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7995" activeTab="2"/>
  </bookViews>
  <sheets>
    <sheet name="salariés" sheetId="1" r:id="rId1"/>
    <sheet name="bases" sheetId="4" r:id="rId2"/>
    <sheet name="AT" sheetId="10" r:id="rId3"/>
    <sheet name="AM" sheetId="3" r:id="rId4"/>
    <sheet name="CM" sheetId="6" r:id="rId5"/>
    <sheet name="CP" sheetId="7" r:id="rId6"/>
    <sheet name="CEM" sheetId="8" r:id="rId7"/>
    <sheet name="CF" sheetId="9" r:id="rId8"/>
    <sheet name="ABSENCES" sheetId="2" r:id="rId9"/>
  </sheets>
  <definedNames>
    <definedName name="célibataire">bases!$A$16:$A$21</definedName>
    <definedName name="emploi">bases!$A$3:$A$13</definedName>
  </definedNames>
  <calcPr calcId="125725"/>
</workbook>
</file>

<file path=xl/calcChain.xml><?xml version="1.0" encoding="utf-8"?>
<calcChain xmlns="http://schemas.openxmlformats.org/spreadsheetml/2006/main">
  <c r="L36" i="1"/>
  <c r="J14" i="10"/>
  <c r="J4"/>
  <c r="I13"/>
  <c r="I12"/>
  <c r="J12" s="1"/>
  <c r="I11"/>
  <c r="I10"/>
  <c r="J10" s="1"/>
  <c r="I9"/>
  <c r="I8"/>
  <c r="J8" s="1"/>
  <c r="I7"/>
  <c r="I6"/>
  <c r="I5"/>
  <c r="I4"/>
  <c r="F13"/>
  <c r="F12"/>
  <c r="F11"/>
  <c r="F10"/>
  <c r="F9"/>
  <c r="F8"/>
  <c r="F7"/>
  <c r="F6"/>
  <c r="J6" s="1"/>
  <c r="F5"/>
  <c r="F4"/>
  <c r="J5"/>
  <c r="J7"/>
  <c r="J9"/>
  <c r="J11"/>
  <c r="J13"/>
  <c r="J1"/>
  <c r="F5" i="6"/>
  <c r="F4"/>
  <c r="F15" i="3"/>
  <c r="I8"/>
  <c r="F5"/>
  <c r="F6"/>
  <c r="F7"/>
  <c r="F8"/>
  <c r="F9"/>
  <c r="F10"/>
  <c r="F11"/>
  <c r="F12"/>
  <c r="F13"/>
  <c r="F14"/>
  <c r="F4"/>
</calcChain>
</file>

<file path=xl/sharedStrings.xml><?xml version="1.0" encoding="utf-8"?>
<sst xmlns="http://schemas.openxmlformats.org/spreadsheetml/2006/main" count="563" uniqueCount="205">
  <si>
    <t>Titre</t>
  </si>
  <si>
    <t>Prénom</t>
  </si>
  <si>
    <t>Nom</t>
  </si>
  <si>
    <t>n°  SS</t>
  </si>
  <si>
    <t>courriel</t>
  </si>
  <si>
    <t>Mme</t>
  </si>
  <si>
    <t>Patricia</t>
  </si>
  <si>
    <t>FOURREL</t>
  </si>
  <si>
    <t>19 rue du Tertre</t>
  </si>
  <si>
    <t>07990</t>
  </si>
  <si>
    <t>LA BATIE</t>
  </si>
  <si>
    <t>04 75 09 25 90</t>
  </si>
  <si>
    <t>Mégane</t>
  </si>
  <si>
    <t>DULAC</t>
  </si>
  <si>
    <t>41 rue du petit étang</t>
  </si>
  <si>
    <t>04 75 09 96 63</t>
  </si>
  <si>
    <t>vilolene-dulac@libre.fr</t>
  </si>
  <si>
    <t>Amandine</t>
  </si>
  <si>
    <t>COTTE</t>
  </si>
  <si>
    <t>Le Hameau</t>
  </si>
  <si>
    <t>07900</t>
  </si>
  <si>
    <t>LUBRAC</t>
  </si>
  <si>
    <t>M.</t>
  </si>
  <si>
    <t>Marc</t>
  </si>
  <si>
    <t>ANTOINE</t>
  </si>
  <si>
    <t>9 chemin du petit bois</t>
  </si>
  <si>
    <t xml:space="preserve">Mme </t>
  </si>
  <si>
    <t>Malika</t>
  </si>
  <si>
    <t>ARCHER</t>
  </si>
  <si>
    <t>L'Ensoleillade</t>
  </si>
  <si>
    <t>07903</t>
  </si>
  <si>
    <t>GLURAS</t>
  </si>
  <si>
    <t>Geneviève</t>
  </si>
  <si>
    <t>ARMAND</t>
  </si>
  <si>
    <t>10 rue du commerce</t>
  </si>
  <si>
    <t>Evody</t>
  </si>
  <si>
    <t>ARSAC</t>
  </si>
  <si>
    <t>39 route des Jonquilles</t>
  </si>
  <si>
    <t>LES RUCHES</t>
  </si>
  <si>
    <t>09 77 12 36 98</t>
  </si>
  <si>
    <t>ch&amp;jarsac@liason.com</t>
  </si>
  <si>
    <t>Chloë</t>
  </si>
  <si>
    <t>ASTIER</t>
  </si>
  <si>
    <t>3 Grande rue</t>
  </si>
  <si>
    <t>Michelle</t>
  </si>
  <si>
    <t>BERGER</t>
  </si>
  <si>
    <t>36 chemin des Myosotis</t>
  </si>
  <si>
    <t>07909</t>
  </si>
  <si>
    <t>SARRAS</t>
  </si>
  <si>
    <t>04 75 35 89 97</t>
  </si>
  <si>
    <t>Nicole</t>
  </si>
  <si>
    <t>BERTRAND</t>
  </si>
  <si>
    <t>04 75 09 45 56</t>
  </si>
  <si>
    <t>jeanine.bertrand@liaison.com</t>
  </si>
  <si>
    <t>JOLLY</t>
  </si>
  <si>
    <t>5 route de Lambert</t>
  </si>
  <si>
    <t>Gaëlle</t>
  </si>
  <si>
    <t>BOIS</t>
  </si>
  <si>
    <t>16  rue de la gare</t>
  </si>
  <si>
    <t>Maryne</t>
  </si>
  <si>
    <t>BERNARD</t>
  </si>
  <si>
    <t xml:space="preserve">11 Grande rue </t>
  </si>
  <si>
    <t>Claire-Julie</t>
  </si>
  <si>
    <t>Chemin des myrtilles</t>
  </si>
  <si>
    <t>Andrée</t>
  </si>
  <si>
    <t>BERNE</t>
  </si>
  <si>
    <t>14 chemin du soleil</t>
  </si>
  <si>
    <t>04 75 43 59 29</t>
  </si>
  <si>
    <t>ajm-berne@libre.fr</t>
  </si>
  <si>
    <t>Robert</t>
  </si>
  <si>
    <t>FAURE</t>
  </si>
  <si>
    <t>2 allée du lac</t>
  </si>
  <si>
    <t>04 75 27 23 34</t>
  </si>
  <si>
    <t>robert.faure@melody.fr</t>
  </si>
  <si>
    <t>Nadia</t>
  </si>
  <si>
    <t>BROTTES</t>
  </si>
  <si>
    <t>25 rue des capucines</t>
  </si>
  <si>
    <t>04 75 43 12 34</t>
  </si>
  <si>
    <t>Aurélie</t>
  </si>
  <si>
    <t>CHASTAING</t>
  </si>
  <si>
    <t>7 rue basse</t>
  </si>
  <si>
    <t>LA ROCHE</t>
  </si>
  <si>
    <t>Nelcy</t>
  </si>
  <si>
    <t>DUTRONC</t>
  </si>
  <si>
    <t>5 rue de la poste</t>
  </si>
  <si>
    <t>06 43 24 27 99</t>
  </si>
  <si>
    <t>Nelly</t>
  </si>
  <si>
    <t>COUSIN</t>
  </si>
  <si>
    <t>rue du milieu</t>
  </si>
  <si>
    <t>LES CHENES</t>
  </si>
  <si>
    <t>Norbert</t>
  </si>
  <si>
    <t>DUMAS</t>
  </si>
  <si>
    <t>3 chemin des genêts</t>
  </si>
  <si>
    <t>04 75 09 12 28</t>
  </si>
  <si>
    <t>Séverine</t>
  </si>
  <si>
    <t>DUBRAS</t>
  </si>
  <si>
    <t>Le Bourg</t>
  </si>
  <si>
    <t>04 75 35 34 56</t>
  </si>
  <si>
    <t>DUNAND</t>
  </si>
  <si>
    <t>17 rue du petit étang</t>
  </si>
  <si>
    <t>04 75 09 00 12</t>
  </si>
  <si>
    <t>Françoise</t>
  </si>
  <si>
    <t>DUTERTRE</t>
  </si>
  <si>
    <t>28 rue du commerce</t>
  </si>
  <si>
    <t>04 75 35 78 89</t>
  </si>
  <si>
    <t>Chantal</t>
  </si>
  <si>
    <t>chemin du ruisseau</t>
  </si>
  <si>
    <t>Anne-Laure</t>
  </si>
  <si>
    <t>FOURNIER</t>
  </si>
  <si>
    <t>2 chemin des alouettes</t>
  </si>
  <si>
    <t>Philippe</t>
  </si>
  <si>
    <t>JEAN</t>
  </si>
  <si>
    <t>5 rue du midi</t>
  </si>
  <si>
    <t>LUSTUCRU</t>
  </si>
  <si>
    <t>15 rue haute</t>
  </si>
  <si>
    <t>09 26 09 06 06</t>
  </si>
  <si>
    <t>francoise.lustucru@libre.fr</t>
  </si>
  <si>
    <t>Mireille</t>
  </si>
  <si>
    <t>MAGAKIAN</t>
  </si>
  <si>
    <t>12 rue du Tertre</t>
  </si>
  <si>
    <t>Lucie</t>
  </si>
  <si>
    <t>REYNAUD</t>
  </si>
  <si>
    <t>32 rue de la fontaine</t>
  </si>
  <si>
    <t>04 75 09 12 13</t>
  </si>
  <si>
    <t>lmreynaud@libre.fr</t>
  </si>
  <si>
    <t>Kathy</t>
  </si>
  <si>
    <t>ROBERT</t>
  </si>
  <si>
    <t>96 route des sucs</t>
  </si>
  <si>
    <t>04 75 44 29 98</t>
  </si>
  <si>
    <t>Kat.robert@liaison.com</t>
  </si>
  <si>
    <t>Annie</t>
  </si>
  <si>
    <t>VALLA</t>
  </si>
  <si>
    <t>3 route des Anglais</t>
  </si>
  <si>
    <t>Catégorie d'emploi</t>
  </si>
  <si>
    <t>comptable</t>
  </si>
  <si>
    <t>secrétaire de direction</t>
  </si>
  <si>
    <t>secrétaire médicale</t>
  </si>
  <si>
    <t>secrétaire</t>
  </si>
  <si>
    <t>aide-comptable</t>
  </si>
  <si>
    <t>employé de bureau</t>
  </si>
  <si>
    <t>agent de bureau</t>
  </si>
  <si>
    <t>agent à domicile</t>
  </si>
  <si>
    <t>employé à domicile</t>
  </si>
  <si>
    <t>célibataire</t>
  </si>
  <si>
    <t>marié(e)</t>
  </si>
  <si>
    <t>divorcé(e)</t>
  </si>
  <si>
    <t>veuf(ve)</t>
  </si>
  <si>
    <t>pacsé(e)</t>
  </si>
  <si>
    <t>concubinage</t>
  </si>
  <si>
    <t>Événement familial</t>
  </si>
  <si>
    <t>mariage du salarié</t>
  </si>
  <si>
    <t>mariage d'un enfant</t>
  </si>
  <si>
    <t>naissance d'un enfant</t>
  </si>
  <si>
    <t>adoption d'un enfant</t>
  </si>
  <si>
    <t>décès du concubin</t>
  </si>
  <si>
    <t>décès du conjoint</t>
  </si>
  <si>
    <t>décès d'un enfant</t>
  </si>
  <si>
    <t>décès du père</t>
  </si>
  <si>
    <t>décès d'un petit fils</t>
  </si>
  <si>
    <t>décès d'une petite fille</t>
  </si>
  <si>
    <t>décès d'un frère</t>
  </si>
  <si>
    <t>décès d'une sœur</t>
  </si>
  <si>
    <t>décès d'un beau-parent</t>
  </si>
  <si>
    <t>décès d'un beau-frère</t>
  </si>
  <si>
    <t>autre</t>
  </si>
  <si>
    <t>décès d'un grand-parent</t>
  </si>
  <si>
    <t>Nb de jours ouvrés légaux</t>
  </si>
  <si>
    <t>décès du partenaire pacsé</t>
  </si>
  <si>
    <t>décès de la mère</t>
  </si>
  <si>
    <t>auxiliaire de vie sociale</t>
  </si>
  <si>
    <t>décès d'un arrière grand-parent</t>
  </si>
  <si>
    <t>décès d'une belle-sœur</t>
  </si>
  <si>
    <t>Personnel administratif</t>
  </si>
  <si>
    <t>Personnel d'intervention</t>
  </si>
  <si>
    <t>Situation familiale</t>
  </si>
  <si>
    <t>Denise</t>
  </si>
  <si>
    <t>VALON</t>
  </si>
  <si>
    <t>7 allée des Sapins</t>
  </si>
  <si>
    <t>Le MONTEIL</t>
  </si>
  <si>
    <t>3 rue haute</t>
  </si>
  <si>
    <t>LOVY</t>
  </si>
  <si>
    <t>Henri</t>
  </si>
  <si>
    <t>CDD</t>
  </si>
  <si>
    <t>CDI</t>
  </si>
  <si>
    <t>Compteur</t>
  </si>
  <si>
    <t>Adresse</t>
  </si>
  <si>
    <t>Code postal</t>
  </si>
  <si>
    <t>Ville</t>
  </si>
  <si>
    <t>Téléphone</t>
  </si>
  <si>
    <t>Type de contrat</t>
  </si>
  <si>
    <t>Accident du travail</t>
  </si>
  <si>
    <t>Au</t>
  </si>
  <si>
    <t xml:space="preserve">Du </t>
  </si>
  <si>
    <t xml:space="preserve">En cours depuis le </t>
  </si>
  <si>
    <t>Nelçy</t>
  </si>
  <si>
    <t>Nb de jours</t>
  </si>
  <si>
    <t>Total jours/an</t>
  </si>
  <si>
    <t>Total journée d'absences</t>
  </si>
  <si>
    <t>date du jour</t>
  </si>
  <si>
    <t>Du</t>
  </si>
  <si>
    <t>Arrêt maladie</t>
  </si>
  <si>
    <t>Total journées d'absence</t>
  </si>
  <si>
    <t>Congé maternité-paternité</t>
  </si>
  <si>
    <t>Congé pour enfant malade</t>
  </si>
  <si>
    <t>Congé parental</t>
  </si>
</sst>
</file>

<file path=xl/styles.xml><?xml version="1.0" encoding="utf-8"?>
<styleSheet xmlns="http://schemas.openxmlformats.org/spreadsheetml/2006/main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</numFmts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3" xfId="0" applyBorder="1"/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5" xfId="0" applyFill="1" applyBorder="1"/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6" xfId="0" applyNumberFormat="1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5" xfId="0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18" xfId="0" applyNumberFormat="1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0" fillId="0" borderId="23" xfId="0" applyBorder="1"/>
    <xf numFmtId="164" fontId="0" fillId="0" borderId="1" xfId="0" applyNumberFormat="1" applyFill="1" applyBorder="1"/>
    <xf numFmtId="165" fontId="0" fillId="0" borderId="1" xfId="0" applyNumberFormat="1" applyFill="1" applyBorder="1"/>
    <xf numFmtId="0" fontId="0" fillId="0" borderId="4" xfId="0" applyBorder="1"/>
    <xf numFmtId="165" fontId="0" fillId="0" borderId="0" xfId="0" applyNumberFormat="1"/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6" xfId="0" applyBorder="1"/>
    <xf numFmtId="0" fontId="0" fillId="0" borderId="27" xfId="0" applyFill="1" applyBorder="1"/>
    <xf numFmtId="0" fontId="0" fillId="0" borderId="9" xfId="0" applyFill="1" applyBorder="1"/>
    <xf numFmtId="166" fontId="0" fillId="0" borderId="5" xfId="0" applyNumberFormat="1" applyBorder="1" applyAlignment="1">
      <alignment horizontal="center"/>
    </xf>
    <xf numFmtId="164" fontId="0" fillId="0" borderId="5" xfId="0" applyNumberFormat="1" applyBorder="1"/>
    <xf numFmtId="165" fontId="0" fillId="0" borderId="9" xfId="0" applyNumberFormat="1" applyFill="1" applyBorder="1"/>
    <xf numFmtId="0" fontId="0" fillId="0" borderId="21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Fill="1" applyBorder="1"/>
    <xf numFmtId="0" fontId="0" fillId="0" borderId="32" xfId="0" applyFill="1" applyBorder="1"/>
    <xf numFmtId="166" fontId="0" fillId="0" borderId="32" xfId="0" applyNumberFormat="1" applyBorder="1" applyAlignment="1">
      <alignment horizontal="center"/>
    </xf>
    <xf numFmtId="164" fontId="0" fillId="0" borderId="32" xfId="0" applyNumberFormat="1" applyFill="1" applyBorder="1"/>
    <xf numFmtId="165" fontId="0" fillId="0" borderId="32" xfId="0" applyNumberFormat="1" applyBorder="1"/>
    <xf numFmtId="0" fontId="0" fillId="0" borderId="32" xfId="0" applyBorder="1"/>
    <xf numFmtId="0" fontId="1" fillId="0" borderId="1" xfId="1" applyBorder="1"/>
    <xf numFmtId="0" fontId="0" fillId="0" borderId="30" xfId="0" applyBorder="1" applyAlignment="1">
      <alignment horizontal="center" vertical="center" wrapText="1"/>
    </xf>
    <xf numFmtId="166" fontId="0" fillId="0" borderId="29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165" fontId="0" fillId="0" borderId="3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33" xfId="0" applyBorder="1"/>
    <xf numFmtId="14" fontId="0" fillId="0" borderId="3" xfId="0" applyNumberFormat="1" applyBorder="1"/>
    <xf numFmtId="14" fontId="0" fillId="0" borderId="6" xfId="0" applyNumberFormat="1" applyBorder="1"/>
    <xf numFmtId="14" fontId="0" fillId="0" borderId="2" xfId="0" applyNumberFormat="1" applyBorder="1"/>
    <xf numFmtId="14" fontId="0" fillId="0" borderId="7" xfId="0" applyNumberFormat="1" applyBorder="1"/>
    <xf numFmtId="14" fontId="0" fillId="3" borderId="34" xfId="0" applyNumberForma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6" xfId="0" applyFill="1" applyBorder="1"/>
    <xf numFmtId="0" fontId="0" fillId="3" borderId="1" xfId="0" applyFill="1" applyBorder="1"/>
    <xf numFmtId="0" fontId="2" fillId="0" borderId="0" xfId="0" applyFont="1" applyAlignment="1">
      <alignment horizontal="center" vertical="center" wrapText="1"/>
    </xf>
    <xf numFmtId="0" fontId="0" fillId="0" borderId="14" xfId="0" applyBorder="1"/>
    <xf numFmtId="0" fontId="0" fillId="0" borderId="27" xfId="0" applyBorder="1"/>
    <xf numFmtId="14" fontId="0" fillId="0" borderId="9" xfId="0" applyNumberFormat="1" applyBorder="1"/>
    <xf numFmtId="14" fontId="0" fillId="0" borderId="8" xfId="0" applyNumberFormat="1" applyBorder="1"/>
    <xf numFmtId="0" fontId="0" fillId="0" borderId="43" xfId="0" applyBorder="1"/>
    <xf numFmtId="0" fontId="2" fillId="0" borderId="2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41" xfId="0" applyBorder="1" applyAlignment="1"/>
    <xf numFmtId="0" fontId="0" fillId="0" borderId="10" xfId="0" applyBorder="1"/>
    <xf numFmtId="0" fontId="0" fillId="0" borderId="1" xfId="0" applyBorder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/>
    <xf numFmtId="0" fontId="0" fillId="0" borderId="0" xfId="0" applyNumberFormat="1"/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44" xfId="0" applyNumberFormat="1" applyBorder="1"/>
    <xf numFmtId="0" fontId="0" fillId="0" borderId="26" xfId="0" applyBorder="1" applyAlignment="1">
      <alignment horizontal="right" vertical="center"/>
    </xf>
    <xf numFmtId="0" fontId="7" fillId="0" borderId="40" xfId="0" applyFont="1" applyBorder="1" applyAlignment="1">
      <alignment horizontal="center"/>
    </xf>
    <xf numFmtId="0" fontId="0" fillId="0" borderId="41" xfId="0" applyBorder="1" applyAlignment="1"/>
    <xf numFmtId="0" fontId="0" fillId="0" borderId="42" xfId="0" applyBorder="1" applyAlignment="1"/>
    <xf numFmtId="0" fontId="2" fillId="0" borderId="38" xfId="0" applyFont="1" applyBorder="1" applyAlignment="1">
      <alignment horizontal="right" vertical="center" wrapText="1"/>
    </xf>
    <xf numFmtId="0" fontId="0" fillId="0" borderId="39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0" fillId="0" borderId="47" xfId="0" applyBorder="1" applyAlignment="1">
      <alignment horizontal="right"/>
    </xf>
    <xf numFmtId="14" fontId="0" fillId="0" borderId="47" xfId="0" applyNumberFormat="1" applyBorder="1"/>
    <xf numFmtId="14" fontId="0" fillId="0" borderId="48" xfId="0" applyNumberFormat="1" applyBorder="1"/>
    <xf numFmtId="0" fontId="0" fillId="0" borderId="49" xfId="0" applyBorder="1"/>
    <xf numFmtId="16" fontId="0" fillId="0" borderId="2" xfId="0" applyNumberFormat="1" applyBorder="1"/>
    <xf numFmtId="0" fontId="0" fillId="2" borderId="37" xfId="0" applyNumberFormat="1" applyFill="1" applyBorder="1"/>
    <xf numFmtId="0" fontId="0" fillId="0" borderId="5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 patternType="solid">
          <f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ine.bertrand@liaison.com" TargetMode="External"/><Relationship Id="rId3" Type="http://schemas.openxmlformats.org/officeDocument/2006/relationships/hyperlink" Target="mailto:vilolene-dulac@libre.fr" TargetMode="External"/><Relationship Id="rId7" Type="http://schemas.openxmlformats.org/officeDocument/2006/relationships/hyperlink" Target="mailto:Kat.robert@liaison.com" TargetMode="External"/><Relationship Id="rId2" Type="http://schemas.openxmlformats.org/officeDocument/2006/relationships/hyperlink" Target="mailto:robert.faure@melody.fr" TargetMode="External"/><Relationship Id="rId1" Type="http://schemas.openxmlformats.org/officeDocument/2006/relationships/hyperlink" Target="mailto:lmreynaud@libre.fr" TargetMode="External"/><Relationship Id="rId6" Type="http://schemas.openxmlformats.org/officeDocument/2006/relationships/hyperlink" Target="mailto:ajm-berne@libre.fr" TargetMode="External"/><Relationship Id="rId5" Type="http://schemas.openxmlformats.org/officeDocument/2006/relationships/hyperlink" Target="mailto:francoise.lustucru@libre.fr" TargetMode="External"/><Relationship Id="rId4" Type="http://schemas.openxmlformats.org/officeDocument/2006/relationships/hyperlink" Target="mailto:ch&amp;jarsac@liason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36"/>
  <sheetViews>
    <sheetView showFormulas="1" topLeftCell="A19" workbookViewId="0">
      <selection activeCell="L43" sqref="L43"/>
    </sheetView>
  </sheetViews>
  <sheetFormatPr baseColWidth="10" defaultRowHeight="15"/>
  <cols>
    <col min="1" max="1" width="3.7109375" customWidth="1"/>
    <col min="2" max="2" width="6.85546875" customWidth="1"/>
    <col min="3" max="3" width="8.28515625" customWidth="1"/>
    <col min="4" max="4" width="22.28515625" hidden="1" customWidth="1"/>
    <col min="5" max="5" width="10.28515625" style="35" hidden="1" customWidth="1"/>
    <col min="6" max="6" width="11.7109375" hidden="1" customWidth="1"/>
    <col min="7" max="7" width="16.28515625" hidden="1" customWidth="1"/>
    <col min="8" max="8" width="12.7109375" style="33" hidden="1" customWidth="1"/>
    <col min="9" max="9" width="28.42578125" hidden="1" customWidth="1"/>
    <col min="10" max="10" width="7.5703125" hidden="1" customWidth="1"/>
    <col min="11" max="11" width="12.140625" customWidth="1"/>
    <col min="12" max="12" width="19" style="6" customWidth="1"/>
  </cols>
  <sheetData>
    <row r="1" spans="1:12" s="1" customFormat="1" ht="30" customHeight="1" thickBot="1">
      <c r="A1" s="42" t="s">
        <v>0</v>
      </c>
      <c r="B1" s="43" t="s">
        <v>1</v>
      </c>
      <c r="C1" s="43" t="s">
        <v>2</v>
      </c>
      <c r="D1" s="54" t="s">
        <v>185</v>
      </c>
      <c r="E1" s="55" t="s">
        <v>186</v>
      </c>
      <c r="F1" s="56" t="s">
        <v>187</v>
      </c>
      <c r="G1" s="43" t="s">
        <v>3</v>
      </c>
      <c r="H1" s="57" t="s">
        <v>188</v>
      </c>
      <c r="I1" s="44" t="s">
        <v>4</v>
      </c>
      <c r="J1" s="45" t="s">
        <v>174</v>
      </c>
      <c r="K1" s="45" t="s">
        <v>133</v>
      </c>
      <c r="L1" s="46" t="s">
        <v>189</v>
      </c>
    </row>
    <row r="2" spans="1:12">
      <c r="A2" s="37" t="s">
        <v>22</v>
      </c>
      <c r="B2" s="11" t="s">
        <v>23</v>
      </c>
      <c r="C2" s="11" t="s">
        <v>24</v>
      </c>
      <c r="D2" s="38" t="s">
        <v>25</v>
      </c>
      <c r="E2" s="39" t="s">
        <v>20</v>
      </c>
      <c r="F2" s="10" t="s">
        <v>21</v>
      </c>
      <c r="G2" s="40">
        <v>1590225115351</v>
      </c>
      <c r="H2" s="41">
        <v>475829385</v>
      </c>
      <c r="I2" s="3"/>
      <c r="J2" s="8" t="s">
        <v>143</v>
      </c>
      <c r="K2" s="8" t="s">
        <v>142</v>
      </c>
      <c r="L2" s="59" t="s">
        <v>183</v>
      </c>
    </row>
    <row r="3" spans="1:12">
      <c r="A3" s="4" t="s">
        <v>26</v>
      </c>
      <c r="B3" s="4" t="s">
        <v>27</v>
      </c>
      <c r="C3" s="4" t="s">
        <v>28</v>
      </c>
      <c r="D3" s="4" t="s">
        <v>29</v>
      </c>
      <c r="E3" s="34" t="s">
        <v>30</v>
      </c>
      <c r="F3" s="2" t="s">
        <v>31</v>
      </c>
      <c r="G3" s="7">
        <v>2840442354125</v>
      </c>
      <c r="H3" s="31">
        <v>475895214</v>
      </c>
      <c r="I3" s="2"/>
      <c r="J3" s="2" t="s">
        <v>144</v>
      </c>
      <c r="K3" s="2" t="s">
        <v>169</v>
      </c>
      <c r="L3" s="60" t="s">
        <v>183</v>
      </c>
    </row>
    <row r="4" spans="1:12">
      <c r="A4" s="4" t="s">
        <v>5</v>
      </c>
      <c r="B4" s="4" t="s">
        <v>32</v>
      </c>
      <c r="C4" s="4" t="s">
        <v>33</v>
      </c>
      <c r="D4" s="4" t="s">
        <v>34</v>
      </c>
      <c r="E4" s="34" t="s">
        <v>20</v>
      </c>
      <c r="F4" s="2" t="s">
        <v>21</v>
      </c>
      <c r="G4" s="7">
        <v>2581207230008</v>
      </c>
      <c r="H4" s="31">
        <v>475825917</v>
      </c>
      <c r="I4" s="2"/>
      <c r="J4" s="2" t="s">
        <v>143</v>
      </c>
      <c r="K4" s="2" t="s">
        <v>142</v>
      </c>
      <c r="L4" s="60" t="s">
        <v>183</v>
      </c>
    </row>
    <row r="5" spans="1:12">
      <c r="A5" s="2" t="s">
        <v>5</v>
      </c>
      <c r="B5" s="2" t="s">
        <v>62</v>
      </c>
      <c r="C5" s="2" t="s">
        <v>33</v>
      </c>
      <c r="D5" s="2" t="s">
        <v>63</v>
      </c>
      <c r="E5" s="34" t="s">
        <v>9</v>
      </c>
      <c r="F5" s="2" t="s">
        <v>10</v>
      </c>
      <c r="G5" s="7">
        <v>2710307230017</v>
      </c>
      <c r="H5" s="31">
        <v>475855266</v>
      </c>
      <c r="I5" s="53"/>
      <c r="J5" s="2" t="s">
        <v>144</v>
      </c>
      <c r="K5" s="2" t="s">
        <v>169</v>
      </c>
      <c r="L5" s="60" t="s">
        <v>183</v>
      </c>
    </row>
    <row r="6" spans="1:12">
      <c r="A6" s="2" t="s">
        <v>5</v>
      </c>
      <c r="B6" s="2" t="s">
        <v>35</v>
      </c>
      <c r="C6" s="2" t="s">
        <v>36</v>
      </c>
      <c r="D6" s="2" t="s">
        <v>37</v>
      </c>
      <c r="E6" s="34" t="s">
        <v>30</v>
      </c>
      <c r="F6" s="2" t="s">
        <v>38</v>
      </c>
      <c r="G6" s="7">
        <v>2860426258125</v>
      </c>
      <c r="H6" s="31" t="s">
        <v>39</v>
      </c>
      <c r="I6" s="53" t="s">
        <v>40</v>
      </c>
      <c r="J6" s="2" t="s">
        <v>144</v>
      </c>
      <c r="K6" s="2" t="s">
        <v>142</v>
      </c>
      <c r="L6" s="60" t="s">
        <v>183</v>
      </c>
    </row>
    <row r="7" spans="1:12">
      <c r="A7" s="2" t="s">
        <v>26</v>
      </c>
      <c r="B7" s="2" t="s">
        <v>41</v>
      </c>
      <c r="C7" s="2" t="s">
        <v>42</v>
      </c>
      <c r="D7" s="2" t="s">
        <v>43</v>
      </c>
      <c r="E7" s="34" t="s">
        <v>20</v>
      </c>
      <c r="F7" s="2" t="s">
        <v>21</v>
      </c>
      <c r="G7" s="7">
        <v>2890607125064</v>
      </c>
      <c r="H7" s="31">
        <v>685925432</v>
      </c>
      <c r="I7" s="53"/>
      <c r="J7" s="2" t="s">
        <v>144</v>
      </c>
      <c r="K7" s="2" t="s">
        <v>142</v>
      </c>
      <c r="L7" s="60" t="s">
        <v>183</v>
      </c>
    </row>
    <row r="8" spans="1:12">
      <c r="A8" s="2" t="s">
        <v>5</v>
      </c>
      <c r="B8" s="2" t="s">
        <v>44</v>
      </c>
      <c r="C8" s="2" t="s">
        <v>45</v>
      </c>
      <c r="D8" s="2" t="s">
        <v>46</v>
      </c>
      <c r="E8" s="34" t="s">
        <v>47</v>
      </c>
      <c r="F8" s="2" t="s">
        <v>48</v>
      </c>
      <c r="G8" s="7">
        <v>2830707230089</v>
      </c>
      <c r="H8" s="31" t="s">
        <v>49</v>
      </c>
      <c r="I8" s="53"/>
      <c r="J8" s="2" t="s">
        <v>148</v>
      </c>
      <c r="K8" s="2" t="s">
        <v>142</v>
      </c>
      <c r="L8" s="60" t="s">
        <v>183</v>
      </c>
    </row>
    <row r="9" spans="1:12">
      <c r="A9" s="2" t="s">
        <v>5</v>
      </c>
      <c r="B9" s="2" t="s">
        <v>59</v>
      </c>
      <c r="C9" s="2" t="s">
        <v>60</v>
      </c>
      <c r="D9" s="2" t="s">
        <v>61</v>
      </c>
      <c r="E9" s="34" t="s">
        <v>20</v>
      </c>
      <c r="F9" s="2" t="s">
        <v>21</v>
      </c>
      <c r="G9" s="7">
        <v>2801143125091</v>
      </c>
      <c r="H9" s="31">
        <v>427582612</v>
      </c>
      <c r="I9" s="53"/>
      <c r="J9" s="2" t="s">
        <v>144</v>
      </c>
      <c r="K9" s="2" t="s">
        <v>169</v>
      </c>
      <c r="L9" s="60" t="s">
        <v>183</v>
      </c>
    </row>
    <row r="10" spans="1:12">
      <c r="A10" s="2" t="s">
        <v>5</v>
      </c>
      <c r="B10" s="2" t="s">
        <v>64</v>
      </c>
      <c r="C10" s="2" t="s">
        <v>65</v>
      </c>
      <c r="D10" s="2" t="s">
        <v>66</v>
      </c>
      <c r="E10" s="34" t="s">
        <v>9</v>
      </c>
      <c r="F10" s="2" t="s">
        <v>10</v>
      </c>
      <c r="G10" s="7">
        <v>2561107011002</v>
      </c>
      <c r="H10" s="31" t="s">
        <v>67</v>
      </c>
      <c r="I10" s="53" t="s">
        <v>68</v>
      </c>
      <c r="J10" s="2" t="s">
        <v>146</v>
      </c>
      <c r="K10" s="2" t="s">
        <v>141</v>
      </c>
      <c r="L10" s="60" t="s">
        <v>183</v>
      </c>
    </row>
    <row r="11" spans="1:12">
      <c r="A11" s="2" t="s">
        <v>5</v>
      </c>
      <c r="B11" s="2" t="s">
        <v>50</v>
      </c>
      <c r="C11" s="2" t="s">
        <v>51</v>
      </c>
      <c r="D11" s="2" t="s">
        <v>19</v>
      </c>
      <c r="E11" s="34" t="s">
        <v>20</v>
      </c>
      <c r="F11" s="2" t="s">
        <v>21</v>
      </c>
      <c r="G11" s="7">
        <v>2680443025009</v>
      </c>
      <c r="H11" s="31" t="s">
        <v>52</v>
      </c>
      <c r="I11" s="53" t="s">
        <v>53</v>
      </c>
      <c r="J11" s="2" t="s">
        <v>143</v>
      </c>
      <c r="K11" s="2" t="s">
        <v>142</v>
      </c>
      <c r="L11" s="60" t="s">
        <v>183</v>
      </c>
    </row>
    <row r="12" spans="1:12">
      <c r="A12" s="2" t="s">
        <v>5</v>
      </c>
      <c r="B12" s="2" t="s">
        <v>56</v>
      </c>
      <c r="C12" s="2" t="s">
        <v>57</v>
      </c>
      <c r="D12" s="2" t="s">
        <v>58</v>
      </c>
      <c r="E12" s="34" t="s">
        <v>20</v>
      </c>
      <c r="F12" s="2" t="s">
        <v>21</v>
      </c>
      <c r="G12" s="7">
        <v>2810142125284</v>
      </c>
      <c r="H12" s="31">
        <v>475896523</v>
      </c>
      <c r="I12" s="53"/>
      <c r="J12" s="2" t="s">
        <v>144</v>
      </c>
      <c r="K12" s="2" t="s">
        <v>169</v>
      </c>
      <c r="L12" s="60" t="s">
        <v>183</v>
      </c>
    </row>
    <row r="13" spans="1:12">
      <c r="A13" s="2" t="s">
        <v>5</v>
      </c>
      <c r="B13" s="2" t="s">
        <v>74</v>
      </c>
      <c r="C13" s="2" t="s">
        <v>75</v>
      </c>
      <c r="D13" s="2" t="s">
        <v>76</v>
      </c>
      <c r="E13" s="34" t="s">
        <v>9</v>
      </c>
      <c r="F13" s="2" t="s">
        <v>10</v>
      </c>
      <c r="G13" s="7">
        <v>2891107025047</v>
      </c>
      <c r="H13" s="31" t="s">
        <v>77</v>
      </c>
      <c r="I13" s="53"/>
      <c r="J13" s="2" t="s">
        <v>148</v>
      </c>
      <c r="K13" s="2" t="s">
        <v>142</v>
      </c>
      <c r="L13" s="60" t="s">
        <v>183</v>
      </c>
    </row>
    <row r="14" spans="1:12">
      <c r="A14" s="2" t="s">
        <v>5</v>
      </c>
      <c r="B14" s="2" t="s">
        <v>78</v>
      </c>
      <c r="C14" s="2" t="s">
        <v>79</v>
      </c>
      <c r="D14" s="2" t="s">
        <v>80</v>
      </c>
      <c r="E14" s="34" t="s">
        <v>20</v>
      </c>
      <c r="F14" s="2" t="s">
        <v>81</v>
      </c>
      <c r="G14" s="7">
        <v>2690507059052</v>
      </c>
      <c r="H14" s="31">
        <v>935635821</v>
      </c>
      <c r="I14" s="53"/>
      <c r="J14" s="2" t="s">
        <v>147</v>
      </c>
      <c r="K14" s="2" t="s">
        <v>142</v>
      </c>
      <c r="L14" s="60" t="s">
        <v>183</v>
      </c>
    </row>
    <row r="15" spans="1:12">
      <c r="A15" s="4" t="s">
        <v>5</v>
      </c>
      <c r="B15" s="4" t="s">
        <v>17</v>
      </c>
      <c r="C15" s="4" t="s">
        <v>18</v>
      </c>
      <c r="D15" s="4" t="s">
        <v>19</v>
      </c>
      <c r="E15" s="34" t="s">
        <v>20</v>
      </c>
      <c r="F15" s="2" t="s">
        <v>21</v>
      </c>
      <c r="G15" s="7">
        <v>2790807230111</v>
      </c>
      <c r="H15" s="31">
        <v>658951423</v>
      </c>
      <c r="I15" s="2"/>
      <c r="J15" s="2" t="s">
        <v>144</v>
      </c>
      <c r="K15" s="2" t="s">
        <v>142</v>
      </c>
      <c r="L15" s="60" t="s">
        <v>183</v>
      </c>
    </row>
    <row r="16" spans="1:12">
      <c r="A16" s="2" t="s">
        <v>5</v>
      </c>
      <c r="B16" s="2" t="s">
        <v>86</v>
      </c>
      <c r="C16" s="2" t="s">
        <v>87</v>
      </c>
      <c r="D16" s="2" t="s">
        <v>88</v>
      </c>
      <c r="E16" s="34" t="s">
        <v>9</v>
      </c>
      <c r="F16" s="2" t="s">
        <v>89</v>
      </c>
      <c r="G16" s="7">
        <v>2790390125154</v>
      </c>
      <c r="H16" s="31">
        <v>659781542</v>
      </c>
      <c r="I16" s="53"/>
      <c r="J16" s="2" t="s">
        <v>145</v>
      </c>
      <c r="K16" s="2" t="s">
        <v>142</v>
      </c>
      <c r="L16" s="60" t="s">
        <v>183</v>
      </c>
    </row>
    <row r="17" spans="1:12">
      <c r="A17" s="2" t="s">
        <v>5</v>
      </c>
      <c r="B17" s="2" t="s">
        <v>94</v>
      </c>
      <c r="C17" s="2" t="s">
        <v>95</v>
      </c>
      <c r="D17" s="2" t="s">
        <v>96</v>
      </c>
      <c r="E17" s="34" t="s">
        <v>30</v>
      </c>
      <c r="F17" s="2" t="s">
        <v>38</v>
      </c>
      <c r="G17" s="7">
        <v>2630242158038</v>
      </c>
      <c r="H17" s="31" t="s">
        <v>97</v>
      </c>
      <c r="I17" s="53"/>
      <c r="J17" s="2" t="s">
        <v>144</v>
      </c>
      <c r="K17" s="2" t="s">
        <v>141</v>
      </c>
      <c r="L17" s="60" t="s">
        <v>183</v>
      </c>
    </row>
    <row r="18" spans="1:12">
      <c r="A18" s="2" t="s">
        <v>5</v>
      </c>
      <c r="B18" s="2" t="s">
        <v>12</v>
      </c>
      <c r="C18" s="2" t="s">
        <v>13</v>
      </c>
      <c r="D18" s="2" t="s">
        <v>14</v>
      </c>
      <c r="E18" s="34" t="s">
        <v>9</v>
      </c>
      <c r="F18" s="2" t="s">
        <v>10</v>
      </c>
      <c r="G18" s="7">
        <v>2760307156098</v>
      </c>
      <c r="H18" s="31" t="s">
        <v>15</v>
      </c>
      <c r="I18" s="53" t="s">
        <v>16</v>
      </c>
      <c r="J18" s="2" t="s">
        <v>148</v>
      </c>
      <c r="K18" s="2" t="s">
        <v>142</v>
      </c>
      <c r="L18" s="60" t="s">
        <v>183</v>
      </c>
    </row>
    <row r="19" spans="1:12">
      <c r="A19" s="2" t="s">
        <v>22</v>
      </c>
      <c r="B19" s="2" t="s">
        <v>90</v>
      </c>
      <c r="C19" s="2" t="s">
        <v>91</v>
      </c>
      <c r="D19" s="2" t="s">
        <v>92</v>
      </c>
      <c r="E19" s="34" t="s">
        <v>9</v>
      </c>
      <c r="F19" s="2" t="s">
        <v>10</v>
      </c>
      <c r="G19" s="7">
        <v>1601007021026</v>
      </c>
      <c r="H19" s="31" t="s">
        <v>93</v>
      </c>
      <c r="I19" s="53"/>
      <c r="J19" s="2" t="s">
        <v>144</v>
      </c>
      <c r="K19" s="2" t="s">
        <v>141</v>
      </c>
      <c r="L19" s="60" t="s">
        <v>183</v>
      </c>
    </row>
    <row r="20" spans="1:12">
      <c r="A20" s="2" t="s">
        <v>5</v>
      </c>
      <c r="B20" s="2" t="s">
        <v>17</v>
      </c>
      <c r="C20" s="2" t="s">
        <v>98</v>
      </c>
      <c r="D20" s="2" t="s">
        <v>99</v>
      </c>
      <c r="E20" s="34" t="s">
        <v>20</v>
      </c>
      <c r="F20" s="2" t="s">
        <v>21</v>
      </c>
      <c r="G20" s="7">
        <v>2790907230145</v>
      </c>
      <c r="H20" s="31" t="s">
        <v>100</v>
      </c>
      <c r="I20" s="53"/>
      <c r="J20" s="2" t="s">
        <v>143</v>
      </c>
      <c r="K20" s="2" t="s">
        <v>169</v>
      </c>
      <c r="L20" s="60" t="s">
        <v>183</v>
      </c>
    </row>
    <row r="21" spans="1:12">
      <c r="A21" s="2" t="s">
        <v>5</v>
      </c>
      <c r="B21" s="2" t="s">
        <v>101</v>
      </c>
      <c r="C21" s="2" t="s">
        <v>102</v>
      </c>
      <c r="D21" s="2" t="s">
        <v>103</v>
      </c>
      <c r="E21" s="34" t="s">
        <v>20</v>
      </c>
      <c r="F21" s="2" t="s">
        <v>21</v>
      </c>
      <c r="G21" s="7">
        <v>2570411325152</v>
      </c>
      <c r="H21" s="31" t="s">
        <v>104</v>
      </c>
      <c r="I21" s="53"/>
      <c r="J21" s="2" t="s">
        <v>146</v>
      </c>
      <c r="K21" s="2" t="s">
        <v>141</v>
      </c>
      <c r="L21" s="60" t="s">
        <v>183</v>
      </c>
    </row>
    <row r="22" spans="1:12">
      <c r="A22" s="2" t="s">
        <v>5</v>
      </c>
      <c r="B22" s="2" t="s">
        <v>82</v>
      </c>
      <c r="C22" s="2" t="s">
        <v>83</v>
      </c>
      <c r="D22" s="2" t="s">
        <v>84</v>
      </c>
      <c r="E22" s="34" t="s">
        <v>20</v>
      </c>
      <c r="F22" s="2" t="s">
        <v>21</v>
      </c>
      <c r="G22" s="7">
        <v>2891275468268</v>
      </c>
      <c r="H22" s="31" t="s">
        <v>85</v>
      </c>
      <c r="I22" s="53"/>
      <c r="J22" s="2" t="s">
        <v>145</v>
      </c>
      <c r="K22" s="2" t="s">
        <v>142</v>
      </c>
      <c r="L22" s="60" t="s">
        <v>183</v>
      </c>
    </row>
    <row r="23" spans="1:12">
      <c r="A23" s="2" t="s">
        <v>22</v>
      </c>
      <c r="B23" s="2" t="s">
        <v>69</v>
      </c>
      <c r="C23" s="2" t="s">
        <v>70</v>
      </c>
      <c r="D23" s="2" t="s">
        <v>71</v>
      </c>
      <c r="E23" s="34" t="s">
        <v>9</v>
      </c>
      <c r="F23" s="2" t="s">
        <v>10</v>
      </c>
      <c r="G23" s="7">
        <v>1600326363087</v>
      </c>
      <c r="H23" s="31" t="s">
        <v>72</v>
      </c>
      <c r="I23" s="53" t="s">
        <v>73</v>
      </c>
      <c r="J23" s="2" t="s">
        <v>144</v>
      </c>
      <c r="K23" s="2" t="s">
        <v>169</v>
      </c>
      <c r="L23" s="60" t="s">
        <v>183</v>
      </c>
    </row>
    <row r="24" spans="1:12">
      <c r="A24" s="2" t="s">
        <v>5</v>
      </c>
      <c r="B24" s="2" t="s">
        <v>105</v>
      </c>
      <c r="C24" s="2" t="s">
        <v>70</v>
      </c>
      <c r="D24" s="2" t="s">
        <v>106</v>
      </c>
      <c r="E24" s="34" t="s">
        <v>20</v>
      </c>
      <c r="F24" s="2" t="s">
        <v>21</v>
      </c>
      <c r="G24" s="7">
        <v>2580207230016</v>
      </c>
      <c r="H24" s="31">
        <v>475278652</v>
      </c>
      <c r="I24" s="53"/>
      <c r="J24" s="2" t="s">
        <v>144</v>
      </c>
      <c r="K24" s="2" t="s">
        <v>142</v>
      </c>
      <c r="L24" s="60" t="s">
        <v>183</v>
      </c>
    </row>
    <row r="25" spans="1:12">
      <c r="A25" s="2" t="s">
        <v>5</v>
      </c>
      <c r="B25" s="2" t="s">
        <v>107</v>
      </c>
      <c r="C25" s="2" t="s">
        <v>108</v>
      </c>
      <c r="D25" s="2" t="s">
        <v>109</v>
      </c>
      <c r="E25" s="34" t="s">
        <v>20</v>
      </c>
      <c r="F25" s="2" t="s">
        <v>21</v>
      </c>
      <c r="G25" s="7">
        <v>2690507125031</v>
      </c>
      <c r="H25" s="31">
        <v>652857845</v>
      </c>
      <c r="I25" s="53"/>
      <c r="J25" s="2" t="s">
        <v>146</v>
      </c>
      <c r="K25" s="2" t="s">
        <v>141</v>
      </c>
      <c r="L25" s="60" t="s">
        <v>183</v>
      </c>
    </row>
    <row r="26" spans="1:12">
      <c r="A26" s="2" t="s">
        <v>5</v>
      </c>
      <c r="B26" s="2" t="s">
        <v>6</v>
      </c>
      <c r="C26" s="2" t="s">
        <v>7</v>
      </c>
      <c r="D26" s="2" t="s">
        <v>8</v>
      </c>
      <c r="E26" s="34" t="s">
        <v>9</v>
      </c>
      <c r="F26" s="2" t="s">
        <v>10</v>
      </c>
      <c r="G26" s="7">
        <v>2651243025011</v>
      </c>
      <c r="H26" s="31" t="s">
        <v>11</v>
      </c>
      <c r="I26" s="2"/>
      <c r="J26" s="2" t="s">
        <v>145</v>
      </c>
      <c r="K26" s="2" t="s">
        <v>142</v>
      </c>
      <c r="L26" s="60" t="s">
        <v>183</v>
      </c>
    </row>
    <row r="27" spans="1:12">
      <c r="A27" s="2" t="s">
        <v>22</v>
      </c>
      <c r="B27" s="2" t="s">
        <v>110</v>
      </c>
      <c r="C27" s="2" t="s">
        <v>111</v>
      </c>
      <c r="D27" s="2" t="s">
        <v>112</v>
      </c>
      <c r="E27" s="34" t="s">
        <v>20</v>
      </c>
      <c r="F27" s="2" t="s">
        <v>21</v>
      </c>
      <c r="G27" s="7">
        <v>1730207230075</v>
      </c>
      <c r="H27" s="31">
        <v>475365298</v>
      </c>
      <c r="I27" s="53"/>
      <c r="J27" s="2" t="s">
        <v>144</v>
      </c>
      <c r="K27" s="2" t="s">
        <v>169</v>
      </c>
      <c r="L27" s="60" t="s">
        <v>183</v>
      </c>
    </row>
    <row r="28" spans="1:12">
      <c r="A28" s="2" t="s">
        <v>5</v>
      </c>
      <c r="B28" s="2" t="s">
        <v>12</v>
      </c>
      <c r="C28" s="2" t="s">
        <v>54</v>
      </c>
      <c r="D28" s="2" t="s">
        <v>55</v>
      </c>
      <c r="E28" s="34" t="s">
        <v>20</v>
      </c>
      <c r="F28" s="2" t="s">
        <v>21</v>
      </c>
      <c r="G28" s="7">
        <v>2671069358257</v>
      </c>
      <c r="H28" s="31">
        <v>985648525</v>
      </c>
      <c r="I28" s="53"/>
      <c r="J28" s="2" t="s">
        <v>144</v>
      </c>
      <c r="K28" s="2" t="s">
        <v>142</v>
      </c>
      <c r="L28" s="60" t="s">
        <v>183</v>
      </c>
    </row>
    <row r="29" spans="1:12">
      <c r="A29" s="4" t="s">
        <v>22</v>
      </c>
      <c r="B29" s="4" t="s">
        <v>181</v>
      </c>
      <c r="C29" s="4" t="s">
        <v>180</v>
      </c>
      <c r="D29" s="4" t="s">
        <v>179</v>
      </c>
      <c r="E29" s="34">
        <v>7950</v>
      </c>
      <c r="F29" s="4" t="s">
        <v>178</v>
      </c>
      <c r="G29" s="30">
        <v>1580443005009</v>
      </c>
      <c r="H29" s="31">
        <v>652184236</v>
      </c>
      <c r="I29" s="2"/>
      <c r="J29" s="2" t="s">
        <v>144</v>
      </c>
      <c r="K29" s="2" t="s">
        <v>142</v>
      </c>
      <c r="L29" s="60" t="s">
        <v>182</v>
      </c>
    </row>
    <row r="30" spans="1:12">
      <c r="A30" s="2" t="s">
        <v>5</v>
      </c>
      <c r="B30" s="2" t="s">
        <v>78</v>
      </c>
      <c r="C30" s="2" t="s">
        <v>113</v>
      </c>
      <c r="D30" s="2" t="s">
        <v>114</v>
      </c>
      <c r="E30" s="34" t="s">
        <v>20</v>
      </c>
      <c r="F30" s="2" t="s">
        <v>81</v>
      </c>
      <c r="G30" s="7">
        <v>2751207125069</v>
      </c>
      <c r="H30" s="31" t="s">
        <v>115</v>
      </c>
      <c r="I30" s="53" t="s">
        <v>116</v>
      </c>
      <c r="J30" s="2" t="s">
        <v>145</v>
      </c>
      <c r="K30" s="2" t="s">
        <v>169</v>
      </c>
      <c r="L30" s="60" t="s">
        <v>183</v>
      </c>
    </row>
    <row r="31" spans="1:12">
      <c r="A31" s="2" t="s">
        <v>5</v>
      </c>
      <c r="B31" s="2" t="s">
        <v>117</v>
      </c>
      <c r="C31" s="2" t="s">
        <v>118</v>
      </c>
      <c r="D31" s="2" t="s">
        <v>119</v>
      </c>
      <c r="E31" s="34" t="s">
        <v>9</v>
      </c>
      <c r="F31" s="2" t="s">
        <v>10</v>
      </c>
      <c r="G31" s="7">
        <v>2690326252125</v>
      </c>
      <c r="H31" s="31">
        <v>475899632</v>
      </c>
      <c r="I31" s="53"/>
      <c r="J31" s="2" t="s">
        <v>143</v>
      </c>
      <c r="K31" s="2" t="s">
        <v>169</v>
      </c>
      <c r="L31" s="60" t="s">
        <v>183</v>
      </c>
    </row>
    <row r="32" spans="1:12">
      <c r="A32" s="2" t="s">
        <v>5</v>
      </c>
      <c r="B32" s="2" t="s">
        <v>120</v>
      </c>
      <c r="C32" s="2" t="s">
        <v>121</v>
      </c>
      <c r="D32" s="2" t="s">
        <v>122</v>
      </c>
      <c r="E32" s="34" t="s">
        <v>20</v>
      </c>
      <c r="F32" s="2" t="s">
        <v>81</v>
      </c>
      <c r="G32" s="7">
        <v>2550207021041</v>
      </c>
      <c r="H32" s="31" t="s">
        <v>123</v>
      </c>
      <c r="I32" s="53" t="s">
        <v>124</v>
      </c>
      <c r="J32" s="2" t="s">
        <v>144</v>
      </c>
      <c r="K32" s="2" t="s">
        <v>141</v>
      </c>
      <c r="L32" s="60" t="s">
        <v>182</v>
      </c>
    </row>
    <row r="33" spans="1:12">
      <c r="A33" s="2" t="s">
        <v>5</v>
      </c>
      <c r="B33" s="2" t="s">
        <v>125</v>
      </c>
      <c r="C33" s="2" t="s">
        <v>126</v>
      </c>
      <c r="D33" s="2" t="s">
        <v>127</v>
      </c>
      <c r="E33" s="34" t="s">
        <v>9</v>
      </c>
      <c r="F33" s="2" t="s">
        <v>10</v>
      </c>
      <c r="G33" s="7">
        <v>2680607059005</v>
      </c>
      <c r="H33" s="31" t="s">
        <v>128</v>
      </c>
      <c r="I33" s="53" t="s">
        <v>129</v>
      </c>
      <c r="J33" s="2" t="s">
        <v>144</v>
      </c>
      <c r="K33" s="2" t="s">
        <v>142</v>
      </c>
      <c r="L33" s="60" t="s">
        <v>183</v>
      </c>
    </row>
    <row r="34" spans="1:12">
      <c r="A34" s="2" t="s">
        <v>5</v>
      </c>
      <c r="B34" s="2" t="s">
        <v>130</v>
      </c>
      <c r="C34" s="2" t="s">
        <v>131</v>
      </c>
      <c r="D34" s="2" t="s">
        <v>132</v>
      </c>
      <c r="E34" s="34" t="s">
        <v>20</v>
      </c>
      <c r="F34" s="2" t="s">
        <v>21</v>
      </c>
      <c r="G34" s="7">
        <v>2640407230078</v>
      </c>
      <c r="H34" s="31">
        <v>475263850</v>
      </c>
      <c r="I34" s="53"/>
      <c r="J34" s="2" t="s">
        <v>146</v>
      </c>
      <c r="K34" s="2" t="s">
        <v>142</v>
      </c>
      <c r="L34" s="60" t="s">
        <v>183</v>
      </c>
    </row>
    <row r="35" spans="1:12" ht="15.75" thickBot="1">
      <c r="A35" s="47" t="s">
        <v>5</v>
      </c>
      <c r="B35" s="48" t="s">
        <v>175</v>
      </c>
      <c r="C35" s="48" t="s">
        <v>176</v>
      </c>
      <c r="D35" s="48" t="s">
        <v>177</v>
      </c>
      <c r="E35" s="49">
        <v>7900</v>
      </c>
      <c r="F35" s="48" t="s">
        <v>21</v>
      </c>
      <c r="G35" s="50">
        <v>2670526128112</v>
      </c>
      <c r="H35" s="51">
        <v>923568978</v>
      </c>
      <c r="I35" s="36"/>
      <c r="J35" s="52" t="s">
        <v>144</v>
      </c>
      <c r="K35" s="52" t="s">
        <v>142</v>
      </c>
      <c r="L35" s="61" t="s">
        <v>182</v>
      </c>
    </row>
    <row r="36" spans="1:12">
      <c r="K36" s="11" t="s">
        <v>184</v>
      </c>
      <c r="L36" s="117">
        <f>COUNTIF(L2:L35,"CDD")+COUNTIF(L2:L35,"CDI")</f>
        <v>34</v>
      </c>
    </row>
  </sheetData>
  <sortState ref="A2:L35">
    <sortCondition ref="C1"/>
  </sortState>
  <conditionalFormatting sqref="L35 L32 L29">
    <cfRule type="containsText" dxfId="7" priority="3" operator="containsText" text="CDD">
      <formula>NOT(ISERROR(SEARCH("CDD",L29)))</formula>
    </cfRule>
  </conditionalFormatting>
  <dataValidations count="2">
    <dataValidation type="list" allowBlank="1" showInputMessage="1" showErrorMessage="1" sqref="J2:J35">
      <formula1>célibataire</formula1>
    </dataValidation>
    <dataValidation type="list" allowBlank="1" showInputMessage="1" showErrorMessage="1" sqref="K2:K35">
      <formula1>emploi</formula1>
    </dataValidation>
  </dataValidations>
  <hyperlinks>
    <hyperlink ref="I32" r:id="rId1"/>
    <hyperlink ref="I23" r:id="rId2"/>
    <hyperlink ref="I18" r:id="rId3"/>
    <hyperlink ref="I6" r:id="rId4"/>
    <hyperlink ref="I30" r:id="rId5"/>
    <hyperlink ref="I10" r:id="rId6"/>
    <hyperlink ref="I33" r:id="rId7"/>
    <hyperlink ref="I11" r:id="rId8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horizontalDpi="4294967293" verticalDpi="0" r:id="rId9"/>
  <headerFooter>
    <oddFooter>&amp;LAlleaume Jessica&amp;C&amp;A&amp;RDOCUMENT 1Bbis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D29"/>
  <sheetViews>
    <sheetView view="pageLayout" zoomScaleNormal="100" workbookViewId="0">
      <selection activeCell="A3" sqref="A3:A13"/>
    </sheetView>
  </sheetViews>
  <sheetFormatPr baseColWidth="10" defaultRowHeight="12.75"/>
  <cols>
    <col min="1" max="1" width="22.5703125" style="24" customWidth="1"/>
    <col min="2" max="2" width="11.42578125" style="24"/>
    <col min="3" max="3" width="29.85546875" style="24" customWidth="1"/>
    <col min="4" max="4" width="14.28515625" style="24" customWidth="1"/>
    <col min="5" max="16384" width="11.42578125" style="24"/>
  </cols>
  <sheetData>
    <row r="1" spans="1:4" s="15" customFormat="1" ht="33.75" customHeight="1" thickBot="1">
      <c r="A1" s="12" t="s">
        <v>133</v>
      </c>
      <c r="C1" s="13" t="s">
        <v>149</v>
      </c>
      <c r="D1" s="14" t="s">
        <v>166</v>
      </c>
    </row>
    <row r="2" spans="1:4">
      <c r="A2" s="28" t="s">
        <v>172</v>
      </c>
      <c r="B2" s="16"/>
      <c r="C2" s="17" t="s">
        <v>150</v>
      </c>
      <c r="D2" s="18">
        <v>5</v>
      </c>
    </row>
    <row r="3" spans="1:4">
      <c r="A3" s="19" t="s">
        <v>140</v>
      </c>
      <c r="B3" s="16"/>
      <c r="C3" s="17" t="s">
        <v>151</v>
      </c>
      <c r="D3" s="18">
        <v>2</v>
      </c>
    </row>
    <row r="4" spans="1:4">
      <c r="A4" s="19" t="s">
        <v>138</v>
      </c>
      <c r="B4" s="16"/>
      <c r="C4" s="17" t="s">
        <v>152</v>
      </c>
      <c r="D4" s="18">
        <v>3</v>
      </c>
    </row>
    <row r="5" spans="1:4">
      <c r="A5" s="19" t="s">
        <v>134</v>
      </c>
      <c r="B5" s="16"/>
      <c r="C5" s="17" t="s">
        <v>153</v>
      </c>
      <c r="D5" s="18">
        <v>3</v>
      </c>
    </row>
    <row r="6" spans="1:4">
      <c r="A6" s="19" t="s">
        <v>139</v>
      </c>
      <c r="B6" s="16"/>
      <c r="C6" s="17" t="s">
        <v>155</v>
      </c>
      <c r="D6" s="18">
        <v>5</v>
      </c>
    </row>
    <row r="7" spans="1:4">
      <c r="A7" s="19" t="s">
        <v>137</v>
      </c>
      <c r="B7" s="16"/>
      <c r="C7" s="17" t="s">
        <v>154</v>
      </c>
      <c r="D7" s="18">
        <v>5</v>
      </c>
    </row>
    <row r="8" spans="1:4">
      <c r="A8" s="19" t="s">
        <v>135</v>
      </c>
      <c r="B8" s="16"/>
      <c r="C8" s="17" t="s">
        <v>156</v>
      </c>
      <c r="D8" s="18">
        <v>5</v>
      </c>
    </row>
    <row r="9" spans="1:4">
      <c r="A9" s="19" t="s">
        <v>136</v>
      </c>
      <c r="B9" s="16"/>
      <c r="C9" s="17" t="s">
        <v>167</v>
      </c>
      <c r="D9" s="18">
        <v>5</v>
      </c>
    </row>
    <row r="10" spans="1:4">
      <c r="A10" s="27" t="s">
        <v>173</v>
      </c>
      <c r="B10" s="16"/>
      <c r="C10" s="17" t="s">
        <v>157</v>
      </c>
      <c r="D10" s="18">
        <v>3</v>
      </c>
    </row>
    <row r="11" spans="1:4">
      <c r="A11" s="19" t="s">
        <v>141</v>
      </c>
      <c r="B11" s="16"/>
      <c r="C11" s="17" t="s">
        <v>168</v>
      </c>
      <c r="D11" s="18">
        <v>3</v>
      </c>
    </row>
    <row r="12" spans="1:4">
      <c r="A12" s="19" t="s">
        <v>169</v>
      </c>
      <c r="B12" s="16"/>
      <c r="C12" s="17" t="s">
        <v>158</v>
      </c>
      <c r="D12" s="18">
        <v>2</v>
      </c>
    </row>
    <row r="13" spans="1:4" ht="13.5" thickBot="1">
      <c r="A13" s="20" t="s">
        <v>142</v>
      </c>
      <c r="B13" s="16"/>
      <c r="C13" s="17" t="s">
        <v>159</v>
      </c>
      <c r="D13" s="18">
        <v>2</v>
      </c>
    </row>
    <row r="14" spans="1:4" ht="13.5" thickBot="1">
      <c r="A14" s="16"/>
      <c r="B14" s="16"/>
      <c r="C14" s="17" t="s">
        <v>165</v>
      </c>
      <c r="D14" s="18">
        <v>1</v>
      </c>
    </row>
    <row r="15" spans="1:4" ht="15" thickBot="1">
      <c r="A15" s="12" t="s">
        <v>174</v>
      </c>
      <c r="B15" s="16"/>
      <c r="C15" s="17" t="s">
        <v>170</v>
      </c>
      <c r="D15" s="18">
        <v>1</v>
      </c>
    </row>
    <row r="16" spans="1:4">
      <c r="A16" s="19" t="s">
        <v>143</v>
      </c>
      <c r="B16" s="16"/>
      <c r="C16" s="21" t="s">
        <v>160</v>
      </c>
      <c r="D16" s="18">
        <v>1</v>
      </c>
    </row>
    <row r="17" spans="1:4">
      <c r="A17" s="19" t="s">
        <v>148</v>
      </c>
      <c r="B17" s="16"/>
      <c r="C17" s="21" t="s">
        <v>161</v>
      </c>
      <c r="D17" s="18">
        <v>1</v>
      </c>
    </row>
    <row r="18" spans="1:4">
      <c r="A18" s="19" t="s">
        <v>145</v>
      </c>
      <c r="B18" s="16"/>
      <c r="C18" s="21" t="s">
        <v>162</v>
      </c>
      <c r="D18" s="18">
        <v>1</v>
      </c>
    </row>
    <row r="19" spans="1:4">
      <c r="A19" s="19" t="s">
        <v>144</v>
      </c>
      <c r="B19" s="16"/>
      <c r="C19" s="21" t="s">
        <v>163</v>
      </c>
      <c r="D19" s="18">
        <v>1</v>
      </c>
    </row>
    <row r="20" spans="1:4">
      <c r="A20" s="19" t="s">
        <v>147</v>
      </c>
      <c r="B20" s="16"/>
      <c r="C20" s="21" t="s">
        <v>171</v>
      </c>
      <c r="D20" s="18">
        <v>1</v>
      </c>
    </row>
    <row r="21" spans="1:4" ht="13.5" thickBot="1">
      <c r="A21" s="20" t="s">
        <v>146</v>
      </c>
      <c r="B21" s="16"/>
      <c r="C21" s="22" t="s">
        <v>164</v>
      </c>
      <c r="D21" s="23"/>
    </row>
    <row r="22" spans="1:4">
      <c r="C22" s="25"/>
    </row>
    <row r="23" spans="1:4">
      <c r="C23" s="25"/>
    </row>
    <row r="24" spans="1:4">
      <c r="C24" s="25"/>
    </row>
    <row r="25" spans="1:4">
      <c r="C25" s="25"/>
    </row>
    <row r="26" spans="1:4">
      <c r="C26" s="25"/>
    </row>
    <row r="27" spans="1:4">
      <c r="C27" s="25"/>
    </row>
    <row r="28" spans="1:4">
      <c r="C28" s="26"/>
    </row>
    <row r="29" spans="1:4">
      <c r="C29" s="26"/>
    </row>
  </sheetData>
  <sortState ref="A16:A21">
    <sortCondition ref="A16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&amp;LAlleaume Jessica&amp;C&amp;F&amp;RDOCUMENT 1A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J14"/>
  <sheetViews>
    <sheetView showZeros="0" tabSelected="1" workbookViewId="0">
      <selection activeCell="F21" sqref="F21"/>
    </sheetView>
  </sheetViews>
  <sheetFormatPr baseColWidth="10" defaultRowHeight="15"/>
  <cols>
    <col min="3" max="3" width="14" customWidth="1"/>
    <col min="10" max="10" width="13.85546875" customWidth="1"/>
  </cols>
  <sheetData>
    <row r="1" spans="1:10" ht="15.75" thickBot="1">
      <c r="A1" s="58"/>
      <c r="B1" s="58"/>
      <c r="C1" s="58"/>
      <c r="D1" s="58"/>
      <c r="E1" s="97"/>
      <c r="F1" s="97"/>
      <c r="G1" s="87"/>
      <c r="H1" s="104" t="s">
        <v>198</v>
      </c>
      <c r="I1" s="104"/>
      <c r="J1" s="64">
        <f ca="1">TODAY()</f>
        <v>42043</v>
      </c>
    </row>
    <row r="2" spans="1:10" ht="19.5" thickBot="1">
      <c r="A2" s="98" t="s">
        <v>190</v>
      </c>
      <c r="B2" s="99"/>
      <c r="C2" s="99"/>
      <c r="D2" s="99"/>
      <c r="E2" s="99"/>
      <c r="F2" s="100"/>
      <c r="G2" s="88"/>
      <c r="H2" s="88"/>
      <c r="I2" s="88"/>
      <c r="J2" s="76"/>
    </row>
    <row r="3" spans="1:10" s="75" customFormat="1" ht="32.25" customHeight="1" thickBot="1">
      <c r="A3" s="81" t="s">
        <v>2</v>
      </c>
      <c r="B3" s="82" t="s">
        <v>1</v>
      </c>
      <c r="C3" s="83" t="s">
        <v>193</v>
      </c>
      <c r="D3" s="84" t="s">
        <v>192</v>
      </c>
      <c r="E3" s="82" t="s">
        <v>191</v>
      </c>
      <c r="F3" s="85" t="s">
        <v>195</v>
      </c>
      <c r="G3" s="84" t="s">
        <v>192</v>
      </c>
      <c r="H3" s="82" t="s">
        <v>191</v>
      </c>
      <c r="I3" s="85" t="s">
        <v>195</v>
      </c>
      <c r="J3" s="86" t="s">
        <v>196</v>
      </c>
    </row>
    <row r="4" spans="1:10">
      <c r="A4" s="77" t="s">
        <v>18</v>
      </c>
      <c r="B4" s="10" t="s">
        <v>17</v>
      </c>
      <c r="C4" s="73"/>
      <c r="D4" s="78">
        <v>42037</v>
      </c>
      <c r="E4" s="79">
        <v>42072</v>
      </c>
      <c r="F4" s="80">
        <f>IF(COUNTA(D4:E4)&lt;2,"",(E4-D4+1))</f>
        <v>36</v>
      </c>
      <c r="G4" s="112">
        <v>42016</v>
      </c>
      <c r="H4" s="113">
        <v>42018</v>
      </c>
      <c r="I4" s="80">
        <f>IF(COUNTA(G4:H4)&lt;2,"",(H4-G4+1))</f>
        <v>3</v>
      </c>
      <c r="J4" s="96">
        <f t="shared" ref="J4:J13" si="0">SUM(F4,I4)</f>
        <v>39</v>
      </c>
    </row>
    <row r="5" spans="1:10">
      <c r="A5" s="29" t="s">
        <v>83</v>
      </c>
      <c r="B5" s="5" t="s">
        <v>194</v>
      </c>
      <c r="C5" s="71"/>
      <c r="D5" s="68">
        <v>42025</v>
      </c>
      <c r="E5" s="66">
        <v>42070</v>
      </c>
      <c r="F5" s="80">
        <f t="shared" ref="F5:F13" si="1">IF(COUNTA(D5:E5)&lt;2,"",(E5-D5+1))</f>
        <v>46</v>
      </c>
      <c r="G5" s="32"/>
      <c r="H5" s="2"/>
      <c r="I5" s="80" t="str">
        <f t="shared" ref="I5:I13" si="2">IF(COUNTA(G5:H5)&lt;2,"",(H5-G5+1))</f>
        <v/>
      </c>
      <c r="J5" s="96">
        <f t="shared" si="0"/>
        <v>46</v>
      </c>
    </row>
    <row r="6" spans="1:10">
      <c r="A6" s="29" t="s">
        <v>70</v>
      </c>
      <c r="B6" s="5" t="s">
        <v>69</v>
      </c>
      <c r="C6" s="71"/>
      <c r="D6" s="68">
        <v>42019</v>
      </c>
      <c r="E6" s="66">
        <v>42038</v>
      </c>
      <c r="F6" s="80">
        <f t="shared" si="1"/>
        <v>20</v>
      </c>
      <c r="G6" s="32"/>
      <c r="H6" s="2"/>
      <c r="I6" s="80" t="str">
        <f t="shared" si="2"/>
        <v/>
      </c>
      <c r="J6" s="96">
        <f t="shared" si="0"/>
        <v>20</v>
      </c>
    </row>
    <row r="7" spans="1:10">
      <c r="A7" s="29" t="s">
        <v>7</v>
      </c>
      <c r="B7" s="5" t="s">
        <v>6</v>
      </c>
      <c r="C7" s="70">
        <v>42075</v>
      </c>
      <c r="D7" s="68">
        <v>42008</v>
      </c>
      <c r="E7" s="66">
        <v>42019</v>
      </c>
      <c r="F7" s="80">
        <f t="shared" si="1"/>
        <v>12</v>
      </c>
      <c r="G7" s="32"/>
      <c r="H7" s="2"/>
      <c r="I7" s="80" t="str">
        <f t="shared" si="2"/>
        <v/>
      </c>
      <c r="J7" s="96">
        <f t="shared" si="0"/>
        <v>12</v>
      </c>
    </row>
    <row r="8" spans="1:10">
      <c r="A8" s="29" t="s">
        <v>118</v>
      </c>
      <c r="B8" s="5" t="s">
        <v>117</v>
      </c>
      <c r="C8" s="70">
        <v>42095</v>
      </c>
      <c r="D8" s="115">
        <v>42008</v>
      </c>
      <c r="E8" s="5"/>
      <c r="F8" s="80" t="str">
        <f t="shared" si="1"/>
        <v/>
      </c>
      <c r="G8" s="32"/>
      <c r="H8" s="2"/>
      <c r="I8" s="80" t="str">
        <f t="shared" si="2"/>
        <v/>
      </c>
      <c r="J8" s="96">
        <f t="shared" si="0"/>
        <v>0</v>
      </c>
    </row>
    <row r="9" spans="1:10">
      <c r="A9" s="29"/>
      <c r="B9" s="5"/>
      <c r="C9" s="71"/>
      <c r="D9" s="68"/>
      <c r="E9" s="66"/>
      <c r="F9" s="80" t="str">
        <f t="shared" si="1"/>
        <v/>
      </c>
      <c r="G9" s="32"/>
      <c r="H9" s="2"/>
      <c r="I9" s="80" t="str">
        <f t="shared" si="2"/>
        <v/>
      </c>
      <c r="J9" s="96">
        <f t="shared" si="0"/>
        <v>0</v>
      </c>
    </row>
    <row r="10" spans="1:10">
      <c r="A10" s="29"/>
      <c r="B10" s="5"/>
      <c r="C10" s="71"/>
      <c r="D10" s="68"/>
      <c r="E10" s="66"/>
      <c r="F10" s="80" t="str">
        <f t="shared" si="1"/>
        <v/>
      </c>
      <c r="G10" s="32"/>
      <c r="H10" s="2"/>
      <c r="I10" s="80" t="str">
        <f t="shared" si="2"/>
        <v/>
      </c>
      <c r="J10" s="96">
        <f t="shared" si="0"/>
        <v>0</v>
      </c>
    </row>
    <row r="11" spans="1:10">
      <c r="A11" s="29"/>
      <c r="B11" s="5"/>
      <c r="C11" s="71"/>
      <c r="D11" s="68"/>
      <c r="E11" s="66"/>
      <c r="F11" s="80" t="str">
        <f t="shared" si="1"/>
        <v/>
      </c>
      <c r="G11" s="32"/>
      <c r="H11" s="2"/>
      <c r="I11" s="80" t="str">
        <f t="shared" si="2"/>
        <v/>
      </c>
      <c r="J11" s="96">
        <f t="shared" si="0"/>
        <v>0</v>
      </c>
    </row>
    <row r="12" spans="1:10">
      <c r="A12" s="29"/>
      <c r="B12" s="5"/>
      <c r="C12" s="71"/>
      <c r="D12" s="68"/>
      <c r="E12" s="66"/>
      <c r="F12" s="80" t="str">
        <f t="shared" si="1"/>
        <v/>
      </c>
      <c r="G12" s="32"/>
      <c r="H12" s="2"/>
      <c r="I12" s="80" t="str">
        <f t="shared" si="2"/>
        <v/>
      </c>
      <c r="J12" s="96">
        <f t="shared" si="0"/>
        <v>0</v>
      </c>
    </row>
    <row r="13" spans="1:10" ht="15.75" thickBot="1">
      <c r="A13" s="65"/>
      <c r="B13" s="9"/>
      <c r="C13" s="72"/>
      <c r="D13" s="69"/>
      <c r="E13" s="67"/>
      <c r="F13" s="80" t="str">
        <f t="shared" si="1"/>
        <v/>
      </c>
      <c r="G13" s="89"/>
      <c r="H13" s="114"/>
      <c r="I13" s="80" t="str">
        <f t="shared" si="2"/>
        <v/>
      </c>
      <c r="J13" s="96">
        <f t="shared" si="0"/>
        <v>0</v>
      </c>
    </row>
    <row r="14" spans="1:10" ht="48.75" customHeight="1" thickBot="1">
      <c r="A14" s="101" t="s">
        <v>197</v>
      </c>
      <c r="B14" s="102"/>
      <c r="C14" s="102"/>
      <c r="D14" s="102"/>
      <c r="E14" s="102"/>
      <c r="F14" s="102"/>
      <c r="G14" s="102"/>
      <c r="H14" s="102"/>
      <c r="I14" s="103"/>
      <c r="J14" s="116">
        <f>SUM(J4:J13)</f>
        <v>117</v>
      </c>
    </row>
  </sheetData>
  <sortState ref="A4:G8">
    <sortCondition ref="A4:A8"/>
  </sortState>
  <mergeCells count="3">
    <mergeCell ref="A2:F2"/>
    <mergeCell ref="A14:I14"/>
    <mergeCell ref="H1:I1"/>
  </mergeCells>
  <conditionalFormatting sqref="J1">
    <cfRule type="cellIs" dxfId="6" priority="2" operator="equal">
      <formula>42129</formula>
    </cfRule>
    <cfRule type="containsText" dxfId="5" priority="3" operator="containsText" text="05/05/2015">
      <formula>NOT(ISERROR(SEARCH("05/05/2015",J1)))</formula>
    </cfRule>
  </conditionalFormatting>
  <conditionalFormatting sqref="J14">
    <cfRule type="expression" dxfId="4" priority="1">
      <formula>$J$14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0"/>
  <sheetViews>
    <sheetView workbookViewId="0">
      <selection activeCell="I8" sqref="I8"/>
    </sheetView>
  </sheetViews>
  <sheetFormatPr baseColWidth="10" defaultRowHeight="15"/>
  <cols>
    <col min="3" max="3" width="16.5703125" customWidth="1"/>
    <col min="6" max="6" width="11.42578125" style="93"/>
  </cols>
  <sheetData>
    <row r="1" spans="1:13">
      <c r="K1" s="111" t="s">
        <v>198</v>
      </c>
      <c r="L1" s="111"/>
      <c r="M1" s="64">
        <v>42129</v>
      </c>
    </row>
    <row r="2" spans="1:13" ht="18.75">
      <c r="A2" s="105" t="s">
        <v>200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7"/>
    </row>
    <row r="3" spans="1:13" s="75" customFormat="1" ht="30">
      <c r="A3" s="63" t="s">
        <v>2</v>
      </c>
      <c r="B3" s="63" t="s">
        <v>1</v>
      </c>
      <c r="C3" s="91" t="s">
        <v>193</v>
      </c>
      <c r="D3" s="63" t="s">
        <v>199</v>
      </c>
      <c r="E3" s="63" t="s">
        <v>191</v>
      </c>
      <c r="F3" s="94" t="s">
        <v>195</v>
      </c>
      <c r="G3" s="63" t="s">
        <v>199</v>
      </c>
      <c r="H3" s="63" t="s">
        <v>191</v>
      </c>
      <c r="I3" s="63" t="s">
        <v>195</v>
      </c>
      <c r="J3" s="63" t="s">
        <v>199</v>
      </c>
      <c r="K3" s="63" t="s">
        <v>191</v>
      </c>
      <c r="L3" s="63" t="s">
        <v>195</v>
      </c>
      <c r="M3" s="63" t="s">
        <v>196</v>
      </c>
    </row>
    <row r="4" spans="1:13">
      <c r="A4" s="2" t="s">
        <v>28</v>
      </c>
      <c r="B4" s="2" t="s">
        <v>27</v>
      </c>
      <c r="C4" s="74"/>
      <c r="D4" s="62">
        <v>42025</v>
      </c>
      <c r="E4" s="62">
        <v>42037</v>
      </c>
      <c r="F4" s="95">
        <f>IF(COUNTA(D4:E4)&lt;1,"",(E4-D4+1))</f>
        <v>13</v>
      </c>
      <c r="G4" s="2"/>
      <c r="H4" s="2"/>
      <c r="I4" s="2"/>
      <c r="J4" s="2"/>
      <c r="K4" s="2"/>
      <c r="L4" s="2"/>
      <c r="M4" s="2"/>
    </row>
    <row r="5" spans="1:13">
      <c r="A5" s="2" t="s">
        <v>33</v>
      </c>
      <c r="B5" s="2" t="s">
        <v>32</v>
      </c>
      <c r="C5" s="74"/>
      <c r="D5" s="62">
        <v>42040</v>
      </c>
      <c r="E5" s="62">
        <v>42057</v>
      </c>
      <c r="F5" s="95">
        <f t="shared" ref="F5:F14" si="0">IF(COUNTA(D5:E5)&lt;1,"",(E5-D5+1))</f>
        <v>18</v>
      </c>
      <c r="G5" s="2"/>
      <c r="H5" s="2"/>
      <c r="I5" s="2"/>
      <c r="J5" s="2"/>
      <c r="K5" s="2"/>
      <c r="L5" s="2"/>
      <c r="M5" s="2"/>
    </row>
    <row r="6" spans="1:13">
      <c r="A6" s="2" t="s">
        <v>33</v>
      </c>
      <c r="B6" s="2" t="s">
        <v>62</v>
      </c>
      <c r="C6" s="74"/>
      <c r="D6" s="62">
        <v>42074</v>
      </c>
      <c r="E6" s="62">
        <v>42080</v>
      </c>
      <c r="F6" s="95">
        <f t="shared" si="0"/>
        <v>7</v>
      </c>
      <c r="G6" s="2"/>
      <c r="H6" s="2"/>
      <c r="I6" s="2"/>
      <c r="J6" s="2"/>
      <c r="K6" s="2"/>
      <c r="L6" s="2"/>
      <c r="M6" s="2"/>
    </row>
    <row r="7" spans="1:13">
      <c r="A7" s="2" t="s">
        <v>60</v>
      </c>
      <c r="B7" s="2" t="s">
        <v>59</v>
      </c>
      <c r="C7" s="74"/>
      <c r="D7" s="62">
        <v>42072</v>
      </c>
      <c r="E7" s="62">
        <v>42084</v>
      </c>
      <c r="F7" s="95">
        <f t="shared" si="0"/>
        <v>13</v>
      </c>
      <c r="G7" s="2"/>
      <c r="H7" s="2"/>
      <c r="I7" s="2"/>
      <c r="J7" s="2"/>
      <c r="K7" s="2"/>
      <c r="L7" s="2"/>
      <c r="M7" s="2"/>
    </row>
    <row r="8" spans="1:13">
      <c r="A8" s="2" t="s">
        <v>79</v>
      </c>
      <c r="B8" s="2" t="s">
        <v>78</v>
      </c>
      <c r="C8" s="74"/>
      <c r="D8" s="62">
        <v>42018</v>
      </c>
      <c r="E8" s="62">
        <v>42031</v>
      </c>
      <c r="F8" s="95">
        <f t="shared" si="0"/>
        <v>14</v>
      </c>
      <c r="G8" s="62">
        <v>42079</v>
      </c>
      <c r="H8" s="62">
        <v>42085</v>
      </c>
      <c r="I8" s="95">
        <f>IF(COUNTA(G8:H8)&lt;1,"",(H8-G8+1))</f>
        <v>7</v>
      </c>
      <c r="J8" s="2"/>
      <c r="K8" s="2"/>
      <c r="L8" s="2"/>
      <c r="M8" s="2"/>
    </row>
    <row r="9" spans="1:13">
      <c r="A9" s="2" t="s">
        <v>95</v>
      </c>
      <c r="B9" s="2" t="s">
        <v>94</v>
      </c>
      <c r="C9" s="74"/>
      <c r="D9" s="62">
        <v>42058</v>
      </c>
      <c r="E9" s="62">
        <v>42063</v>
      </c>
      <c r="F9" s="95">
        <f t="shared" si="0"/>
        <v>6</v>
      </c>
      <c r="G9" s="2"/>
      <c r="H9" s="2"/>
      <c r="I9" s="2"/>
      <c r="J9" s="2"/>
      <c r="K9" s="2"/>
      <c r="L9" s="2"/>
      <c r="M9" s="2"/>
    </row>
    <row r="10" spans="1:13">
      <c r="A10" s="2" t="s">
        <v>102</v>
      </c>
      <c r="B10" s="2" t="s">
        <v>101</v>
      </c>
      <c r="C10" s="74"/>
      <c r="D10" s="62">
        <v>42015</v>
      </c>
      <c r="E10" s="62">
        <v>42026</v>
      </c>
      <c r="F10" s="95">
        <f t="shared" si="0"/>
        <v>12</v>
      </c>
      <c r="G10" s="2"/>
      <c r="H10" s="2"/>
      <c r="I10" s="2"/>
      <c r="J10" s="2"/>
      <c r="K10" s="2"/>
      <c r="L10" s="2"/>
      <c r="M10" s="2"/>
    </row>
    <row r="11" spans="1:13">
      <c r="A11" s="2" t="s">
        <v>70</v>
      </c>
      <c r="B11" s="2" t="s">
        <v>69</v>
      </c>
      <c r="C11" s="74"/>
      <c r="D11" s="62">
        <v>42053</v>
      </c>
      <c r="E11" s="62">
        <v>42059</v>
      </c>
      <c r="F11" s="95">
        <f t="shared" si="0"/>
        <v>7</v>
      </c>
      <c r="G11" s="2"/>
      <c r="H11" s="2"/>
      <c r="I11" s="2"/>
      <c r="J11" s="2"/>
      <c r="K11" s="2"/>
      <c r="L11" s="2"/>
      <c r="M11" s="2"/>
    </row>
    <row r="12" spans="1:13">
      <c r="A12" s="2" t="s">
        <v>70</v>
      </c>
      <c r="B12" s="2" t="s">
        <v>105</v>
      </c>
      <c r="C12" s="74"/>
      <c r="D12" s="62">
        <v>42079</v>
      </c>
      <c r="E12" s="62">
        <v>42085</v>
      </c>
      <c r="F12" s="95">
        <f t="shared" si="0"/>
        <v>7</v>
      </c>
      <c r="G12" s="2"/>
      <c r="H12" s="2"/>
      <c r="I12" s="2"/>
      <c r="J12" s="2"/>
      <c r="K12" s="2"/>
      <c r="L12" s="2"/>
      <c r="M12" s="2"/>
    </row>
    <row r="13" spans="1:13">
      <c r="A13" s="2" t="s">
        <v>121</v>
      </c>
      <c r="B13" s="2" t="s">
        <v>120</v>
      </c>
      <c r="C13" s="74"/>
      <c r="D13" s="62">
        <v>42017</v>
      </c>
      <c r="E13" s="62">
        <v>42022</v>
      </c>
      <c r="F13" s="95">
        <f t="shared" si="0"/>
        <v>6</v>
      </c>
      <c r="G13" s="2"/>
      <c r="H13" s="2"/>
      <c r="I13" s="2"/>
      <c r="J13" s="2"/>
      <c r="K13" s="2"/>
      <c r="L13" s="2"/>
      <c r="M13" s="2"/>
    </row>
    <row r="14" spans="1:13">
      <c r="A14" s="2" t="s">
        <v>126</v>
      </c>
      <c r="B14" s="2" t="s">
        <v>125</v>
      </c>
      <c r="C14" s="74"/>
      <c r="D14" s="62">
        <v>42045</v>
      </c>
      <c r="E14" s="62">
        <v>42051</v>
      </c>
      <c r="F14" s="95">
        <f t="shared" si="0"/>
        <v>7</v>
      </c>
      <c r="G14" s="2"/>
      <c r="H14" s="2"/>
      <c r="I14" s="2"/>
      <c r="J14" s="2"/>
      <c r="K14" s="2"/>
      <c r="L14" s="2"/>
      <c r="M14" s="2"/>
    </row>
    <row r="15" spans="1:13">
      <c r="A15" s="2" t="s">
        <v>131</v>
      </c>
      <c r="B15" s="2" t="s">
        <v>130</v>
      </c>
      <c r="C15" s="92">
        <v>42099</v>
      </c>
      <c r="D15" s="62">
        <v>42044</v>
      </c>
      <c r="E15" s="62">
        <v>42048</v>
      </c>
      <c r="F15" s="95">
        <f>IF(COUNTA(C15:E15)&lt;1,"",(E15-D15+1))</f>
        <v>5</v>
      </c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74"/>
      <c r="D16" s="2"/>
      <c r="E16" s="2"/>
      <c r="F16" s="95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74"/>
      <c r="D17" s="2"/>
      <c r="E17" s="2"/>
      <c r="F17" s="95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74"/>
      <c r="D18" s="2"/>
      <c r="E18" s="2"/>
      <c r="F18" s="95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74"/>
      <c r="D19" s="2"/>
      <c r="E19" s="2"/>
      <c r="F19" s="95"/>
      <c r="G19" s="2"/>
      <c r="H19" s="2"/>
      <c r="I19" s="2"/>
      <c r="J19" s="2"/>
      <c r="K19" s="2"/>
      <c r="L19" s="2"/>
      <c r="M19" s="2"/>
    </row>
    <row r="20" spans="1:13">
      <c r="A20" s="108" t="s">
        <v>201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10"/>
      <c r="M20" s="90"/>
    </row>
  </sheetData>
  <sortState ref="A4:G15">
    <sortCondition ref="A4:A15"/>
  </sortState>
  <mergeCells count="3">
    <mergeCell ref="A2:L2"/>
    <mergeCell ref="A20:L20"/>
    <mergeCell ref="K1:L1"/>
  </mergeCells>
  <conditionalFormatting sqref="M1">
    <cfRule type="cellIs" dxfId="3" priority="1" operator="equal">
      <formula>42129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G11"/>
  <sheetViews>
    <sheetView workbookViewId="0">
      <selection activeCell="H12" sqref="H12"/>
    </sheetView>
  </sheetViews>
  <sheetFormatPr baseColWidth="10" defaultRowHeight="15"/>
  <sheetData>
    <row r="1" spans="1:7">
      <c r="F1" s="93"/>
      <c r="G1" s="64">
        <v>42129</v>
      </c>
    </row>
    <row r="2" spans="1:7" ht="18.75">
      <c r="A2" s="105" t="s">
        <v>202</v>
      </c>
      <c r="B2" s="106"/>
      <c r="C2" s="106"/>
      <c r="D2" s="106"/>
      <c r="E2" s="106"/>
      <c r="F2" s="106"/>
    </row>
    <row r="3" spans="1:7" ht="30">
      <c r="A3" s="63" t="s">
        <v>2</v>
      </c>
      <c r="B3" s="63" t="s">
        <v>1</v>
      </c>
      <c r="C3" s="91" t="s">
        <v>193</v>
      </c>
      <c r="D3" s="63" t="s">
        <v>199</v>
      </c>
      <c r="E3" s="63" t="s">
        <v>191</v>
      </c>
      <c r="F3" s="94" t="s">
        <v>195</v>
      </c>
      <c r="G3" s="63" t="s">
        <v>196</v>
      </c>
    </row>
    <row r="4" spans="1:7">
      <c r="A4" s="2" t="s">
        <v>42</v>
      </c>
      <c r="B4" s="2" t="s">
        <v>41</v>
      </c>
      <c r="C4" s="74"/>
      <c r="D4" s="62">
        <v>42014</v>
      </c>
      <c r="E4" s="62">
        <v>42125</v>
      </c>
      <c r="F4" s="95">
        <f>IF(COUNTA(D4:E4)&lt;1,"",(E4-D4+1))</f>
        <v>112</v>
      </c>
      <c r="G4" s="2"/>
    </row>
    <row r="5" spans="1:7">
      <c r="A5" s="2" t="s">
        <v>75</v>
      </c>
      <c r="B5" s="2" t="s">
        <v>74</v>
      </c>
      <c r="C5" s="92">
        <v>42121</v>
      </c>
      <c r="D5" s="62"/>
      <c r="E5" s="62"/>
      <c r="F5" s="95" t="str">
        <f>IF(COUNTA(D5:E5)&lt;1,"",(E5-D5+1))</f>
        <v/>
      </c>
      <c r="G5" s="2"/>
    </row>
    <row r="6" spans="1:7">
      <c r="A6" s="2"/>
      <c r="B6" s="2"/>
      <c r="C6" s="74"/>
      <c r="D6" s="62"/>
      <c r="E6" s="62"/>
      <c r="F6" s="95"/>
      <c r="G6" s="2"/>
    </row>
    <row r="7" spans="1:7">
      <c r="A7" s="2"/>
      <c r="B7" s="2"/>
      <c r="C7" s="74"/>
      <c r="D7" s="62"/>
      <c r="E7" s="62"/>
      <c r="F7" s="95"/>
      <c r="G7" s="2"/>
    </row>
    <row r="8" spans="1:7">
      <c r="A8" s="2"/>
      <c r="B8" s="2"/>
      <c r="C8" s="74"/>
      <c r="D8" s="62"/>
      <c r="E8" s="62"/>
      <c r="F8" s="95"/>
      <c r="G8" s="2"/>
    </row>
    <row r="9" spans="1:7">
      <c r="A9" s="2"/>
      <c r="B9" s="2"/>
      <c r="C9" s="74"/>
      <c r="D9" s="62"/>
      <c r="E9" s="62"/>
      <c r="F9" s="95"/>
      <c r="G9" s="2"/>
    </row>
    <row r="10" spans="1:7">
      <c r="A10" s="2"/>
      <c r="B10" s="2"/>
      <c r="C10" s="74"/>
      <c r="D10" s="62"/>
      <c r="E10" s="62"/>
      <c r="F10" s="95"/>
      <c r="G10" s="2"/>
    </row>
    <row r="11" spans="1:7">
      <c r="A11" s="108" t="s">
        <v>201</v>
      </c>
      <c r="B11" s="109"/>
      <c r="C11" s="109"/>
      <c r="D11" s="109"/>
      <c r="E11" s="109"/>
      <c r="F11" s="109"/>
      <c r="G11" s="90"/>
    </row>
  </sheetData>
  <mergeCells count="2">
    <mergeCell ref="A2:F2"/>
    <mergeCell ref="A11:F11"/>
  </mergeCells>
  <conditionalFormatting sqref="G1">
    <cfRule type="cellIs" dxfId="2" priority="1" operator="equal">
      <formula>42129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G11"/>
  <sheetViews>
    <sheetView workbookViewId="0">
      <selection activeCell="A2" sqref="A2:F2"/>
    </sheetView>
  </sheetViews>
  <sheetFormatPr baseColWidth="10" defaultRowHeight="15"/>
  <sheetData>
    <row r="1" spans="1:7">
      <c r="F1" s="93"/>
      <c r="G1" s="64">
        <v>42129</v>
      </c>
    </row>
    <row r="2" spans="1:7" ht="18.75">
      <c r="A2" s="105" t="s">
        <v>204</v>
      </c>
      <c r="B2" s="106"/>
      <c r="C2" s="106"/>
      <c r="D2" s="106"/>
      <c r="E2" s="106"/>
      <c r="F2" s="106"/>
    </row>
    <row r="3" spans="1:7" ht="30">
      <c r="A3" s="63" t="s">
        <v>2</v>
      </c>
      <c r="B3" s="63" t="s">
        <v>1</v>
      </c>
      <c r="C3" s="91" t="s">
        <v>193</v>
      </c>
      <c r="D3" s="63" t="s">
        <v>199</v>
      </c>
      <c r="E3" s="63" t="s">
        <v>191</v>
      </c>
      <c r="F3" s="94" t="s">
        <v>195</v>
      </c>
      <c r="G3" s="63" t="s">
        <v>196</v>
      </c>
    </row>
    <row r="4" spans="1:7">
      <c r="A4" s="2" t="s">
        <v>45</v>
      </c>
      <c r="B4" s="2" t="s">
        <v>44</v>
      </c>
      <c r="C4" s="92">
        <v>42005</v>
      </c>
      <c r="D4" s="62"/>
      <c r="E4" s="62"/>
      <c r="F4" s="95"/>
      <c r="G4" s="2"/>
    </row>
    <row r="5" spans="1:7">
      <c r="A5" s="2"/>
      <c r="B5" s="2"/>
      <c r="C5" s="92"/>
      <c r="D5" s="62"/>
      <c r="E5" s="62"/>
      <c r="F5" s="95"/>
      <c r="G5" s="2"/>
    </row>
    <row r="6" spans="1:7">
      <c r="A6" s="2"/>
      <c r="B6" s="2"/>
      <c r="C6" s="74"/>
      <c r="D6" s="62"/>
      <c r="E6" s="62"/>
      <c r="F6" s="95"/>
      <c r="G6" s="2"/>
    </row>
    <row r="7" spans="1:7">
      <c r="A7" s="2"/>
      <c r="B7" s="2"/>
      <c r="C7" s="74"/>
      <c r="D7" s="62"/>
      <c r="E7" s="62"/>
      <c r="F7" s="95"/>
      <c r="G7" s="2"/>
    </row>
    <row r="8" spans="1:7">
      <c r="A8" s="2"/>
      <c r="B8" s="2"/>
      <c r="C8" s="74"/>
      <c r="D8" s="62"/>
      <c r="E8" s="62"/>
      <c r="F8" s="95"/>
      <c r="G8" s="2"/>
    </row>
    <row r="9" spans="1:7">
      <c r="A9" s="2"/>
      <c r="B9" s="2"/>
      <c r="C9" s="74"/>
      <c r="D9" s="62"/>
      <c r="E9" s="62"/>
      <c r="F9" s="95"/>
      <c r="G9" s="2"/>
    </row>
    <row r="10" spans="1:7">
      <c r="A10" s="2"/>
      <c r="B10" s="2"/>
      <c r="C10" s="74"/>
      <c r="D10" s="62"/>
      <c r="E10" s="62"/>
      <c r="F10" s="95"/>
      <c r="G10" s="2"/>
    </row>
    <row r="11" spans="1:7">
      <c r="A11" s="108" t="s">
        <v>201</v>
      </c>
      <c r="B11" s="109"/>
      <c r="C11" s="109"/>
      <c r="D11" s="109"/>
      <c r="E11" s="109"/>
      <c r="F11" s="109"/>
      <c r="G11" s="90"/>
    </row>
  </sheetData>
  <mergeCells count="2">
    <mergeCell ref="A2:F2"/>
    <mergeCell ref="A11:F11"/>
  </mergeCells>
  <conditionalFormatting sqref="G1">
    <cfRule type="cellIs" dxfId="1" priority="1" operator="equal">
      <formula>42129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J20"/>
  <sheetViews>
    <sheetView workbookViewId="0">
      <selection activeCell="H7" sqref="H7"/>
    </sheetView>
  </sheetViews>
  <sheetFormatPr baseColWidth="10" defaultRowHeight="15"/>
  <sheetData>
    <row r="1" spans="1:10">
      <c r="H1" s="111" t="s">
        <v>198</v>
      </c>
      <c r="I1" s="111"/>
      <c r="J1" s="64">
        <v>42129</v>
      </c>
    </row>
    <row r="2" spans="1:10" ht="18.75">
      <c r="A2" s="105" t="s">
        <v>203</v>
      </c>
      <c r="B2" s="106"/>
      <c r="C2" s="106"/>
      <c r="D2" s="106"/>
      <c r="E2" s="106"/>
      <c r="F2" s="106"/>
      <c r="G2" s="106"/>
      <c r="H2" s="106"/>
      <c r="I2" s="107"/>
    </row>
    <row r="3" spans="1:10" ht="30">
      <c r="A3" s="63" t="s">
        <v>2</v>
      </c>
      <c r="B3" s="63" t="s">
        <v>1</v>
      </c>
      <c r="C3" s="63" t="s">
        <v>199</v>
      </c>
      <c r="D3" s="63" t="s">
        <v>191</v>
      </c>
      <c r="E3" s="63" t="s">
        <v>199</v>
      </c>
      <c r="F3" s="63" t="s">
        <v>191</v>
      </c>
      <c r="G3" s="63" t="s">
        <v>199</v>
      </c>
      <c r="H3" s="63" t="s">
        <v>191</v>
      </c>
      <c r="I3" s="63" t="s">
        <v>195</v>
      </c>
      <c r="J3" s="63" t="s">
        <v>196</v>
      </c>
    </row>
    <row r="4" spans="1:10">
      <c r="A4" s="2" t="s">
        <v>28</v>
      </c>
      <c r="B4" s="2" t="s">
        <v>27</v>
      </c>
      <c r="C4" s="62">
        <v>42023</v>
      </c>
      <c r="D4" s="62">
        <v>42023</v>
      </c>
      <c r="E4" s="2"/>
      <c r="F4" s="2"/>
      <c r="G4" s="2"/>
      <c r="H4" s="2"/>
      <c r="I4" s="2"/>
      <c r="J4" s="2"/>
    </row>
    <row r="5" spans="1:10">
      <c r="A5" s="2" t="s">
        <v>36</v>
      </c>
      <c r="B5" s="2" t="s">
        <v>35</v>
      </c>
      <c r="C5" s="62">
        <v>42013</v>
      </c>
      <c r="D5" s="62">
        <v>42013</v>
      </c>
      <c r="E5" s="62">
        <v>42097</v>
      </c>
      <c r="F5" s="62">
        <v>42097</v>
      </c>
      <c r="G5" s="2"/>
      <c r="H5" s="2"/>
      <c r="I5" s="2"/>
      <c r="J5" s="2"/>
    </row>
    <row r="6" spans="1:10">
      <c r="A6" s="2" t="s">
        <v>42</v>
      </c>
      <c r="B6" s="2" t="s">
        <v>41</v>
      </c>
      <c r="C6" s="62">
        <v>42009</v>
      </c>
      <c r="D6" s="62">
        <v>42009</v>
      </c>
      <c r="E6" s="95"/>
      <c r="F6" s="95"/>
      <c r="G6" s="2"/>
      <c r="H6" s="2"/>
      <c r="I6" s="2"/>
      <c r="J6" s="2"/>
    </row>
    <row r="7" spans="1:10">
      <c r="A7" s="2" t="s">
        <v>60</v>
      </c>
      <c r="B7" s="2" t="s">
        <v>59</v>
      </c>
      <c r="C7" s="62">
        <v>42039</v>
      </c>
      <c r="D7" s="62">
        <v>42039</v>
      </c>
      <c r="E7" s="62">
        <v>42053</v>
      </c>
      <c r="F7" s="62">
        <v>42053</v>
      </c>
      <c r="G7" s="62">
        <v>42096</v>
      </c>
      <c r="H7" s="62">
        <v>42096</v>
      </c>
      <c r="I7" s="2"/>
      <c r="J7" s="2"/>
    </row>
    <row r="8" spans="1:10">
      <c r="A8" s="2" t="s">
        <v>75</v>
      </c>
      <c r="B8" s="2" t="s">
        <v>74</v>
      </c>
      <c r="C8" s="62">
        <v>42024</v>
      </c>
      <c r="D8" s="62">
        <v>42024</v>
      </c>
      <c r="E8" s="95"/>
      <c r="F8" s="95"/>
      <c r="G8" s="2"/>
      <c r="H8" s="2"/>
      <c r="I8" s="2"/>
      <c r="J8" s="2"/>
    </row>
    <row r="9" spans="1:10">
      <c r="A9" s="2" t="s">
        <v>79</v>
      </c>
      <c r="B9" s="2" t="s">
        <v>78</v>
      </c>
      <c r="C9" s="62">
        <v>42037</v>
      </c>
      <c r="D9" s="62">
        <v>42037</v>
      </c>
      <c r="E9" s="95"/>
      <c r="F9" s="95"/>
      <c r="G9" s="2"/>
      <c r="H9" s="2"/>
      <c r="I9" s="2"/>
      <c r="J9" s="2"/>
    </row>
    <row r="10" spans="1:10">
      <c r="A10" s="2" t="s">
        <v>87</v>
      </c>
      <c r="B10" s="2" t="s">
        <v>86</v>
      </c>
      <c r="C10" s="62">
        <v>42023</v>
      </c>
      <c r="D10" s="62">
        <v>42023</v>
      </c>
      <c r="E10" s="62">
        <v>42109</v>
      </c>
      <c r="F10" s="62">
        <v>42109</v>
      </c>
      <c r="G10" s="2"/>
      <c r="H10" s="2"/>
      <c r="I10" s="2"/>
      <c r="J10" s="2"/>
    </row>
    <row r="11" spans="1:10">
      <c r="A11" s="2" t="s">
        <v>98</v>
      </c>
      <c r="B11" s="2" t="s">
        <v>17</v>
      </c>
      <c r="C11" s="62">
        <v>42009</v>
      </c>
      <c r="D11" s="62">
        <v>42009</v>
      </c>
      <c r="E11" s="95"/>
      <c r="F11" s="95"/>
      <c r="G11" s="2"/>
      <c r="H11" s="2"/>
      <c r="I11" s="2"/>
      <c r="J11" s="2"/>
    </row>
    <row r="12" spans="1:10">
      <c r="A12" s="2" t="s">
        <v>98</v>
      </c>
      <c r="B12" s="2" t="s">
        <v>17</v>
      </c>
      <c r="C12" s="62">
        <v>42012</v>
      </c>
      <c r="D12" s="62">
        <v>42012</v>
      </c>
      <c r="E12" s="95"/>
      <c r="F12" s="95"/>
      <c r="G12" s="2"/>
      <c r="H12" s="2"/>
      <c r="I12" s="2"/>
      <c r="J12" s="2"/>
    </row>
    <row r="13" spans="1:10">
      <c r="A13" s="2" t="s">
        <v>83</v>
      </c>
      <c r="B13" s="2" t="s">
        <v>82</v>
      </c>
      <c r="C13" s="62">
        <v>42017</v>
      </c>
      <c r="D13" s="62">
        <v>42017</v>
      </c>
      <c r="E13" s="62">
        <v>42060</v>
      </c>
      <c r="F13" s="62">
        <v>42060</v>
      </c>
      <c r="G13" s="2"/>
      <c r="H13" s="2"/>
      <c r="I13" s="2"/>
      <c r="J13" s="2"/>
    </row>
    <row r="14" spans="1:10">
      <c r="A14" s="2" t="s">
        <v>111</v>
      </c>
      <c r="B14" s="2" t="s">
        <v>110</v>
      </c>
      <c r="C14" s="62">
        <v>42044</v>
      </c>
      <c r="D14" s="62">
        <v>42044</v>
      </c>
      <c r="E14" s="2"/>
      <c r="F14" s="2"/>
      <c r="G14" s="2"/>
      <c r="H14" s="2"/>
      <c r="I14" s="2"/>
      <c r="J14" s="2"/>
    </row>
    <row r="15" spans="1:10">
      <c r="A15" s="2" t="s">
        <v>54</v>
      </c>
      <c r="B15" s="2" t="s">
        <v>12</v>
      </c>
      <c r="C15" s="62">
        <v>42051</v>
      </c>
      <c r="D15" s="62">
        <v>42051</v>
      </c>
      <c r="E15" s="2"/>
      <c r="F15" s="2"/>
      <c r="G15" s="2"/>
      <c r="H15" s="2"/>
      <c r="I15" s="2"/>
      <c r="J15" s="2"/>
    </row>
    <row r="16" spans="1:10">
      <c r="A16" s="2" t="s">
        <v>126</v>
      </c>
      <c r="B16" s="2" t="s">
        <v>125</v>
      </c>
      <c r="C16" s="62">
        <v>42023</v>
      </c>
      <c r="D16" s="62">
        <v>42023</v>
      </c>
      <c r="E16" s="2"/>
      <c r="F16" s="2"/>
      <c r="G16" s="2"/>
      <c r="H16" s="2"/>
      <c r="I16" s="2"/>
      <c r="J16" s="2"/>
    </row>
    <row r="17" spans="1:10">
      <c r="A17" s="2" t="s">
        <v>131</v>
      </c>
      <c r="B17" s="2" t="s">
        <v>130</v>
      </c>
      <c r="C17" s="62">
        <v>42116</v>
      </c>
      <c r="D17" s="62">
        <v>42116</v>
      </c>
      <c r="E17" s="2"/>
      <c r="F17" s="2"/>
      <c r="G17" s="2"/>
      <c r="H17" s="2"/>
      <c r="I17" s="2"/>
      <c r="J17" s="2"/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108" t="s">
        <v>201</v>
      </c>
      <c r="B20" s="109"/>
      <c r="C20" s="109"/>
      <c r="D20" s="109"/>
      <c r="E20" s="109"/>
      <c r="F20" s="109"/>
      <c r="G20" s="109"/>
      <c r="H20" s="109"/>
      <c r="I20" s="110"/>
      <c r="J20" s="90"/>
    </row>
  </sheetData>
  <mergeCells count="3">
    <mergeCell ref="H1:I1"/>
    <mergeCell ref="A2:I2"/>
    <mergeCell ref="A20:I20"/>
  </mergeCells>
  <conditionalFormatting sqref="J1">
    <cfRule type="cellIs" dxfId="0" priority="1" operator="equal">
      <formula>42129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2:H25"/>
  <sheetViews>
    <sheetView workbookViewId="0">
      <selection activeCell="E4" sqref="E4"/>
    </sheetView>
  </sheetViews>
  <sheetFormatPr baseColWidth="10" defaultRowHeight="15"/>
  <cols>
    <col min="1" max="1" width="10.85546875" customWidth="1"/>
    <col min="2" max="2" width="13.85546875" customWidth="1"/>
  </cols>
  <sheetData>
    <row r="2" spans="1:8" ht="15.75" thickBot="1"/>
    <row r="3" spans="1:8" ht="15.75" thickBot="1">
      <c r="A3" s="43" t="s">
        <v>2</v>
      </c>
      <c r="B3" t="s">
        <v>1</v>
      </c>
      <c r="C3" s="63" t="s">
        <v>199</v>
      </c>
      <c r="D3" s="63" t="s">
        <v>191</v>
      </c>
      <c r="E3" s="63" t="s">
        <v>195</v>
      </c>
      <c r="F3" s="63" t="s">
        <v>199</v>
      </c>
      <c r="G3" s="63" t="s">
        <v>191</v>
      </c>
      <c r="H3" s="63" t="s">
        <v>195</v>
      </c>
    </row>
    <row r="4" spans="1:8">
      <c r="A4" s="4" t="s">
        <v>28</v>
      </c>
      <c r="B4" s="11" t="s">
        <v>27</v>
      </c>
      <c r="C4" s="62">
        <v>42096</v>
      </c>
      <c r="D4" s="62">
        <v>42096</v>
      </c>
      <c r="E4" s="93"/>
      <c r="F4" s="2"/>
      <c r="G4" s="2"/>
      <c r="H4" s="2"/>
    </row>
    <row r="5" spans="1:8">
      <c r="A5" s="2" t="s">
        <v>33</v>
      </c>
      <c r="B5" s="4" t="s">
        <v>32</v>
      </c>
      <c r="C5" s="62">
        <v>42096</v>
      </c>
      <c r="D5" s="62">
        <v>42096</v>
      </c>
      <c r="E5" s="2"/>
      <c r="F5" s="2"/>
      <c r="G5" s="2"/>
      <c r="H5" s="2"/>
    </row>
    <row r="6" spans="1:8">
      <c r="A6" s="2" t="s">
        <v>36</v>
      </c>
      <c r="B6" s="4" t="s">
        <v>35</v>
      </c>
      <c r="C6" s="62">
        <v>42096</v>
      </c>
      <c r="D6" s="62">
        <v>42096</v>
      </c>
      <c r="E6" s="2"/>
      <c r="F6" s="2"/>
      <c r="G6" s="2"/>
      <c r="H6" s="2"/>
    </row>
    <row r="7" spans="1:8">
      <c r="A7" s="2" t="s">
        <v>42</v>
      </c>
      <c r="B7" s="2" t="s">
        <v>41</v>
      </c>
      <c r="C7" s="62">
        <v>42096</v>
      </c>
      <c r="D7" s="62">
        <v>42096</v>
      </c>
      <c r="E7" s="2"/>
      <c r="F7" s="2"/>
      <c r="G7" s="2"/>
      <c r="H7" s="2"/>
    </row>
    <row r="8" spans="1:8">
      <c r="A8" s="2" t="s">
        <v>60</v>
      </c>
      <c r="B8" s="2" t="s">
        <v>59</v>
      </c>
      <c r="C8" s="62">
        <v>42096</v>
      </c>
      <c r="D8" s="62">
        <v>42096</v>
      </c>
      <c r="E8" s="2"/>
      <c r="F8" s="2"/>
      <c r="G8" s="2"/>
      <c r="H8" s="2"/>
    </row>
    <row r="9" spans="1:8">
      <c r="A9" s="2" t="s">
        <v>65</v>
      </c>
      <c r="B9" s="2" t="s">
        <v>64</v>
      </c>
      <c r="C9" s="62">
        <v>42037</v>
      </c>
      <c r="D9" s="62">
        <v>42039</v>
      </c>
      <c r="E9" s="2"/>
      <c r="F9" s="2"/>
      <c r="G9" s="2"/>
      <c r="H9" s="2"/>
    </row>
    <row r="10" spans="1:8">
      <c r="A10" s="2" t="s">
        <v>51</v>
      </c>
      <c r="B10" s="2" t="s">
        <v>50</v>
      </c>
      <c r="C10" s="62">
        <v>42074</v>
      </c>
      <c r="D10" s="62">
        <v>42075</v>
      </c>
      <c r="E10" s="2"/>
      <c r="F10" s="2"/>
      <c r="G10" s="2"/>
      <c r="H10" s="2"/>
    </row>
    <row r="11" spans="1:8">
      <c r="A11" s="2" t="s">
        <v>75</v>
      </c>
      <c r="B11" s="2" t="s">
        <v>74</v>
      </c>
      <c r="C11" s="62">
        <v>42067</v>
      </c>
      <c r="D11" s="62">
        <v>42067</v>
      </c>
      <c r="E11" s="2"/>
      <c r="F11" s="2"/>
      <c r="G11" s="2"/>
      <c r="H11" s="2"/>
    </row>
    <row r="12" spans="1:8">
      <c r="A12" s="2" t="s">
        <v>87</v>
      </c>
      <c r="B12" s="2" t="s">
        <v>86</v>
      </c>
      <c r="C12" s="62">
        <v>42074</v>
      </c>
      <c r="D12" s="62">
        <v>42075</v>
      </c>
      <c r="E12" s="2"/>
      <c r="F12" s="2"/>
      <c r="G12" s="2"/>
      <c r="H12" s="2"/>
    </row>
    <row r="13" spans="1:8">
      <c r="A13" s="2" t="s">
        <v>95</v>
      </c>
      <c r="B13" s="2" t="s">
        <v>94</v>
      </c>
      <c r="C13" s="62">
        <v>42037</v>
      </c>
      <c r="D13" s="62">
        <v>42039</v>
      </c>
      <c r="E13" s="2"/>
      <c r="F13" s="2"/>
      <c r="G13" s="2"/>
      <c r="H13" s="2"/>
    </row>
    <row r="14" spans="1:8">
      <c r="A14" s="2" t="s">
        <v>91</v>
      </c>
      <c r="B14" s="2" t="s">
        <v>90</v>
      </c>
      <c r="C14" s="62">
        <v>42096</v>
      </c>
      <c r="D14" s="62">
        <v>42096</v>
      </c>
      <c r="E14" s="2"/>
      <c r="F14" s="2"/>
      <c r="G14" s="2"/>
      <c r="H14" s="2"/>
    </row>
    <row r="15" spans="1:8">
      <c r="A15" s="2" t="s">
        <v>83</v>
      </c>
      <c r="B15" s="2" t="s">
        <v>82</v>
      </c>
      <c r="C15" s="62">
        <v>42096</v>
      </c>
      <c r="D15" s="62">
        <v>42096</v>
      </c>
      <c r="E15" s="2"/>
      <c r="F15" s="2"/>
      <c r="G15" s="2"/>
      <c r="H15" s="2"/>
    </row>
    <row r="16" spans="1:8">
      <c r="A16" s="2" t="s">
        <v>70</v>
      </c>
      <c r="B16" s="2" t="s">
        <v>105</v>
      </c>
      <c r="C16" s="62">
        <v>42037</v>
      </c>
      <c r="D16" s="62">
        <v>42039</v>
      </c>
      <c r="E16" s="2"/>
      <c r="F16" s="2"/>
      <c r="G16" s="2"/>
      <c r="H16" s="2"/>
    </row>
    <row r="17" spans="1:8">
      <c r="A17" s="2" t="s">
        <v>70</v>
      </c>
      <c r="B17" s="4" t="s">
        <v>69</v>
      </c>
      <c r="C17" s="62">
        <v>42096</v>
      </c>
      <c r="D17" s="62">
        <v>42096</v>
      </c>
      <c r="E17" s="2"/>
      <c r="F17" s="2"/>
      <c r="G17" s="2"/>
      <c r="H17" s="2"/>
    </row>
    <row r="18" spans="1:8">
      <c r="A18" s="2" t="s">
        <v>108</v>
      </c>
      <c r="B18" s="2" t="s">
        <v>107</v>
      </c>
      <c r="C18" s="62">
        <v>42074</v>
      </c>
      <c r="D18" s="62">
        <v>42075</v>
      </c>
      <c r="E18" s="2"/>
      <c r="F18" s="2"/>
      <c r="G18" s="2"/>
      <c r="H18" s="2"/>
    </row>
    <row r="19" spans="1:8">
      <c r="A19" s="2" t="s">
        <v>111</v>
      </c>
      <c r="B19" s="2" t="s">
        <v>110</v>
      </c>
      <c r="C19" s="62">
        <v>42067</v>
      </c>
      <c r="D19" s="62">
        <v>42067</v>
      </c>
      <c r="E19" s="2"/>
      <c r="F19" s="2"/>
      <c r="G19" s="2"/>
      <c r="H19" s="2"/>
    </row>
    <row r="20" spans="1:8">
      <c r="A20" s="2" t="s">
        <v>54</v>
      </c>
      <c r="B20" s="2" t="s">
        <v>12</v>
      </c>
      <c r="C20" s="62">
        <v>42096</v>
      </c>
      <c r="D20" s="62">
        <v>42096</v>
      </c>
      <c r="E20" s="2"/>
      <c r="F20" s="2"/>
      <c r="G20" s="2"/>
      <c r="H20" s="2"/>
    </row>
    <row r="21" spans="1:8">
      <c r="A21" s="2" t="s">
        <v>113</v>
      </c>
      <c r="B21" s="2" t="s">
        <v>78</v>
      </c>
      <c r="C21" s="62">
        <v>42067</v>
      </c>
      <c r="D21" s="62">
        <v>42067</v>
      </c>
      <c r="E21" s="2"/>
      <c r="F21" s="2"/>
      <c r="G21" s="2"/>
      <c r="H21" s="2"/>
    </row>
    <row r="22" spans="1:8">
      <c r="A22" s="2" t="s">
        <v>118</v>
      </c>
      <c r="B22" s="2" t="s">
        <v>117</v>
      </c>
      <c r="C22" s="62">
        <v>42037</v>
      </c>
      <c r="D22" s="62">
        <v>42039</v>
      </c>
      <c r="E22" s="2"/>
      <c r="F22" s="2"/>
      <c r="G22" s="2"/>
      <c r="H22" s="2"/>
    </row>
    <row r="23" spans="1:8">
      <c r="A23" s="2" t="s">
        <v>121</v>
      </c>
      <c r="B23" s="2" t="s">
        <v>120</v>
      </c>
      <c r="C23" s="62">
        <v>42053</v>
      </c>
      <c r="D23" s="62">
        <v>42055</v>
      </c>
      <c r="E23" s="2"/>
      <c r="F23" s="62">
        <v>42096</v>
      </c>
      <c r="G23" s="62">
        <v>42096</v>
      </c>
      <c r="H23" s="2"/>
    </row>
    <row r="24" spans="1:8">
      <c r="A24" s="2" t="s">
        <v>126</v>
      </c>
      <c r="B24" s="2" t="s">
        <v>125</v>
      </c>
      <c r="C24" s="62">
        <v>42053</v>
      </c>
      <c r="D24" s="62">
        <v>42055</v>
      </c>
      <c r="E24" s="2"/>
      <c r="F24" s="62">
        <v>42096</v>
      </c>
      <c r="G24" s="62">
        <v>42096</v>
      </c>
      <c r="H24" s="2"/>
    </row>
    <row r="25" spans="1:8">
      <c r="A25" s="2" t="s">
        <v>131</v>
      </c>
      <c r="B25" s="2" t="s">
        <v>130</v>
      </c>
      <c r="C25" s="62">
        <v>42053</v>
      </c>
      <c r="D25" s="62">
        <v>42055</v>
      </c>
      <c r="E25" s="2"/>
      <c r="F25" s="62"/>
      <c r="G25" s="62"/>
      <c r="H25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0DCB376-1992-4C3C-ACB5-297657608461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D871CE6-EE39-4541-89C3-7504499E0A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EC456-5754-4493-8213-A5744017BD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salariés</vt:lpstr>
      <vt:lpstr>bases</vt:lpstr>
      <vt:lpstr>AT</vt:lpstr>
      <vt:lpstr>AM</vt:lpstr>
      <vt:lpstr>CM</vt:lpstr>
      <vt:lpstr>CP</vt:lpstr>
      <vt:lpstr>CEM</vt:lpstr>
      <vt:lpstr>CF</vt:lpstr>
      <vt:lpstr>ABSENCES</vt:lpstr>
      <vt:lpstr>célibataire</vt:lpstr>
      <vt:lpstr>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Benistant</dc:creator>
  <cp:lastModifiedBy>Olivier</cp:lastModifiedBy>
  <cp:lastPrinted>2015-02-03T11:54:32Z</cp:lastPrinted>
  <dcterms:created xsi:type="dcterms:W3CDTF">2014-02-18T14:45:53Z</dcterms:created>
  <dcterms:modified xsi:type="dcterms:W3CDTF">2015-02-08T12:57:10Z</dcterms:modified>
</cp:coreProperties>
</file>