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 activeTab="2"/>
  </bookViews>
  <sheets>
    <sheet name="General" sheetId="1" r:id="rId1"/>
    <sheet name="Global data " sheetId="2" r:id="rId2"/>
    <sheet name="DashBoard" sheetId="3" r:id="rId3"/>
  </sheets>
  <externalReferences>
    <externalReference r:id="rId4"/>
  </externalReferences>
  <definedNames>
    <definedName name="Les_Mois">[1]DashBoard!$K$2:$K$13</definedName>
  </definedNames>
  <calcPr calcId="125725"/>
  <pivotCaches>
    <pivotCache cacheId="0" r:id="rId5"/>
  </pivotCaches>
</workbook>
</file>

<file path=xl/calcChain.xml><?xml version="1.0" encoding="utf-8"?>
<calcChain xmlns="http://schemas.openxmlformats.org/spreadsheetml/2006/main">
  <c r="G4" i="3"/>
  <c r="F4"/>
  <c r="E4"/>
  <c r="G2"/>
  <c r="F2"/>
  <c r="E2"/>
  <c r="H4"/>
  <c r="D2"/>
  <c r="D4"/>
  <c r="H2"/>
  <c r="B418" i="1"/>
  <c r="B417"/>
  <c r="B416"/>
  <c r="B415"/>
  <c r="B414"/>
  <c r="B413"/>
  <c r="B412"/>
  <c r="B411"/>
  <c r="B410"/>
  <c r="B409"/>
  <c r="B408"/>
  <c r="B407"/>
  <c r="B406"/>
  <c r="B405"/>
  <c r="B404"/>
  <c r="B403"/>
  <c r="B402"/>
  <c r="B401"/>
  <c r="B400"/>
  <c r="B399"/>
  <c r="B398"/>
  <c r="B397"/>
  <c r="B396"/>
  <c r="B395"/>
  <c r="B394"/>
  <c r="B393"/>
  <c r="B392"/>
  <c r="B391"/>
  <c r="B390"/>
  <c r="B389"/>
  <c r="B388"/>
  <c r="B387"/>
  <c r="B386"/>
  <c r="B385"/>
  <c r="B384"/>
  <c r="B383"/>
  <c r="B382"/>
  <c r="B381"/>
  <c r="B380"/>
  <c r="B379"/>
  <c r="B378"/>
  <c r="B377"/>
  <c r="B376"/>
  <c r="B375"/>
  <c r="B374"/>
  <c r="B373"/>
  <c r="B372"/>
  <c r="B371"/>
  <c r="B370"/>
  <c r="B369"/>
  <c r="B368"/>
  <c r="B367"/>
  <c r="B366"/>
  <c r="B365"/>
  <c r="B364"/>
  <c r="B363"/>
  <c r="B362"/>
  <c r="B361"/>
  <c r="B360"/>
  <c r="B359"/>
  <c r="B358"/>
  <c r="B357"/>
  <c r="B356"/>
  <c r="B355"/>
  <c r="B354"/>
  <c r="B353"/>
  <c r="B352"/>
  <c r="B351"/>
  <c r="B350"/>
  <c r="B349"/>
  <c r="B348"/>
  <c r="B347"/>
  <c r="B346"/>
  <c r="B345"/>
  <c r="B344"/>
  <c r="B343"/>
  <c r="B342"/>
  <c r="B341"/>
  <c r="B340"/>
  <c r="B339"/>
  <c r="B338"/>
  <c r="B337"/>
  <c r="B336"/>
  <c r="B335"/>
  <c r="B334"/>
  <c r="B333"/>
  <c r="B332"/>
  <c r="B331"/>
  <c r="B330"/>
  <c r="B329"/>
  <c r="B328"/>
  <c r="B327"/>
  <c r="B326"/>
  <c r="B325"/>
  <c r="B324"/>
  <c r="B323"/>
  <c r="B322"/>
  <c r="B321"/>
  <c r="B320"/>
  <c r="B319"/>
  <c r="B318"/>
  <c r="B317"/>
  <c r="B316"/>
  <c r="B315"/>
  <c r="B210"/>
  <c r="B209"/>
  <c r="B208"/>
  <c r="B207"/>
  <c r="B206"/>
  <c r="B205"/>
  <c r="B204"/>
  <c r="B203"/>
  <c r="B202"/>
  <c r="B201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</calcChain>
</file>

<file path=xl/sharedStrings.xml><?xml version="1.0" encoding="utf-8"?>
<sst xmlns="http://schemas.openxmlformats.org/spreadsheetml/2006/main" count="1291" uniqueCount="487">
  <si>
    <t>Global data</t>
  </si>
  <si>
    <t>Date-Code</t>
  </si>
  <si>
    <t>Date</t>
  </si>
  <si>
    <t>Country</t>
  </si>
  <si>
    <t>Customer Type</t>
  </si>
  <si>
    <t>CODE</t>
  </si>
  <si>
    <t>Session</t>
  </si>
  <si>
    <t>Total Unique Search</t>
  </si>
  <si>
    <t>Unique Page View</t>
  </si>
  <si>
    <t>Bounce Rate</t>
  </si>
  <si>
    <t>PageViews</t>
  </si>
  <si>
    <t>Transaction</t>
  </si>
  <si>
    <t>User</t>
  </si>
  <si>
    <t>AT</t>
  </si>
  <si>
    <t>SMB</t>
  </si>
  <si>
    <t>201710ATSMB</t>
  </si>
  <si>
    <t>Corporate</t>
  </si>
  <si>
    <t>201710ATCorporate</t>
  </si>
  <si>
    <t>Guest</t>
  </si>
  <si>
    <t>201710ATGuest</t>
  </si>
  <si>
    <t>Rep</t>
  </si>
  <si>
    <t>201710ATRep</t>
  </si>
  <si>
    <t>AU</t>
  </si>
  <si>
    <t>201710AUSMB</t>
  </si>
  <si>
    <t>201710AUCorporate</t>
  </si>
  <si>
    <t>201710AUGuest</t>
  </si>
  <si>
    <t>201710AURep</t>
  </si>
  <si>
    <t>BE</t>
  </si>
  <si>
    <t>201710BESMB</t>
  </si>
  <si>
    <t>201710BECorporate</t>
  </si>
  <si>
    <t>201710BEGuest</t>
  </si>
  <si>
    <t>201710BERep</t>
  </si>
  <si>
    <t>CH</t>
  </si>
  <si>
    <t>201710CHSMB</t>
  </si>
  <si>
    <t>201710CHCorporate</t>
  </si>
  <si>
    <t>201710CHGuest</t>
  </si>
  <si>
    <t>201710CHRep</t>
  </si>
  <si>
    <t>CZ</t>
  </si>
  <si>
    <t>201710CZSMB</t>
  </si>
  <si>
    <t>201710CZCorporate</t>
  </si>
  <si>
    <t>201710CZGuest</t>
  </si>
  <si>
    <t>201710CZRep</t>
  </si>
  <si>
    <t>DA</t>
  </si>
  <si>
    <t>201710DASMB</t>
  </si>
  <si>
    <t>201710DACorporate</t>
  </si>
  <si>
    <t>201710DAGuest</t>
  </si>
  <si>
    <t>201710DARep</t>
  </si>
  <si>
    <t>DE</t>
  </si>
  <si>
    <t>201710DESMB</t>
  </si>
  <si>
    <t>201710DECorporate</t>
  </si>
  <si>
    <t>201710DEGuest</t>
  </si>
  <si>
    <t>201710DERep</t>
  </si>
  <si>
    <t>EN</t>
  </si>
  <si>
    <t>201710ENSMB</t>
  </si>
  <si>
    <t>201710ENCorporate</t>
  </si>
  <si>
    <t>201710ENGuest</t>
  </si>
  <si>
    <t>201710ENRep</t>
  </si>
  <si>
    <t>FI</t>
  </si>
  <si>
    <t>201710FISMB</t>
  </si>
  <si>
    <t>201710FICorporate</t>
  </si>
  <si>
    <t>201710FIGuest</t>
  </si>
  <si>
    <t>201710FIRep</t>
  </si>
  <si>
    <t>FR</t>
  </si>
  <si>
    <t>201710FRSMB</t>
  </si>
  <si>
    <t>201710FRCorporate</t>
  </si>
  <si>
    <t>201710FRGuest</t>
  </si>
  <si>
    <t>201710FRRep</t>
  </si>
  <si>
    <t>HK</t>
  </si>
  <si>
    <t>201710HKSMB</t>
  </si>
  <si>
    <t>201710HKCorporate</t>
  </si>
  <si>
    <t>201710HKGuest</t>
  </si>
  <si>
    <t>201710HKRep</t>
  </si>
  <si>
    <t>HU</t>
  </si>
  <si>
    <t>201710HUSMB</t>
  </si>
  <si>
    <t>201710HUCorporate</t>
  </si>
  <si>
    <t>201710HUGuest</t>
  </si>
  <si>
    <t>201710HURep</t>
  </si>
  <si>
    <t>IR</t>
  </si>
  <si>
    <t>201710IRSMB</t>
  </si>
  <si>
    <t>201710IRCorporate</t>
  </si>
  <si>
    <t>201710IRGuest</t>
  </si>
  <si>
    <t>201710IRRep</t>
  </si>
  <si>
    <t>IT</t>
  </si>
  <si>
    <t>201710ITSMB</t>
  </si>
  <si>
    <t>201710ITCorporate</t>
  </si>
  <si>
    <t>201710ITGuest</t>
  </si>
  <si>
    <t>201710ITRep</t>
  </si>
  <si>
    <t>KR</t>
  </si>
  <si>
    <t>201710KRSMB</t>
  </si>
  <si>
    <t>201710KRCorporate</t>
  </si>
  <si>
    <t>201710KRGuest</t>
  </si>
  <si>
    <t>201710KRRep</t>
  </si>
  <si>
    <t>LU</t>
  </si>
  <si>
    <t>201710LUSMB</t>
  </si>
  <si>
    <t>201710LUCorporate</t>
  </si>
  <si>
    <t>201710LUGuest</t>
  </si>
  <si>
    <t>201710LURep</t>
  </si>
  <si>
    <t>MY</t>
  </si>
  <si>
    <t>201710MYSMB</t>
  </si>
  <si>
    <t>201710MYCorporate</t>
  </si>
  <si>
    <t>201710MYGuest</t>
  </si>
  <si>
    <t>201710MYRep</t>
  </si>
  <si>
    <t>NL</t>
  </si>
  <si>
    <t>201710NLSMB</t>
  </si>
  <si>
    <t>201710NLCorporate</t>
  </si>
  <si>
    <t>201710NLGuest</t>
  </si>
  <si>
    <t>201710NLRep</t>
  </si>
  <si>
    <t>NO</t>
  </si>
  <si>
    <t>201710NOSMB</t>
  </si>
  <si>
    <t>201710NOCorporate</t>
  </si>
  <si>
    <t>201710NOGuest</t>
  </si>
  <si>
    <t>201710NORep</t>
  </si>
  <si>
    <t>PL</t>
  </si>
  <si>
    <t>201710PLSMB</t>
  </si>
  <si>
    <t>201710PLCorporate</t>
  </si>
  <si>
    <t>201710PLGuest</t>
  </si>
  <si>
    <t>201710PLRep</t>
  </si>
  <si>
    <t>PT</t>
  </si>
  <si>
    <t>201710PTSMB</t>
  </si>
  <si>
    <t>201710PTCorporate</t>
  </si>
  <si>
    <t>201710PTGuest</t>
  </si>
  <si>
    <t>201710PTRep</t>
  </si>
  <si>
    <t>SG</t>
  </si>
  <si>
    <t>201710SGSMB</t>
  </si>
  <si>
    <t>201710SGCorporate</t>
  </si>
  <si>
    <t>201710SGGuest</t>
  </si>
  <si>
    <t>201710SGRep</t>
  </si>
  <si>
    <t>SK</t>
  </si>
  <si>
    <t>201710SKSMB</t>
  </si>
  <si>
    <t>201710SKCorporate</t>
  </si>
  <si>
    <t>201710SKGuest</t>
  </si>
  <si>
    <t>201710SKRep</t>
  </si>
  <si>
    <t>SP</t>
  </si>
  <si>
    <t>201710SPSMB</t>
  </si>
  <si>
    <t>201710SPCorporate</t>
  </si>
  <si>
    <t>201710SPGuest</t>
  </si>
  <si>
    <t>201710SPRep</t>
  </si>
  <si>
    <t>SV</t>
  </si>
  <si>
    <t>201710SVSMB</t>
  </si>
  <si>
    <t>201710SVCorporate</t>
  </si>
  <si>
    <t>201710SVGuest</t>
  </si>
  <si>
    <t>201710SVRep</t>
  </si>
  <si>
    <t>TH</t>
  </si>
  <si>
    <t>201710THSMB</t>
  </si>
  <si>
    <t>201710THCorporate</t>
  </si>
  <si>
    <t>201710THGuest</t>
  </si>
  <si>
    <t>201710THRep</t>
  </si>
  <si>
    <t>201711ATSMB</t>
  </si>
  <si>
    <t>201711ATCorporate</t>
  </si>
  <si>
    <t>201711ATGuest</t>
  </si>
  <si>
    <t>201711ATRep</t>
  </si>
  <si>
    <t>201711AUSMB</t>
  </si>
  <si>
    <t>201711AUCorporate</t>
  </si>
  <si>
    <t>201711AUGuest</t>
  </si>
  <si>
    <t>201711AURep</t>
  </si>
  <si>
    <t>201711BESMB</t>
  </si>
  <si>
    <t>201711BECorporate</t>
  </si>
  <si>
    <t>201711BEGuest</t>
  </si>
  <si>
    <t>201711BERep</t>
  </si>
  <si>
    <t>201711CHSMB</t>
  </si>
  <si>
    <t>201711CHCorporate</t>
  </si>
  <si>
    <t>201711CHGuest</t>
  </si>
  <si>
    <t>201711CHRep</t>
  </si>
  <si>
    <t>201711CZSMB</t>
  </si>
  <si>
    <t>201711CZCorporate</t>
  </si>
  <si>
    <t>201711CZGuest</t>
  </si>
  <si>
    <t>201711CZRep</t>
  </si>
  <si>
    <t>201711DASMB</t>
  </si>
  <si>
    <t>201711DACorporate</t>
  </si>
  <si>
    <t>201711DAGuest</t>
  </si>
  <si>
    <t>201711DARep</t>
  </si>
  <si>
    <t>201711DESMB</t>
  </si>
  <si>
    <t>201711DECorporate</t>
  </si>
  <si>
    <t>201711DEGuest</t>
  </si>
  <si>
    <t>201711DERep</t>
  </si>
  <si>
    <t>201711ENSMB</t>
  </si>
  <si>
    <t>201711ENCorporate</t>
  </si>
  <si>
    <t>201711ENGuest</t>
  </si>
  <si>
    <t>201711ENRep</t>
  </si>
  <si>
    <t>201711FISMB</t>
  </si>
  <si>
    <t>201711FICorporate</t>
  </si>
  <si>
    <t>201711FIGuest</t>
  </si>
  <si>
    <t>201711FIRep</t>
  </si>
  <si>
    <t>201711FRSMB</t>
  </si>
  <si>
    <t>201711FRCorporate</t>
  </si>
  <si>
    <t>201711FRGuest</t>
  </si>
  <si>
    <t>201711FRRep</t>
  </si>
  <si>
    <t>201711HKSMB</t>
  </si>
  <si>
    <t>201711HKCorporate</t>
  </si>
  <si>
    <t>201711HKGuest</t>
  </si>
  <si>
    <t>201711HKRep</t>
  </si>
  <si>
    <t>201711HUSMB</t>
  </si>
  <si>
    <t>201711HUCorporate</t>
  </si>
  <si>
    <t>201711HUGuest</t>
  </si>
  <si>
    <t>201711HURep</t>
  </si>
  <si>
    <t>201711IRSMB</t>
  </si>
  <si>
    <t>201711IRCorporate</t>
  </si>
  <si>
    <t>201711IRGuest</t>
  </si>
  <si>
    <t>201711IRRep</t>
  </si>
  <si>
    <t>201711ITSMB</t>
  </si>
  <si>
    <t>201711ITCorporate</t>
  </si>
  <si>
    <t>201711ITGuest</t>
  </si>
  <si>
    <t>201711ITRep</t>
  </si>
  <si>
    <t>201711KRSMB</t>
  </si>
  <si>
    <t>201711KRCorporate</t>
  </si>
  <si>
    <t>201711KRGuest</t>
  </si>
  <si>
    <t>201711KRRep</t>
  </si>
  <si>
    <t>201711LUSMB</t>
  </si>
  <si>
    <t>201711LUCorporate</t>
  </si>
  <si>
    <t>201711LUGuest</t>
  </si>
  <si>
    <t>201711LURep</t>
  </si>
  <si>
    <t>201711MYSMB</t>
  </si>
  <si>
    <t>201711MYCorporate</t>
  </si>
  <si>
    <t>201711MYGuest</t>
  </si>
  <si>
    <t>201711MYRep</t>
  </si>
  <si>
    <t>201711NLSMB</t>
  </si>
  <si>
    <t>201711NLCorporate</t>
  </si>
  <si>
    <t>201711NLGuest</t>
  </si>
  <si>
    <t>201711NLRep</t>
  </si>
  <si>
    <t>201711NOSMB</t>
  </si>
  <si>
    <t>201711NOCorporate</t>
  </si>
  <si>
    <t>201711NOGuest</t>
  </si>
  <si>
    <t>201711NORep</t>
  </si>
  <si>
    <t>201711PLSMB</t>
  </si>
  <si>
    <t>201711PLCorporate</t>
  </si>
  <si>
    <t>201711PLGuest</t>
  </si>
  <si>
    <t>201711PLRep</t>
  </si>
  <si>
    <t>201711PTSMB</t>
  </si>
  <si>
    <t>201711PTCorporate</t>
  </si>
  <si>
    <t>201711PTGuest</t>
  </si>
  <si>
    <t>201711PTRep</t>
  </si>
  <si>
    <t>201711SGSMB</t>
  </si>
  <si>
    <t>201711SGCorporate</t>
  </si>
  <si>
    <t>201711SGGuest</t>
  </si>
  <si>
    <t>201711SGRep</t>
  </si>
  <si>
    <t>201711SKSMB</t>
  </si>
  <si>
    <t>201711SKCorporate</t>
  </si>
  <si>
    <t>201711SKGuest</t>
  </si>
  <si>
    <t>201711SKRep</t>
  </si>
  <si>
    <t>201711SPSMB</t>
  </si>
  <si>
    <t>201711SPCorporate</t>
  </si>
  <si>
    <t>201711SPGuest</t>
  </si>
  <si>
    <t>201711SPRep</t>
  </si>
  <si>
    <t>201711SVSMB</t>
  </si>
  <si>
    <t>201711SVCorporate</t>
  </si>
  <si>
    <t>201711SVGuest</t>
  </si>
  <si>
    <t>201711SVRep</t>
  </si>
  <si>
    <t>201711THSMB</t>
  </si>
  <si>
    <t>201711THCorporate</t>
  </si>
  <si>
    <t>201711THGuest</t>
  </si>
  <si>
    <t>201711THRep</t>
  </si>
  <si>
    <t>201712ATSMB</t>
  </si>
  <si>
    <t>201712ATCorporate</t>
  </si>
  <si>
    <t>201712ATGuest</t>
  </si>
  <si>
    <t>201712ATRep</t>
  </si>
  <si>
    <t>201712AUSMB</t>
  </si>
  <si>
    <t>201712AUCorporate</t>
  </si>
  <si>
    <t>201712AUGuest</t>
  </si>
  <si>
    <t>201712AURep</t>
  </si>
  <si>
    <t>201712BESMB</t>
  </si>
  <si>
    <t>201712BECorporate</t>
  </si>
  <si>
    <t>201712BEGuest</t>
  </si>
  <si>
    <t>201712BERep</t>
  </si>
  <si>
    <t>201712CHSMB</t>
  </si>
  <si>
    <t>201712CHCorporate</t>
  </si>
  <si>
    <t>201712CHGuest</t>
  </si>
  <si>
    <t>201712CHRep</t>
  </si>
  <si>
    <t>201712CZSMB</t>
  </si>
  <si>
    <t>201712CZCorporate</t>
  </si>
  <si>
    <t>201712CZGuest</t>
  </si>
  <si>
    <t>201712CZRep</t>
  </si>
  <si>
    <t>201712DASMB</t>
  </si>
  <si>
    <t>201712DACorporate</t>
  </si>
  <si>
    <t>201712DAGuest</t>
  </si>
  <si>
    <t>201712DARep</t>
  </si>
  <si>
    <t>201712DESMB</t>
  </si>
  <si>
    <t>201712DECorporate</t>
  </si>
  <si>
    <t>201712DEGuest</t>
  </si>
  <si>
    <t>201712DERep</t>
  </si>
  <si>
    <t>201712ENSMB</t>
  </si>
  <si>
    <t>201712ENCorporate</t>
  </si>
  <si>
    <t>201712ENGuest</t>
  </si>
  <si>
    <t>201712ENRep</t>
  </si>
  <si>
    <t>201712FISMB</t>
  </si>
  <si>
    <t>201712FICorporate</t>
  </si>
  <si>
    <t>201712FIGuest</t>
  </si>
  <si>
    <t>201712FIRep</t>
  </si>
  <si>
    <t>201712FRSMB</t>
  </si>
  <si>
    <t>201712FRCorporate</t>
  </si>
  <si>
    <t>201712FRGuest</t>
  </si>
  <si>
    <t>201712FRRep</t>
  </si>
  <si>
    <t>201712HKSMB</t>
  </si>
  <si>
    <t>201712HKCorporate</t>
  </si>
  <si>
    <t>201712HKGuest</t>
  </si>
  <si>
    <t>201712HKRep</t>
  </si>
  <si>
    <t>201712HUSMB</t>
  </si>
  <si>
    <t>201712HUCorporate</t>
  </si>
  <si>
    <t>201712HUGuest</t>
  </si>
  <si>
    <t>201712HURep</t>
  </si>
  <si>
    <t>201712IRSMB</t>
  </si>
  <si>
    <t>201712IRCorporate</t>
  </si>
  <si>
    <t>201712IRGuest</t>
  </si>
  <si>
    <t>201712IRRep</t>
  </si>
  <si>
    <t>201712ITSMB</t>
  </si>
  <si>
    <t>201712ITCorporate</t>
  </si>
  <si>
    <t>201712ITGuest</t>
  </si>
  <si>
    <t>201712ITRep</t>
  </si>
  <si>
    <t>201712KRSMB</t>
  </si>
  <si>
    <t>201712KRCorporate</t>
  </si>
  <si>
    <t>201712KRGuest</t>
  </si>
  <si>
    <t>201712KRRep</t>
  </si>
  <si>
    <t>201712LUSMB</t>
  </si>
  <si>
    <t>201712LUCorporate</t>
  </si>
  <si>
    <t>201712LUGuest</t>
  </si>
  <si>
    <t>201712LURep</t>
  </si>
  <si>
    <t>201712MYSMB</t>
  </si>
  <si>
    <t>201712MYCorporate</t>
  </si>
  <si>
    <t>201712MYGuest</t>
  </si>
  <si>
    <t>201712MYRep</t>
  </si>
  <si>
    <t>201712NLSMB</t>
  </si>
  <si>
    <t>201712NLCorporate</t>
  </si>
  <si>
    <t>201712NLGuest</t>
  </si>
  <si>
    <t>201712NLRep</t>
  </si>
  <si>
    <t>201712NOSMB</t>
  </si>
  <si>
    <t>201712NOCorporate</t>
  </si>
  <si>
    <t>201712NOGuest</t>
  </si>
  <si>
    <t>201712NORep</t>
  </si>
  <si>
    <t>201712PLSMB</t>
  </si>
  <si>
    <t>201712PLCorporate</t>
  </si>
  <si>
    <t>201712PLGuest</t>
  </si>
  <si>
    <t>201712PLRep</t>
  </si>
  <si>
    <t>201712PTSMB</t>
  </si>
  <si>
    <t>201712PTCorporate</t>
  </si>
  <si>
    <t>201712PTGuest</t>
  </si>
  <si>
    <t>201712PTRep</t>
  </si>
  <si>
    <t>201712SGSMB</t>
  </si>
  <si>
    <t>201712SGCorporate</t>
  </si>
  <si>
    <t>201712SGGuest</t>
  </si>
  <si>
    <t>201712SGRep</t>
  </si>
  <si>
    <t>201712SKSMB</t>
  </si>
  <si>
    <t>201712SKCorporate</t>
  </si>
  <si>
    <t>201712SKGuest</t>
  </si>
  <si>
    <t>201712SKRep</t>
  </si>
  <si>
    <t>201712SPSMB</t>
  </si>
  <si>
    <t>201712SPCorporate</t>
  </si>
  <si>
    <t>201712SPGuest</t>
  </si>
  <si>
    <t>201712SPRep</t>
  </si>
  <si>
    <t>201712SVSMB</t>
  </si>
  <si>
    <t>201712SVCorporate</t>
  </si>
  <si>
    <t>201712SVGuest</t>
  </si>
  <si>
    <t>201712SVRep</t>
  </si>
  <si>
    <t>201712THSMB</t>
  </si>
  <si>
    <t>201712THCorporate</t>
  </si>
  <si>
    <t>201712THGuest</t>
  </si>
  <si>
    <t>201712THRep</t>
  </si>
  <si>
    <t>201801ATSMB</t>
  </si>
  <si>
    <t>201801ATCorporate</t>
  </si>
  <si>
    <t>201801ATGuest</t>
  </si>
  <si>
    <t>201801ATRep</t>
  </si>
  <si>
    <t>201801AUSMB</t>
  </si>
  <si>
    <t>201801AUCorporate</t>
  </si>
  <si>
    <t>201801AUGuest</t>
  </si>
  <si>
    <t>201801AURep</t>
  </si>
  <si>
    <t>201801BESMB</t>
  </si>
  <si>
    <t>201801BECorporate</t>
  </si>
  <si>
    <t>201801BEGuest</t>
  </si>
  <si>
    <t>201801BERep</t>
  </si>
  <si>
    <t>201801CHSMB</t>
  </si>
  <si>
    <t>201801CHCorporate</t>
  </si>
  <si>
    <t>201801CHGuest</t>
  </si>
  <si>
    <t>201801CHRep</t>
  </si>
  <si>
    <t>201801CZSMB</t>
  </si>
  <si>
    <t>201801CZCorporate</t>
  </si>
  <si>
    <t>201801CZGuest</t>
  </si>
  <si>
    <t>201801CZRep</t>
  </si>
  <si>
    <t>201801DASMB</t>
  </si>
  <si>
    <t>201801DACorporate</t>
  </si>
  <si>
    <t>201801DAGuest</t>
  </si>
  <si>
    <t>201801DARep</t>
  </si>
  <si>
    <t>201801DESMB</t>
  </si>
  <si>
    <t>201801DECorporate</t>
  </si>
  <si>
    <t>201801DEGuest</t>
  </si>
  <si>
    <t>201801DERep</t>
  </si>
  <si>
    <t>201801ENSMB</t>
  </si>
  <si>
    <t>201801ENCorporate</t>
  </si>
  <si>
    <t>201801ENGuest</t>
  </si>
  <si>
    <t>201801ENRep</t>
  </si>
  <si>
    <t>201801FISMB</t>
  </si>
  <si>
    <t>201801FICorporate</t>
  </si>
  <si>
    <t>201801FIGuest</t>
  </si>
  <si>
    <t>201801FIRep</t>
  </si>
  <si>
    <t>201801FRSMB</t>
  </si>
  <si>
    <t>201801FRCorporate</t>
  </si>
  <si>
    <t>201801FRGuest</t>
  </si>
  <si>
    <t>201801FRRep</t>
  </si>
  <si>
    <t>201801HKSMB</t>
  </si>
  <si>
    <t>201801HKCorporate</t>
  </si>
  <si>
    <t>201801HKGuest</t>
  </si>
  <si>
    <t>201801HKRep</t>
  </si>
  <si>
    <t>201801HUSMB</t>
  </si>
  <si>
    <t>201801HUCorporate</t>
  </si>
  <si>
    <t>201801HUGuest</t>
  </si>
  <si>
    <t>201801HURep</t>
  </si>
  <si>
    <t>201801IRSMB</t>
  </si>
  <si>
    <t>201801IRCorporate</t>
  </si>
  <si>
    <t>201801IRGuest</t>
  </si>
  <si>
    <t>201801IRRep</t>
  </si>
  <si>
    <t>201801ITSMB</t>
  </si>
  <si>
    <t>201801ITCorporate</t>
  </si>
  <si>
    <t>201801ITGuest</t>
  </si>
  <si>
    <t>201801ITRep</t>
  </si>
  <si>
    <t>201801KRSMB</t>
  </si>
  <si>
    <t>201801KRCorporate</t>
  </si>
  <si>
    <t>201801KRGuest</t>
  </si>
  <si>
    <t>201801KRRep</t>
  </si>
  <si>
    <t>201801LUSMB</t>
  </si>
  <si>
    <t>201801LUCorporate</t>
  </si>
  <si>
    <t>201801LUGuest</t>
  </si>
  <si>
    <t>201801LURep</t>
  </si>
  <si>
    <t>201801MYSMB</t>
  </si>
  <si>
    <t>201801MYCorporate</t>
  </si>
  <si>
    <t>201801MYGuest</t>
  </si>
  <si>
    <t>201801MYRep</t>
  </si>
  <si>
    <t>201801NLSMB</t>
  </si>
  <si>
    <t>201801NLCorporate</t>
  </si>
  <si>
    <t>201801NLGuest</t>
  </si>
  <si>
    <t>201801NLRep</t>
  </si>
  <si>
    <t>201801NOSMB</t>
  </si>
  <si>
    <t>201801NOCorporate</t>
  </si>
  <si>
    <t>201801NOGuest</t>
  </si>
  <si>
    <t>201801NORep</t>
  </si>
  <si>
    <t>201801PLSMB</t>
  </si>
  <si>
    <t>201801PLCorporate</t>
  </si>
  <si>
    <t>201801PLGuest</t>
  </si>
  <si>
    <t>201801PLRep</t>
  </si>
  <si>
    <t>201801PTSMB</t>
  </si>
  <si>
    <t>201801PTCorporate</t>
  </si>
  <si>
    <t>201801PTGuest</t>
  </si>
  <si>
    <t>201801PTRep</t>
  </si>
  <si>
    <t>201801SGSMB</t>
  </si>
  <si>
    <t>201801SGCorporate</t>
  </si>
  <si>
    <t>201801SGGuest</t>
  </si>
  <si>
    <t>201801SGRep</t>
  </si>
  <si>
    <t>201801SKSMB</t>
  </si>
  <si>
    <t>201801SKCorporate</t>
  </si>
  <si>
    <t>201801SKGuest</t>
  </si>
  <si>
    <t>201801SKRep</t>
  </si>
  <si>
    <t>201801SPSMB</t>
  </si>
  <si>
    <t>201801SPCorporate</t>
  </si>
  <si>
    <t>201801SPGuest</t>
  </si>
  <si>
    <t>201801SPRep</t>
  </si>
  <si>
    <t>201801SVSMB</t>
  </si>
  <si>
    <t>201801SVCorporate</t>
  </si>
  <si>
    <t>201801SVGuest</t>
  </si>
  <si>
    <t>201801SVRep</t>
  </si>
  <si>
    <t>201801THSMB</t>
  </si>
  <si>
    <t>201801THCorporate</t>
  </si>
  <si>
    <t>201801THGuest</t>
  </si>
  <si>
    <t>201801THRep</t>
  </si>
  <si>
    <t>(All)</t>
  </si>
  <si>
    <t>Valeurs</t>
  </si>
  <si>
    <t>Row Labels</t>
  </si>
  <si>
    <t>Somme de Session</t>
  </si>
  <si>
    <t>Somme de PageViews</t>
  </si>
  <si>
    <t>Somme de Transaction</t>
  </si>
  <si>
    <t>Somme de User</t>
  </si>
  <si>
    <t>2017</t>
  </si>
  <si>
    <t>oct</t>
  </si>
  <si>
    <t>nov</t>
  </si>
  <si>
    <t>déc</t>
  </si>
  <si>
    <t>2018</t>
  </si>
  <si>
    <t>janv</t>
  </si>
  <si>
    <t>Grand Total</t>
  </si>
  <si>
    <t>Month</t>
  </si>
  <si>
    <t>Period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</si>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</sst>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5" formatCode="0.0%"/>
    <numFmt numFmtId="166" formatCode="[$-40C]mmm\-yy;@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0"/>
      <name val="Century Gothic"/>
      <family val="2"/>
    </font>
    <font>
      <b/>
      <sz val="12"/>
      <name val="Century Gothic"/>
      <family val="2"/>
    </font>
    <font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2"/>
      <color theme="0"/>
      <name val="Century Gothic"/>
      <family val="2"/>
    </font>
    <font>
      <b/>
      <sz val="14"/>
      <color theme="0"/>
      <name val="Century Gothic"/>
      <family val="2"/>
    </font>
    <font>
      <b/>
      <sz val="1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65ADE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6D2EB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6">
    <xf numFmtId="0" fontId="0" fillId="0" borderId="0" xfId="0"/>
    <xf numFmtId="0" fontId="0" fillId="2" borderId="0" xfId="0" applyFill="1" applyAlignment="1"/>
    <xf numFmtId="0" fontId="0" fillId="2" borderId="0" xfId="0" applyFill="1" applyAlignment="1">
      <alignment horizontal="center"/>
    </xf>
    <xf numFmtId="1" fontId="0" fillId="0" borderId="0" xfId="1" applyNumberFormat="1" applyFont="1"/>
    <xf numFmtId="1" fontId="0" fillId="0" borderId="0" xfId="0" applyNumberFormat="1"/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0" fillId="0" borderId="0" xfId="0" applyNumberFormat="1"/>
    <xf numFmtId="166" fontId="0" fillId="0" borderId="0" xfId="0" applyNumberFormat="1" applyFont="1" applyAlignment="1"/>
    <xf numFmtId="0" fontId="0" fillId="0" borderId="0" xfId="0" applyAlignment="1">
      <alignment horizontal="center" vertical="center"/>
    </xf>
    <xf numFmtId="2" fontId="0" fillId="0" borderId="0" xfId="0" applyNumberFormat="1"/>
    <xf numFmtId="0" fontId="0" fillId="0" borderId="0" xfId="0" applyFill="1" applyBorder="1"/>
    <xf numFmtId="0" fontId="2" fillId="0" borderId="0" xfId="0" applyFont="1" applyFill="1" applyBorder="1"/>
    <xf numFmtId="165" fontId="0" fillId="0" borderId="0" xfId="2" applyNumberFormat="1" applyFont="1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5" fillId="3" borderId="0" xfId="0" applyFont="1" applyFill="1"/>
    <xf numFmtId="0" fontId="6" fillId="0" borderId="0" xfId="0" applyFont="1"/>
    <xf numFmtId="0" fontId="3" fillId="4" borderId="0" xfId="0" applyFont="1" applyFill="1"/>
    <xf numFmtId="0" fontId="7" fillId="5" borderId="1" xfId="0" applyFont="1" applyFill="1" applyBorder="1" applyAlignment="1">
      <alignment horizontal="center" vertical="center"/>
    </xf>
    <xf numFmtId="0" fontId="8" fillId="3" borderId="0" xfId="0" applyFont="1" applyFill="1"/>
    <xf numFmtId="166" fontId="8" fillId="3" borderId="0" xfId="1" applyNumberFormat="1" applyFont="1" applyFill="1" applyAlignment="1">
      <alignment horizontal="center"/>
    </xf>
    <xf numFmtId="3" fontId="9" fillId="6" borderId="2" xfId="0" applyNumberFormat="1" applyFont="1" applyFill="1" applyBorder="1" applyAlignment="1">
      <alignment horizontal="center"/>
    </xf>
    <xf numFmtId="3" fontId="9" fillId="6" borderId="3" xfId="0" applyNumberFormat="1" applyFont="1" applyFill="1" applyBorder="1" applyAlignment="1">
      <alignment horizontal="center"/>
    </xf>
    <xf numFmtId="166" fontId="2" fillId="4" borderId="4" xfId="0" applyNumberFormat="1" applyFont="1" applyFill="1" applyBorder="1"/>
    <xf numFmtId="0" fontId="7" fillId="0" borderId="0" xfId="0" applyFont="1"/>
    <xf numFmtId="0" fontId="10" fillId="4" borderId="0" xfId="0" applyFont="1" applyFill="1"/>
    <xf numFmtId="166" fontId="7" fillId="0" borderId="1" xfId="0" applyNumberFormat="1" applyFont="1" applyBorder="1" applyAlignment="1">
      <alignment horizontal="center" vertical="center"/>
    </xf>
    <xf numFmtId="0" fontId="8" fillId="3" borderId="0" xfId="0" applyFont="1" applyFill="1" applyAlignment="1">
      <alignment horizontal="right"/>
    </xf>
    <xf numFmtId="0" fontId="0" fillId="0" borderId="5" xfId="0" applyFill="1" applyBorder="1"/>
    <xf numFmtId="165" fontId="11" fillId="0" borderId="0" xfId="2" applyNumberFormat="1" applyFont="1" applyFill="1" applyBorder="1"/>
    <xf numFmtId="0" fontId="0" fillId="4" borderId="6" xfId="0" applyFill="1" applyBorder="1"/>
    <xf numFmtId="3" fontId="9" fillId="6" borderId="7" xfId="0" applyNumberFormat="1" applyFont="1" applyFill="1" applyBorder="1" applyAlignment="1">
      <alignment horizontal="center"/>
    </xf>
    <xf numFmtId="3" fontId="9" fillId="6" borderId="8" xfId="0" applyNumberFormat="1" applyFont="1" applyFill="1" applyBorder="1" applyAlignment="1">
      <alignment horizontal="center"/>
    </xf>
    <xf numFmtId="166" fontId="2" fillId="6" borderId="9" xfId="0" applyNumberFormat="1" applyFont="1" applyFill="1" applyBorder="1"/>
    <xf numFmtId="0" fontId="0" fillId="0" borderId="0" xfId="0" applyFill="1"/>
    <xf numFmtId="0" fontId="7" fillId="4" borderId="0" xfId="0" applyFont="1" applyFill="1"/>
    <xf numFmtId="0" fontId="7" fillId="0" borderId="1" xfId="0" applyFont="1" applyBorder="1" applyAlignment="1">
      <alignment horizontal="center" vertical="center"/>
    </xf>
    <xf numFmtId="0" fontId="12" fillId="0" borderId="0" xfId="0" applyFont="1" applyFill="1"/>
    <xf numFmtId="0" fontId="7" fillId="4" borderId="1" xfId="0" applyFont="1" applyFill="1" applyBorder="1" applyAlignment="1">
      <alignment horizontal="center" vertical="center"/>
    </xf>
    <xf numFmtId="0" fontId="13" fillId="0" borderId="0" xfId="0" applyFont="1" applyFill="1"/>
    <xf numFmtId="0" fontId="7" fillId="0" borderId="0" xfId="0" applyFont="1" applyFill="1"/>
    <xf numFmtId="0" fontId="14" fillId="4" borderId="0" xfId="1" applyNumberFormat="1" applyFont="1" applyFill="1" applyAlignment="1">
      <alignment horizontal="left"/>
    </xf>
    <xf numFmtId="0" fontId="9" fillId="0" borderId="0" xfId="0" applyFont="1" applyFill="1"/>
    <xf numFmtId="0" fontId="15" fillId="4" borderId="0" xfId="0" applyFont="1" applyFill="1" applyAlignment="1">
      <alignment horizontal="left"/>
    </xf>
    <xf numFmtId="0" fontId="16" fillId="0" borderId="0" xfId="0" applyFont="1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BgmQnRiBWD_fonction-date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eneral"/>
      <sheetName val="Global data "/>
      <sheetName val="DashBoard"/>
    </sheetNames>
    <sheetDataSet>
      <sheetData sheetId="0"/>
      <sheetData sheetId="1">
        <row r="2">
          <cell r="A2" t="str">
            <v>Customer Type</v>
          </cell>
        </row>
        <row r="5">
          <cell r="A5" t="str">
            <v>Row Labels</v>
          </cell>
        </row>
        <row r="6">
          <cell r="A6" t="str">
            <v>2017</v>
          </cell>
        </row>
        <row r="7">
          <cell r="A7" t="str">
            <v>oct</v>
          </cell>
        </row>
        <row r="8">
          <cell r="A8" t="str">
            <v>nov</v>
          </cell>
        </row>
        <row r="9">
          <cell r="A9" t="str">
            <v>déc</v>
          </cell>
        </row>
        <row r="10">
          <cell r="A10" t="str">
            <v>2018</v>
          </cell>
        </row>
        <row r="11">
          <cell r="A11" t="str">
            <v>janv</v>
          </cell>
        </row>
        <row r="12">
          <cell r="A12" t="str">
            <v>Grand Total</v>
          </cell>
        </row>
      </sheetData>
      <sheetData sheetId="2">
        <row r="2">
          <cell r="K2" t="str">
            <v>Janvier</v>
          </cell>
        </row>
        <row r="3">
          <cell r="K3" t="str">
            <v>Février</v>
          </cell>
        </row>
        <row r="4">
          <cell r="K4" t="str">
            <v>Mars</v>
          </cell>
        </row>
        <row r="5">
          <cell r="K5" t="str">
            <v>Avril</v>
          </cell>
        </row>
        <row r="6">
          <cell r="K6" t="str">
            <v>Mai</v>
          </cell>
        </row>
        <row r="7">
          <cell r="K7" t="str">
            <v>Juin</v>
          </cell>
        </row>
        <row r="8">
          <cell r="K8" t="str">
            <v>Juillet</v>
          </cell>
        </row>
        <row r="9">
          <cell r="K9" t="str">
            <v>Août</v>
          </cell>
        </row>
        <row r="10">
          <cell r="K10" t="str">
            <v>Septembre</v>
          </cell>
        </row>
        <row r="11">
          <cell r="K11" t="str">
            <v>Octobre</v>
          </cell>
        </row>
        <row r="12">
          <cell r="K12" t="str">
            <v>Novembre</v>
          </cell>
        </row>
        <row r="13">
          <cell r="K13" t="str">
            <v>Décembre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HBgmQnRiBWD_fonction-date3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RUYERE Hugo" refreshedDate="43137.500935995369" createdVersion="6" refreshedVersion="3" minRefreshableVersion="3" recordCount="8795">
  <cacheSource type="worksheet">
    <worksheetSource ref="A2:L1048576" sheet="General" r:id="rId2"/>
  </cacheSource>
  <cacheFields count="14">
    <cacheField name="Date-Code" numFmtId="0">
      <sharedItems containsString="0" containsBlank="1" containsNumber="1" containsInteger="1" minValue="201710" maxValue="201801"/>
    </cacheField>
    <cacheField name="Date" numFmtId="0">
      <sharedItems containsNonDate="0" containsDate="1" containsString="0" containsBlank="1" minDate="2017-10-01T00:00:00" maxDate="2018-01-02T00:00:00" count="5">
        <d v="2017-10-01T00:00:00"/>
        <d v="2017-11-01T00:00:00"/>
        <d v="2017-12-01T00:00:00"/>
        <d v="2018-01-01T00:00:00"/>
        <m/>
      </sharedItems>
      <fieldGroup par="13" base="1">
        <rangePr groupBy="months" startDate="2017-10-01T00:00:00" endDate="2018-01-02T00:00:00"/>
        <groupItems count="14">
          <s v="(blank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1/2018"/>
        </groupItems>
      </fieldGroup>
    </cacheField>
    <cacheField name="Country" numFmtId="0">
      <sharedItems containsBlank="1"/>
    </cacheField>
    <cacheField name="Customer Type" numFmtId="0">
      <sharedItems containsBlank="1" count="5">
        <s v="SMB"/>
        <s v="Corporate"/>
        <s v="Guest"/>
        <s v="Rep"/>
        <m/>
      </sharedItems>
    </cacheField>
    <cacheField name="CODE" numFmtId="0">
      <sharedItems containsBlank="1"/>
    </cacheField>
    <cacheField name="Session" numFmtId="0">
      <sharedItems containsString="0" containsBlank="1" containsNumber="1" containsInteger="1" minValue="0" maxValue="266875"/>
    </cacheField>
    <cacheField name="Total Unique Search" numFmtId="0">
      <sharedItems containsString="0" containsBlank="1" containsNumber="1" containsInteger="1" minValue="0" maxValue="625513"/>
    </cacheField>
    <cacheField name="Unique Page View" numFmtId="0">
      <sharedItems containsString="0" containsBlank="1" containsNumber="1" containsInteger="1" minValue="0" maxValue="2414873"/>
    </cacheField>
    <cacheField name="Bounce Rate" numFmtId="0">
      <sharedItems containsString="0" containsBlank="1" containsNumber="1" minValue="0" maxValue="0.725958171666509"/>
    </cacheField>
    <cacheField name="PageViews" numFmtId="0">
      <sharedItems containsString="0" containsBlank="1" containsNumber="1" containsInteger="1" minValue="0" maxValue="4081668"/>
    </cacheField>
    <cacheField name="Transaction" numFmtId="0">
      <sharedItems containsString="0" containsBlank="1" containsNumber="1" containsInteger="1" minValue="0" maxValue="92501"/>
    </cacheField>
    <cacheField name="User" numFmtId="0">
      <sharedItems containsString="0" containsBlank="1" containsNumber="1" containsInteger="1" minValue="0" maxValue="102556"/>
    </cacheField>
    <cacheField name="Quarters" numFmtId="0" databaseField="0">
      <fieldGroup base="1">
        <rangePr groupBy="quarters" startDate="2017-10-01T00:00:00" endDate="2018-01-02T00:00:00"/>
        <groupItems count="6">
          <s v="&lt;01/10/2017"/>
          <s v="Qtr1"/>
          <s v="Qtr2"/>
          <s v="Qtr3"/>
          <s v="Qtr4"/>
          <s v="&gt;02/01/2018"/>
        </groupItems>
      </fieldGroup>
    </cacheField>
    <cacheField name="Years" numFmtId="0" databaseField="0">
      <fieldGroup base="1">
        <rangePr groupBy="years" startDate="2017-10-01T00:00:00" endDate="2018-01-02T00:00:00"/>
        <groupItems count="4">
          <s v="&lt;01/10/2017"/>
          <s v="2017"/>
          <s v="2018"/>
          <s v="&gt;02/01/2018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795">
  <r>
    <n v="201710"/>
    <x v="0"/>
    <s v="AT"/>
    <x v="0"/>
    <s v="201710ATSMB"/>
    <n v="3356"/>
    <n v="7712"/>
    <n v="22351"/>
    <n v="0.204410011918951"/>
    <n v="37089"/>
    <n v="980"/>
    <n v="1190"/>
  </r>
  <r>
    <n v="201710"/>
    <x v="0"/>
    <s v="AT"/>
    <x v="1"/>
    <s v="201710ATCorporate"/>
    <n v="1755"/>
    <n v="6059"/>
    <n v="15975"/>
    <n v="7.69230769230769E-2"/>
    <n v="24200"/>
    <n v="780"/>
    <n v="845"/>
  </r>
  <r>
    <n v="201710"/>
    <x v="0"/>
    <s v="AT"/>
    <x v="2"/>
    <s v="201710ATGuest"/>
    <n v="2997"/>
    <n v="2264"/>
    <n v="10377"/>
    <n v="0.42976309642976296"/>
    <n v="18127"/>
    <n v="0"/>
    <n v="2301"/>
  </r>
  <r>
    <n v="201710"/>
    <x v="0"/>
    <s v="AT"/>
    <x v="3"/>
    <s v="201710ATRep"/>
    <n v="966"/>
    <n v="1102"/>
    <n v="7950"/>
    <n v="5.2795031055900603E-2"/>
    <n v="18916"/>
    <n v="976"/>
    <n v="37"/>
  </r>
  <r>
    <n v="201710"/>
    <x v="0"/>
    <s v="AU"/>
    <x v="0"/>
    <s v="201710AUSMB"/>
    <n v="10742"/>
    <n v="24541"/>
    <n v="70934"/>
    <n v="9.6071495066095705E-2"/>
    <n v="102551"/>
    <n v="4061"/>
    <n v="3870"/>
  </r>
  <r>
    <n v="201710"/>
    <x v="0"/>
    <s v="AU"/>
    <x v="1"/>
    <s v="201710AUCorporate"/>
    <n v="34615"/>
    <n v="83720"/>
    <n v="242313"/>
    <n v="8.9672107467860709E-2"/>
    <n v="363528"/>
    <n v="13561"/>
    <n v="11797"/>
  </r>
  <r>
    <n v="201710"/>
    <x v="0"/>
    <s v="AU"/>
    <x v="2"/>
    <s v="201710AUGuest"/>
    <n v="12366"/>
    <n v="9789"/>
    <n v="36800"/>
    <n v="0.45002426006792801"/>
    <n v="68352"/>
    <n v="98"/>
    <n v="9743"/>
  </r>
  <r>
    <n v="201710"/>
    <x v="0"/>
    <s v="AU"/>
    <x v="3"/>
    <s v="201710AURep"/>
    <n v="2026"/>
    <n v="3361"/>
    <n v="14177"/>
    <n v="0.13376110562685098"/>
    <n v="24097"/>
    <n v="1741"/>
    <n v="84"/>
  </r>
  <r>
    <n v="201710"/>
    <x v="0"/>
    <s v="BE"/>
    <x v="0"/>
    <s v="201710BESMB"/>
    <n v="26903"/>
    <n v="61518"/>
    <n v="191677"/>
    <n v="6.9397464966732297E-2"/>
    <n v="300899"/>
    <n v="11456"/>
    <n v="10186"/>
  </r>
  <r>
    <n v="201710"/>
    <x v="0"/>
    <s v="BE"/>
    <x v="1"/>
    <s v="201710BECorporate"/>
    <n v="49857"/>
    <n v="112112"/>
    <n v="351610"/>
    <n v="6.5166375834887796E-2"/>
    <n v="563314"/>
    <n v="19051"/>
    <n v="18533"/>
  </r>
  <r>
    <n v="201710"/>
    <x v="0"/>
    <s v="BE"/>
    <x v="2"/>
    <s v="201710BEGuest"/>
    <n v="28579"/>
    <n v="27603"/>
    <n v="110165"/>
    <n v="0.32667343154064199"/>
    <n v="197923"/>
    <n v="205"/>
    <n v="22547"/>
  </r>
  <r>
    <n v="201710"/>
    <x v="0"/>
    <s v="BE"/>
    <x v="3"/>
    <s v="201710BERep"/>
    <n v="331"/>
    <n v="289"/>
    <n v="1751"/>
    <n v="8.4592145015105688E-2"/>
    <n v="2511"/>
    <n v="145"/>
    <n v="117"/>
  </r>
  <r>
    <n v="201710"/>
    <x v="0"/>
    <s v="CH"/>
    <x v="0"/>
    <s v="201710CHSMB"/>
    <n v="50706"/>
    <n v="124445"/>
    <n v="385991"/>
    <n v="9.5649430047726108E-2"/>
    <n v="608063"/>
    <n v="24088"/>
    <n v="21903"/>
  </r>
  <r>
    <n v="201710"/>
    <x v="0"/>
    <s v="CH"/>
    <x v="1"/>
    <s v="201710CHCorporate"/>
    <n v="48764"/>
    <n v="121504"/>
    <n v="379414"/>
    <n v="6.7590845705848598E-2"/>
    <n v="576604"/>
    <n v="23668"/>
    <n v="21553"/>
  </r>
  <r>
    <n v="201710"/>
    <x v="0"/>
    <s v="CH"/>
    <x v="2"/>
    <s v="201710CHGuest"/>
    <n v="42826"/>
    <n v="37696"/>
    <n v="150933"/>
    <n v="0.39340587493578705"/>
    <n v="287520"/>
    <n v="117"/>
    <n v="34521"/>
  </r>
  <r>
    <n v="201710"/>
    <x v="0"/>
    <s v="CH"/>
    <x v="3"/>
    <s v="201710CHRep"/>
    <n v="392"/>
    <n v="257"/>
    <n v="1961"/>
    <n v="0.155612244897959"/>
    <n v="3791"/>
    <n v="14"/>
    <n v="70"/>
  </r>
  <r>
    <n v="201710"/>
    <x v="0"/>
    <s v="CZ"/>
    <x v="0"/>
    <s v="201710CZSMB"/>
    <n v="7992"/>
    <n v="18201"/>
    <n v="58371"/>
    <n v="0.12437437437437399"/>
    <n v="107164"/>
    <n v="2465"/>
    <n v="2820"/>
  </r>
  <r>
    <n v="201710"/>
    <x v="0"/>
    <s v="CZ"/>
    <x v="1"/>
    <s v="201710CZCorporate"/>
    <n v="4463"/>
    <n v="7544"/>
    <n v="29592"/>
    <n v="0.12861304055568001"/>
    <n v="50921"/>
    <n v="1755"/>
    <n v="1134"/>
  </r>
  <r>
    <n v="201710"/>
    <x v="0"/>
    <s v="CZ"/>
    <x v="2"/>
    <s v="201710CZGuest"/>
    <n v="7245"/>
    <n v="4220"/>
    <n v="25068"/>
    <n v="0.380814354727398"/>
    <n v="40707"/>
    <n v="0"/>
    <n v="5420"/>
  </r>
  <r>
    <n v="201710"/>
    <x v="0"/>
    <s v="CZ"/>
    <x v="3"/>
    <s v="201710CZRep"/>
    <n v="4645"/>
    <n v="9313"/>
    <n v="34643"/>
    <n v="0.10548977395048401"/>
    <n v="74533"/>
    <n v="2563"/>
    <n v="159"/>
  </r>
  <r>
    <n v="201710"/>
    <x v="0"/>
    <s v="DA"/>
    <x v="0"/>
    <s v="201710DASMB"/>
    <n v="14397"/>
    <n v="30974"/>
    <n v="96175"/>
    <n v="9.8909495033687608E-2"/>
    <n v="155461"/>
    <n v="5074"/>
    <n v="4164"/>
  </r>
  <r>
    <n v="201710"/>
    <x v="0"/>
    <s v="DA"/>
    <x v="1"/>
    <s v="201710DACorporate"/>
    <n v="37593"/>
    <n v="90489"/>
    <n v="273193"/>
    <n v="8.6665070624850404E-2"/>
    <n v="434321"/>
    <n v="17436"/>
    <n v="12399"/>
  </r>
  <r>
    <n v="201710"/>
    <x v="0"/>
    <s v="DA"/>
    <x v="2"/>
    <s v="201710DAGuest"/>
    <n v="28042"/>
    <n v="22057"/>
    <n v="91721"/>
    <n v="0.39868768276157196"/>
    <n v="144337"/>
    <n v="187"/>
    <n v="22870"/>
  </r>
  <r>
    <n v="201710"/>
    <x v="0"/>
    <s v="DA"/>
    <x v="3"/>
    <s v="201710DARep"/>
    <n v="1886"/>
    <n v="2175"/>
    <n v="12604"/>
    <n v="0.14369034994697802"/>
    <n v="26413"/>
    <n v="1246"/>
    <n v="89"/>
  </r>
  <r>
    <n v="201710"/>
    <x v="0"/>
    <s v="DE"/>
    <x v="0"/>
    <s v="201710DESMB"/>
    <n v="33476"/>
    <n v="83183"/>
    <n v="237033"/>
    <n v="0.12244593141355001"/>
    <n v="373975"/>
    <n v="12721"/>
    <n v="13823"/>
  </r>
  <r>
    <n v="201710"/>
    <x v="0"/>
    <s v="DE"/>
    <x v="1"/>
    <s v="201710DECorporate"/>
    <n v="72647"/>
    <n v="218841"/>
    <n v="585558"/>
    <n v="9.3823557751868597E-2"/>
    <n v="912099"/>
    <n v="31408"/>
    <n v="31697"/>
  </r>
  <r>
    <n v="201710"/>
    <x v="0"/>
    <s v="DE"/>
    <x v="2"/>
    <s v="201710DEGuest"/>
    <n v="49567"/>
    <n v="69206"/>
    <n v="204655"/>
    <n v="0.31795347711178801"/>
    <n v="348137"/>
    <n v="117"/>
    <n v="38401"/>
  </r>
  <r>
    <n v="201710"/>
    <x v="0"/>
    <s v="DE"/>
    <x v="3"/>
    <s v="201710DERep"/>
    <n v="1190"/>
    <n v="1900"/>
    <n v="5513"/>
    <n v="0.23529411764705899"/>
    <n v="8655"/>
    <n v="9"/>
    <n v="219"/>
  </r>
  <r>
    <n v="201710"/>
    <x v="0"/>
    <s v="EN"/>
    <x v="0"/>
    <s v="201710ENSMB"/>
    <n v="92095"/>
    <n v="181169"/>
    <n v="603264"/>
    <n v="7.4922634236386301E-2"/>
    <n v="923910"/>
    <n v="38494"/>
    <n v="30824"/>
  </r>
  <r>
    <n v="201710"/>
    <x v="0"/>
    <s v="EN"/>
    <x v="1"/>
    <s v="201710ENCorporate"/>
    <n v="188493"/>
    <n v="419929"/>
    <n v="1345538"/>
    <n v="7.2119389048930199E-2"/>
    <n v="1981335"/>
    <n v="87870"/>
    <n v="61957"/>
  </r>
  <r>
    <n v="201710"/>
    <x v="0"/>
    <s v="EN"/>
    <x v="2"/>
    <s v="201710ENGuest"/>
    <n v="85363"/>
    <n v="97524"/>
    <n v="309596"/>
    <n v="0.31362534118997698"/>
    <n v="524875"/>
    <n v="219"/>
    <n v="62998"/>
  </r>
  <r>
    <n v="201710"/>
    <x v="0"/>
    <s v="EN"/>
    <x v="3"/>
    <s v="201710ENRep"/>
    <n v="8664"/>
    <n v="13916"/>
    <n v="56154"/>
    <n v="0.142774699907664"/>
    <n v="108004"/>
    <n v="6227"/>
    <n v="584"/>
  </r>
  <r>
    <n v="201710"/>
    <x v="0"/>
    <s v="FI"/>
    <x v="0"/>
    <s v="201710FISMB"/>
    <n v="9280"/>
    <n v="20442"/>
    <n v="60159"/>
    <n v="0.15495689655172401"/>
    <n v="98611"/>
    <n v="2371"/>
    <n v="2628"/>
  </r>
  <r>
    <n v="201710"/>
    <x v="0"/>
    <s v="FI"/>
    <x v="1"/>
    <s v="201710FICorporate"/>
    <n v="21203"/>
    <n v="51602"/>
    <n v="146232"/>
    <n v="0.10809791067301801"/>
    <n v="232617"/>
    <n v="6942"/>
    <n v="6699"/>
  </r>
  <r>
    <n v="201710"/>
    <x v="0"/>
    <s v="FI"/>
    <x v="2"/>
    <s v="201710FIGuest"/>
    <n v="19093"/>
    <n v="10158"/>
    <n v="67820"/>
    <n v="0.40292253705546499"/>
    <n v="114866"/>
    <n v="33"/>
    <n v="15419"/>
  </r>
  <r>
    <n v="201710"/>
    <x v="0"/>
    <s v="FI"/>
    <x v="3"/>
    <s v="201710FIRep"/>
    <n v="2357"/>
    <n v="5130"/>
    <n v="14794"/>
    <n v="0.160373355960967"/>
    <n v="28836"/>
    <n v="350"/>
    <n v="89"/>
  </r>
  <r>
    <n v="201710"/>
    <x v="0"/>
    <s v="FR"/>
    <x v="0"/>
    <s v="201710FRSMB"/>
    <n v="87380"/>
    <n v="187723"/>
    <n v="623842"/>
    <n v="8.0613412680247187E-2"/>
    <n v="1029131"/>
    <n v="30334"/>
    <n v="36132"/>
  </r>
  <r>
    <n v="201710"/>
    <x v="0"/>
    <s v="FR"/>
    <x v="1"/>
    <s v="201710FRCorporate"/>
    <n v="263955"/>
    <n v="609543"/>
    <n v="2124234"/>
    <n v="6.7966130590441598E-2"/>
    <n v="3469590"/>
    <n v="92501"/>
    <n v="102556"/>
  </r>
  <r>
    <n v="201710"/>
    <x v="0"/>
    <s v="FR"/>
    <x v="2"/>
    <s v="201710FRGuest"/>
    <n v="125524"/>
    <n v="118913"/>
    <n v="499415"/>
    <n v="0.33426277046620601"/>
    <n v="903823"/>
    <n v="467"/>
    <n v="94952"/>
  </r>
  <r>
    <n v="201710"/>
    <x v="0"/>
    <s v="FR"/>
    <x v="3"/>
    <s v="201710FRRep"/>
    <n v="19294"/>
    <n v="9808"/>
    <n v="128152"/>
    <n v="8.2771846169793703E-2"/>
    <n v="263283"/>
    <n v="14341"/>
    <n v="1097"/>
  </r>
  <r>
    <n v="201710"/>
    <x v="0"/>
    <s v="HK"/>
    <x v="0"/>
    <s v="201710HKSMB"/>
    <n v="7418"/>
    <n v="11316"/>
    <n v="51257"/>
    <n v="0.118899973038555"/>
    <n v="83216"/>
    <n v="2455"/>
    <n v="2367"/>
  </r>
  <r>
    <n v="201710"/>
    <x v="0"/>
    <s v="HK"/>
    <x v="1"/>
    <s v="201710HKCorporate"/>
    <n v="5621"/>
    <n v="5999"/>
    <n v="39549"/>
    <n v="8.8774239459170998E-2"/>
    <n v="64893"/>
    <n v="2385"/>
    <n v="1723"/>
  </r>
  <r>
    <n v="201710"/>
    <x v="0"/>
    <s v="HK"/>
    <x v="2"/>
    <s v="201710HKGuest"/>
    <n v="12712"/>
    <n v="4103"/>
    <n v="32734"/>
    <n v="0.53539962240402805"/>
    <n v="51411"/>
    <n v="0"/>
    <n v="10494"/>
  </r>
  <r>
    <n v="201710"/>
    <x v="0"/>
    <s v="HK"/>
    <x v="3"/>
    <s v="201710HKRep"/>
    <n v="1377"/>
    <n v="2222"/>
    <n v="9500"/>
    <n v="0.12563543936093"/>
    <n v="18962"/>
    <n v="1060"/>
    <n v="89"/>
  </r>
  <r>
    <n v="201710"/>
    <x v="0"/>
    <s v="HU"/>
    <x v="0"/>
    <s v="201710HUSMB"/>
    <n v="6904"/>
    <n v="14668"/>
    <n v="47275"/>
    <n v="0.101390498261877"/>
    <n v="80177"/>
    <n v="1508"/>
    <n v="2101"/>
  </r>
  <r>
    <n v="201710"/>
    <x v="0"/>
    <s v="HU"/>
    <x v="1"/>
    <s v="201710HUCorporate"/>
    <n v="2437"/>
    <n v="4486"/>
    <n v="17286"/>
    <n v="6.3192449733278602E-2"/>
    <n v="29022"/>
    <n v="710"/>
    <n v="756"/>
  </r>
  <r>
    <n v="201710"/>
    <x v="0"/>
    <s v="HU"/>
    <x v="2"/>
    <s v="201710HUGuest"/>
    <n v="9070"/>
    <n v="5345"/>
    <n v="29965"/>
    <n v="0.46780595369349498"/>
    <n v="45347"/>
    <n v="0"/>
    <n v="6932"/>
  </r>
  <r>
    <n v="201710"/>
    <x v="0"/>
    <s v="HU"/>
    <x v="3"/>
    <s v="201710HURep"/>
    <n v="1242"/>
    <n v="556"/>
    <n v="8146"/>
    <n v="0.108695652173913"/>
    <n v="20190"/>
    <n v="1228"/>
    <n v="56"/>
  </r>
  <r>
    <n v="201710"/>
    <x v="0"/>
    <s v="IR"/>
    <x v="0"/>
    <s v="201710IRSMB"/>
    <n v="6774"/>
    <n v="12866"/>
    <n v="45879"/>
    <n v="0.11160318866253301"/>
    <n v="72829"/>
    <n v="3263"/>
    <n v="2077"/>
  </r>
  <r>
    <n v="201710"/>
    <x v="0"/>
    <s v="IR"/>
    <x v="1"/>
    <s v="201710IRCorporate"/>
    <n v="5569"/>
    <n v="12884"/>
    <n v="38849"/>
    <n v="0.12910755970551299"/>
    <n v="59837"/>
    <n v="2129"/>
    <n v="1797"/>
  </r>
  <r>
    <n v="201710"/>
    <x v="0"/>
    <s v="IR"/>
    <x v="2"/>
    <s v="201710IRGuest"/>
    <n v="6657"/>
    <n v="5191"/>
    <n v="21152"/>
    <n v="0.41730509238395697"/>
    <n v="34064"/>
    <n v="0"/>
    <n v="5551"/>
  </r>
  <r>
    <n v="201710"/>
    <x v="0"/>
    <s v="IR"/>
    <x v="3"/>
    <s v="201710IRRep"/>
    <n v="0"/>
    <n v="0"/>
    <n v="0"/>
    <n v="0"/>
    <n v="0"/>
    <n v="0"/>
    <n v="0"/>
  </r>
  <r>
    <n v="201710"/>
    <x v="0"/>
    <s v="IT"/>
    <x v="0"/>
    <s v="201710ITSMB"/>
    <n v="53204"/>
    <n v="112051"/>
    <n v="368257"/>
    <n v="8.9241410420269104E-2"/>
    <n v="661514"/>
    <n v="18136"/>
    <n v="18958"/>
  </r>
  <r>
    <n v="201710"/>
    <x v="0"/>
    <s v="IT"/>
    <x v="1"/>
    <s v="201710ITCorporate"/>
    <n v="41029"/>
    <n v="73786"/>
    <n v="304708"/>
    <n v="7.2485315264812694E-2"/>
    <n v="536453"/>
    <n v="14845"/>
    <n v="15405"/>
  </r>
  <r>
    <n v="201710"/>
    <x v="0"/>
    <s v="IT"/>
    <x v="2"/>
    <s v="201710ITGuest"/>
    <n v="34195"/>
    <n v="23803"/>
    <n v="108214"/>
    <n v="0.41172686065214203"/>
    <n v="221796"/>
    <n v="145"/>
    <n v="27612"/>
  </r>
  <r>
    <n v="201710"/>
    <x v="0"/>
    <s v="IT"/>
    <x v="3"/>
    <s v="201710ITRep"/>
    <n v="219"/>
    <n v="1069"/>
    <n v="2526"/>
    <n v="6.3926940639269403E-2"/>
    <n v="3833"/>
    <n v="168"/>
    <n v="9"/>
  </r>
  <r>
    <n v="201710"/>
    <x v="0"/>
    <s v="KR"/>
    <x v="0"/>
    <s v="201710KRSMB"/>
    <n v="13323"/>
    <n v="21194"/>
    <n v="89275"/>
    <n v="7.250619229903181E-2"/>
    <n v="145462"/>
    <n v="3758"/>
    <n v="4827"/>
  </r>
  <r>
    <n v="201710"/>
    <x v="0"/>
    <s v="KR"/>
    <x v="1"/>
    <s v="201710KRCorporate"/>
    <n v="5252"/>
    <n v="7824"/>
    <n v="32425"/>
    <n v="0.100533130236101"/>
    <n v="51934"/>
    <n v="1657"/>
    <n v="1643"/>
  </r>
  <r>
    <n v="201710"/>
    <x v="0"/>
    <s v="KR"/>
    <x v="2"/>
    <s v="201710KRGuest"/>
    <n v="6064"/>
    <n v="2292"/>
    <n v="14663"/>
    <n v="0.58822559366754601"/>
    <n v="28892"/>
    <n v="28"/>
    <n v="5060"/>
  </r>
  <r>
    <n v="201710"/>
    <x v="0"/>
    <s v="KR"/>
    <x v="3"/>
    <s v="201710KRRep"/>
    <n v="1466"/>
    <n v="2227"/>
    <n v="10354"/>
    <n v="0.101637107776262"/>
    <n v="21282"/>
    <n v="1139"/>
    <n v="117"/>
  </r>
  <r>
    <n v="201710"/>
    <x v="0"/>
    <s v="LU"/>
    <x v="0"/>
    <s v="201710LUSMB"/>
    <n v="3062"/>
    <n v="6087"/>
    <n v="20662"/>
    <n v="0.109732201175702"/>
    <n v="35913"/>
    <n v="1106"/>
    <n v="1074"/>
  </r>
  <r>
    <n v="201710"/>
    <x v="0"/>
    <s v="LU"/>
    <x v="1"/>
    <s v="201710LUCorporate"/>
    <n v="2259"/>
    <n v="3581"/>
    <n v="16250"/>
    <n v="6.1974324922532097E-2"/>
    <n v="29578"/>
    <n v="1176"/>
    <n v="1022"/>
  </r>
  <r>
    <n v="201710"/>
    <x v="0"/>
    <s v="LU"/>
    <x v="2"/>
    <s v="201710LUGuest"/>
    <n v="3959"/>
    <n v="2091"/>
    <n v="11036"/>
    <n v="0.50113665066936097"/>
    <n v="19793"/>
    <n v="0"/>
    <n v="3557"/>
  </r>
  <r>
    <n v="201710"/>
    <x v="0"/>
    <s v="LU"/>
    <x v="3"/>
    <s v="201710LURep"/>
    <n v="33"/>
    <n v="51"/>
    <n v="98"/>
    <n v="0.15151515151515199"/>
    <n v="187"/>
    <n v="0"/>
    <n v="9"/>
  </r>
  <r>
    <n v="201710"/>
    <x v="0"/>
    <s v="MY"/>
    <x v="0"/>
    <s v="201710MYSMB"/>
    <n v="6867"/>
    <n v="15526"/>
    <n v="49866"/>
    <n v="0.11824668705402701"/>
    <n v="80167"/>
    <n v="1741"/>
    <n v="2446"/>
  </r>
  <r>
    <n v="201710"/>
    <x v="0"/>
    <s v="MY"/>
    <x v="1"/>
    <s v="201710MYCorporate"/>
    <n v="462"/>
    <n v="373"/>
    <n v="2427"/>
    <n v="0.12121212121212099"/>
    <n v="4285"/>
    <n v="121"/>
    <n v="121"/>
  </r>
  <r>
    <n v="201710"/>
    <x v="0"/>
    <s v="MY"/>
    <x v="2"/>
    <s v="201710MYGuest"/>
    <n v="4762"/>
    <n v="1723"/>
    <n v="12343"/>
    <n v="0.521419571608568"/>
    <n v="20816"/>
    <n v="47"/>
    <n v="4015"/>
  </r>
  <r>
    <n v="201710"/>
    <x v="0"/>
    <s v="MY"/>
    <x v="3"/>
    <s v="201710MYRep"/>
    <n v="1167"/>
    <n v="2535"/>
    <n v="8744"/>
    <n v="0.13624678663239101"/>
    <n v="13963"/>
    <n v="499"/>
    <n v="238"/>
  </r>
  <r>
    <n v="201710"/>
    <x v="0"/>
    <s v="NL"/>
    <x v="0"/>
    <s v="201710NLSMB"/>
    <n v="21156"/>
    <n v="49002"/>
    <n v="154009"/>
    <n v="7.5486859519758004E-2"/>
    <n v="247051"/>
    <n v="8940"/>
    <n v="8309"/>
  </r>
  <r>
    <n v="201710"/>
    <x v="0"/>
    <s v="NL"/>
    <x v="1"/>
    <s v="201710NLCorporate"/>
    <n v="33672"/>
    <n v="74715"/>
    <n v="245217"/>
    <n v="8.3749109052031409E-2"/>
    <n v="380922"/>
    <n v="14714"/>
    <n v="13374"/>
  </r>
  <r>
    <n v="201710"/>
    <x v="0"/>
    <s v="NL"/>
    <x v="2"/>
    <s v="201710NLGuest"/>
    <n v="15559"/>
    <n v="15793"/>
    <n v="55360"/>
    <n v="0.30811748827045399"/>
    <n v="108601"/>
    <n v="51"/>
    <n v="12478"/>
  </r>
  <r>
    <n v="201710"/>
    <x v="0"/>
    <s v="NL"/>
    <x v="3"/>
    <s v="201710NLRep"/>
    <n v="299"/>
    <n v="89"/>
    <n v="1279"/>
    <n v="0.217391304347826"/>
    <n v="2894"/>
    <n v="33"/>
    <n v="70"/>
  </r>
  <r>
    <n v="201710"/>
    <x v="0"/>
    <s v="NO"/>
    <x v="0"/>
    <s v="201710NOSMB"/>
    <n v="6657"/>
    <n v="14551"/>
    <n v="37089"/>
    <n v="0.14450953883130502"/>
    <n v="84182"/>
    <n v="2549"/>
    <n v="2222"/>
  </r>
  <r>
    <n v="201710"/>
    <x v="0"/>
    <s v="NO"/>
    <x v="1"/>
    <s v="201710NOCorporate"/>
    <n v="13234"/>
    <n v="30040"/>
    <n v="72992"/>
    <n v="0.11818044431011"/>
    <n v="150653"/>
    <n v="5280"/>
    <n v="4715"/>
  </r>
  <r>
    <n v="201710"/>
    <x v="0"/>
    <s v="NO"/>
    <x v="2"/>
    <s v="201710NOGuest"/>
    <n v="12473"/>
    <n v="9411"/>
    <n v="37593"/>
    <n v="0.40198829471658798"/>
    <n v="66835"/>
    <n v="28"/>
    <n v="10135"/>
  </r>
  <r>
    <n v="201710"/>
    <x v="0"/>
    <s v="NO"/>
    <x v="3"/>
    <s v="201710NORep"/>
    <n v="1975"/>
    <n v="5112"/>
    <n v="12982"/>
    <n v="0.12303797468354399"/>
    <n v="35731"/>
    <n v="1228"/>
    <n v="84"/>
  </r>
  <r>
    <n v="201710"/>
    <x v="0"/>
    <s v="PL"/>
    <x v="0"/>
    <s v="201710PLSMB"/>
    <n v="46183"/>
    <n v="110618"/>
    <n v="344808"/>
    <n v="0.11683952969707499"/>
    <n v="640951"/>
    <n v="24914"/>
    <n v="11582"/>
  </r>
  <r>
    <n v="201710"/>
    <x v="0"/>
    <s v="PL"/>
    <x v="1"/>
    <s v="201710PLCorporate"/>
    <n v="66251"/>
    <n v="139510"/>
    <n v="518083"/>
    <n v="8.0391239377518797E-2"/>
    <n v="878708"/>
    <n v="29321"/>
    <n v="22781"/>
  </r>
  <r>
    <n v="201710"/>
    <x v="0"/>
    <s v="PL"/>
    <x v="2"/>
    <s v="201710PLGuest"/>
    <n v="38055"/>
    <n v="26585"/>
    <n v="128759"/>
    <n v="0.42015503875969001"/>
    <n v="223640"/>
    <n v="210"/>
    <n v="28672"/>
  </r>
  <r>
    <n v="201710"/>
    <x v="0"/>
    <s v="PL"/>
    <x v="3"/>
    <s v="201710PLRep"/>
    <n v="0"/>
    <n v="0"/>
    <n v="0"/>
    <n v="0"/>
    <n v="0"/>
    <n v="0"/>
    <n v="0"/>
  </r>
  <r>
    <n v="201710"/>
    <x v="0"/>
    <s v="PT"/>
    <x v="0"/>
    <s v="201710PTSMB"/>
    <n v="1531"/>
    <n v="3016"/>
    <n v="8604"/>
    <n v="0.23187459177008499"/>
    <n v="14761"/>
    <n v="224"/>
    <n v="574"/>
  </r>
  <r>
    <n v="201710"/>
    <x v="0"/>
    <s v="PT"/>
    <x v="1"/>
    <s v="201710PTCorporate"/>
    <n v="1200"/>
    <n v="1844"/>
    <n v="7194"/>
    <n v="9.7500000000000003E-2"/>
    <n v="14943"/>
    <n v="257"/>
    <n v="612"/>
  </r>
  <r>
    <n v="201710"/>
    <x v="0"/>
    <s v="PT"/>
    <x v="2"/>
    <s v="201710PTGuest"/>
    <n v="4953"/>
    <n v="2175"/>
    <n v="13304"/>
    <n v="0.45427013930950899"/>
    <n v="23836"/>
    <n v="0"/>
    <n v="4271"/>
  </r>
  <r>
    <n v="201710"/>
    <x v="0"/>
    <s v="PT"/>
    <x v="3"/>
    <s v="201710PTRep"/>
    <n v="560"/>
    <n v="406"/>
    <n v="3660"/>
    <n v="0.1"/>
    <n v="9080"/>
    <n v="317"/>
    <n v="28"/>
  </r>
  <r>
    <n v="201710"/>
    <x v="0"/>
    <s v="SG"/>
    <x v="0"/>
    <s v="201710SGSMB"/>
    <n v="7063"/>
    <n v="17062"/>
    <n v="52821"/>
    <n v="0.111708905564208"/>
    <n v="84845"/>
    <n v="2040"/>
    <n v="2582"/>
  </r>
  <r>
    <n v="201710"/>
    <x v="0"/>
    <s v="SG"/>
    <x v="1"/>
    <s v="201710SGCorporate"/>
    <n v="2908"/>
    <n v="6162"/>
    <n v="19336"/>
    <n v="9.6286107290233805E-2"/>
    <n v="31492"/>
    <n v="938"/>
    <n v="920"/>
  </r>
  <r>
    <n v="201710"/>
    <x v="0"/>
    <s v="SG"/>
    <x v="2"/>
    <s v="201710SGGuest"/>
    <n v="6293"/>
    <n v="3482"/>
    <n v="17258"/>
    <n v="0.54298426823454593"/>
    <n v="28812"/>
    <n v="5"/>
    <n v="5121"/>
  </r>
  <r>
    <n v="201710"/>
    <x v="0"/>
    <s v="SG"/>
    <x v="3"/>
    <s v="201710SGRep"/>
    <n v="761"/>
    <n v="1050"/>
    <n v="4538"/>
    <n v="0.17214191852825197"/>
    <n v="7408"/>
    <n v="257"/>
    <n v="93"/>
  </r>
  <r>
    <n v="201710"/>
    <x v="0"/>
    <s v="SK"/>
    <x v="0"/>
    <s v="201710SKSMB"/>
    <n v="6988"/>
    <n v="14882"/>
    <n v="50165"/>
    <n v="0.123640526617058"/>
    <n v="92580"/>
    <n v="2217"/>
    <n v="2133"/>
  </r>
  <r>
    <n v="201710"/>
    <x v="0"/>
    <s v="SK"/>
    <x v="1"/>
    <s v="201710SKCorporate"/>
    <n v="3114"/>
    <n v="7586"/>
    <n v="23803"/>
    <n v="7.9319203596660198E-2"/>
    <n v="41076"/>
    <n v="1181"/>
    <n v="990"/>
  </r>
  <r>
    <n v="201710"/>
    <x v="0"/>
    <s v="SK"/>
    <x v="2"/>
    <s v="201710SKGuest"/>
    <n v="8314"/>
    <n v="4995"/>
    <n v="27977"/>
    <n v="0.440221313447198"/>
    <n v="44213"/>
    <n v="0"/>
    <n v="6391"/>
  </r>
  <r>
    <n v="201710"/>
    <x v="0"/>
    <s v="SK"/>
    <x v="3"/>
    <s v="201710SKRep"/>
    <n v="1676"/>
    <n v="1699"/>
    <n v="12007"/>
    <n v="7.2195704057279195E-2"/>
    <n v="25591"/>
    <n v="1475"/>
    <n v="65"/>
  </r>
  <r>
    <n v="201710"/>
    <x v="0"/>
    <s v="SP"/>
    <x v="0"/>
    <s v="201710SPSMB"/>
    <n v="45058"/>
    <n v="107789"/>
    <n v="333763"/>
    <n v="7.7500110968085595E-2"/>
    <n v="553095"/>
    <n v="16656"/>
    <n v="19985"/>
  </r>
  <r>
    <n v="201710"/>
    <x v="0"/>
    <s v="SP"/>
    <x v="1"/>
    <s v="201710SPCorporate"/>
    <n v="36239"/>
    <n v="79140"/>
    <n v="274384"/>
    <n v="7.8313419244460392E-2"/>
    <n v="454390"/>
    <n v="13944"/>
    <n v="12950"/>
  </r>
  <r>
    <n v="201710"/>
    <x v="0"/>
    <s v="SP"/>
    <x v="2"/>
    <s v="201710SPGuest"/>
    <n v="38209"/>
    <n v="27379"/>
    <n v="130285"/>
    <n v="0.42139286555523597"/>
    <n v="239465"/>
    <n v="607"/>
    <n v="29919"/>
  </r>
  <r>
    <n v="201710"/>
    <x v="0"/>
    <s v="SP"/>
    <x v="3"/>
    <s v="201710SPRep"/>
    <n v="12123"/>
    <n v="7404"/>
    <n v="84499"/>
    <n v="0.130908191041821"/>
    <n v="169232"/>
    <n v="10055"/>
    <n v="654"/>
  </r>
  <r>
    <n v="201710"/>
    <x v="0"/>
    <s v="SV"/>
    <x v="0"/>
    <s v="201710SVSMB"/>
    <n v="13841"/>
    <n v="33112"/>
    <n v="102089"/>
    <n v="7.8245791489054306E-2"/>
    <n v="157291"/>
    <n v="5490"/>
    <n v="5522"/>
  </r>
  <r>
    <n v="201710"/>
    <x v="0"/>
    <s v="SV"/>
    <x v="1"/>
    <s v="201710SVCorporate"/>
    <n v="31277"/>
    <n v="83239"/>
    <n v="239974"/>
    <n v="8.0890110944144292E-2"/>
    <n v="378746"/>
    <n v="13216"/>
    <n v="10760"/>
  </r>
  <r>
    <n v="201710"/>
    <x v="0"/>
    <s v="SV"/>
    <x v="2"/>
    <s v="201710SVGuest"/>
    <n v="24121"/>
    <n v="22786"/>
    <n v="93976"/>
    <n v="0.32726669706894396"/>
    <n v="152781"/>
    <n v="0"/>
    <n v="18995"/>
  </r>
  <r>
    <n v="201710"/>
    <x v="0"/>
    <s v="SV"/>
    <x v="3"/>
    <s v="201710SVRep"/>
    <n v="2540"/>
    <n v="5569"/>
    <n v="18206"/>
    <n v="0.157874015748032"/>
    <n v="36239"/>
    <n v="1723"/>
    <n v="84"/>
  </r>
  <r>
    <n v="201710"/>
    <x v="0"/>
    <s v="TH"/>
    <x v="0"/>
    <s v="201710THSMB"/>
    <n v="9430"/>
    <n v="19677"/>
    <n v="58189"/>
    <n v="0.15397667020148501"/>
    <n v="92659"/>
    <n v="2311"/>
    <n v="2245"/>
  </r>
  <r>
    <n v="201710"/>
    <x v="0"/>
    <s v="TH"/>
    <x v="1"/>
    <s v="201710THCorporate"/>
    <n v="3613"/>
    <n v="6386"/>
    <n v="20517"/>
    <n v="0.153888735123166"/>
    <n v="33060"/>
    <n v="425"/>
    <n v="985"/>
  </r>
  <r>
    <n v="201710"/>
    <x v="0"/>
    <s v="TH"/>
    <x v="2"/>
    <s v="201710THGuest"/>
    <n v="54455"/>
    <n v="9038"/>
    <n v="93122"/>
    <n v="0.70072536957120601"/>
    <n v="122251"/>
    <n v="0"/>
    <n v="47060"/>
  </r>
  <r>
    <n v="201710"/>
    <x v="0"/>
    <s v="TH"/>
    <x v="3"/>
    <s v="201710THRep"/>
    <n v="131"/>
    <n v="70"/>
    <n v="504"/>
    <n v="0.17557251908396901"/>
    <n v="770"/>
    <n v="0"/>
    <n v="37"/>
  </r>
  <r>
    <n v="201711"/>
    <x v="1"/>
    <s v="AT"/>
    <x v="0"/>
    <s v="201711ATSMB"/>
    <n v="3270"/>
    <n v="8965"/>
    <n v="24965"/>
    <n v="9.6636085626911297E-2"/>
    <n v="44143"/>
    <n v="1045"/>
    <n v="1147"/>
  </r>
  <r>
    <n v="201711"/>
    <x v="1"/>
    <s v="AT"/>
    <x v="1"/>
    <s v="201711ATCorporate"/>
    <n v="1895"/>
    <n v="6044"/>
    <n v="16496"/>
    <n v="9.2348284960422189E-2"/>
    <n v="27351"/>
    <n v="709"/>
    <n v="918"/>
  </r>
  <r>
    <n v="201711"/>
    <x v="1"/>
    <s v="AT"/>
    <x v="2"/>
    <s v="201711ATGuest"/>
    <n v="3163"/>
    <n v="2546"/>
    <n v="9859"/>
    <n v="0.43787543471387896"/>
    <n v="17337"/>
    <n v="10"/>
    <n v="2784"/>
  </r>
  <r>
    <n v="201711"/>
    <x v="1"/>
    <s v="AT"/>
    <x v="3"/>
    <s v="201711ATRep"/>
    <n v="1045"/>
    <n v="1370"/>
    <n v="9154"/>
    <n v="1.4354066985645899E-2"/>
    <n v="22502"/>
    <n v="1380"/>
    <n v="78"/>
  </r>
  <r>
    <n v="201711"/>
    <x v="1"/>
    <s v="AU"/>
    <x v="0"/>
    <s v="201711AUSMB"/>
    <n v="11078"/>
    <n v="25043"/>
    <n v="72845"/>
    <n v="0.11798158512366901"/>
    <n v="110331"/>
    <n v="3877"/>
    <n v="3931"/>
  </r>
  <r>
    <n v="201711"/>
    <x v="1"/>
    <s v="AU"/>
    <x v="1"/>
    <s v="201711AUCorporate"/>
    <n v="36286"/>
    <n v="87718"/>
    <n v="255826"/>
    <n v="8.5845780741883898E-2"/>
    <n v="411603"/>
    <n v="13012"/>
    <n v="12458"/>
  </r>
  <r>
    <n v="201711"/>
    <x v="1"/>
    <s v="AU"/>
    <x v="2"/>
    <s v="201711AUGuest"/>
    <n v="13610"/>
    <n v="9849"/>
    <n v="40091"/>
    <n v="0.43159441587068303"/>
    <n v="77815"/>
    <n v="136"/>
    <n v="10233"/>
  </r>
  <r>
    <n v="201711"/>
    <x v="1"/>
    <s v="AU"/>
    <x v="3"/>
    <s v="201711AURep"/>
    <n v="1754"/>
    <n v="3736"/>
    <n v="12356"/>
    <n v="0.11060433295324999"/>
    <n v="21841"/>
    <n v="1312"/>
    <n v="92"/>
  </r>
  <r>
    <n v="201711"/>
    <x v="1"/>
    <s v="BE"/>
    <x v="0"/>
    <s v="201711BESMB"/>
    <n v="29882"/>
    <n v="64993"/>
    <n v="211387"/>
    <n v="8.0483234053945502E-2"/>
    <n v="359680"/>
    <n v="11520"/>
    <n v="11282"/>
  </r>
  <r>
    <n v="201711"/>
    <x v="1"/>
    <s v="BE"/>
    <x v="1"/>
    <s v="201711BECorporate"/>
    <n v="52039"/>
    <n v="110423"/>
    <n v="359593"/>
    <n v="7.3195103672245798E-2"/>
    <n v="619943"/>
    <n v="17434"/>
    <n v="20053"/>
  </r>
  <r>
    <n v="201711"/>
    <x v="1"/>
    <s v="BE"/>
    <x v="2"/>
    <s v="201711BEGuest"/>
    <n v="32788"/>
    <n v="30859"/>
    <n v="123528"/>
    <n v="0.32810784433329304"/>
    <n v="227334"/>
    <n v="384"/>
    <n v="26379"/>
  </r>
  <r>
    <n v="201711"/>
    <x v="1"/>
    <s v="BE"/>
    <x v="3"/>
    <s v="201711BERep"/>
    <n v="394"/>
    <n v="690"/>
    <n v="2250"/>
    <n v="0.11167512690355301"/>
    <n v="3464"/>
    <n v="131"/>
    <n v="102"/>
  </r>
  <r>
    <n v="201711"/>
    <x v="1"/>
    <s v="CH"/>
    <x v="0"/>
    <s v="201711CHSMB"/>
    <n v="58462"/>
    <n v="131681"/>
    <n v="432860"/>
    <n v="9.4078204645752811E-2"/>
    <n v="748286"/>
    <n v="26010"/>
    <n v="24309"/>
  </r>
  <r>
    <n v="201711"/>
    <x v="1"/>
    <s v="CH"/>
    <x v="1"/>
    <s v="201711CHCorporate"/>
    <n v="54915"/>
    <n v="128304"/>
    <n v="413745"/>
    <n v="6.9106801420376895E-2"/>
    <n v="669494"/>
    <n v="24363"/>
    <n v="23230"/>
  </r>
  <r>
    <n v="201711"/>
    <x v="1"/>
    <s v="CH"/>
    <x v="2"/>
    <s v="201711CHGuest"/>
    <n v="45664"/>
    <n v="43108"/>
    <n v="164401"/>
    <n v="0.36240802382620901"/>
    <n v="316344"/>
    <n v="112"/>
    <n v="36709"/>
  </r>
  <r>
    <n v="201711"/>
    <x v="1"/>
    <s v="CH"/>
    <x v="3"/>
    <s v="201711CHRep"/>
    <n v="743"/>
    <n v="836"/>
    <n v="3285"/>
    <n v="0.17631224764468401"/>
    <n v="6764"/>
    <n v="0"/>
    <n v="92"/>
  </r>
  <r>
    <n v="201711"/>
    <x v="1"/>
    <s v="CZ"/>
    <x v="0"/>
    <s v="201711CZSMB"/>
    <n v="8270"/>
    <n v="20670"/>
    <n v="63593"/>
    <n v="0.10217654171705"/>
    <n v="118173"/>
    <n v="2352"/>
    <n v="3047"/>
  </r>
  <r>
    <n v="201711"/>
    <x v="1"/>
    <s v="CZ"/>
    <x v="1"/>
    <s v="201711CZCorporate"/>
    <n v="5068"/>
    <n v="8576"/>
    <n v="33687"/>
    <n v="0.13042620363062399"/>
    <n v="59235"/>
    <n v="1842"/>
    <n v="1317"/>
  </r>
  <r>
    <n v="201711"/>
    <x v="1"/>
    <s v="CZ"/>
    <x v="2"/>
    <s v="201711CZGuest"/>
    <n v="6900"/>
    <n v="4859"/>
    <n v="25135"/>
    <n v="0.34507246376811601"/>
    <n v="42059"/>
    <n v="0"/>
    <n v="5267"/>
  </r>
  <r>
    <n v="201711"/>
    <x v="1"/>
    <s v="CZ"/>
    <x v="3"/>
    <s v="201711CZRep"/>
    <n v="4737"/>
    <n v="10141"/>
    <n v="37506"/>
    <n v="0.107663077897403"/>
    <n v="83301"/>
    <n v="3134"/>
    <n v="146"/>
  </r>
  <r>
    <n v="201711"/>
    <x v="1"/>
    <s v="DA"/>
    <x v="0"/>
    <s v="201711DASMB"/>
    <n v="16049"/>
    <n v="35217"/>
    <n v="107192"/>
    <n v="9.8697738176833402E-2"/>
    <n v="175411"/>
    <n v="5806"/>
    <n v="4626"/>
  </r>
  <r>
    <n v="201711"/>
    <x v="1"/>
    <s v="DA"/>
    <x v="1"/>
    <s v="201711DACorporate"/>
    <n v="42967"/>
    <n v="105103"/>
    <n v="310727"/>
    <n v="7.8246095840994206E-2"/>
    <n v="492795"/>
    <n v="18945"/>
    <n v="13377"/>
  </r>
  <r>
    <n v="201711"/>
    <x v="1"/>
    <s v="DA"/>
    <x v="2"/>
    <s v="201711DAGuest"/>
    <n v="29246"/>
    <n v="22404"/>
    <n v="97008"/>
    <n v="0.369315461943514"/>
    <n v="156029"/>
    <n v="262"/>
    <n v="23580"/>
  </r>
  <r>
    <n v="201711"/>
    <x v="1"/>
    <s v="DA"/>
    <x v="3"/>
    <s v="201711DARep"/>
    <n v="2429"/>
    <n v="3455"/>
    <n v="16666"/>
    <n v="9.0160559901193912E-2"/>
    <n v="33502"/>
    <n v="1429"/>
    <n v="131"/>
  </r>
  <r>
    <n v="201711"/>
    <x v="1"/>
    <s v="DE"/>
    <x v="0"/>
    <s v="201711DESMB"/>
    <n v="42875"/>
    <n v="108558"/>
    <n v="306922"/>
    <n v="0.11151020408163299"/>
    <n v="514354"/>
    <n v="14927"/>
    <n v="16467"/>
  </r>
  <r>
    <n v="201711"/>
    <x v="1"/>
    <s v="DE"/>
    <x v="1"/>
    <s v="201711DECorporate"/>
    <n v="89890"/>
    <n v="273032"/>
    <n v="734851"/>
    <n v="8.8485927244409804E-2"/>
    <n v="1207583"/>
    <n v="38502"/>
    <n v="37190"/>
  </r>
  <r>
    <n v="201711"/>
    <x v="1"/>
    <s v="DE"/>
    <x v="2"/>
    <s v="201711DEGuest"/>
    <n v="57831"/>
    <n v="73224"/>
    <n v="232367"/>
    <n v="0.30793173211599301"/>
    <n v="402206"/>
    <n v="126"/>
    <n v="44425"/>
  </r>
  <r>
    <n v="201711"/>
    <x v="1"/>
    <s v="DE"/>
    <x v="3"/>
    <s v="201711DERep"/>
    <n v="1579"/>
    <n v="2881"/>
    <n v="7988"/>
    <n v="0.17542748575047501"/>
    <n v="12857"/>
    <n v="24"/>
    <n v="233"/>
  </r>
  <r>
    <n v="201711"/>
    <x v="1"/>
    <s v="EN"/>
    <x v="0"/>
    <s v="201711ENSMB"/>
    <n v="95084"/>
    <n v="186767"/>
    <n v="616911"/>
    <n v="8.26321988978167E-2"/>
    <n v="955989"/>
    <n v="38643"/>
    <n v="31073"/>
  </r>
  <r>
    <n v="201711"/>
    <x v="1"/>
    <s v="EN"/>
    <x v="1"/>
    <s v="201711ENCorporate"/>
    <n v="194108"/>
    <n v="432880"/>
    <n v="1383792"/>
    <n v="7.1315968429946197E-2"/>
    <n v="2049840"/>
    <n v="87898"/>
    <n v="64288"/>
  </r>
  <r>
    <n v="201711"/>
    <x v="1"/>
    <s v="EN"/>
    <x v="2"/>
    <s v="201711ENGuest"/>
    <n v="86829"/>
    <n v="98111"/>
    <n v="314206"/>
    <n v="0.31292540510658901"/>
    <n v="537847"/>
    <n v="224"/>
    <n v="64793"/>
  </r>
  <r>
    <n v="201711"/>
    <x v="1"/>
    <s v="EN"/>
    <x v="3"/>
    <s v="201711ENRep"/>
    <n v="9295"/>
    <n v="14125"/>
    <n v="59920"/>
    <n v="0.131253362022593"/>
    <n v="113907"/>
    <n v="6462"/>
    <n v="637"/>
  </r>
  <r>
    <n v="201711"/>
    <x v="1"/>
    <s v="FI"/>
    <x v="0"/>
    <s v="201711FISMB"/>
    <n v="10233"/>
    <n v="22040"/>
    <n v="67092"/>
    <n v="0.156259161536206"/>
    <n v="112503"/>
    <n v="2672"/>
    <n v="2838"/>
  </r>
  <r>
    <n v="201711"/>
    <x v="1"/>
    <s v="FI"/>
    <x v="1"/>
    <s v="201711FICorporate"/>
    <n v="20679"/>
    <n v="47875"/>
    <n v="145592"/>
    <n v="0.10643648145461601"/>
    <n v="229029"/>
    <n v="7128"/>
    <n v="6963"/>
  </r>
  <r>
    <n v="201711"/>
    <x v="1"/>
    <s v="FI"/>
    <x v="2"/>
    <s v="201711FIGuest"/>
    <n v="17064"/>
    <n v="8474"/>
    <n v="52617"/>
    <n v="0.43307548054383505"/>
    <n v="86129"/>
    <n v="44"/>
    <n v="14003"/>
  </r>
  <r>
    <n v="201711"/>
    <x v="1"/>
    <s v="FI"/>
    <x v="3"/>
    <s v="201711FIRep"/>
    <n v="1997"/>
    <n v="3873"/>
    <n v="12755"/>
    <n v="0.17776664997496203"/>
    <n v="25422"/>
    <n v="238"/>
    <n v="73"/>
  </r>
  <r>
    <n v="201711"/>
    <x v="1"/>
    <s v="FR"/>
    <x v="0"/>
    <s v="201711FRSMB"/>
    <n v="87708"/>
    <n v="191363"/>
    <n v="632488"/>
    <n v="7.5899575865371494E-2"/>
    <n v="1065096"/>
    <n v="29469"/>
    <n v="35591"/>
  </r>
  <r>
    <n v="201711"/>
    <x v="1"/>
    <s v="FR"/>
    <x v="1"/>
    <s v="201711FRCorporate"/>
    <n v="254339"/>
    <n v="577456"/>
    <n v="2047013"/>
    <n v="7.1428290588545204E-2"/>
    <n v="3403857"/>
    <n v="91377"/>
    <n v="99676"/>
  </r>
  <r>
    <n v="201711"/>
    <x v="1"/>
    <s v="FR"/>
    <x v="2"/>
    <s v="201711FRGuest"/>
    <n v="116312"/>
    <n v="106740"/>
    <n v="458190"/>
    <n v="0.330395831900406"/>
    <n v="834463"/>
    <n v="544"/>
    <n v="88631"/>
  </r>
  <r>
    <n v="201711"/>
    <x v="1"/>
    <s v="FR"/>
    <x v="3"/>
    <s v="201711FRRep"/>
    <n v="18614"/>
    <n v="11044"/>
    <n v="124106"/>
    <n v="8.9287632964435398E-2"/>
    <n v="261351"/>
    <n v="14227"/>
    <n v="1186"/>
  </r>
  <r>
    <n v="201711"/>
    <x v="1"/>
    <s v="HK"/>
    <x v="0"/>
    <s v="201711HKSMB"/>
    <n v="8066"/>
    <n v="16452"/>
    <n v="62413"/>
    <n v="0.116910488470121"/>
    <n v="102358"/>
    <n v="2638"/>
    <n v="2638"/>
  </r>
  <r>
    <n v="201711"/>
    <x v="1"/>
    <s v="HK"/>
    <x v="1"/>
    <s v="201711HKCorporate"/>
    <n v="6545"/>
    <n v="8032"/>
    <n v="47875"/>
    <n v="7.9449961802902994E-2"/>
    <n v="81557"/>
    <n v="2750"/>
    <n v="1910"/>
  </r>
  <r>
    <n v="201711"/>
    <x v="1"/>
    <s v="HK"/>
    <x v="2"/>
    <s v="201711HKGuest"/>
    <n v="11443"/>
    <n v="4572"/>
    <n v="31228"/>
    <n v="0.53333915931136899"/>
    <n v="49328"/>
    <n v="0"/>
    <n v="9349"/>
  </r>
  <r>
    <n v="201711"/>
    <x v="1"/>
    <s v="HK"/>
    <x v="3"/>
    <s v="201711HKRep"/>
    <n v="671"/>
    <n v="578"/>
    <n v="4917"/>
    <n v="6.5573770491803296E-2"/>
    <n v="14033"/>
    <n v="714"/>
    <n v="83"/>
  </r>
  <r>
    <n v="201711"/>
    <x v="1"/>
    <s v="HU"/>
    <x v="0"/>
    <s v="201711HUSMB"/>
    <n v="7259"/>
    <n v="15101"/>
    <n v="50882"/>
    <n v="0.10511089681774299"/>
    <n v="91556"/>
    <n v="1914"/>
    <n v="2371"/>
  </r>
  <r>
    <n v="201711"/>
    <x v="1"/>
    <s v="HU"/>
    <x v="1"/>
    <s v="201711HUCorporate"/>
    <n v="2609"/>
    <n v="5340"/>
    <n v="18838"/>
    <n v="8.0107320812571908E-2"/>
    <n v="32423"/>
    <n v="690"/>
    <n v="782"/>
  </r>
  <r>
    <n v="201711"/>
    <x v="1"/>
    <s v="HU"/>
    <x v="2"/>
    <s v="201711HUGuest"/>
    <n v="8367"/>
    <n v="5593"/>
    <n v="30198"/>
    <n v="0.41113899844627705"/>
    <n v="46922"/>
    <n v="0"/>
    <n v="6506"/>
  </r>
  <r>
    <n v="201711"/>
    <x v="1"/>
    <s v="HU"/>
    <x v="3"/>
    <s v="201711HURep"/>
    <n v="1885"/>
    <n v="1992"/>
    <n v="14115"/>
    <n v="8.2228116710875307E-2"/>
    <n v="39930"/>
    <n v="1803"/>
    <n v="58"/>
  </r>
  <r>
    <n v="201711"/>
    <x v="1"/>
    <s v="IR"/>
    <x v="0"/>
    <s v="201711IRSMB"/>
    <n v="7308"/>
    <n v="13950"/>
    <n v="48161"/>
    <n v="0.119047619047619"/>
    <n v="78369"/>
    <n v="2891"/>
    <n v="2133"/>
  </r>
  <r>
    <n v="201711"/>
    <x v="1"/>
    <s v="IR"/>
    <x v="1"/>
    <s v="201711IRCorporate"/>
    <n v="6399"/>
    <n v="16345"/>
    <n v="46893"/>
    <n v="8.8138771683075504E-2"/>
    <n v="73418"/>
    <n v="2308"/>
    <n v="1944"/>
  </r>
  <r>
    <n v="201711"/>
    <x v="1"/>
    <s v="IR"/>
    <x v="2"/>
    <s v="201711IRGuest"/>
    <n v="7400"/>
    <n v="6283"/>
    <n v="24440"/>
    <n v="0.40770270270270303"/>
    <n v="38905"/>
    <n v="0"/>
    <n v="6287"/>
  </r>
  <r>
    <n v="201711"/>
    <x v="1"/>
    <s v="IR"/>
    <x v="3"/>
    <s v="201711IRRep"/>
    <n v="0"/>
    <n v="0"/>
    <n v="0"/>
    <n v="0"/>
    <n v="0"/>
    <n v="0"/>
    <n v="0"/>
  </r>
  <r>
    <n v="201711"/>
    <x v="1"/>
    <s v="IT"/>
    <x v="0"/>
    <s v="201711ITSMB"/>
    <n v="51534"/>
    <n v="111492"/>
    <n v="356367"/>
    <n v="9.4384289983312011E-2"/>
    <n v="624831"/>
    <n v="18406"/>
    <n v="18192"/>
  </r>
  <r>
    <n v="201711"/>
    <x v="1"/>
    <s v="IT"/>
    <x v="1"/>
    <s v="201711ITCorporate"/>
    <n v="37482"/>
    <n v="71484"/>
    <n v="283250"/>
    <n v="8.4787364601675505E-2"/>
    <n v="475570"/>
    <n v="14776"/>
    <n v="13867"/>
  </r>
  <r>
    <n v="201711"/>
    <x v="1"/>
    <s v="IT"/>
    <x v="2"/>
    <s v="201711ITGuest"/>
    <n v="33575"/>
    <n v="22730"/>
    <n v="101294"/>
    <n v="0.43169024571854103"/>
    <n v="204545"/>
    <n v="102"/>
    <n v="27380"/>
  </r>
  <r>
    <n v="201711"/>
    <x v="1"/>
    <s v="IT"/>
    <x v="3"/>
    <s v="201711ITRep"/>
    <n v="194"/>
    <n v="923"/>
    <n v="2230"/>
    <n v="0.123711340206186"/>
    <n v="3285"/>
    <n v="112"/>
    <n v="5"/>
  </r>
  <r>
    <n v="201711"/>
    <x v="1"/>
    <s v="KR"/>
    <x v="0"/>
    <s v="201711KRSMB"/>
    <n v="16817"/>
    <n v="27341"/>
    <n v="112673"/>
    <n v="7.6291847535232202E-2"/>
    <n v="183924"/>
    <n v="4742"/>
    <n v="5802"/>
  </r>
  <r>
    <n v="201711"/>
    <x v="1"/>
    <s v="KR"/>
    <x v="1"/>
    <s v="201711KRCorporate"/>
    <n v="6589"/>
    <n v="8484"/>
    <n v="41204"/>
    <n v="7.2241614812566399E-2"/>
    <n v="64551"/>
    <n v="1910"/>
    <n v="1992"/>
  </r>
  <r>
    <n v="201711"/>
    <x v="1"/>
    <s v="KR"/>
    <x v="2"/>
    <s v="201711KRGuest"/>
    <n v="7031"/>
    <n v="4135"/>
    <n v="19329"/>
    <n v="0.55497084340776603"/>
    <n v="37933"/>
    <n v="34"/>
    <n v="5772"/>
  </r>
  <r>
    <n v="201711"/>
    <x v="1"/>
    <s v="KR"/>
    <x v="3"/>
    <s v="201711KRRep"/>
    <n v="2070"/>
    <n v="3464"/>
    <n v="13658"/>
    <n v="0.11739130434782601"/>
    <n v="26462"/>
    <n v="1288"/>
    <n v="155"/>
  </r>
  <r>
    <n v="201711"/>
    <x v="1"/>
    <s v="LU"/>
    <x v="0"/>
    <s v="201711LUSMB"/>
    <n v="3226"/>
    <n v="6696"/>
    <n v="22443"/>
    <n v="0.12647241165530099"/>
    <n v="41398"/>
    <n v="1040"/>
    <n v="1229"/>
  </r>
  <r>
    <n v="201711"/>
    <x v="1"/>
    <s v="LU"/>
    <x v="1"/>
    <s v="201711LUCorporate"/>
    <n v="2216"/>
    <n v="3668"/>
    <n v="16379"/>
    <n v="6.3628158844765303E-2"/>
    <n v="29819"/>
    <n v="792"/>
    <n v="1113"/>
  </r>
  <r>
    <n v="201711"/>
    <x v="1"/>
    <s v="LU"/>
    <x v="2"/>
    <s v="201711LUGuest"/>
    <n v="3537"/>
    <n v="2167"/>
    <n v="10821"/>
    <n v="0.44783715012722602"/>
    <n v="20208"/>
    <n v="10"/>
    <n v="3100"/>
  </r>
  <r>
    <n v="201711"/>
    <x v="1"/>
    <s v="LU"/>
    <x v="3"/>
    <s v="201711LURep"/>
    <n v="0"/>
    <n v="0"/>
    <n v="0"/>
    <n v="0"/>
    <n v="10"/>
    <n v="0"/>
    <n v="0"/>
  </r>
  <r>
    <n v="201711"/>
    <x v="1"/>
    <s v="MY"/>
    <x v="0"/>
    <s v="201711MYSMB"/>
    <n v="8265"/>
    <n v="15534"/>
    <n v="56373"/>
    <n v="0.13877797943133699"/>
    <n v="99442"/>
    <n v="1905"/>
    <n v="2774"/>
  </r>
  <r>
    <n v="201711"/>
    <x v="1"/>
    <s v="MY"/>
    <x v="1"/>
    <s v="201711MYCorporate"/>
    <n v="476"/>
    <n v="695"/>
    <n v="2881"/>
    <n v="7.1428571428571397E-2"/>
    <n v="5408"/>
    <n v="63"/>
    <n v="102"/>
  </r>
  <r>
    <n v="201711"/>
    <x v="1"/>
    <s v="MY"/>
    <x v="2"/>
    <s v="201711MYGuest"/>
    <n v="4990"/>
    <n v="1079"/>
    <n v="11472"/>
    <n v="0.55010020040080199"/>
    <n v="20096"/>
    <n v="39"/>
    <n v="4324"/>
  </r>
  <r>
    <n v="201711"/>
    <x v="1"/>
    <s v="MY"/>
    <x v="3"/>
    <s v="201711MYRep"/>
    <n v="1249"/>
    <n v="3081"/>
    <n v="10107"/>
    <n v="0.100880704563651"/>
    <n v="16719"/>
    <n v="539"/>
    <n v="262"/>
  </r>
  <r>
    <n v="201711"/>
    <x v="1"/>
    <s v="NL"/>
    <x v="0"/>
    <s v="201711NLSMB"/>
    <n v="22774"/>
    <n v="48706"/>
    <n v="160757"/>
    <n v="6.23078949679459E-2"/>
    <n v="260029"/>
    <n v="9732"/>
    <n v="7920"/>
  </r>
  <r>
    <n v="201711"/>
    <x v="1"/>
    <s v="NL"/>
    <x v="1"/>
    <s v="201711NLCorporate"/>
    <n v="33560"/>
    <n v="72869"/>
    <n v="236148"/>
    <n v="8.6710369487485103E-2"/>
    <n v="362251"/>
    <n v="14504"/>
    <n v="13226"/>
  </r>
  <r>
    <n v="201711"/>
    <x v="1"/>
    <s v="NL"/>
    <x v="2"/>
    <s v="201711NLGuest"/>
    <n v="14504"/>
    <n v="14295"/>
    <n v="50188"/>
    <n v="0.313568670711528"/>
    <n v="100108"/>
    <n v="15"/>
    <n v="11593"/>
  </r>
  <r>
    <n v="201711"/>
    <x v="1"/>
    <s v="NL"/>
    <x v="3"/>
    <s v="201711NLRep"/>
    <n v="403"/>
    <n v="194"/>
    <n v="1764"/>
    <n v="0.29032258064516098"/>
    <n v="3236"/>
    <n v="121"/>
    <n v="92"/>
  </r>
  <r>
    <n v="201711"/>
    <x v="1"/>
    <s v="NO"/>
    <x v="0"/>
    <s v="201711NOSMB"/>
    <n v="6652"/>
    <n v="15670"/>
    <n v="38594"/>
    <n v="8.5387853277209907E-2"/>
    <n v="87140"/>
    <n v="2517"/>
    <n v="2293"/>
  </r>
  <r>
    <n v="201711"/>
    <x v="1"/>
    <s v="NO"/>
    <x v="1"/>
    <s v="201711NOCorporate"/>
    <n v="13347"/>
    <n v="33614"/>
    <n v="77286"/>
    <n v="7.31999700307185E-2"/>
    <n v="166631"/>
    <n v="5651"/>
    <n v="4903"/>
  </r>
  <r>
    <n v="201711"/>
    <x v="1"/>
    <s v="NO"/>
    <x v="2"/>
    <s v="201711NOGuest"/>
    <n v="13989"/>
    <n v="10860"/>
    <n v="39862"/>
    <n v="0.41296733147472997"/>
    <n v="74798"/>
    <n v="24"/>
    <n v="11127"/>
  </r>
  <r>
    <n v="201711"/>
    <x v="1"/>
    <s v="NO"/>
    <x v="3"/>
    <s v="201711NORep"/>
    <n v="2507"/>
    <n v="6730"/>
    <n v="16729"/>
    <n v="9.6928599920223402E-2"/>
    <n v="44974"/>
    <n v="1506"/>
    <n v="63"/>
  </r>
  <r>
    <n v="201711"/>
    <x v="1"/>
    <s v="PL"/>
    <x v="0"/>
    <s v="201711PLSMB"/>
    <n v="45091"/>
    <n v="106313"/>
    <n v="337519"/>
    <n v="0.11217316094120801"/>
    <n v="643917"/>
    <n v="23891"/>
    <n v="11287"/>
  </r>
  <r>
    <n v="201711"/>
    <x v="1"/>
    <s v="PL"/>
    <x v="1"/>
    <s v="201711PLCorporate"/>
    <n v="64346"/>
    <n v="140213"/>
    <n v="506191"/>
    <n v="8.6920709912037986E-2"/>
    <n v="852436"/>
    <n v="27876"/>
    <n v="22395"/>
  </r>
  <r>
    <n v="201711"/>
    <x v="1"/>
    <s v="PL"/>
    <x v="2"/>
    <s v="201711PLGuest"/>
    <n v="38463"/>
    <n v="26389"/>
    <n v="130816"/>
    <n v="0.41751813431089602"/>
    <n v="227679"/>
    <n v="224"/>
    <n v="29202"/>
  </r>
  <r>
    <n v="201711"/>
    <x v="1"/>
    <s v="PL"/>
    <x v="3"/>
    <s v="201711PLRep"/>
    <n v="0"/>
    <n v="0"/>
    <n v="0"/>
    <n v="0"/>
    <n v="0"/>
    <n v="0"/>
    <n v="0"/>
  </r>
  <r>
    <n v="201711"/>
    <x v="1"/>
    <s v="PT"/>
    <x v="0"/>
    <s v="201711PTSMB"/>
    <n v="1560"/>
    <n v="3187"/>
    <n v="9387"/>
    <n v="0.18397435897435901"/>
    <n v="16467"/>
    <n v="253"/>
    <n v="641"/>
  </r>
  <r>
    <n v="201711"/>
    <x v="1"/>
    <s v="PT"/>
    <x v="1"/>
    <s v="201711PTCorporate"/>
    <n v="1098"/>
    <n v="1302"/>
    <n v="5899"/>
    <n v="6.6484517304189403E-2"/>
    <n v="12657"/>
    <n v="214"/>
    <n v="637"/>
  </r>
  <r>
    <n v="201711"/>
    <x v="1"/>
    <s v="PT"/>
    <x v="2"/>
    <s v="201711PTGuest"/>
    <n v="5223"/>
    <n v="2216"/>
    <n v="14548"/>
    <n v="0.42695768715297705"/>
    <n v="26151"/>
    <n v="0"/>
    <n v="4422"/>
  </r>
  <r>
    <n v="201711"/>
    <x v="1"/>
    <s v="PT"/>
    <x v="3"/>
    <s v="201711PTRep"/>
    <n v="661"/>
    <n v="369"/>
    <n v="3600"/>
    <n v="0.125567322239032"/>
    <n v="7852"/>
    <n v="316"/>
    <n v="15"/>
  </r>
  <r>
    <n v="201711"/>
    <x v="1"/>
    <s v="SG"/>
    <x v="0"/>
    <s v="201711SGSMB"/>
    <n v="7740"/>
    <n v="17021"/>
    <n v="58778"/>
    <n v="8.1653746770025806E-2"/>
    <n v="103922"/>
    <n v="2148"/>
    <n v="2833"/>
  </r>
  <r>
    <n v="201711"/>
    <x v="1"/>
    <s v="SG"/>
    <x v="1"/>
    <s v="201711SGCorporate"/>
    <n v="3251"/>
    <n v="6744"/>
    <n v="21943"/>
    <n v="8.5204552445401399E-2"/>
    <n v="39129"/>
    <n v="996"/>
    <n v="894"/>
  </r>
  <r>
    <n v="201711"/>
    <x v="1"/>
    <s v="SG"/>
    <x v="2"/>
    <s v="201711SGGuest"/>
    <n v="6166"/>
    <n v="3586"/>
    <n v="16958"/>
    <n v="0.48232241323386299"/>
    <n v="29426"/>
    <n v="5"/>
    <n v="4903"/>
  </r>
  <r>
    <n v="201711"/>
    <x v="1"/>
    <s v="SG"/>
    <x v="3"/>
    <s v="201711SGRep"/>
    <n v="1365"/>
    <n v="2196"/>
    <n v="9358"/>
    <n v="0.113553113553114"/>
    <n v="15986"/>
    <n v="705"/>
    <n v="97"/>
  </r>
  <r>
    <n v="201711"/>
    <x v="1"/>
    <s v="SK"/>
    <x v="0"/>
    <s v="201711SKSMB"/>
    <n v="6710"/>
    <n v="14329"/>
    <n v="48161"/>
    <n v="0.11520119225037301"/>
    <n v="93471"/>
    <n v="1871"/>
    <n v="2298"/>
  </r>
  <r>
    <n v="201711"/>
    <x v="1"/>
    <s v="SK"/>
    <x v="1"/>
    <s v="201711SKCorporate"/>
    <n v="3090"/>
    <n v="8416"/>
    <n v="24528"/>
    <n v="6.2783171521035602E-2"/>
    <n v="47724"/>
    <n v="1074"/>
    <n v="996"/>
  </r>
  <r>
    <n v="201711"/>
    <x v="1"/>
    <s v="SK"/>
    <x v="2"/>
    <s v="201711SKGuest"/>
    <n v="7910"/>
    <n v="4791"/>
    <n v="24052"/>
    <n v="0.42136536030341298"/>
    <n v="37987"/>
    <n v="0"/>
    <n v="6054"/>
  </r>
  <r>
    <n v="201711"/>
    <x v="1"/>
    <s v="SK"/>
    <x v="3"/>
    <s v="201711SKRep"/>
    <n v="1919"/>
    <n v="3989"/>
    <n v="15782"/>
    <n v="0.10630536737884301"/>
    <n v="39503"/>
    <n v="1705"/>
    <n v="73"/>
  </r>
  <r>
    <n v="201711"/>
    <x v="1"/>
    <s v="SP"/>
    <x v="0"/>
    <s v="201711SPSMB"/>
    <n v="49668"/>
    <n v="115768"/>
    <n v="363393"/>
    <n v="8.0796488684867496E-2"/>
    <n v="666598"/>
    <n v="16117"/>
    <n v="20830"/>
  </r>
  <r>
    <n v="201711"/>
    <x v="1"/>
    <s v="SP"/>
    <x v="1"/>
    <s v="201711SPCorporate"/>
    <n v="42870"/>
    <n v="87839"/>
    <n v="319269"/>
    <n v="8.4674597620713804E-2"/>
    <n v="560416"/>
    <n v="14086"/>
    <n v="15510"/>
  </r>
  <r>
    <n v="201711"/>
    <x v="1"/>
    <s v="SP"/>
    <x v="2"/>
    <s v="201711SPGuest"/>
    <n v="42345"/>
    <n v="29868"/>
    <n v="146977"/>
    <n v="0.39437950171212699"/>
    <n v="277414"/>
    <n v="539"/>
    <n v="32870"/>
  </r>
  <r>
    <n v="201711"/>
    <x v="1"/>
    <s v="SP"/>
    <x v="3"/>
    <s v="201711SPRep"/>
    <n v="13658"/>
    <n v="9212"/>
    <n v="96532"/>
    <n v="0.12095475179382"/>
    <n v="197437"/>
    <n v="11156"/>
    <n v="588"/>
  </r>
  <r>
    <n v="201711"/>
    <x v="1"/>
    <s v="SV"/>
    <x v="0"/>
    <s v="201711SVSMB"/>
    <n v="14329"/>
    <n v="32943"/>
    <n v="104539"/>
    <n v="7.9349570800474598E-2"/>
    <n v="169148"/>
    <n v="5510"/>
    <n v="5777"/>
  </r>
  <r>
    <n v="201711"/>
    <x v="1"/>
    <s v="SV"/>
    <x v="1"/>
    <s v="201711SVCorporate"/>
    <n v="30193"/>
    <n v="81625"/>
    <n v="231561"/>
    <n v="8.0151028384062503E-2"/>
    <n v="355050"/>
    <n v="13032"/>
    <n v="10845"/>
  </r>
  <r>
    <n v="201711"/>
    <x v="1"/>
    <s v="SV"/>
    <x v="2"/>
    <s v="201711SVGuest"/>
    <n v="22764"/>
    <n v="20427"/>
    <n v="87203"/>
    <n v="0.34708311368827999"/>
    <n v="144076"/>
    <n v="5"/>
    <n v="17890"/>
  </r>
  <r>
    <n v="201711"/>
    <x v="1"/>
    <s v="SV"/>
    <x v="3"/>
    <s v="201711SVRep"/>
    <n v="2774"/>
    <n v="5763"/>
    <n v="19883"/>
    <n v="0.162941600576784"/>
    <n v="38832"/>
    <n v="1594"/>
    <n v="73"/>
  </r>
  <r>
    <n v="201711"/>
    <x v="1"/>
    <s v="TH"/>
    <x v="0"/>
    <s v="201711THSMB"/>
    <n v="10014"/>
    <n v="20971"/>
    <n v="62622"/>
    <n v="0.15328540043938499"/>
    <n v="102027"/>
    <n v="2668"/>
    <n v="2561"/>
  </r>
  <r>
    <n v="201711"/>
    <x v="1"/>
    <s v="TH"/>
    <x v="1"/>
    <s v="201711THCorporate"/>
    <n v="4028"/>
    <n v="7308"/>
    <n v="23284"/>
    <n v="0.116931479642502"/>
    <n v="37627"/>
    <n v="632"/>
    <n v="1118"/>
  </r>
  <r>
    <n v="201711"/>
    <x v="1"/>
    <s v="TH"/>
    <x v="2"/>
    <s v="201711THGuest"/>
    <n v="68175"/>
    <n v="6574"/>
    <n v="108645"/>
    <n v="0.70957095709571005"/>
    <n v="142891"/>
    <n v="0"/>
    <n v="59633"/>
  </r>
  <r>
    <n v="201711"/>
    <x v="1"/>
    <s v="TH"/>
    <x v="3"/>
    <s v="201711THRep"/>
    <n v="277"/>
    <n v="97"/>
    <n v="1152"/>
    <n v="0.17689530685920601"/>
    <n v="2080"/>
    <n v="0"/>
    <n v="24"/>
  </r>
  <r>
    <n v="201712"/>
    <x v="2"/>
    <s v="AT"/>
    <x v="0"/>
    <s v="201712ATSMB"/>
    <n v="2410"/>
    <n v="5936"/>
    <n v="17396"/>
    <n v="0.11327800829875499"/>
    <n v="28635"/>
    <n v="844"/>
    <n v="996"/>
  </r>
  <r>
    <n v="201712"/>
    <x v="2"/>
    <s v="AT"/>
    <x v="1"/>
    <s v="201712ATCorporate"/>
    <n v="1328"/>
    <n v="3246"/>
    <n v="10707"/>
    <n v="0.121987951807229"/>
    <n v="16812"/>
    <n v="525"/>
    <n v="709"/>
  </r>
  <r>
    <n v="201712"/>
    <x v="2"/>
    <s v="AT"/>
    <x v="2"/>
    <s v="201712ATGuest"/>
    <n v="2078"/>
    <n v="1348"/>
    <n v="5836"/>
    <n v="0.44754571703561097"/>
    <n v="11405"/>
    <n v="0"/>
    <n v="1874"/>
  </r>
  <r>
    <n v="201712"/>
    <x v="2"/>
    <s v="AT"/>
    <x v="3"/>
    <s v="201712ATRep"/>
    <n v="404"/>
    <n v="342"/>
    <n v="3060"/>
    <n v="5.1980198019801999E-2"/>
    <n v="6613"/>
    <n v="460"/>
    <n v="41"/>
  </r>
  <r>
    <n v="201712"/>
    <x v="2"/>
    <s v="AU"/>
    <x v="0"/>
    <s v="201712AUSMB"/>
    <n v="7405"/>
    <n v="16093"/>
    <n v="48662"/>
    <n v="0.106009453072248"/>
    <n v="72516"/>
    <n v="2949"/>
    <n v="2994"/>
  </r>
  <r>
    <n v="201712"/>
    <x v="2"/>
    <s v="AU"/>
    <x v="1"/>
    <s v="201712AUCorporate"/>
    <n v="25036"/>
    <n v="62560"/>
    <n v="178009"/>
    <n v="9.5981786227831892E-2"/>
    <n v="275074"/>
    <n v="9358"/>
    <n v="9621"/>
  </r>
  <r>
    <n v="201712"/>
    <x v="2"/>
    <s v="AU"/>
    <x v="2"/>
    <s v="201712AUGuest"/>
    <n v="8743"/>
    <n v="6769"/>
    <n v="24915"/>
    <n v="0.44641427427656405"/>
    <n v="50408"/>
    <n v="55"/>
    <n v="7097"/>
  </r>
  <r>
    <n v="201712"/>
    <x v="2"/>
    <s v="AU"/>
    <x v="3"/>
    <s v="201712AURep"/>
    <n v="909"/>
    <n v="1711"/>
    <n v="6489"/>
    <n v="0.12981298129813001"/>
    <n v="10136"/>
    <n v="681"/>
    <n v="83"/>
  </r>
  <r>
    <n v="201712"/>
    <x v="2"/>
    <s v="BE"/>
    <x v="0"/>
    <s v="201712BESMB"/>
    <n v="22945"/>
    <n v="52610"/>
    <n v="165830"/>
    <n v="7.4438875572020002E-2"/>
    <n v="273553"/>
    <n v="9656"/>
    <n v="9255"/>
  </r>
  <r>
    <n v="201712"/>
    <x v="2"/>
    <s v="BE"/>
    <x v="1"/>
    <s v="201712BECorporate"/>
    <n v="41122"/>
    <n v="88467"/>
    <n v="287132"/>
    <n v="7.6504061086522995E-2"/>
    <n v="484470"/>
    <n v="15903"/>
    <n v="16563"/>
  </r>
  <r>
    <n v="201712"/>
    <x v="2"/>
    <s v="BE"/>
    <x v="2"/>
    <s v="201712BEGuest"/>
    <n v="23799"/>
    <n v="22613"/>
    <n v="91105"/>
    <n v="0.313164418673054"/>
    <n v="168986"/>
    <n v="176"/>
    <n v="19183"/>
  </r>
  <r>
    <n v="201712"/>
    <x v="2"/>
    <s v="BE"/>
    <x v="3"/>
    <s v="201712BERep"/>
    <n v="335"/>
    <n v="263"/>
    <n v="1587"/>
    <n v="0.134328358208955"/>
    <n v="2849"/>
    <n v="107"/>
    <n v="111"/>
  </r>
  <r>
    <n v="201712"/>
    <x v="2"/>
    <s v="CH"/>
    <x v="0"/>
    <s v="201712CHSMB"/>
    <n v="42699"/>
    <n v="96923"/>
    <n v="311684"/>
    <n v="9.1173095388650788E-2"/>
    <n v="508078"/>
    <n v="19664"/>
    <n v="19380"/>
  </r>
  <r>
    <n v="201712"/>
    <x v="2"/>
    <s v="CH"/>
    <x v="1"/>
    <s v="201712CHCorporate"/>
    <n v="39317"/>
    <n v="90845"/>
    <n v="296681"/>
    <n v="7.8795432001424304E-2"/>
    <n v="468042"/>
    <n v="17801"/>
    <n v="18063"/>
  </r>
  <r>
    <n v="201712"/>
    <x v="2"/>
    <s v="CH"/>
    <x v="2"/>
    <s v="201712CHGuest"/>
    <n v="35242"/>
    <n v="28421"/>
    <n v="117762"/>
    <n v="0.37520572044719402"/>
    <n v="232299"/>
    <n v="90"/>
    <n v="28925"/>
  </r>
  <r>
    <n v="201712"/>
    <x v="2"/>
    <s v="CH"/>
    <x v="3"/>
    <s v="201712CHRep"/>
    <n v="325"/>
    <n v="467"/>
    <n v="1708"/>
    <n v="9.5384615384615401E-2"/>
    <n v="3492"/>
    <n v="31"/>
    <n v="52"/>
  </r>
  <r>
    <n v="201712"/>
    <x v="2"/>
    <s v="CZ"/>
    <x v="0"/>
    <s v="201712CZSMB"/>
    <n v="5182"/>
    <n v="11007"/>
    <n v="36631"/>
    <n v="0.12736395214203"/>
    <n v="66943"/>
    <n v="1587"/>
    <n v="2092"/>
  </r>
  <r>
    <n v="201712"/>
    <x v="2"/>
    <s v="CZ"/>
    <x v="1"/>
    <s v="201712CZCorporate"/>
    <n v="3775"/>
    <n v="8363"/>
    <n v="28556"/>
    <n v="0.109933774834437"/>
    <n v="52043"/>
    <n v="1296"/>
    <n v="1172"/>
  </r>
  <r>
    <n v="201712"/>
    <x v="2"/>
    <s v="CZ"/>
    <x v="2"/>
    <s v="201712CZGuest"/>
    <n v="4653"/>
    <n v="3554"/>
    <n v="18758"/>
    <n v="0.40704921555985402"/>
    <n v="31017"/>
    <n v="3"/>
    <n v="3523"/>
  </r>
  <r>
    <n v="201712"/>
    <x v="2"/>
    <s v="CZ"/>
    <x v="3"/>
    <s v="201712CZRep"/>
    <n v="2268"/>
    <n v="5441"/>
    <n v="18046"/>
    <n v="0.119047619047619"/>
    <n v="38187"/>
    <n v="1483"/>
    <n v="118"/>
  </r>
  <r>
    <n v="201712"/>
    <x v="2"/>
    <s v="DA"/>
    <x v="0"/>
    <s v="201712DASMB"/>
    <n v="10395"/>
    <n v="21963"/>
    <n v="69930"/>
    <n v="0.10110630110630099"/>
    <n v="114903"/>
    <n v="3827"/>
    <n v="3557"/>
  </r>
  <r>
    <n v="201712"/>
    <x v="2"/>
    <s v="DA"/>
    <x v="1"/>
    <s v="201712DACorporate"/>
    <n v="26955"/>
    <n v="62518"/>
    <n v="193590"/>
    <n v="9.6716750139120802E-2"/>
    <n v="313914"/>
    <n v="12093"/>
    <n v="10067"/>
  </r>
  <r>
    <n v="201712"/>
    <x v="2"/>
    <s v="DA"/>
    <x v="2"/>
    <s v="201712DAGuest"/>
    <n v="19989"/>
    <n v="13331"/>
    <n v="59593"/>
    <n v="0.41197658712291796"/>
    <n v="96653"/>
    <n v="97"/>
    <n v="16539"/>
  </r>
  <r>
    <n v="201712"/>
    <x v="2"/>
    <s v="DA"/>
    <x v="3"/>
    <s v="201712DARep"/>
    <n v="1442"/>
    <n v="1898"/>
    <n v="9597"/>
    <n v="0.11719833564493801"/>
    <n v="18533"/>
    <n v="1023"/>
    <n v="114"/>
  </r>
  <r>
    <n v="201712"/>
    <x v="2"/>
    <s v="DE"/>
    <x v="0"/>
    <s v="201712DESMB"/>
    <n v="28504"/>
    <n v="72855"/>
    <n v="209745"/>
    <n v="0.10247684535503801"/>
    <n v="348105"/>
    <n v="11087"/>
    <n v="12425"/>
  </r>
  <r>
    <n v="201712"/>
    <x v="2"/>
    <s v="DE"/>
    <x v="1"/>
    <s v="201712DECorporate"/>
    <n v="61488"/>
    <n v="188052"/>
    <n v="504569"/>
    <n v="9.10258912308093E-2"/>
    <n v="806526"/>
    <n v="27577"/>
    <n v="27923"/>
  </r>
  <r>
    <n v="201712"/>
    <x v="2"/>
    <s v="DE"/>
    <x v="2"/>
    <s v="201712DEGuest"/>
    <n v="38090"/>
    <n v="46138"/>
    <n v="144717"/>
    <n v="0.32908899973746403"/>
    <n v="257045"/>
    <n v="104"/>
    <n v="30955"/>
  </r>
  <r>
    <n v="201712"/>
    <x v="2"/>
    <s v="DE"/>
    <x v="3"/>
    <s v="201712DERep"/>
    <n v="989"/>
    <n v="1493"/>
    <n v="5061"/>
    <n v="0.216380182002022"/>
    <n v="8065"/>
    <n v="21"/>
    <n v="207"/>
  </r>
  <r>
    <n v="201712"/>
    <x v="2"/>
    <s v="EN"/>
    <x v="0"/>
    <s v="201712ENSMB"/>
    <n v="59611"/>
    <n v="110700"/>
    <n v="379748"/>
    <n v="9.6911643824126412E-2"/>
    <n v="596366"/>
    <n v="24127"/>
    <n v="23135"/>
  </r>
  <r>
    <n v="201712"/>
    <x v="2"/>
    <s v="EN"/>
    <x v="1"/>
    <s v="201712ENCorporate"/>
    <n v="126886"/>
    <n v="272298"/>
    <n v="908949"/>
    <n v="7.3483284207871605E-2"/>
    <n v="1350513"/>
    <n v="58100"/>
    <n v="49620"/>
  </r>
  <r>
    <n v="201712"/>
    <x v="2"/>
    <s v="EN"/>
    <x v="2"/>
    <s v="201712ENGuest"/>
    <n v="54345"/>
    <n v="58888"/>
    <n v="189563"/>
    <n v="0.33283650749839"/>
    <n v="329101"/>
    <n v="142"/>
    <n v="42553"/>
  </r>
  <r>
    <n v="201712"/>
    <x v="2"/>
    <s v="EN"/>
    <x v="3"/>
    <s v="201712ENRep"/>
    <n v="5030"/>
    <n v="7599"/>
    <n v="32607"/>
    <n v="0.15248508946322101"/>
    <n v="61581"/>
    <n v="3965"/>
    <n v="408"/>
  </r>
  <r>
    <n v="201712"/>
    <x v="2"/>
    <s v="FI"/>
    <x v="0"/>
    <s v="201712FISMB"/>
    <n v="6800"/>
    <n v="15768"/>
    <n v="44662"/>
    <n v="0.16823529411764698"/>
    <n v="72730"/>
    <n v="1704"/>
    <n v="2040"/>
  </r>
  <r>
    <n v="201712"/>
    <x v="2"/>
    <s v="FI"/>
    <x v="1"/>
    <s v="201712FICorporate"/>
    <n v="14008"/>
    <n v="31287"/>
    <n v="97058"/>
    <n v="0.118218161050828"/>
    <n v="153785"/>
    <n v="4767"/>
    <n v="4850"/>
  </r>
  <r>
    <n v="201712"/>
    <x v="2"/>
    <s v="FI"/>
    <x v="2"/>
    <s v="201712FIGuest"/>
    <n v="11077"/>
    <n v="4795"/>
    <n v="30471"/>
    <n v="0.48839938611537398"/>
    <n v="49633"/>
    <n v="14"/>
    <n v="9514"/>
  </r>
  <r>
    <n v="201712"/>
    <x v="2"/>
    <s v="FI"/>
    <x v="3"/>
    <s v="201712FIRep"/>
    <n v="1739"/>
    <n v="2596"/>
    <n v="9289"/>
    <n v="0.17308798159862002"/>
    <n v="16784"/>
    <n v="162"/>
    <n v="90"/>
  </r>
  <r>
    <n v="201712"/>
    <x v="2"/>
    <s v="FR"/>
    <x v="0"/>
    <s v="201712FRSMB"/>
    <n v="67078"/>
    <n v="138851"/>
    <n v="530401"/>
    <n v="8.0652374847192801E-2"/>
    <n v="924876"/>
    <n v="23709"/>
    <n v="29271"/>
  </r>
  <r>
    <n v="201712"/>
    <x v="2"/>
    <s v="FR"/>
    <x v="1"/>
    <s v="201712FRCorporate"/>
    <n v="184415"/>
    <n v="394402"/>
    <n v="1594984"/>
    <n v="7.7743133693029293E-2"/>
    <n v="2750787"/>
    <n v="67756"/>
    <n v="77719"/>
  </r>
  <r>
    <n v="201712"/>
    <x v="2"/>
    <s v="FR"/>
    <x v="2"/>
    <s v="201712FRGuest"/>
    <n v="85725"/>
    <n v="75126"/>
    <n v="319062"/>
    <n v="0.34729658792650903"/>
    <n v="608503"/>
    <n v="432"/>
    <n v="67441"/>
  </r>
  <r>
    <n v="201712"/>
    <x v="2"/>
    <s v="FR"/>
    <x v="3"/>
    <s v="201712FRRep"/>
    <n v="13953"/>
    <n v="8795"/>
    <n v="93214"/>
    <n v="9.7613416469576386E-2"/>
    <n v="195533"/>
    <n v="10147"/>
    <n v="1054"/>
  </r>
  <r>
    <n v="201712"/>
    <x v="2"/>
    <s v="HK"/>
    <x v="0"/>
    <s v="201712HKSMB"/>
    <n v="6759"/>
    <n v="10171"/>
    <n v="46681"/>
    <n v="0.10741233910341799"/>
    <n v="81048"/>
    <n v="2213"/>
    <n v="2396"/>
  </r>
  <r>
    <n v="201712"/>
    <x v="2"/>
    <s v="HK"/>
    <x v="1"/>
    <s v="201712HKCorporate"/>
    <n v="6060"/>
    <n v="9168"/>
    <n v="44247"/>
    <n v="9.4719471947194711E-2"/>
    <n v="74514"/>
    <n v="2123"/>
    <n v="1808"/>
  </r>
  <r>
    <n v="201712"/>
    <x v="2"/>
    <s v="HK"/>
    <x v="2"/>
    <s v="201712HKGuest"/>
    <n v="8964"/>
    <n v="4117"/>
    <n v="24376"/>
    <n v="0.53335564480142805"/>
    <n v="38159"/>
    <n v="0"/>
    <n v="7464"/>
  </r>
  <r>
    <n v="201712"/>
    <x v="2"/>
    <s v="HK"/>
    <x v="3"/>
    <s v="201712HKRep"/>
    <n v="1003"/>
    <n v="1587"/>
    <n v="7409"/>
    <n v="6.8793619142572301E-2"/>
    <n v="22492"/>
    <n v="920"/>
    <n v="97"/>
  </r>
  <r>
    <n v="201712"/>
    <x v="2"/>
    <s v="HU"/>
    <x v="0"/>
    <s v="201712HUSMB"/>
    <n v="3889"/>
    <n v="8553"/>
    <n v="27021"/>
    <n v="0.134224736436102"/>
    <n v="46785"/>
    <n v="958"/>
    <n v="1601"/>
  </r>
  <r>
    <n v="201712"/>
    <x v="2"/>
    <s v="HU"/>
    <x v="1"/>
    <s v="201712HUCorporate"/>
    <n v="1929"/>
    <n v="3772"/>
    <n v="13517"/>
    <n v="8.2426127527216189E-2"/>
    <n v="23740"/>
    <n v="484"/>
    <n v="674"/>
  </r>
  <r>
    <n v="201712"/>
    <x v="2"/>
    <s v="HU"/>
    <x v="2"/>
    <s v="201712HUGuest"/>
    <n v="5407"/>
    <n v="3073"/>
    <n v="16843"/>
    <n v="0.47956352875901603"/>
    <n v="25351"/>
    <n v="3"/>
    <n v="4349"/>
  </r>
  <r>
    <n v="201712"/>
    <x v="2"/>
    <s v="HU"/>
    <x v="3"/>
    <s v="201712HURep"/>
    <n v="982"/>
    <n v="909"/>
    <n v="6655"/>
    <n v="0.130346232179226"/>
    <n v="15630"/>
    <n v="681"/>
    <n v="52"/>
  </r>
  <r>
    <n v="201712"/>
    <x v="2"/>
    <s v="IR"/>
    <x v="0"/>
    <s v="201712IRSMB"/>
    <n v="5051"/>
    <n v="7758"/>
    <n v="30626"/>
    <n v="0.12532171847159002"/>
    <n v="49834"/>
    <n v="2085"/>
    <n v="1528"/>
  </r>
  <r>
    <n v="201712"/>
    <x v="2"/>
    <s v="IR"/>
    <x v="1"/>
    <s v="201712IRCorporate"/>
    <n v="3889"/>
    <n v="9362"/>
    <n v="27003"/>
    <n v="0.10131139110311099"/>
    <n v="41288"/>
    <n v="1404"/>
    <n v="1493"/>
  </r>
  <r>
    <n v="201712"/>
    <x v="2"/>
    <s v="IR"/>
    <x v="2"/>
    <s v="201712IRGuest"/>
    <n v="5946"/>
    <n v="3308"/>
    <n v="16100"/>
    <n v="0.50235452404978098"/>
    <n v="24566"/>
    <n v="0"/>
    <n v="5220"/>
  </r>
  <r>
    <n v="201712"/>
    <x v="2"/>
    <s v="IR"/>
    <x v="3"/>
    <s v="201712IRRep"/>
    <n v="3"/>
    <n v="3"/>
    <n v="10"/>
    <n v="0"/>
    <n v="10"/>
    <n v="0"/>
    <n v="3"/>
  </r>
  <r>
    <n v="201712"/>
    <x v="2"/>
    <s v="IT"/>
    <x v="0"/>
    <s v="201712ITSMB"/>
    <n v="31515"/>
    <n v="69947"/>
    <n v="220967"/>
    <n v="9.96985562430589E-2"/>
    <n v="378081"/>
    <n v="11989"/>
    <n v="13161"/>
  </r>
  <r>
    <n v="201712"/>
    <x v="2"/>
    <s v="IT"/>
    <x v="1"/>
    <s v="201712ITCorporate"/>
    <n v="25520"/>
    <n v="52486"/>
    <n v="202444"/>
    <n v="7.66849529780564E-2"/>
    <n v="331957"/>
    <n v="10651"/>
    <n v="10938"/>
  </r>
  <r>
    <n v="201712"/>
    <x v="2"/>
    <s v="IT"/>
    <x v="2"/>
    <s v="201712ITGuest"/>
    <n v="35331"/>
    <n v="16884"/>
    <n v="87088"/>
    <n v="0.561546517222835"/>
    <n v="161958"/>
    <n v="93"/>
    <n v="31117"/>
  </r>
  <r>
    <n v="201712"/>
    <x v="2"/>
    <s v="IT"/>
    <x v="3"/>
    <s v="201712ITRep"/>
    <n v="197"/>
    <n v="971"/>
    <n v="2095"/>
    <n v="8.6294416243654803E-2"/>
    <n v="3239"/>
    <n v="124"/>
    <n v="10"/>
  </r>
  <r>
    <n v="201712"/>
    <x v="2"/>
    <s v="KR"/>
    <x v="0"/>
    <s v="201712KRSMB"/>
    <n v="17292"/>
    <n v="28393"/>
    <n v="111868"/>
    <n v="8.6340504279435598E-2"/>
    <n v="194956"/>
    <n v="4785"/>
    <n v="5583"/>
  </r>
  <r>
    <n v="201712"/>
    <x v="2"/>
    <s v="KR"/>
    <x v="1"/>
    <s v="201712KRCorporate"/>
    <n v="6413"/>
    <n v="8352"/>
    <n v="37634"/>
    <n v="0.10619055044441"/>
    <n v="65726"/>
    <n v="1504"/>
    <n v="1919"/>
  </r>
  <r>
    <n v="201712"/>
    <x v="2"/>
    <s v="KR"/>
    <x v="2"/>
    <s v="201712KRGuest"/>
    <n v="6510"/>
    <n v="3817"/>
    <n v="17814"/>
    <n v="0.53102918586789505"/>
    <n v="37278"/>
    <n v="24"/>
    <n v="5455"/>
  </r>
  <r>
    <n v="201712"/>
    <x v="2"/>
    <s v="KR"/>
    <x v="3"/>
    <s v="201712KRRep"/>
    <n v="1798"/>
    <n v="3091"/>
    <n v="12204"/>
    <n v="0.136262513904338"/>
    <n v="23436"/>
    <n v="930"/>
    <n v="187"/>
  </r>
  <r>
    <n v="201712"/>
    <x v="2"/>
    <s v="LU"/>
    <x v="0"/>
    <s v="201712LUSMB"/>
    <n v="2278"/>
    <n v="5846"/>
    <n v="17686"/>
    <n v="7.287093942054429E-2"/>
    <n v="31995"/>
    <n v="857"/>
    <n v="1082"/>
  </r>
  <r>
    <n v="201712"/>
    <x v="2"/>
    <s v="LU"/>
    <x v="1"/>
    <s v="201712LUCorporate"/>
    <n v="1749"/>
    <n v="2852"/>
    <n v="11135"/>
    <n v="8.1189251000571797E-2"/>
    <n v="20113"/>
    <n v="778"/>
    <n v="792"/>
  </r>
  <r>
    <n v="201712"/>
    <x v="2"/>
    <s v="LU"/>
    <x v="2"/>
    <s v="201712LUGuest"/>
    <n v="3257"/>
    <n v="2313"/>
    <n v="11208"/>
    <n v="0.40957936751611901"/>
    <n v="20922"/>
    <n v="17"/>
    <n v="2831"/>
  </r>
  <r>
    <n v="201712"/>
    <x v="2"/>
    <s v="LU"/>
    <x v="3"/>
    <s v="201712LURep"/>
    <n v="0"/>
    <n v="0"/>
    <n v="0"/>
    <n v="0"/>
    <n v="7"/>
    <n v="0"/>
    <n v="0"/>
  </r>
  <r>
    <n v="201712"/>
    <x v="2"/>
    <s v="MY"/>
    <x v="0"/>
    <s v="201712MYSMB"/>
    <n v="6299"/>
    <n v="12487"/>
    <n v="45257"/>
    <n v="0.15478647404349899"/>
    <n v="76727"/>
    <n v="1563"/>
    <n v="2323"/>
  </r>
  <r>
    <n v="201712"/>
    <x v="2"/>
    <s v="MY"/>
    <x v="1"/>
    <s v="201712MYCorporate"/>
    <n v="487"/>
    <n v="875"/>
    <n v="3478"/>
    <n v="8.4188911704312114E-2"/>
    <n v="6033"/>
    <n v="83"/>
    <n v="142"/>
  </r>
  <r>
    <n v="201712"/>
    <x v="2"/>
    <s v="MY"/>
    <x v="2"/>
    <s v="201712MYGuest"/>
    <n v="4221"/>
    <n v="989"/>
    <n v="11263"/>
    <n v="0.53067993366500799"/>
    <n v="20812"/>
    <n v="24"/>
    <n v="3568"/>
  </r>
  <r>
    <n v="201712"/>
    <x v="2"/>
    <s v="MY"/>
    <x v="3"/>
    <s v="201712MYRep"/>
    <n v="933"/>
    <n v="1784"/>
    <n v="7243"/>
    <n v="0.11897106109324801"/>
    <n v="12625"/>
    <n v="436"/>
    <n v="232"/>
  </r>
  <r>
    <n v="201712"/>
    <x v="2"/>
    <s v="NL"/>
    <x v="0"/>
    <s v="201712NLSMB"/>
    <n v="15737"/>
    <n v="33323"/>
    <n v="109694"/>
    <n v="8.3243311940014011E-2"/>
    <n v="184118"/>
    <n v="6745"/>
    <n v="6230"/>
  </r>
  <r>
    <n v="201712"/>
    <x v="2"/>
    <s v="NL"/>
    <x v="1"/>
    <s v="201712NLCorporate"/>
    <n v="24096"/>
    <n v="49295"/>
    <n v="167793"/>
    <n v="9.8273572377158003E-2"/>
    <n v="267524"/>
    <n v="10174"/>
    <n v="10454"/>
  </r>
  <r>
    <n v="201712"/>
    <x v="2"/>
    <s v="NL"/>
    <x v="2"/>
    <s v="201712NLGuest"/>
    <n v="9614"/>
    <n v="8504"/>
    <n v="31733"/>
    <n v="0.32036613272311198"/>
    <n v="69730"/>
    <n v="24"/>
    <n v="7792"/>
  </r>
  <r>
    <n v="201712"/>
    <x v="2"/>
    <s v="NL"/>
    <x v="3"/>
    <s v="201712NLRep"/>
    <n v="287"/>
    <n v="156"/>
    <n v="1372"/>
    <n v="0.20557491289198601"/>
    <n v="2814"/>
    <n v="48"/>
    <n v="66"/>
  </r>
  <r>
    <n v="201712"/>
    <x v="2"/>
    <s v="NO"/>
    <x v="0"/>
    <s v="201712NOSMB"/>
    <n v="4467"/>
    <n v="10378"/>
    <n v="25589"/>
    <n v="0.13319901499888101"/>
    <n v="53564"/>
    <n v="1812"/>
    <n v="1808"/>
  </r>
  <r>
    <n v="201712"/>
    <x v="2"/>
    <s v="NO"/>
    <x v="1"/>
    <s v="201712NOCorporate"/>
    <n v="8691"/>
    <n v="20269"/>
    <n v="50024"/>
    <n v="8.3189506385916503E-2"/>
    <n v="102192"/>
    <n v="3882"/>
    <n v="3810"/>
  </r>
  <r>
    <n v="201712"/>
    <x v="2"/>
    <s v="NO"/>
    <x v="2"/>
    <s v="201712NOGuest"/>
    <n v="8653"/>
    <n v="6185"/>
    <n v="24203"/>
    <n v="0.43788281520859795"/>
    <n v="44655"/>
    <n v="17"/>
    <n v="7232"/>
  </r>
  <r>
    <n v="201712"/>
    <x v="2"/>
    <s v="NO"/>
    <x v="3"/>
    <s v="201712NORep"/>
    <n v="1238"/>
    <n v="2538"/>
    <n v="8397"/>
    <n v="8.9660743134087201E-2"/>
    <n v="20055"/>
    <n v="795"/>
    <n v="69"/>
  </r>
  <r>
    <n v="201712"/>
    <x v="2"/>
    <s v="PL"/>
    <x v="0"/>
    <s v="201712PLSMB"/>
    <n v="34816"/>
    <n v="85719"/>
    <n v="267454"/>
    <n v="0.115780101102941"/>
    <n v="516801"/>
    <n v="19332"/>
    <n v="9770"/>
  </r>
  <r>
    <n v="201712"/>
    <x v="2"/>
    <s v="PL"/>
    <x v="1"/>
    <s v="201712PLCorporate"/>
    <n v="55106"/>
    <n v="110585"/>
    <n v="432921"/>
    <n v="8.5562370703734597E-2"/>
    <n v="786467"/>
    <n v="25475"/>
    <n v="20563"/>
  </r>
  <r>
    <n v="201712"/>
    <x v="2"/>
    <s v="PL"/>
    <x v="2"/>
    <s v="201712PLGuest"/>
    <n v="29171"/>
    <n v="21068"/>
    <n v="102057"/>
    <n v="0.418463542559391"/>
    <n v="180246"/>
    <n v="194"/>
    <n v="22409"/>
  </r>
  <r>
    <n v="201712"/>
    <x v="2"/>
    <s v="PL"/>
    <x v="3"/>
    <s v="201712PLRep"/>
    <n v="0"/>
    <n v="0"/>
    <n v="0"/>
    <n v="0"/>
    <n v="0"/>
    <n v="0"/>
    <n v="0"/>
  </r>
  <r>
    <n v="201712"/>
    <x v="2"/>
    <s v="PT"/>
    <x v="0"/>
    <s v="201712PTSMB"/>
    <n v="795"/>
    <n v="2403"/>
    <n v="6416"/>
    <n v="8.6792452830188702E-2"/>
    <n v="12950"/>
    <n v="214"/>
    <n v="443"/>
  </r>
  <r>
    <n v="201712"/>
    <x v="2"/>
    <s v="PT"/>
    <x v="1"/>
    <s v="201712PTCorporate"/>
    <n v="1037"/>
    <n v="1697"/>
    <n v="6793"/>
    <n v="8.9681774349083893E-2"/>
    <n v="13673"/>
    <n v="301"/>
    <n v="595"/>
  </r>
  <r>
    <n v="201712"/>
    <x v="2"/>
    <s v="PT"/>
    <x v="2"/>
    <s v="201712PTGuest"/>
    <n v="3588"/>
    <n v="1082"/>
    <n v="7996"/>
    <n v="0.47491638795986602"/>
    <n v="14738"/>
    <n v="0"/>
    <n v="3122"/>
  </r>
  <r>
    <n v="201712"/>
    <x v="2"/>
    <s v="PT"/>
    <x v="3"/>
    <s v="201712PTRep"/>
    <n v="356"/>
    <n v="135"/>
    <n v="1950"/>
    <n v="0.174157303370787"/>
    <n v="3616"/>
    <n v="211"/>
    <n v="21"/>
  </r>
  <r>
    <n v="201712"/>
    <x v="2"/>
    <s v="SG"/>
    <x v="0"/>
    <s v="201712SGSMB"/>
    <n v="5860"/>
    <n v="12829"/>
    <n v="44213"/>
    <n v="0.11331058020477799"/>
    <n v="74964"/>
    <n v="1691"/>
    <n v="2244"/>
  </r>
  <r>
    <n v="201712"/>
    <x v="2"/>
    <s v="SG"/>
    <x v="1"/>
    <s v="201712SGCorporate"/>
    <n v="2524"/>
    <n v="4491"/>
    <n v="18088"/>
    <n v="0.108161648177496"/>
    <n v="28469"/>
    <n v="795"/>
    <n v="937"/>
  </r>
  <r>
    <n v="201712"/>
    <x v="2"/>
    <s v="SG"/>
    <x v="2"/>
    <s v="201712SGGuest"/>
    <n v="5386"/>
    <n v="3174"/>
    <n v="14309"/>
    <n v="0.53917564054957301"/>
    <n v="25617"/>
    <n v="0"/>
    <n v="4363"/>
  </r>
  <r>
    <n v="201712"/>
    <x v="2"/>
    <s v="SG"/>
    <x v="3"/>
    <s v="201712SGRep"/>
    <n v="729"/>
    <n v="1168"/>
    <n v="4937"/>
    <n v="0.13305898491083701"/>
    <n v="8138"/>
    <n v="404"/>
    <n v="86"/>
  </r>
  <r>
    <n v="201712"/>
    <x v="2"/>
    <s v="SK"/>
    <x v="0"/>
    <s v="201712SKSMB"/>
    <n v="4895"/>
    <n v="8663"/>
    <n v="31930"/>
    <n v="0.149744637385087"/>
    <n v="62117"/>
    <n v="1328"/>
    <n v="1856"/>
  </r>
  <r>
    <n v="201712"/>
    <x v="2"/>
    <s v="SK"/>
    <x v="1"/>
    <s v="201712SKCorporate"/>
    <n v="2029"/>
    <n v="5324"/>
    <n v="15916"/>
    <n v="6.6535239034006904E-2"/>
    <n v="28884"/>
    <n v="812"/>
    <n v="806"/>
  </r>
  <r>
    <n v="201712"/>
    <x v="2"/>
    <s v="SK"/>
    <x v="2"/>
    <s v="201712SKGuest"/>
    <n v="5272"/>
    <n v="2831"/>
    <n v="15626"/>
    <n v="0.48254931714719296"/>
    <n v="24735"/>
    <n v="7"/>
    <n v="4183"/>
  </r>
  <r>
    <n v="201712"/>
    <x v="2"/>
    <s v="SK"/>
    <x v="3"/>
    <s v="201712SKRep"/>
    <n v="1182"/>
    <n v="2544"/>
    <n v="9583"/>
    <n v="8.4602368866328298E-2"/>
    <n v="20445"/>
    <n v="871"/>
    <n v="69"/>
  </r>
  <r>
    <n v="201712"/>
    <x v="2"/>
    <s v="SP"/>
    <x v="0"/>
    <s v="201712SPSMB"/>
    <n v="29997"/>
    <n v="67987"/>
    <n v="223332"/>
    <n v="7.3407340734073401E-2"/>
    <n v="396985"/>
    <n v="11038"/>
    <n v="14827"/>
  </r>
  <r>
    <n v="201712"/>
    <x v="2"/>
    <s v="SP"/>
    <x v="1"/>
    <s v="201712SPCorporate"/>
    <n v="28123"/>
    <n v="58542"/>
    <n v="219581"/>
    <n v="8.2103616257156092E-2"/>
    <n v="378991"/>
    <n v="11529"/>
    <n v="11529"/>
  </r>
  <r>
    <n v="201712"/>
    <x v="2"/>
    <s v="SP"/>
    <x v="2"/>
    <s v="201712SPGuest"/>
    <n v="30163"/>
    <n v="19882"/>
    <n v="101739"/>
    <n v="0.41981898352285901"/>
    <n v="198160"/>
    <n v="671"/>
    <n v="24483"/>
  </r>
  <r>
    <n v="201712"/>
    <x v="2"/>
    <s v="SP"/>
    <x v="3"/>
    <s v="201712SPRep"/>
    <n v="7578"/>
    <n v="5023"/>
    <n v="53395"/>
    <n v="0.113618368962787"/>
    <n v="101815"/>
    <n v="6185"/>
    <n v="519"/>
  </r>
  <r>
    <n v="201712"/>
    <x v="2"/>
    <s v="SV"/>
    <x v="0"/>
    <s v="201712SVSMB"/>
    <n v="9725"/>
    <n v="20573"/>
    <n v="69190"/>
    <n v="8.56555269922879E-2"/>
    <n v="113400"/>
    <n v="3913"/>
    <n v="4391"/>
  </r>
  <r>
    <n v="201712"/>
    <x v="2"/>
    <s v="SV"/>
    <x v="1"/>
    <s v="201712SVCorporate"/>
    <n v="21278"/>
    <n v="53312"/>
    <n v="161743"/>
    <n v="7.6040981295234497E-2"/>
    <n v="263102"/>
    <n v="9365"/>
    <n v="8688"/>
  </r>
  <r>
    <n v="201712"/>
    <x v="2"/>
    <s v="SV"/>
    <x v="2"/>
    <s v="201712SVGuest"/>
    <n v="16369"/>
    <n v="13987"/>
    <n v="57436"/>
    <n v="0.36117050522328803"/>
    <n v="91717"/>
    <n v="7"/>
    <n v="13185"/>
  </r>
  <r>
    <n v="201712"/>
    <x v="2"/>
    <s v="SV"/>
    <x v="3"/>
    <s v="201712SVRep"/>
    <n v="2337"/>
    <n v="3841"/>
    <n v="15868"/>
    <n v="0.16559691912708602"/>
    <n v="28524"/>
    <n v="1328"/>
    <n v="90"/>
  </r>
  <r>
    <n v="201712"/>
    <x v="2"/>
    <s v="TH"/>
    <x v="0"/>
    <s v="201712THSMB"/>
    <n v="7453"/>
    <n v="13113"/>
    <n v="43469"/>
    <n v="0.15765463571716101"/>
    <n v="82507"/>
    <n v="1884"/>
    <n v="2188"/>
  </r>
  <r>
    <n v="201712"/>
    <x v="2"/>
    <s v="TH"/>
    <x v="1"/>
    <s v="201712THCorporate"/>
    <n v="3039"/>
    <n v="5839"/>
    <n v="17600"/>
    <n v="0.14774596906877299"/>
    <n v="32490"/>
    <n v="619"/>
    <n v="895"/>
  </r>
  <r>
    <n v="201712"/>
    <x v="2"/>
    <s v="TH"/>
    <x v="2"/>
    <s v="201712THGuest"/>
    <n v="52835"/>
    <n v="5663"/>
    <n v="84305"/>
    <n v="0.725958171666509"/>
    <n v="110378"/>
    <n v="0"/>
    <n v="46826"/>
  </r>
  <r>
    <n v="201712"/>
    <x v="2"/>
    <s v="TH"/>
    <x v="3"/>
    <s v="201712THRep"/>
    <n v="107"/>
    <n v="73"/>
    <n v="429"/>
    <n v="0.15887850467289699"/>
    <n v="788"/>
    <n v="0"/>
    <n v="17"/>
  </r>
  <r>
    <n v="201801"/>
    <x v="3"/>
    <s v="AT"/>
    <x v="0"/>
    <s v="201801ATSMB"/>
    <n v="3542"/>
    <n v="9202"/>
    <n v="25446"/>
    <n v="0.15810276679841898"/>
    <n v="42656"/>
    <n v="1115"/>
    <n v="1213"/>
  </r>
  <r>
    <n v="201801"/>
    <x v="3"/>
    <s v="AT"/>
    <x v="1"/>
    <s v="201801ATCorporate"/>
    <n v="2000"/>
    <n v="5387"/>
    <n v="16259"/>
    <n v="0.10800000000000001"/>
    <n v="25610"/>
    <n v="730"/>
    <n v="961"/>
  </r>
  <r>
    <n v="201801"/>
    <x v="3"/>
    <s v="AT"/>
    <x v="2"/>
    <s v="201801ATGuest"/>
    <n v="3079"/>
    <n v="2673"/>
    <n v="9438"/>
    <n v="0.41571938941214681"/>
    <n v="17966"/>
    <n v="0"/>
    <n v="2586"/>
  </r>
  <r>
    <n v="201801"/>
    <x v="3"/>
    <s v="AT"/>
    <x v="3"/>
    <s v="201801ATRep"/>
    <n v="936"/>
    <n v="1059"/>
    <n v="7526"/>
    <n v="3.311965811965812E-2"/>
    <n v="18979"/>
    <n v="1177"/>
    <n v="82"/>
  </r>
  <r>
    <n v="201801"/>
    <x v="3"/>
    <s v="AU"/>
    <x v="0"/>
    <s v="201801AUSMB"/>
    <n v="9839"/>
    <n v="24068"/>
    <n v="67300"/>
    <n v="0.10448216282142495"/>
    <n v="100692"/>
    <n v="3675"/>
    <n v="3609"/>
  </r>
  <r>
    <n v="201801"/>
    <x v="3"/>
    <s v="AU"/>
    <x v="1"/>
    <s v="201801AUCorporate"/>
    <n v="33372"/>
    <n v="86212"/>
    <n v="242293"/>
    <n v="7.841903392065204E-2"/>
    <n v="373350"/>
    <n v="11427"/>
    <n v="11839"/>
  </r>
  <r>
    <n v="201801"/>
    <x v="3"/>
    <s v="AU"/>
    <x v="2"/>
    <s v="201801AUGuest"/>
    <n v="13391"/>
    <n v="10271"/>
    <n v="38559"/>
    <n v="0.42879545963706966"/>
    <n v="76923"/>
    <n v="82"/>
    <n v="10697"/>
  </r>
  <r>
    <n v="201801"/>
    <x v="3"/>
    <s v="AU"/>
    <x v="3"/>
    <s v="201801AURep"/>
    <n v="1270"/>
    <n v="2056"/>
    <n v="9160"/>
    <n v="6.0629921259842519E-2"/>
    <n v="14311"/>
    <n v="1023"/>
    <n v="98"/>
  </r>
  <r>
    <n v="201801"/>
    <x v="3"/>
    <s v="BE"/>
    <x v="0"/>
    <s v="201801BESMB"/>
    <n v="30864"/>
    <n v="76285"/>
    <n v="227941"/>
    <n v="6.8623639191290831E-2"/>
    <n v="369721"/>
    <n v="11962"/>
    <n v="10975"/>
  </r>
  <r>
    <n v="201801"/>
    <x v="3"/>
    <s v="BE"/>
    <x v="1"/>
    <s v="201801BECorporate"/>
    <n v="53723"/>
    <n v="121311"/>
    <n v="376075"/>
    <n v="8.0561398283789068E-2"/>
    <n v="616866"/>
    <n v="19606"/>
    <n v="18876"/>
  </r>
  <r>
    <n v="201801"/>
    <x v="3"/>
    <s v="BE"/>
    <x v="2"/>
    <s v="201801BEGuest"/>
    <n v="33660"/>
    <n v="36652"/>
    <n v="136218"/>
    <n v="0.32040998217468813"/>
    <n v="241398"/>
    <n v="344"/>
    <n v="26355"/>
  </r>
  <r>
    <n v="201801"/>
    <x v="3"/>
    <s v="BE"/>
    <x v="3"/>
    <s v="201801BERep"/>
    <n v="792"/>
    <n v="709"/>
    <n v="3583"/>
    <n v="0.11742424242424242"/>
    <n v="5834"/>
    <n v="303"/>
    <n v="159"/>
  </r>
  <r>
    <n v="201801"/>
    <x v="3"/>
    <s v="CH"/>
    <x v="0"/>
    <s v="201801CHSMB"/>
    <n v="57461"/>
    <n v="142274"/>
    <n v="439452"/>
    <n v="8.8929882877081853E-2"/>
    <n v="705504"/>
    <n v="27070"/>
    <n v="23718"/>
  </r>
  <r>
    <n v="201801"/>
    <x v="3"/>
    <s v="CH"/>
    <x v="1"/>
    <s v="201801CHCorporate"/>
    <n v="53091"/>
    <n v="128544"/>
    <n v="410465"/>
    <n v="7.5323501158388428E-2"/>
    <n v="637624"/>
    <n v="25785"/>
    <n v="22366"/>
  </r>
  <r>
    <n v="201801"/>
    <x v="3"/>
    <s v="CH"/>
    <x v="2"/>
    <s v="201801CHGuest"/>
    <n v="47375"/>
    <n v="41844"/>
    <n v="165231"/>
    <n v="0.36686015831134566"/>
    <n v="323148"/>
    <n v="129"/>
    <n v="38662"/>
  </r>
  <r>
    <n v="201801"/>
    <x v="3"/>
    <s v="CH"/>
    <x v="3"/>
    <s v="201801CHRep"/>
    <n v="565"/>
    <n v="339"/>
    <n v="2539"/>
    <n v="0.14513274336283186"/>
    <n v="5588"/>
    <n v="10"/>
    <n v="82"/>
  </r>
  <r>
    <n v="201801"/>
    <x v="3"/>
    <s v="CZ"/>
    <x v="0"/>
    <s v="201801CZSMB"/>
    <n v="8071"/>
    <n v="18665"/>
    <n v="59296"/>
    <n v="9.9987609961590881E-2"/>
    <n v="107293"/>
    <n v="2216"/>
    <n v="2745"/>
  </r>
  <r>
    <n v="201801"/>
    <x v="3"/>
    <s v="CZ"/>
    <x v="1"/>
    <s v="201801CZCorporate"/>
    <n v="4925"/>
    <n v="9495"/>
    <n v="34421"/>
    <n v="0.14517766497461929"/>
    <n v="58448"/>
    <n v="1722"/>
    <n v="1347"/>
  </r>
  <r>
    <n v="201801"/>
    <x v="3"/>
    <s v="CZ"/>
    <x v="2"/>
    <s v="201801CZGuest"/>
    <n v="7186"/>
    <n v="6688"/>
    <n v="30447"/>
    <n v="0.29404397439465629"/>
    <n v="47760"/>
    <n v="0"/>
    <n v="5115"/>
  </r>
  <r>
    <n v="201801"/>
    <x v="3"/>
    <s v="CZ"/>
    <x v="3"/>
    <s v="201801CZRep"/>
    <n v="4076"/>
    <n v="10086"/>
    <n v="33830"/>
    <n v="8.9548577036310112E-2"/>
    <n v="73345"/>
    <n v="2925"/>
    <n v="103"/>
  </r>
  <r>
    <n v="201801"/>
    <x v="3"/>
    <s v="DA"/>
    <x v="0"/>
    <s v="201801DASMB"/>
    <n v="18763"/>
    <n v="41797"/>
    <n v="130883"/>
    <n v="7.9464904332995787E-2"/>
    <n v="213773"/>
    <n v="7371"/>
    <n v="5721"/>
  </r>
  <r>
    <n v="201801"/>
    <x v="3"/>
    <s v="DA"/>
    <x v="1"/>
    <s v="201801DACorporate"/>
    <n v="38502"/>
    <n v="93578"/>
    <n v="277783"/>
    <n v="8.9190171939120044E-2"/>
    <n v="446685"/>
    <n v="17293"/>
    <n v="12044"/>
  </r>
  <r>
    <n v="201801"/>
    <x v="3"/>
    <s v="DA"/>
    <x v="2"/>
    <s v="201801DAGuest"/>
    <n v="30165"/>
    <n v="24289"/>
    <n v="98903"/>
    <n v="0.37424167081054199"/>
    <n v="160451"/>
    <n v="175"/>
    <n v="24325"/>
  </r>
  <r>
    <n v="201801"/>
    <x v="3"/>
    <s v="DA"/>
    <x v="3"/>
    <s v="201801DARep"/>
    <n v="1907"/>
    <n v="3958"/>
    <n v="14249"/>
    <n v="7.0267435762978503E-2"/>
    <n v="28437"/>
    <n v="1105"/>
    <n v="134"/>
  </r>
  <r>
    <n v="201801"/>
    <x v="3"/>
    <s v="DE"/>
    <x v="0"/>
    <s v="201801DESMB"/>
    <n v="44635"/>
    <n v="115955"/>
    <n v="327055"/>
    <n v="9.6964265710765093E-2"/>
    <n v="534109"/>
    <n v="16151"/>
    <n v="16378"/>
  </r>
  <r>
    <n v="201801"/>
    <x v="3"/>
    <s v="DE"/>
    <x v="1"/>
    <s v="201801DECorporate"/>
    <n v="95506"/>
    <n v="296767"/>
    <n v="783275"/>
    <n v="8.5848009549138279E-2"/>
    <n v="1253020"/>
    <n v="40954"/>
    <n v="37305"/>
  </r>
  <r>
    <n v="201801"/>
    <x v="3"/>
    <s v="DE"/>
    <x v="2"/>
    <s v="201801DEGuest"/>
    <n v="61414"/>
    <n v="76588"/>
    <n v="243907"/>
    <n v="0.30543524277851958"/>
    <n v="426817"/>
    <n v="206"/>
    <n v="47226"/>
  </r>
  <r>
    <n v="201801"/>
    <x v="3"/>
    <s v="DE"/>
    <x v="3"/>
    <s v="201801DERep"/>
    <n v="1635"/>
    <n v="2735"/>
    <n v="8179"/>
    <n v="0.18837920489296636"/>
    <n v="12409"/>
    <n v="51"/>
    <n v="257"/>
  </r>
  <r>
    <n v="201801"/>
    <x v="3"/>
    <s v="EN"/>
    <x v="0"/>
    <s v="201801ENSMB"/>
    <n v="106110"/>
    <n v="216143"/>
    <n v="694683"/>
    <n v="7.7127509188577886E-2"/>
    <n v="1100753"/>
    <n v="40430"/>
    <n v="33449"/>
  </r>
  <r>
    <n v="201801"/>
    <x v="3"/>
    <s v="EN"/>
    <x v="1"/>
    <s v="201801ENCorporate"/>
    <n v="206078"/>
    <n v="458179"/>
    <n v="1470469"/>
    <n v="7.4360193713060102E-2"/>
    <n v="2215894"/>
    <n v="86443"/>
    <n v="65850"/>
  </r>
  <r>
    <n v="201801"/>
    <x v="3"/>
    <s v="EN"/>
    <x v="2"/>
    <s v="201801ENGuest"/>
    <n v="89589"/>
    <n v="107246"/>
    <n v="338986"/>
    <n v="0.28356159796403574"/>
    <n v="605773"/>
    <n v="200"/>
    <n v="66097"/>
  </r>
  <r>
    <n v="201801"/>
    <x v="3"/>
    <s v="EN"/>
    <x v="3"/>
    <s v="201801ENRep"/>
    <n v="8970"/>
    <n v="13309"/>
    <n v="53821"/>
    <n v="0.13177257525083613"/>
    <n v="113112"/>
    <n v="5670"/>
    <n v="493"/>
  </r>
  <r>
    <n v="201801"/>
    <x v="3"/>
    <s v="FI"/>
    <x v="0"/>
    <s v="201801FISMB"/>
    <n v="9582"/>
    <n v="22202"/>
    <n v="67084"/>
    <n v="0.1453767480692966"/>
    <n v="111307"/>
    <n v="2755"/>
    <n v="2910"/>
  </r>
  <r>
    <n v="201801"/>
    <x v="3"/>
    <s v="FI"/>
    <x v="1"/>
    <s v="201801FICorporate"/>
    <n v="21184"/>
    <n v="51683"/>
    <n v="154956"/>
    <n v="0.10800604229607251"/>
    <n v="246184"/>
    <n v="7217"/>
    <n v="6791"/>
  </r>
  <r>
    <n v="201801"/>
    <x v="3"/>
    <s v="FI"/>
    <x v="2"/>
    <s v="201801FIGuest"/>
    <n v="16527"/>
    <n v="8446"/>
    <n v="52742"/>
    <n v="0.4565861922914019"/>
    <n v="87270"/>
    <n v="46"/>
    <n v="13592"/>
  </r>
  <r>
    <n v="201801"/>
    <x v="3"/>
    <s v="FI"/>
    <x v="3"/>
    <s v="201801FIRep"/>
    <n v="1537"/>
    <n v="2426"/>
    <n v="8857"/>
    <n v="0.19388418998048146"/>
    <n v="18017"/>
    <n v="175"/>
    <n v="62"/>
  </r>
  <r>
    <n v="201801"/>
    <x v="3"/>
    <s v="FR"/>
    <x v="0"/>
    <s v="201801FRSMB"/>
    <n v="93490"/>
    <n v="204813"/>
    <n v="767869"/>
    <n v="7.0927371911434375E-2"/>
    <n v="1321780"/>
    <n v="31640"/>
    <n v="35901"/>
  </r>
  <r>
    <n v="201801"/>
    <x v="3"/>
    <s v="FR"/>
    <x v="1"/>
    <s v="201801FRCorporate"/>
    <n v="266875"/>
    <n v="625513"/>
    <n v="2414873"/>
    <n v="6.7878220140515227E-2"/>
    <n v="4081668"/>
    <n v="90591"/>
    <n v="101052"/>
  </r>
  <r>
    <n v="201801"/>
    <x v="3"/>
    <s v="FR"/>
    <x v="2"/>
    <s v="201801FRGuest"/>
    <n v="129011"/>
    <n v="132024"/>
    <n v="535826"/>
    <n v="0.31446155754160499"/>
    <n v="1007705"/>
    <n v="452"/>
    <n v="99330"/>
  </r>
  <r>
    <n v="201801"/>
    <x v="3"/>
    <s v="FR"/>
    <x v="3"/>
    <s v="201801FRRep"/>
    <n v="18362"/>
    <n v="12060"/>
    <n v="123172"/>
    <n v="9.7429473913517042E-2"/>
    <n v="253093"/>
    <n v="14049"/>
    <n v="1234"/>
  </r>
  <r>
    <n v="201801"/>
    <x v="3"/>
    <s v="HK"/>
    <x v="0"/>
    <s v="201801HKSMB"/>
    <n v="8816"/>
    <n v="16378"/>
    <n v="63711"/>
    <n v="0.11252268602540835"/>
    <n v="110588"/>
    <n v="2822"/>
    <n v="2802"/>
  </r>
  <r>
    <n v="201801"/>
    <x v="3"/>
    <s v="HK"/>
    <x v="1"/>
    <s v="201801HKCorporate"/>
    <n v="9412"/>
    <n v="11602"/>
    <n v="63943"/>
    <n v="9.668508287292818E-2"/>
    <n v="107221"/>
    <n v="2868"/>
    <n v="2144"/>
  </r>
  <r>
    <n v="201801"/>
    <x v="3"/>
    <s v="HK"/>
    <x v="2"/>
    <s v="201801HKGuest"/>
    <n v="13324"/>
    <n v="5063"/>
    <n v="35824"/>
    <n v="0.51508555989192439"/>
    <n v="56093"/>
    <n v="0"/>
    <n v="10965"/>
  </r>
  <r>
    <n v="201801"/>
    <x v="3"/>
    <s v="HK"/>
    <x v="3"/>
    <s v="201801HKRep"/>
    <n v="1064"/>
    <n v="1121"/>
    <n v="7392"/>
    <n v="0.10620300751879701"/>
    <n v="21369"/>
    <n v="1121"/>
    <n v="139"/>
  </r>
  <r>
    <n v="201801"/>
    <x v="3"/>
    <s v="HU"/>
    <x v="0"/>
    <s v="201801HUSMB"/>
    <n v="7978"/>
    <n v="20536"/>
    <n v="60514"/>
    <n v="8.6362496866382546E-2"/>
    <n v="107416"/>
    <n v="2108"/>
    <n v="2457"/>
  </r>
  <r>
    <n v="201801"/>
    <x v="3"/>
    <s v="HU"/>
    <x v="1"/>
    <s v="201801HUCorporate"/>
    <n v="3403"/>
    <n v="7289"/>
    <n v="23271"/>
    <n v="9.5210108727593307E-2"/>
    <n v="39551"/>
    <n v="786"/>
    <n v="874"/>
  </r>
  <r>
    <n v="201801"/>
    <x v="3"/>
    <s v="HU"/>
    <x v="2"/>
    <s v="201801HUGuest"/>
    <n v="8970"/>
    <n v="7166"/>
    <n v="35629"/>
    <n v="0.3673355629877369"/>
    <n v="56540"/>
    <n v="5"/>
    <n v="6801"/>
  </r>
  <r>
    <n v="201801"/>
    <x v="3"/>
    <s v="HU"/>
    <x v="3"/>
    <s v="201801HURep"/>
    <n v="2606"/>
    <n v="2981"/>
    <n v="19955"/>
    <n v="8.2885648503453563E-2"/>
    <n v="51251"/>
    <n v="2118"/>
    <n v="72"/>
  </r>
  <r>
    <n v="201801"/>
    <x v="3"/>
    <s v="IR"/>
    <x v="0"/>
    <s v="201801IRSMB"/>
    <n v="8281"/>
    <n v="15344"/>
    <n v="53040"/>
    <n v="0.13464557420601378"/>
    <n v="89188"/>
    <n v="3449"/>
    <n v="2303"/>
  </r>
  <r>
    <n v="201801"/>
    <x v="3"/>
    <s v="IR"/>
    <x v="1"/>
    <s v="201801IRCorporate"/>
    <n v="7248"/>
    <n v="20105"/>
    <n v="52474"/>
    <n v="7.3813465783664461E-2"/>
    <n v="82716"/>
    <n v="2452"/>
    <n v="2036"/>
  </r>
  <r>
    <n v="201801"/>
    <x v="3"/>
    <s v="IR"/>
    <x v="2"/>
    <s v="201801IRGuest"/>
    <n v="10086"/>
    <n v="7993"/>
    <n v="29990"/>
    <n v="0.45260757485623637"/>
    <n v="48737"/>
    <n v="0"/>
    <n v="8451"/>
  </r>
  <r>
    <n v="201801"/>
    <x v="3"/>
    <s v="IR"/>
    <x v="3"/>
    <s v="201801IRRep"/>
    <n v="5"/>
    <n v="21"/>
    <n v="57"/>
    <n v="0"/>
    <n v="93"/>
    <n v="5"/>
    <n v="5"/>
  </r>
  <r>
    <n v="201801"/>
    <x v="3"/>
    <s v="IT"/>
    <x v="0"/>
    <s v="201801ITSMB"/>
    <n v="57034"/>
    <n v="126210"/>
    <n v="393434"/>
    <n v="0.10346460006312025"/>
    <n v="684485"/>
    <n v="18794"/>
    <n v="19395"/>
  </r>
  <r>
    <n v="201801"/>
    <x v="3"/>
    <s v="IT"/>
    <x v="1"/>
    <s v="201801ITCorporate"/>
    <n v="39705"/>
    <n v="83662"/>
    <n v="310009"/>
    <n v="7.92343533560005E-2"/>
    <n v="509414"/>
    <n v="15468"/>
    <n v="14178"/>
  </r>
  <r>
    <n v="201801"/>
    <x v="3"/>
    <s v="IT"/>
    <x v="2"/>
    <s v="201801ITGuest"/>
    <n v="38323"/>
    <n v="25836"/>
    <n v="116648"/>
    <n v="0.42614095973697258"/>
    <n v="227442"/>
    <n v="149"/>
    <n v="30956"/>
  </r>
  <r>
    <n v="201801"/>
    <x v="3"/>
    <s v="IT"/>
    <x v="3"/>
    <s v="201801ITRep"/>
    <n v="195"/>
    <n v="1234"/>
    <n v="2462"/>
    <n v="5.128205128205128E-2"/>
    <n v="3480"/>
    <n v="87"/>
    <n v="10"/>
  </r>
  <r>
    <n v="201801"/>
    <x v="3"/>
    <s v="KR"/>
    <x v="0"/>
    <s v="201801KRSMB"/>
    <n v="18799"/>
    <n v="31398"/>
    <n v="123018"/>
    <n v="8.2025639661684135E-2"/>
    <n v="212437"/>
    <n v="4354"/>
    <n v="6009"/>
  </r>
  <r>
    <n v="201801"/>
    <x v="3"/>
    <s v="KR"/>
    <x v="1"/>
    <s v="201801KRCorporate"/>
    <n v="7572"/>
    <n v="12039"/>
    <n v="48578"/>
    <n v="9.5087163232963554E-2"/>
    <n v="81169"/>
    <n v="2000"/>
    <n v="2252"/>
  </r>
  <r>
    <n v="201801"/>
    <x v="3"/>
    <s v="KR"/>
    <x v="2"/>
    <s v="201801KRGuest"/>
    <n v="8055"/>
    <n v="4714"/>
    <n v="22495"/>
    <n v="0.52079453755431404"/>
    <n v="49488"/>
    <n v="31"/>
    <n v="6631"/>
  </r>
  <r>
    <n v="201801"/>
    <x v="3"/>
    <s v="KR"/>
    <x v="3"/>
    <s v="201801KRRep"/>
    <n v="1676"/>
    <n v="5120"/>
    <n v="13052"/>
    <n v="0.11933174224343675"/>
    <n v="22665"/>
    <n v="879"/>
    <n v="118"/>
  </r>
  <r>
    <n v="201801"/>
    <x v="3"/>
    <s v="LU"/>
    <x v="0"/>
    <s v="201801LUSMB"/>
    <n v="2935"/>
    <n v="7135"/>
    <n v="22844"/>
    <n v="6.6439522998296419E-2"/>
    <n v="40610"/>
    <n v="1146"/>
    <n v="1157"/>
  </r>
  <r>
    <n v="201801"/>
    <x v="3"/>
    <s v="LU"/>
    <x v="1"/>
    <s v="201801LUCorporate"/>
    <n v="2288"/>
    <n v="4154"/>
    <n v="16635"/>
    <n v="7.4300699300699297E-2"/>
    <n v="30571"/>
    <n v="848"/>
    <n v="1208"/>
  </r>
  <r>
    <n v="201801"/>
    <x v="3"/>
    <s v="LU"/>
    <x v="2"/>
    <s v="201801LUGuest"/>
    <n v="4626"/>
    <n v="2611"/>
    <n v="14260"/>
    <n v="0.43904020752269779"/>
    <n v="26618"/>
    <n v="36"/>
    <n v="4040"/>
  </r>
  <r>
    <n v="201801"/>
    <x v="3"/>
    <s v="LU"/>
    <x v="3"/>
    <s v="201801LURep"/>
    <n v="0"/>
    <n v="0"/>
    <n v="0"/>
    <n v="0"/>
    <n v="0"/>
    <n v="0"/>
    <n v="0"/>
  </r>
  <r>
    <n v="201801"/>
    <x v="3"/>
    <s v="MY"/>
    <x v="0"/>
    <s v="201801MYSMB"/>
    <n v="8466"/>
    <n v="18763"/>
    <n v="62010"/>
    <n v="0.13666430427592724"/>
    <n v="102990"/>
    <n v="2144"/>
    <n v="2904"/>
  </r>
  <r>
    <n v="201801"/>
    <x v="3"/>
    <s v="MY"/>
    <x v="1"/>
    <s v="201801MYCorporate"/>
    <n v="478"/>
    <n v="735"/>
    <n v="2879"/>
    <n v="0.15062761506276151"/>
    <n v="5480"/>
    <n v="41"/>
    <n v="154"/>
  </r>
  <r>
    <n v="201801"/>
    <x v="3"/>
    <s v="MY"/>
    <x v="2"/>
    <s v="201801MYGuest"/>
    <n v="5218"/>
    <n v="1208"/>
    <n v="12862"/>
    <n v="0.55366040628593327"/>
    <n v="25163"/>
    <n v="21"/>
    <n v="4524"/>
  </r>
  <r>
    <n v="201801"/>
    <x v="3"/>
    <s v="MY"/>
    <x v="3"/>
    <s v="201801MYRep"/>
    <n v="1424"/>
    <n v="3501"/>
    <n v="11139"/>
    <n v="0.10463483146067416"/>
    <n v="19102"/>
    <n v="581"/>
    <n v="303"/>
  </r>
  <r>
    <n v="201801"/>
    <x v="3"/>
    <s v="NL"/>
    <x v="0"/>
    <s v="201801NLSMB"/>
    <n v="22670"/>
    <n v="50413"/>
    <n v="163463"/>
    <n v="6.4402293780326428E-2"/>
    <n v="266818"/>
    <n v="10255"/>
    <n v="8024"/>
  </r>
  <r>
    <n v="201801"/>
    <x v="3"/>
    <s v="NL"/>
    <x v="1"/>
    <s v="201801NLCorporate"/>
    <n v="35043"/>
    <n v="79668"/>
    <n v="255679"/>
    <n v="8.1271580629512313E-2"/>
    <n v="399690"/>
    <n v="15406"/>
    <n v="14157"/>
  </r>
  <r>
    <n v="201801"/>
    <x v="3"/>
    <s v="NL"/>
    <x v="2"/>
    <s v="201801NLGuest"/>
    <n v="17802"/>
    <n v="21117"/>
    <n v="76532"/>
    <n v="0.27429502303112008"/>
    <n v="141189"/>
    <n v="51"/>
    <n v="13900"/>
  </r>
  <r>
    <n v="201801"/>
    <x v="3"/>
    <s v="NL"/>
    <x v="3"/>
    <s v="201801NLRep"/>
    <n v="406"/>
    <n v="252"/>
    <n v="2082"/>
    <n v="0.2019704433497537"/>
    <n v="4986"/>
    <n v="87"/>
    <n v="77"/>
  </r>
  <r>
    <n v="201801"/>
    <x v="3"/>
    <s v="NO"/>
    <x v="0"/>
    <s v="201801NOSMB"/>
    <n v="9613"/>
    <n v="25332"/>
    <n v="57024"/>
    <n v="8.1764277540830127E-2"/>
    <n v="126539"/>
    <n v="3876"/>
    <n v="3367"/>
  </r>
  <r>
    <n v="201801"/>
    <x v="3"/>
    <s v="NO"/>
    <x v="1"/>
    <s v="201801NOCorporate"/>
    <n v="11926"/>
    <n v="30452"/>
    <n v="69361"/>
    <n v="8.4521214153949351E-2"/>
    <n v="145004"/>
    <n v="4945"/>
    <n v="4405"/>
  </r>
  <r>
    <n v="201801"/>
    <x v="3"/>
    <s v="NO"/>
    <x v="2"/>
    <s v="201801NOGuest"/>
    <n v="13910"/>
    <n v="10682"/>
    <n v="39731"/>
    <n v="0.40093457943925231"/>
    <n v="72599"/>
    <n v="36"/>
    <n v="10877"/>
  </r>
  <r>
    <n v="201801"/>
    <x v="3"/>
    <s v="NO"/>
    <x v="3"/>
    <s v="201801NORep"/>
    <n v="2401"/>
    <n v="5778"/>
    <n v="16198"/>
    <n v="0.11328613077884214"/>
    <n v="40805"/>
    <n v="1691"/>
    <n v="87"/>
  </r>
  <r>
    <n v="201801"/>
    <x v="3"/>
    <s v="PL"/>
    <x v="0"/>
    <s v="201801PLSMB"/>
    <n v="53626"/>
    <n v="136686"/>
    <n v="400379"/>
    <n v="0.11647335247827546"/>
    <n v="768388"/>
    <n v="26905"/>
    <n v="12281"/>
  </r>
  <r>
    <n v="201801"/>
    <x v="3"/>
    <s v="PL"/>
    <x v="1"/>
    <s v="201801PLCorporate"/>
    <n v="71618"/>
    <n v="144793"/>
    <n v="557386"/>
    <n v="7.91700410511324E-2"/>
    <n v="986099"/>
    <n v="28041"/>
    <n v="23960"/>
  </r>
  <r>
    <n v="201801"/>
    <x v="3"/>
    <s v="PL"/>
    <x v="2"/>
    <s v="201801PLGuest"/>
    <n v="43581"/>
    <n v="31722"/>
    <n v="153763"/>
    <n v="0.4052912966659783"/>
    <n v="275696"/>
    <n v="437"/>
    <n v="33259"/>
  </r>
  <r>
    <n v="201801"/>
    <x v="3"/>
    <s v="PL"/>
    <x v="3"/>
    <s v="201801PLRep"/>
    <n v="0"/>
    <n v="0"/>
    <n v="0"/>
    <n v="0"/>
    <n v="0"/>
    <n v="0"/>
    <n v="0"/>
  </r>
  <r>
    <n v="201801"/>
    <x v="3"/>
    <s v="PT"/>
    <x v="0"/>
    <s v="201801PTSMB"/>
    <n v="1542"/>
    <n v="3218"/>
    <n v="9998"/>
    <n v="0.13683527885862518"/>
    <n v="19411"/>
    <n v="298"/>
    <n v="699"/>
  </r>
  <r>
    <n v="201801"/>
    <x v="3"/>
    <s v="PT"/>
    <x v="1"/>
    <s v="201801PTCorporate"/>
    <n v="1763"/>
    <n v="2683"/>
    <n v="10055"/>
    <n v="8.7351106069200227E-2"/>
    <n v="22217"/>
    <n v="247"/>
    <n v="889"/>
  </r>
  <r>
    <n v="201801"/>
    <x v="3"/>
    <s v="PT"/>
    <x v="2"/>
    <s v="201801PTGuest"/>
    <n v="5459"/>
    <n v="2334"/>
    <n v="13720"/>
    <n v="0.44641875801428832"/>
    <n v="25759"/>
    <n v="0"/>
    <n v="4714"/>
  </r>
  <r>
    <n v="201801"/>
    <x v="3"/>
    <s v="PT"/>
    <x v="3"/>
    <s v="201801PTRep"/>
    <n v="298"/>
    <n v="411"/>
    <n v="1840"/>
    <n v="0.1040268456375839"/>
    <n v="4169"/>
    <n v="154"/>
    <n v="31"/>
  </r>
  <r>
    <n v="201801"/>
    <x v="3"/>
    <s v="SG"/>
    <x v="0"/>
    <s v="201801SGSMB"/>
    <n v="8826"/>
    <n v="21302"/>
    <n v="65953"/>
    <n v="0.10253795603897575"/>
    <n v="110850"/>
    <n v="2282"/>
    <n v="3012"/>
  </r>
  <r>
    <n v="201801"/>
    <x v="3"/>
    <s v="SG"/>
    <x v="1"/>
    <s v="201801SGCorporate"/>
    <n v="3465"/>
    <n v="5223"/>
    <n v="23657"/>
    <n v="0.11284271284271284"/>
    <n v="40101"/>
    <n v="1193"/>
    <n v="1182"/>
  </r>
  <r>
    <n v="201801"/>
    <x v="3"/>
    <s v="SG"/>
    <x v="2"/>
    <s v="201801SGGuest"/>
    <n v="6678"/>
    <n v="3835"/>
    <n v="18033"/>
    <n v="0.5519616651692123"/>
    <n v="32144"/>
    <n v="0"/>
    <n v="5552"/>
  </r>
  <r>
    <n v="201801"/>
    <x v="3"/>
    <s v="SG"/>
    <x v="3"/>
    <s v="201801SGRep"/>
    <n v="1306"/>
    <n v="2843"/>
    <n v="9669"/>
    <n v="0.14165390505359879"/>
    <n v="15509"/>
    <n v="663"/>
    <n v="164"/>
  </r>
  <r>
    <n v="201801"/>
    <x v="3"/>
    <s v="SK"/>
    <x v="0"/>
    <s v="201801SKSMB"/>
    <n v="7264"/>
    <n v="16722"/>
    <n v="54356"/>
    <n v="0.10407488986784141"/>
    <n v="102049"/>
    <n v="2313"/>
    <n v="2411"/>
  </r>
  <r>
    <n v="201801"/>
    <x v="3"/>
    <s v="SK"/>
    <x v="1"/>
    <s v="201801SKCorporate"/>
    <n v="3665"/>
    <n v="9551"/>
    <n v="28149"/>
    <n v="7.9945429740791274E-2"/>
    <n v="51369"/>
    <n v="1059"/>
    <n v="1069"/>
  </r>
  <r>
    <n v="201801"/>
    <x v="3"/>
    <s v="SK"/>
    <x v="2"/>
    <s v="201801SKGuest"/>
    <n v="7680"/>
    <n v="3413"/>
    <n v="22572"/>
    <n v="0.45989583333333334"/>
    <n v="36076"/>
    <n v="0"/>
    <n v="5922"/>
  </r>
  <r>
    <n v="201801"/>
    <x v="3"/>
    <s v="SK"/>
    <x v="3"/>
    <s v="201801SKRep"/>
    <n v="1023"/>
    <n v="1090"/>
    <n v="7418"/>
    <n v="9.579667644183773E-2"/>
    <n v="16460"/>
    <n v="925"/>
    <n v="62"/>
  </r>
  <r>
    <n v="201801"/>
    <x v="3"/>
    <s v="SP"/>
    <x v="0"/>
    <s v="201801SPSMB"/>
    <n v="52125"/>
    <n v="128739"/>
    <n v="386546"/>
    <n v="7.090647482014388E-2"/>
    <n v="656469"/>
    <n v="17940"/>
    <n v="20937"/>
  </r>
  <r>
    <n v="201801"/>
    <x v="3"/>
    <s v="SP"/>
    <x v="1"/>
    <s v="201801SPCorporate"/>
    <n v="44985"/>
    <n v="94971"/>
    <n v="344162"/>
    <n v="7.8626208736245415E-2"/>
    <n v="598839"/>
    <n v="18228"/>
    <n v="15540"/>
  </r>
  <r>
    <n v="201801"/>
    <x v="3"/>
    <s v="SP"/>
    <x v="2"/>
    <s v="201801SPGuest"/>
    <n v="45941"/>
    <n v="35279"/>
    <n v="159078"/>
    <n v="0.38501556344006443"/>
    <n v="303439"/>
    <n v="740"/>
    <n v="36292"/>
  </r>
  <r>
    <n v="201801"/>
    <x v="3"/>
    <s v="SP"/>
    <x v="3"/>
    <s v="201801SPRep"/>
    <n v="15380"/>
    <n v="10610"/>
    <n v="106707"/>
    <n v="0.12464239271781534"/>
    <n v="216189"/>
    <n v="11998"/>
    <n v="658"/>
  </r>
  <r>
    <n v="201801"/>
    <x v="3"/>
    <s v="SV"/>
    <x v="0"/>
    <s v="201801SVSMB"/>
    <n v="15735"/>
    <n v="34477"/>
    <n v="114885"/>
    <n v="8.5287575468700347E-2"/>
    <n v="186791"/>
    <n v="6580"/>
    <n v="6318"/>
  </r>
  <r>
    <n v="201801"/>
    <x v="3"/>
    <s v="SV"/>
    <x v="1"/>
    <s v="201801SVCorporate"/>
    <n v="29347"/>
    <n v="82459"/>
    <n v="233857"/>
    <n v="6.7775241080860055E-2"/>
    <n v="381159"/>
    <n v="12666"/>
    <n v="10430"/>
  </r>
  <r>
    <n v="201801"/>
    <x v="3"/>
    <s v="SV"/>
    <x v="2"/>
    <s v="201801SVGuest"/>
    <n v="23163"/>
    <n v="20038"/>
    <n v="85749"/>
    <n v="0.35884816301860734"/>
    <n v="140984"/>
    <n v="10"/>
    <n v="17971"/>
  </r>
  <r>
    <n v="201801"/>
    <x v="3"/>
    <s v="SV"/>
    <x v="3"/>
    <s v="201801SVRep"/>
    <n v="2719"/>
    <n v="5269"/>
    <n v="18994"/>
    <n v="0.14564178006620082"/>
    <n v="35788"/>
    <n v="1563"/>
    <n v="103"/>
  </r>
  <r>
    <n v="201801"/>
    <x v="3"/>
    <s v="TH"/>
    <x v="0"/>
    <s v="201801THSMB"/>
    <n v="9644"/>
    <n v="21780"/>
    <n v="61691"/>
    <n v="0.14973040232268769"/>
    <n v="109277"/>
    <n v="2601"/>
    <n v="2699"/>
  </r>
  <r>
    <n v="201801"/>
    <x v="3"/>
    <s v="TH"/>
    <x v="1"/>
    <s v="201801THCorporate"/>
    <n v="4832"/>
    <n v="8857"/>
    <n v="30175"/>
    <n v="0.11175496688741722"/>
    <n v="50876"/>
    <n v="586"/>
    <n v="1326"/>
  </r>
  <r>
    <n v="201801"/>
    <x v="3"/>
    <s v="TH"/>
    <x v="2"/>
    <s v="201801THGuest"/>
    <n v="72286"/>
    <n v="7012"/>
    <n v="117224"/>
    <n v="0.69911186121793989"/>
    <n v="155973"/>
    <n v="5"/>
    <n v="63424"/>
  </r>
  <r>
    <n v="201801"/>
    <x v="3"/>
    <s v="TH"/>
    <x v="3"/>
    <s v="201801THRep"/>
    <n v="211"/>
    <n v="98"/>
    <n v="679"/>
    <n v="0.17061611374407584"/>
    <n v="1038"/>
    <n v="0"/>
    <n v="36"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s v=""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  <r>
    <m/>
    <x v="4"/>
    <m/>
    <x v="4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9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E12" firstHeaderRow="1" firstDataRow="2" firstDataCol="1" rowPageCount="1" colPageCount="1"/>
  <pivotFields count="14">
    <pivotField showAll="0" defaultSubtotal="0"/>
    <pivotField axis="axisRow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showAll="0"/>
    <pivotField axis="axisPage" multipleItemSelectionAllowed="1" showAll="0">
      <items count="6">
        <item x="1"/>
        <item x="2"/>
        <item x="3"/>
        <item x="0"/>
        <item x="4"/>
        <item t="default"/>
      </items>
    </pivotField>
    <pivotField showAll="0"/>
    <pivotField dataField="1" showAll="0"/>
    <pivotField showAll="0"/>
    <pivotField showAll="0"/>
    <pivotField showAll="0"/>
    <pivotField dataField="1" showAll="0"/>
    <pivotField dataField="1" showAll="0"/>
    <pivotField dataField="1" showAll="0" defaultSubtotal="0"/>
    <pivotField showAll="0" defaultSubtotal="0">
      <items count="6">
        <item x="1"/>
        <item sd="0" x="2"/>
        <item x="3"/>
        <item x="4"/>
        <item sd="0" x="5"/>
        <item x="0"/>
      </items>
    </pivotField>
    <pivotField axis="axisRow" showAll="0" defaultSubtotal="0">
      <items count="4">
        <item x="1"/>
        <item x="2"/>
        <item sd="0" x="3"/>
        <item x="0"/>
      </items>
    </pivotField>
  </pivotFields>
  <rowFields count="2">
    <field x="13"/>
    <field x="1"/>
  </rowFields>
  <rowItems count="7">
    <i>
      <x/>
    </i>
    <i r="1">
      <x v="9"/>
    </i>
    <i r="1">
      <x v="10"/>
    </i>
    <i r="1">
      <x v="11"/>
    </i>
    <i>
      <x v="1"/>
    </i>
    <i r="1"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3" hier="-1"/>
  </pageFields>
  <dataFields count="4">
    <dataField name="Somme de Session" fld="5" baseField="0" baseItem="0"/>
    <dataField name="Somme de PageViews" fld="9" baseField="0" baseItem="0"/>
    <dataField name="Somme de Transaction" fld="10" baseField="0" baseItem="0"/>
    <dataField name="Somme de User" fld="11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19"/>
  <sheetViews>
    <sheetView zoomScaleNormal="100" workbookViewId="0">
      <pane xSplit="5" ySplit="2" topLeftCell="H3" activePane="bottomRight" state="frozen"/>
      <selection activeCell="K19" sqref="K19"/>
      <selection pane="topRight" activeCell="K19" sqref="K19"/>
      <selection pane="bottomLeft" activeCell="K19" sqref="K19"/>
      <selection pane="bottomRight" activeCell="O9" sqref="O9"/>
    </sheetView>
  </sheetViews>
  <sheetFormatPr baseColWidth="10" defaultColWidth="9.140625" defaultRowHeight="15"/>
  <cols>
    <col min="1" max="2" width="12.42578125" customWidth="1"/>
    <col min="4" max="4" width="14.42578125" bestFit="1" customWidth="1"/>
    <col min="5" max="5" width="17.85546875" bestFit="1" customWidth="1"/>
    <col min="6" max="6" width="24.140625" customWidth="1"/>
    <col min="7" max="7" width="18.7109375" bestFit="1" customWidth="1"/>
    <col min="8" max="8" width="17.42578125" bestFit="1" customWidth="1"/>
    <col min="9" max="9" width="13.42578125" bestFit="1" customWidth="1"/>
    <col min="10" max="10" width="13.42578125" customWidth="1"/>
    <col min="11" max="11" width="12.140625" customWidth="1"/>
  </cols>
  <sheetData>
    <row r="1" spans="1:12">
      <c r="F1" s="1" t="s">
        <v>0</v>
      </c>
      <c r="G1" s="1"/>
      <c r="H1" s="1"/>
      <c r="I1" s="1"/>
      <c r="J1" s="1"/>
      <c r="K1" s="1"/>
      <c r="L1" s="2"/>
    </row>
    <row r="2" spans="1:12" s="6" customFormat="1">
      <c r="A2" s="5" t="s">
        <v>1</v>
      </c>
      <c r="B2" s="5" t="s">
        <v>2</v>
      </c>
      <c r="C2" s="5" t="s">
        <v>3</v>
      </c>
      <c r="D2" s="5" t="s">
        <v>4</v>
      </c>
      <c r="E2" s="5" t="s">
        <v>5</v>
      </c>
      <c r="F2" s="5" t="s">
        <v>6</v>
      </c>
      <c r="G2" s="5" t="s">
        <v>7</v>
      </c>
      <c r="H2" s="5" t="s">
        <v>8</v>
      </c>
      <c r="I2" s="5" t="s">
        <v>9</v>
      </c>
      <c r="J2" s="5" t="s">
        <v>10</v>
      </c>
      <c r="K2" s="5" t="s">
        <v>11</v>
      </c>
      <c r="L2" s="5" t="s">
        <v>12</v>
      </c>
    </row>
    <row r="3" spans="1:12" s="6" customFormat="1">
      <c r="A3" s="7">
        <v>201710</v>
      </c>
      <c r="B3" s="8">
        <f t="shared" ref="B3:B66" si="0">DATE(LEFT(A3,4),RIGHT(A3,2),1)</f>
        <v>43009</v>
      </c>
      <c r="C3" s="9" t="s">
        <v>13</v>
      </c>
      <c r="D3" t="s">
        <v>14</v>
      </c>
      <c r="E3" t="s">
        <v>15</v>
      </c>
      <c r="F3">
        <v>3356</v>
      </c>
      <c r="G3">
        <v>7712</v>
      </c>
      <c r="H3">
        <v>22351</v>
      </c>
      <c r="I3" s="10">
        <v>0.204410011918951</v>
      </c>
      <c r="J3" s="4">
        <v>37089</v>
      </c>
      <c r="K3">
        <v>980</v>
      </c>
      <c r="L3">
        <v>1190</v>
      </c>
    </row>
    <row r="4" spans="1:12" s="6" customFormat="1">
      <c r="A4" s="7">
        <v>201710</v>
      </c>
      <c r="B4" s="8">
        <f t="shared" si="0"/>
        <v>43009</v>
      </c>
      <c r="C4" s="9" t="s">
        <v>13</v>
      </c>
      <c r="D4" t="s">
        <v>16</v>
      </c>
      <c r="E4" t="s">
        <v>17</v>
      </c>
      <c r="F4">
        <v>1755</v>
      </c>
      <c r="G4">
        <v>6059</v>
      </c>
      <c r="H4">
        <v>15975</v>
      </c>
      <c r="I4" s="10">
        <v>7.69230769230769E-2</v>
      </c>
      <c r="J4" s="4">
        <v>24200</v>
      </c>
      <c r="K4">
        <v>780</v>
      </c>
      <c r="L4">
        <v>845</v>
      </c>
    </row>
    <row r="5" spans="1:12" s="6" customFormat="1">
      <c r="A5" s="7">
        <v>201710</v>
      </c>
      <c r="B5" s="8">
        <f t="shared" si="0"/>
        <v>43009</v>
      </c>
      <c r="C5" s="9" t="s">
        <v>13</v>
      </c>
      <c r="D5" t="s">
        <v>18</v>
      </c>
      <c r="E5" t="s">
        <v>19</v>
      </c>
      <c r="F5">
        <v>2997</v>
      </c>
      <c r="G5">
        <v>2264</v>
      </c>
      <c r="H5">
        <v>10377</v>
      </c>
      <c r="I5" s="10">
        <v>0.42976309642976296</v>
      </c>
      <c r="J5" s="4">
        <v>18127</v>
      </c>
      <c r="K5">
        <v>0</v>
      </c>
      <c r="L5">
        <v>2301</v>
      </c>
    </row>
    <row r="6" spans="1:12" s="6" customFormat="1">
      <c r="A6" s="7">
        <v>201710</v>
      </c>
      <c r="B6" s="8">
        <f t="shared" si="0"/>
        <v>43009</v>
      </c>
      <c r="C6" s="9" t="s">
        <v>13</v>
      </c>
      <c r="D6" t="s">
        <v>20</v>
      </c>
      <c r="E6" t="s">
        <v>21</v>
      </c>
      <c r="F6">
        <v>966</v>
      </c>
      <c r="G6">
        <v>1102</v>
      </c>
      <c r="H6">
        <v>7950</v>
      </c>
      <c r="I6" s="10">
        <v>5.2795031055900603E-2</v>
      </c>
      <c r="J6" s="4">
        <v>18916</v>
      </c>
      <c r="K6">
        <v>976</v>
      </c>
      <c r="L6">
        <v>37</v>
      </c>
    </row>
    <row r="7" spans="1:12" s="6" customFormat="1">
      <c r="A7" s="7">
        <v>201710</v>
      </c>
      <c r="B7" s="8">
        <f t="shared" si="0"/>
        <v>43009</v>
      </c>
      <c r="C7" s="9" t="s">
        <v>22</v>
      </c>
      <c r="D7" t="s">
        <v>14</v>
      </c>
      <c r="E7" t="s">
        <v>23</v>
      </c>
      <c r="F7">
        <v>10742</v>
      </c>
      <c r="G7">
        <v>24541</v>
      </c>
      <c r="H7">
        <v>70934</v>
      </c>
      <c r="I7" s="10">
        <v>9.6071495066095705E-2</v>
      </c>
      <c r="J7" s="4">
        <v>102551</v>
      </c>
      <c r="K7">
        <v>4061</v>
      </c>
      <c r="L7">
        <v>3870</v>
      </c>
    </row>
    <row r="8" spans="1:12" s="6" customFormat="1">
      <c r="A8" s="7">
        <v>201710</v>
      </c>
      <c r="B8" s="8">
        <f t="shared" si="0"/>
        <v>43009</v>
      </c>
      <c r="C8" s="9" t="s">
        <v>22</v>
      </c>
      <c r="D8" t="s">
        <v>16</v>
      </c>
      <c r="E8" t="s">
        <v>24</v>
      </c>
      <c r="F8">
        <v>34615</v>
      </c>
      <c r="G8">
        <v>83720</v>
      </c>
      <c r="H8">
        <v>242313</v>
      </c>
      <c r="I8" s="10">
        <v>8.9672107467860709E-2</v>
      </c>
      <c r="J8" s="4">
        <v>363528</v>
      </c>
      <c r="K8">
        <v>13561</v>
      </c>
      <c r="L8">
        <v>11797</v>
      </c>
    </row>
    <row r="9" spans="1:12" s="6" customFormat="1">
      <c r="A9" s="7">
        <v>201710</v>
      </c>
      <c r="B9" s="8">
        <f t="shared" si="0"/>
        <v>43009</v>
      </c>
      <c r="C9" s="9" t="s">
        <v>22</v>
      </c>
      <c r="D9" t="s">
        <v>18</v>
      </c>
      <c r="E9" t="s">
        <v>25</v>
      </c>
      <c r="F9">
        <v>12366</v>
      </c>
      <c r="G9">
        <v>9789</v>
      </c>
      <c r="H9">
        <v>36800</v>
      </c>
      <c r="I9" s="10">
        <v>0.45002426006792801</v>
      </c>
      <c r="J9" s="4">
        <v>68352</v>
      </c>
      <c r="K9">
        <v>98</v>
      </c>
      <c r="L9">
        <v>9743</v>
      </c>
    </row>
    <row r="10" spans="1:12" s="6" customFormat="1">
      <c r="A10" s="7">
        <v>201710</v>
      </c>
      <c r="B10" s="8">
        <f t="shared" si="0"/>
        <v>43009</v>
      </c>
      <c r="C10" s="9" t="s">
        <v>22</v>
      </c>
      <c r="D10" t="s">
        <v>20</v>
      </c>
      <c r="E10" t="s">
        <v>26</v>
      </c>
      <c r="F10">
        <v>2026</v>
      </c>
      <c r="G10">
        <v>3361</v>
      </c>
      <c r="H10">
        <v>14177</v>
      </c>
      <c r="I10" s="10">
        <v>0.13376110562685098</v>
      </c>
      <c r="J10" s="4">
        <v>24097</v>
      </c>
      <c r="K10">
        <v>1741</v>
      </c>
      <c r="L10">
        <v>84</v>
      </c>
    </row>
    <row r="11" spans="1:12" s="6" customFormat="1">
      <c r="A11" s="7">
        <v>201710</v>
      </c>
      <c r="B11" s="8">
        <f t="shared" si="0"/>
        <v>43009</v>
      </c>
      <c r="C11" s="9" t="s">
        <v>27</v>
      </c>
      <c r="D11" t="s">
        <v>14</v>
      </c>
      <c r="E11" t="s">
        <v>28</v>
      </c>
      <c r="F11">
        <v>26903</v>
      </c>
      <c r="G11">
        <v>61518</v>
      </c>
      <c r="H11">
        <v>191677</v>
      </c>
      <c r="I11" s="10">
        <v>6.9397464966732297E-2</v>
      </c>
      <c r="J11" s="4">
        <v>300899</v>
      </c>
      <c r="K11">
        <v>11456</v>
      </c>
      <c r="L11">
        <v>10186</v>
      </c>
    </row>
    <row r="12" spans="1:12" s="6" customFormat="1">
      <c r="A12" s="7">
        <v>201710</v>
      </c>
      <c r="B12" s="8">
        <f t="shared" si="0"/>
        <v>43009</v>
      </c>
      <c r="C12" s="9" t="s">
        <v>27</v>
      </c>
      <c r="D12" t="s">
        <v>16</v>
      </c>
      <c r="E12" t="s">
        <v>29</v>
      </c>
      <c r="F12">
        <v>49857</v>
      </c>
      <c r="G12">
        <v>112112</v>
      </c>
      <c r="H12">
        <v>351610</v>
      </c>
      <c r="I12" s="10">
        <v>6.5166375834887796E-2</v>
      </c>
      <c r="J12" s="4">
        <v>563314</v>
      </c>
      <c r="K12">
        <v>19051</v>
      </c>
      <c r="L12">
        <v>18533</v>
      </c>
    </row>
    <row r="13" spans="1:12" s="6" customFormat="1">
      <c r="A13" s="7">
        <v>201710</v>
      </c>
      <c r="B13" s="8">
        <f t="shared" si="0"/>
        <v>43009</v>
      </c>
      <c r="C13" s="9" t="s">
        <v>27</v>
      </c>
      <c r="D13" t="s">
        <v>18</v>
      </c>
      <c r="E13" t="s">
        <v>30</v>
      </c>
      <c r="F13">
        <v>28579</v>
      </c>
      <c r="G13">
        <v>27603</v>
      </c>
      <c r="H13">
        <v>110165</v>
      </c>
      <c r="I13" s="10">
        <v>0.32667343154064199</v>
      </c>
      <c r="J13" s="4">
        <v>197923</v>
      </c>
      <c r="K13">
        <v>205</v>
      </c>
      <c r="L13">
        <v>22547</v>
      </c>
    </row>
    <row r="14" spans="1:12" s="6" customFormat="1">
      <c r="A14" s="7">
        <v>201710</v>
      </c>
      <c r="B14" s="8">
        <f t="shared" si="0"/>
        <v>43009</v>
      </c>
      <c r="C14" s="9" t="s">
        <v>27</v>
      </c>
      <c r="D14" t="s">
        <v>20</v>
      </c>
      <c r="E14" t="s">
        <v>31</v>
      </c>
      <c r="F14">
        <v>331</v>
      </c>
      <c r="G14">
        <v>289</v>
      </c>
      <c r="H14">
        <v>1751</v>
      </c>
      <c r="I14" s="10">
        <v>8.4592145015105688E-2</v>
      </c>
      <c r="J14" s="4">
        <v>2511</v>
      </c>
      <c r="K14">
        <v>145</v>
      </c>
      <c r="L14">
        <v>117</v>
      </c>
    </row>
    <row r="15" spans="1:12" s="6" customFormat="1">
      <c r="A15" s="7">
        <v>201710</v>
      </c>
      <c r="B15" s="8">
        <f t="shared" si="0"/>
        <v>43009</v>
      </c>
      <c r="C15" s="9" t="s">
        <v>32</v>
      </c>
      <c r="D15" t="s">
        <v>14</v>
      </c>
      <c r="E15" t="s">
        <v>33</v>
      </c>
      <c r="F15">
        <v>50706</v>
      </c>
      <c r="G15">
        <v>124445</v>
      </c>
      <c r="H15">
        <v>385991</v>
      </c>
      <c r="I15" s="10">
        <v>9.5649430047726108E-2</v>
      </c>
      <c r="J15" s="4">
        <v>608063</v>
      </c>
      <c r="K15">
        <v>24088</v>
      </c>
      <c r="L15">
        <v>21903</v>
      </c>
    </row>
    <row r="16" spans="1:12" s="6" customFormat="1">
      <c r="A16" s="7">
        <v>201710</v>
      </c>
      <c r="B16" s="8">
        <f t="shared" si="0"/>
        <v>43009</v>
      </c>
      <c r="C16" s="9" t="s">
        <v>32</v>
      </c>
      <c r="D16" t="s">
        <v>16</v>
      </c>
      <c r="E16" t="s">
        <v>34</v>
      </c>
      <c r="F16">
        <v>48764</v>
      </c>
      <c r="G16">
        <v>121504</v>
      </c>
      <c r="H16">
        <v>379414</v>
      </c>
      <c r="I16" s="10">
        <v>6.7590845705848598E-2</v>
      </c>
      <c r="J16" s="4">
        <v>576604</v>
      </c>
      <c r="K16">
        <v>23668</v>
      </c>
      <c r="L16">
        <v>21553</v>
      </c>
    </row>
    <row r="17" spans="1:12" s="6" customFormat="1">
      <c r="A17" s="7">
        <v>201710</v>
      </c>
      <c r="B17" s="8">
        <f t="shared" si="0"/>
        <v>43009</v>
      </c>
      <c r="C17" s="9" t="s">
        <v>32</v>
      </c>
      <c r="D17" t="s">
        <v>18</v>
      </c>
      <c r="E17" t="s">
        <v>35</v>
      </c>
      <c r="F17">
        <v>42826</v>
      </c>
      <c r="G17">
        <v>37696</v>
      </c>
      <c r="H17">
        <v>150933</v>
      </c>
      <c r="I17" s="10">
        <v>0.39340587493578705</v>
      </c>
      <c r="J17" s="4">
        <v>287520</v>
      </c>
      <c r="K17">
        <v>117</v>
      </c>
      <c r="L17">
        <v>34521</v>
      </c>
    </row>
    <row r="18" spans="1:12" s="6" customFormat="1">
      <c r="A18" s="7">
        <v>201710</v>
      </c>
      <c r="B18" s="8">
        <f t="shared" si="0"/>
        <v>43009</v>
      </c>
      <c r="C18" s="9" t="s">
        <v>32</v>
      </c>
      <c r="D18" t="s">
        <v>20</v>
      </c>
      <c r="E18" t="s">
        <v>36</v>
      </c>
      <c r="F18">
        <v>392</v>
      </c>
      <c r="G18">
        <v>257</v>
      </c>
      <c r="H18">
        <v>1961</v>
      </c>
      <c r="I18" s="10">
        <v>0.155612244897959</v>
      </c>
      <c r="J18" s="4">
        <v>3791</v>
      </c>
      <c r="K18">
        <v>14</v>
      </c>
      <c r="L18">
        <v>70</v>
      </c>
    </row>
    <row r="19" spans="1:12" s="6" customFormat="1">
      <c r="A19" s="7">
        <v>201710</v>
      </c>
      <c r="B19" s="8">
        <f t="shared" si="0"/>
        <v>43009</v>
      </c>
      <c r="C19" s="9" t="s">
        <v>37</v>
      </c>
      <c r="D19" t="s">
        <v>14</v>
      </c>
      <c r="E19" t="s">
        <v>38</v>
      </c>
      <c r="F19">
        <v>7992</v>
      </c>
      <c r="G19">
        <v>18201</v>
      </c>
      <c r="H19">
        <v>58371</v>
      </c>
      <c r="I19" s="10">
        <v>0.12437437437437399</v>
      </c>
      <c r="J19" s="4">
        <v>107164</v>
      </c>
      <c r="K19">
        <v>2465</v>
      </c>
      <c r="L19">
        <v>2820</v>
      </c>
    </row>
    <row r="20" spans="1:12" s="6" customFormat="1">
      <c r="A20" s="7">
        <v>201710</v>
      </c>
      <c r="B20" s="8">
        <f t="shared" si="0"/>
        <v>43009</v>
      </c>
      <c r="C20" s="9" t="s">
        <v>37</v>
      </c>
      <c r="D20" t="s">
        <v>16</v>
      </c>
      <c r="E20" t="s">
        <v>39</v>
      </c>
      <c r="F20">
        <v>4463</v>
      </c>
      <c r="G20">
        <v>7544</v>
      </c>
      <c r="H20">
        <v>29592</v>
      </c>
      <c r="I20" s="10">
        <v>0.12861304055568001</v>
      </c>
      <c r="J20" s="4">
        <v>50921</v>
      </c>
      <c r="K20">
        <v>1755</v>
      </c>
      <c r="L20">
        <v>1134</v>
      </c>
    </row>
    <row r="21" spans="1:12" s="6" customFormat="1">
      <c r="A21" s="7">
        <v>201710</v>
      </c>
      <c r="B21" s="8">
        <f t="shared" si="0"/>
        <v>43009</v>
      </c>
      <c r="C21" s="9" t="s">
        <v>37</v>
      </c>
      <c r="D21" t="s">
        <v>18</v>
      </c>
      <c r="E21" t="s">
        <v>40</v>
      </c>
      <c r="F21">
        <v>7245</v>
      </c>
      <c r="G21">
        <v>4220</v>
      </c>
      <c r="H21">
        <v>25068</v>
      </c>
      <c r="I21" s="10">
        <v>0.380814354727398</v>
      </c>
      <c r="J21" s="4">
        <v>40707</v>
      </c>
      <c r="K21">
        <v>0</v>
      </c>
      <c r="L21">
        <v>5420</v>
      </c>
    </row>
    <row r="22" spans="1:12" s="6" customFormat="1">
      <c r="A22" s="7">
        <v>201710</v>
      </c>
      <c r="B22" s="8">
        <f t="shared" si="0"/>
        <v>43009</v>
      </c>
      <c r="C22" s="9" t="s">
        <v>37</v>
      </c>
      <c r="D22" t="s">
        <v>20</v>
      </c>
      <c r="E22" t="s">
        <v>41</v>
      </c>
      <c r="F22">
        <v>4645</v>
      </c>
      <c r="G22">
        <v>9313</v>
      </c>
      <c r="H22">
        <v>34643</v>
      </c>
      <c r="I22" s="10">
        <v>0.10548977395048401</v>
      </c>
      <c r="J22" s="4">
        <v>74533</v>
      </c>
      <c r="K22">
        <v>2563</v>
      </c>
      <c r="L22">
        <v>159</v>
      </c>
    </row>
    <row r="23" spans="1:12" s="6" customFormat="1">
      <c r="A23" s="7">
        <v>201710</v>
      </c>
      <c r="B23" s="8">
        <f t="shared" si="0"/>
        <v>43009</v>
      </c>
      <c r="C23" s="9" t="s">
        <v>42</v>
      </c>
      <c r="D23" t="s">
        <v>14</v>
      </c>
      <c r="E23" t="s">
        <v>43</v>
      </c>
      <c r="F23">
        <v>14397</v>
      </c>
      <c r="G23">
        <v>30974</v>
      </c>
      <c r="H23">
        <v>96175</v>
      </c>
      <c r="I23" s="10">
        <v>9.8909495033687608E-2</v>
      </c>
      <c r="J23" s="4">
        <v>155461</v>
      </c>
      <c r="K23">
        <v>5074</v>
      </c>
      <c r="L23">
        <v>4164</v>
      </c>
    </row>
    <row r="24" spans="1:12" s="6" customFormat="1">
      <c r="A24" s="7">
        <v>201710</v>
      </c>
      <c r="B24" s="8">
        <f t="shared" si="0"/>
        <v>43009</v>
      </c>
      <c r="C24" s="9" t="s">
        <v>42</v>
      </c>
      <c r="D24" t="s">
        <v>16</v>
      </c>
      <c r="E24" t="s">
        <v>44</v>
      </c>
      <c r="F24">
        <v>37593</v>
      </c>
      <c r="G24">
        <v>90489</v>
      </c>
      <c r="H24">
        <v>273193</v>
      </c>
      <c r="I24" s="10">
        <v>8.6665070624850404E-2</v>
      </c>
      <c r="J24" s="4">
        <v>434321</v>
      </c>
      <c r="K24">
        <v>17436</v>
      </c>
      <c r="L24">
        <v>12399</v>
      </c>
    </row>
    <row r="25" spans="1:12" s="6" customFormat="1">
      <c r="A25" s="7">
        <v>201710</v>
      </c>
      <c r="B25" s="8">
        <f t="shared" si="0"/>
        <v>43009</v>
      </c>
      <c r="C25" s="9" t="s">
        <v>42</v>
      </c>
      <c r="D25" t="s">
        <v>18</v>
      </c>
      <c r="E25" t="s">
        <v>45</v>
      </c>
      <c r="F25">
        <v>28042</v>
      </c>
      <c r="G25">
        <v>22057</v>
      </c>
      <c r="H25">
        <v>91721</v>
      </c>
      <c r="I25" s="10">
        <v>0.39868768276157196</v>
      </c>
      <c r="J25" s="4">
        <v>144337</v>
      </c>
      <c r="K25">
        <v>187</v>
      </c>
      <c r="L25">
        <v>22870</v>
      </c>
    </row>
    <row r="26" spans="1:12" s="6" customFormat="1">
      <c r="A26" s="7">
        <v>201710</v>
      </c>
      <c r="B26" s="8">
        <f t="shared" si="0"/>
        <v>43009</v>
      </c>
      <c r="C26" s="9" t="s">
        <v>42</v>
      </c>
      <c r="D26" t="s">
        <v>20</v>
      </c>
      <c r="E26" t="s">
        <v>46</v>
      </c>
      <c r="F26">
        <v>1886</v>
      </c>
      <c r="G26">
        <v>2175</v>
      </c>
      <c r="H26">
        <v>12604</v>
      </c>
      <c r="I26" s="10">
        <v>0.14369034994697802</v>
      </c>
      <c r="J26" s="4">
        <v>26413</v>
      </c>
      <c r="K26">
        <v>1246</v>
      </c>
      <c r="L26">
        <v>89</v>
      </c>
    </row>
    <row r="27" spans="1:12" s="6" customFormat="1">
      <c r="A27" s="7">
        <v>201710</v>
      </c>
      <c r="B27" s="8">
        <f t="shared" si="0"/>
        <v>43009</v>
      </c>
      <c r="C27" s="9" t="s">
        <v>47</v>
      </c>
      <c r="D27" t="s">
        <v>14</v>
      </c>
      <c r="E27" t="s">
        <v>48</v>
      </c>
      <c r="F27">
        <v>33476</v>
      </c>
      <c r="G27">
        <v>83183</v>
      </c>
      <c r="H27">
        <v>237033</v>
      </c>
      <c r="I27" s="10">
        <v>0.12244593141355001</v>
      </c>
      <c r="J27" s="4">
        <v>373975</v>
      </c>
      <c r="K27">
        <v>12721</v>
      </c>
      <c r="L27">
        <v>13823</v>
      </c>
    </row>
    <row r="28" spans="1:12" s="6" customFormat="1">
      <c r="A28" s="7">
        <v>201710</v>
      </c>
      <c r="B28" s="8">
        <f t="shared" si="0"/>
        <v>43009</v>
      </c>
      <c r="C28" s="9" t="s">
        <v>47</v>
      </c>
      <c r="D28" t="s">
        <v>16</v>
      </c>
      <c r="E28" t="s">
        <v>49</v>
      </c>
      <c r="F28">
        <v>72647</v>
      </c>
      <c r="G28">
        <v>218841</v>
      </c>
      <c r="H28">
        <v>585558</v>
      </c>
      <c r="I28" s="10">
        <v>9.3823557751868597E-2</v>
      </c>
      <c r="J28" s="4">
        <v>912099</v>
      </c>
      <c r="K28">
        <v>31408</v>
      </c>
      <c r="L28">
        <v>31697</v>
      </c>
    </row>
    <row r="29" spans="1:12" s="6" customFormat="1">
      <c r="A29" s="7">
        <v>201710</v>
      </c>
      <c r="B29" s="8">
        <f t="shared" si="0"/>
        <v>43009</v>
      </c>
      <c r="C29" s="9" t="s">
        <v>47</v>
      </c>
      <c r="D29" t="s">
        <v>18</v>
      </c>
      <c r="E29" t="s">
        <v>50</v>
      </c>
      <c r="F29">
        <v>49567</v>
      </c>
      <c r="G29">
        <v>69206</v>
      </c>
      <c r="H29">
        <v>204655</v>
      </c>
      <c r="I29" s="10">
        <v>0.31795347711178801</v>
      </c>
      <c r="J29" s="4">
        <v>348137</v>
      </c>
      <c r="K29">
        <v>117</v>
      </c>
      <c r="L29">
        <v>38401</v>
      </c>
    </row>
    <row r="30" spans="1:12" s="6" customFormat="1">
      <c r="A30" s="7">
        <v>201710</v>
      </c>
      <c r="B30" s="8">
        <f t="shared" si="0"/>
        <v>43009</v>
      </c>
      <c r="C30" s="9" t="s">
        <v>47</v>
      </c>
      <c r="D30" t="s">
        <v>20</v>
      </c>
      <c r="E30" t="s">
        <v>51</v>
      </c>
      <c r="F30">
        <v>1190</v>
      </c>
      <c r="G30">
        <v>1900</v>
      </c>
      <c r="H30">
        <v>5513</v>
      </c>
      <c r="I30" s="10">
        <v>0.23529411764705899</v>
      </c>
      <c r="J30" s="4">
        <v>8655</v>
      </c>
      <c r="K30">
        <v>9</v>
      </c>
      <c r="L30">
        <v>219</v>
      </c>
    </row>
    <row r="31" spans="1:12" s="6" customFormat="1">
      <c r="A31" s="7">
        <v>201710</v>
      </c>
      <c r="B31" s="8">
        <f t="shared" si="0"/>
        <v>43009</v>
      </c>
      <c r="C31" s="9" t="s">
        <v>52</v>
      </c>
      <c r="D31" t="s">
        <v>14</v>
      </c>
      <c r="E31" t="s">
        <v>53</v>
      </c>
      <c r="F31">
        <v>92095</v>
      </c>
      <c r="G31">
        <v>181169</v>
      </c>
      <c r="H31">
        <v>603264</v>
      </c>
      <c r="I31" s="10">
        <v>7.4922634236386301E-2</v>
      </c>
      <c r="J31" s="4">
        <v>923910</v>
      </c>
      <c r="K31">
        <v>38494</v>
      </c>
      <c r="L31">
        <v>30824</v>
      </c>
    </row>
    <row r="32" spans="1:12" s="6" customFormat="1">
      <c r="A32" s="7">
        <v>201710</v>
      </c>
      <c r="B32" s="8">
        <f t="shared" si="0"/>
        <v>43009</v>
      </c>
      <c r="C32" s="9" t="s">
        <v>52</v>
      </c>
      <c r="D32" t="s">
        <v>16</v>
      </c>
      <c r="E32" t="s">
        <v>54</v>
      </c>
      <c r="F32">
        <v>188493</v>
      </c>
      <c r="G32">
        <v>419929</v>
      </c>
      <c r="H32">
        <v>1345538</v>
      </c>
      <c r="I32" s="10">
        <v>7.2119389048930199E-2</v>
      </c>
      <c r="J32" s="4">
        <v>1981335</v>
      </c>
      <c r="K32">
        <v>87870</v>
      </c>
      <c r="L32">
        <v>61957</v>
      </c>
    </row>
    <row r="33" spans="1:12" s="6" customFormat="1">
      <c r="A33" s="7">
        <v>201710</v>
      </c>
      <c r="B33" s="8">
        <f t="shared" si="0"/>
        <v>43009</v>
      </c>
      <c r="C33" s="9" t="s">
        <v>52</v>
      </c>
      <c r="D33" t="s">
        <v>18</v>
      </c>
      <c r="E33" t="s">
        <v>55</v>
      </c>
      <c r="F33">
        <v>85363</v>
      </c>
      <c r="G33">
        <v>97524</v>
      </c>
      <c r="H33">
        <v>309596</v>
      </c>
      <c r="I33" s="10">
        <v>0.31362534118997698</v>
      </c>
      <c r="J33" s="4">
        <v>524875</v>
      </c>
      <c r="K33">
        <v>219</v>
      </c>
      <c r="L33">
        <v>62998</v>
      </c>
    </row>
    <row r="34" spans="1:12" s="6" customFormat="1">
      <c r="A34" s="7">
        <v>201710</v>
      </c>
      <c r="B34" s="8">
        <f t="shared" si="0"/>
        <v>43009</v>
      </c>
      <c r="C34" s="9" t="s">
        <v>52</v>
      </c>
      <c r="D34" t="s">
        <v>20</v>
      </c>
      <c r="E34" t="s">
        <v>56</v>
      </c>
      <c r="F34">
        <v>8664</v>
      </c>
      <c r="G34">
        <v>13916</v>
      </c>
      <c r="H34">
        <v>56154</v>
      </c>
      <c r="I34" s="10">
        <v>0.142774699907664</v>
      </c>
      <c r="J34" s="4">
        <v>108004</v>
      </c>
      <c r="K34">
        <v>6227</v>
      </c>
      <c r="L34">
        <v>584</v>
      </c>
    </row>
    <row r="35" spans="1:12" s="6" customFormat="1">
      <c r="A35" s="7">
        <v>201710</v>
      </c>
      <c r="B35" s="8">
        <f t="shared" si="0"/>
        <v>43009</v>
      </c>
      <c r="C35" s="9" t="s">
        <v>57</v>
      </c>
      <c r="D35" t="s">
        <v>14</v>
      </c>
      <c r="E35" t="s">
        <v>58</v>
      </c>
      <c r="F35">
        <v>9280</v>
      </c>
      <c r="G35">
        <v>20442</v>
      </c>
      <c r="H35">
        <v>60159</v>
      </c>
      <c r="I35" s="10">
        <v>0.15495689655172401</v>
      </c>
      <c r="J35" s="4">
        <v>98611</v>
      </c>
      <c r="K35">
        <v>2371</v>
      </c>
      <c r="L35">
        <v>2628</v>
      </c>
    </row>
    <row r="36" spans="1:12" s="6" customFormat="1">
      <c r="A36" s="7">
        <v>201710</v>
      </c>
      <c r="B36" s="8">
        <f t="shared" si="0"/>
        <v>43009</v>
      </c>
      <c r="C36" s="9" t="s">
        <v>57</v>
      </c>
      <c r="D36" t="s">
        <v>16</v>
      </c>
      <c r="E36" t="s">
        <v>59</v>
      </c>
      <c r="F36">
        <v>21203</v>
      </c>
      <c r="G36">
        <v>51602</v>
      </c>
      <c r="H36">
        <v>146232</v>
      </c>
      <c r="I36" s="10">
        <v>0.10809791067301801</v>
      </c>
      <c r="J36" s="4">
        <v>232617</v>
      </c>
      <c r="K36">
        <v>6942</v>
      </c>
      <c r="L36">
        <v>6699</v>
      </c>
    </row>
    <row r="37" spans="1:12" s="6" customFormat="1">
      <c r="A37" s="7">
        <v>201710</v>
      </c>
      <c r="B37" s="8">
        <f t="shared" si="0"/>
        <v>43009</v>
      </c>
      <c r="C37" s="9" t="s">
        <v>57</v>
      </c>
      <c r="D37" t="s">
        <v>18</v>
      </c>
      <c r="E37" t="s">
        <v>60</v>
      </c>
      <c r="F37">
        <v>19093</v>
      </c>
      <c r="G37">
        <v>10158</v>
      </c>
      <c r="H37">
        <v>67820</v>
      </c>
      <c r="I37" s="10">
        <v>0.40292253705546499</v>
      </c>
      <c r="J37" s="4">
        <v>114866</v>
      </c>
      <c r="K37">
        <v>33</v>
      </c>
      <c r="L37">
        <v>15419</v>
      </c>
    </row>
    <row r="38" spans="1:12" s="6" customFormat="1">
      <c r="A38" s="7">
        <v>201710</v>
      </c>
      <c r="B38" s="8">
        <f t="shared" si="0"/>
        <v>43009</v>
      </c>
      <c r="C38" s="9" t="s">
        <v>57</v>
      </c>
      <c r="D38" t="s">
        <v>20</v>
      </c>
      <c r="E38" t="s">
        <v>61</v>
      </c>
      <c r="F38">
        <v>2357</v>
      </c>
      <c r="G38">
        <v>5130</v>
      </c>
      <c r="H38">
        <v>14794</v>
      </c>
      <c r="I38" s="10">
        <v>0.160373355960967</v>
      </c>
      <c r="J38" s="4">
        <v>28836</v>
      </c>
      <c r="K38">
        <v>350</v>
      </c>
      <c r="L38">
        <v>89</v>
      </c>
    </row>
    <row r="39" spans="1:12" s="6" customFormat="1">
      <c r="A39" s="7">
        <v>201710</v>
      </c>
      <c r="B39" s="8">
        <f t="shared" si="0"/>
        <v>43009</v>
      </c>
      <c r="C39" s="9" t="s">
        <v>62</v>
      </c>
      <c r="D39" t="s">
        <v>14</v>
      </c>
      <c r="E39" t="s">
        <v>63</v>
      </c>
      <c r="F39">
        <v>87380</v>
      </c>
      <c r="G39">
        <v>187723</v>
      </c>
      <c r="H39">
        <v>623842</v>
      </c>
      <c r="I39" s="10">
        <v>8.0613412680247187E-2</v>
      </c>
      <c r="J39" s="4">
        <v>1029131</v>
      </c>
      <c r="K39">
        <v>30334</v>
      </c>
      <c r="L39">
        <v>36132</v>
      </c>
    </row>
    <row r="40" spans="1:12" s="6" customFormat="1">
      <c r="A40" s="7">
        <v>201710</v>
      </c>
      <c r="B40" s="8">
        <f t="shared" si="0"/>
        <v>43009</v>
      </c>
      <c r="C40" s="9" t="s">
        <v>62</v>
      </c>
      <c r="D40" t="s">
        <v>16</v>
      </c>
      <c r="E40" t="s">
        <v>64</v>
      </c>
      <c r="F40">
        <v>263955</v>
      </c>
      <c r="G40">
        <v>609543</v>
      </c>
      <c r="H40">
        <v>2124234</v>
      </c>
      <c r="I40" s="10">
        <v>6.7966130590441598E-2</v>
      </c>
      <c r="J40" s="4">
        <v>3469590</v>
      </c>
      <c r="K40">
        <v>92501</v>
      </c>
      <c r="L40">
        <v>102556</v>
      </c>
    </row>
    <row r="41" spans="1:12" s="6" customFormat="1">
      <c r="A41" s="7">
        <v>201710</v>
      </c>
      <c r="B41" s="8">
        <f t="shared" si="0"/>
        <v>43009</v>
      </c>
      <c r="C41" s="9" t="s">
        <v>62</v>
      </c>
      <c r="D41" t="s">
        <v>18</v>
      </c>
      <c r="E41" t="s">
        <v>65</v>
      </c>
      <c r="F41">
        <v>125524</v>
      </c>
      <c r="G41">
        <v>118913</v>
      </c>
      <c r="H41">
        <v>499415</v>
      </c>
      <c r="I41" s="10">
        <v>0.33426277046620601</v>
      </c>
      <c r="J41" s="4">
        <v>903823</v>
      </c>
      <c r="K41">
        <v>467</v>
      </c>
      <c r="L41">
        <v>94952</v>
      </c>
    </row>
    <row r="42" spans="1:12" s="6" customFormat="1">
      <c r="A42" s="7">
        <v>201710</v>
      </c>
      <c r="B42" s="8">
        <f t="shared" si="0"/>
        <v>43009</v>
      </c>
      <c r="C42" s="9" t="s">
        <v>62</v>
      </c>
      <c r="D42" t="s">
        <v>20</v>
      </c>
      <c r="E42" t="s">
        <v>66</v>
      </c>
      <c r="F42">
        <v>19294</v>
      </c>
      <c r="G42">
        <v>9808</v>
      </c>
      <c r="H42">
        <v>128152</v>
      </c>
      <c r="I42" s="10">
        <v>8.2771846169793703E-2</v>
      </c>
      <c r="J42" s="4">
        <v>263283</v>
      </c>
      <c r="K42">
        <v>14341</v>
      </c>
      <c r="L42">
        <v>1097</v>
      </c>
    </row>
    <row r="43" spans="1:12" s="6" customFormat="1">
      <c r="A43" s="7">
        <v>201710</v>
      </c>
      <c r="B43" s="8">
        <f t="shared" si="0"/>
        <v>43009</v>
      </c>
      <c r="C43" s="9" t="s">
        <v>67</v>
      </c>
      <c r="D43" t="s">
        <v>14</v>
      </c>
      <c r="E43" t="s">
        <v>68</v>
      </c>
      <c r="F43">
        <v>7418</v>
      </c>
      <c r="G43">
        <v>11316</v>
      </c>
      <c r="H43">
        <v>51257</v>
      </c>
      <c r="I43" s="10">
        <v>0.118899973038555</v>
      </c>
      <c r="J43" s="4">
        <v>83216</v>
      </c>
      <c r="K43">
        <v>2455</v>
      </c>
      <c r="L43">
        <v>2367</v>
      </c>
    </row>
    <row r="44" spans="1:12" s="6" customFormat="1">
      <c r="A44" s="7">
        <v>201710</v>
      </c>
      <c r="B44" s="8">
        <f t="shared" si="0"/>
        <v>43009</v>
      </c>
      <c r="C44" s="9" t="s">
        <v>67</v>
      </c>
      <c r="D44" t="s">
        <v>16</v>
      </c>
      <c r="E44" t="s">
        <v>69</v>
      </c>
      <c r="F44">
        <v>5621</v>
      </c>
      <c r="G44">
        <v>5999</v>
      </c>
      <c r="H44">
        <v>39549</v>
      </c>
      <c r="I44" s="10">
        <v>8.8774239459170998E-2</v>
      </c>
      <c r="J44" s="4">
        <v>64893</v>
      </c>
      <c r="K44">
        <v>2385</v>
      </c>
      <c r="L44">
        <v>1723</v>
      </c>
    </row>
    <row r="45" spans="1:12" s="6" customFormat="1">
      <c r="A45" s="7">
        <v>201710</v>
      </c>
      <c r="B45" s="8">
        <f t="shared" si="0"/>
        <v>43009</v>
      </c>
      <c r="C45" s="9" t="s">
        <v>67</v>
      </c>
      <c r="D45" t="s">
        <v>18</v>
      </c>
      <c r="E45" t="s">
        <v>70</v>
      </c>
      <c r="F45">
        <v>12712</v>
      </c>
      <c r="G45">
        <v>4103</v>
      </c>
      <c r="H45">
        <v>32734</v>
      </c>
      <c r="I45" s="10">
        <v>0.53539962240402805</v>
      </c>
      <c r="J45" s="4">
        <v>51411</v>
      </c>
      <c r="K45">
        <v>0</v>
      </c>
      <c r="L45">
        <v>10494</v>
      </c>
    </row>
    <row r="46" spans="1:12" s="6" customFormat="1">
      <c r="A46" s="7">
        <v>201710</v>
      </c>
      <c r="B46" s="8">
        <f t="shared" si="0"/>
        <v>43009</v>
      </c>
      <c r="C46" s="9" t="s">
        <v>67</v>
      </c>
      <c r="D46" t="s">
        <v>20</v>
      </c>
      <c r="E46" t="s">
        <v>71</v>
      </c>
      <c r="F46">
        <v>1377</v>
      </c>
      <c r="G46">
        <v>2222</v>
      </c>
      <c r="H46">
        <v>9500</v>
      </c>
      <c r="I46" s="10">
        <v>0.12563543936093</v>
      </c>
      <c r="J46" s="4">
        <v>18962</v>
      </c>
      <c r="K46">
        <v>1060</v>
      </c>
      <c r="L46">
        <v>89</v>
      </c>
    </row>
    <row r="47" spans="1:12" s="6" customFormat="1">
      <c r="A47" s="7">
        <v>201710</v>
      </c>
      <c r="B47" s="8">
        <f t="shared" si="0"/>
        <v>43009</v>
      </c>
      <c r="C47" s="9" t="s">
        <v>72</v>
      </c>
      <c r="D47" t="s">
        <v>14</v>
      </c>
      <c r="E47" t="s">
        <v>73</v>
      </c>
      <c r="F47">
        <v>6904</v>
      </c>
      <c r="G47">
        <v>14668</v>
      </c>
      <c r="H47">
        <v>47275</v>
      </c>
      <c r="I47" s="10">
        <v>0.101390498261877</v>
      </c>
      <c r="J47" s="4">
        <v>80177</v>
      </c>
      <c r="K47">
        <v>1508</v>
      </c>
      <c r="L47">
        <v>2101</v>
      </c>
    </row>
    <row r="48" spans="1:12" s="6" customFormat="1">
      <c r="A48" s="7">
        <v>201710</v>
      </c>
      <c r="B48" s="8">
        <f t="shared" si="0"/>
        <v>43009</v>
      </c>
      <c r="C48" s="9" t="s">
        <v>72</v>
      </c>
      <c r="D48" t="s">
        <v>16</v>
      </c>
      <c r="E48" t="s">
        <v>74</v>
      </c>
      <c r="F48">
        <v>2437</v>
      </c>
      <c r="G48">
        <v>4486</v>
      </c>
      <c r="H48">
        <v>17286</v>
      </c>
      <c r="I48" s="10">
        <v>6.3192449733278602E-2</v>
      </c>
      <c r="J48" s="4">
        <v>29022</v>
      </c>
      <c r="K48">
        <v>710</v>
      </c>
      <c r="L48">
        <v>756</v>
      </c>
    </row>
    <row r="49" spans="1:12" s="6" customFormat="1">
      <c r="A49" s="7">
        <v>201710</v>
      </c>
      <c r="B49" s="8">
        <f t="shared" si="0"/>
        <v>43009</v>
      </c>
      <c r="C49" s="9" t="s">
        <v>72</v>
      </c>
      <c r="D49" t="s">
        <v>18</v>
      </c>
      <c r="E49" t="s">
        <v>75</v>
      </c>
      <c r="F49">
        <v>9070</v>
      </c>
      <c r="G49">
        <v>5345</v>
      </c>
      <c r="H49">
        <v>29965</v>
      </c>
      <c r="I49" s="10">
        <v>0.46780595369349498</v>
      </c>
      <c r="J49" s="4">
        <v>45347</v>
      </c>
      <c r="K49">
        <v>0</v>
      </c>
      <c r="L49">
        <v>6932</v>
      </c>
    </row>
    <row r="50" spans="1:12" s="6" customFormat="1">
      <c r="A50" s="7">
        <v>201710</v>
      </c>
      <c r="B50" s="8">
        <f t="shared" si="0"/>
        <v>43009</v>
      </c>
      <c r="C50" s="9" t="s">
        <v>72</v>
      </c>
      <c r="D50" t="s">
        <v>20</v>
      </c>
      <c r="E50" t="s">
        <v>76</v>
      </c>
      <c r="F50">
        <v>1242</v>
      </c>
      <c r="G50">
        <v>556</v>
      </c>
      <c r="H50">
        <v>8146</v>
      </c>
      <c r="I50" s="10">
        <v>0.108695652173913</v>
      </c>
      <c r="J50" s="4">
        <v>20190</v>
      </c>
      <c r="K50">
        <v>1228</v>
      </c>
      <c r="L50">
        <v>56</v>
      </c>
    </row>
    <row r="51" spans="1:12" s="6" customFormat="1">
      <c r="A51" s="7">
        <v>201710</v>
      </c>
      <c r="B51" s="8">
        <f t="shared" si="0"/>
        <v>43009</v>
      </c>
      <c r="C51" s="9" t="s">
        <v>77</v>
      </c>
      <c r="D51" t="s">
        <v>14</v>
      </c>
      <c r="E51" t="s">
        <v>78</v>
      </c>
      <c r="F51">
        <v>6774</v>
      </c>
      <c r="G51">
        <v>12866</v>
      </c>
      <c r="H51">
        <v>45879</v>
      </c>
      <c r="I51" s="10">
        <v>0.11160318866253301</v>
      </c>
      <c r="J51" s="4">
        <v>72829</v>
      </c>
      <c r="K51">
        <v>3263</v>
      </c>
      <c r="L51">
        <v>2077</v>
      </c>
    </row>
    <row r="52" spans="1:12" s="6" customFormat="1">
      <c r="A52" s="7">
        <v>201710</v>
      </c>
      <c r="B52" s="8">
        <f t="shared" si="0"/>
        <v>43009</v>
      </c>
      <c r="C52" s="9" t="s">
        <v>77</v>
      </c>
      <c r="D52" t="s">
        <v>16</v>
      </c>
      <c r="E52" t="s">
        <v>79</v>
      </c>
      <c r="F52">
        <v>5569</v>
      </c>
      <c r="G52">
        <v>12884</v>
      </c>
      <c r="H52">
        <v>38849</v>
      </c>
      <c r="I52" s="10">
        <v>0.12910755970551299</v>
      </c>
      <c r="J52" s="4">
        <v>59837</v>
      </c>
      <c r="K52">
        <v>2129</v>
      </c>
      <c r="L52">
        <v>1797</v>
      </c>
    </row>
    <row r="53" spans="1:12" s="6" customFormat="1">
      <c r="A53" s="7">
        <v>201710</v>
      </c>
      <c r="B53" s="8">
        <f t="shared" si="0"/>
        <v>43009</v>
      </c>
      <c r="C53" s="9" t="s">
        <v>77</v>
      </c>
      <c r="D53" t="s">
        <v>18</v>
      </c>
      <c r="E53" t="s">
        <v>80</v>
      </c>
      <c r="F53">
        <v>6657</v>
      </c>
      <c r="G53">
        <v>5191</v>
      </c>
      <c r="H53">
        <v>21152</v>
      </c>
      <c r="I53" s="10">
        <v>0.41730509238395697</v>
      </c>
      <c r="J53" s="4">
        <v>34064</v>
      </c>
      <c r="K53">
        <v>0</v>
      </c>
      <c r="L53">
        <v>5551</v>
      </c>
    </row>
    <row r="54" spans="1:12" s="6" customFormat="1">
      <c r="A54" s="7">
        <v>201710</v>
      </c>
      <c r="B54" s="8">
        <f t="shared" si="0"/>
        <v>43009</v>
      </c>
      <c r="C54" s="9" t="s">
        <v>77</v>
      </c>
      <c r="D54" t="s">
        <v>20</v>
      </c>
      <c r="E54" t="s">
        <v>81</v>
      </c>
      <c r="F54">
        <v>0</v>
      </c>
      <c r="G54">
        <v>0</v>
      </c>
      <c r="H54">
        <v>0</v>
      </c>
      <c r="I54" s="10">
        <v>0</v>
      </c>
      <c r="J54" s="4">
        <v>0</v>
      </c>
      <c r="K54">
        <v>0</v>
      </c>
      <c r="L54">
        <v>0</v>
      </c>
    </row>
    <row r="55" spans="1:12" s="6" customFormat="1">
      <c r="A55" s="7">
        <v>201710</v>
      </c>
      <c r="B55" s="8">
        <f t="shared" si="0"/>
        <v>43009</v>
      </c>
      <c r="C55" s="9" t="s">
        <v>82</v>
      </c>
      <c r="D55" t="s">
        <v>14</v>
      </c>
      <c r="E55" t="s">
        <v>83</v>
      </c>
      <c r="F55">
        <v>53204</v>
      </c>
      <c r="G55">
        <v>112051</v>
      </c>
      <c r="H55">
        <v>368257</v>
      </c>
      <c r="I55" s="10">
        <v>8.9241410420269104E-2</v>
      </c>
      <c r="J55" s="4">
        <v>661514</v>
      </c>
      <c r="K55">
        <v>18136</v>
      </c>
      <c r="L55">
        <v>18958</v>
      </c>
    </row>
    <row r="56" spans="1:12" s="6" customFormat="1">
      <c r="A56" s="7">
        <v>201710</v>
      </c>
      <c r="B56" s="8">
        <f t="shared" si="0"/>
        <v>43009</v>
      </c>
      <c r="C56" s="9" t="s">
        <v>82</v>
      </c>
      <c r="D56" t="s">
        <v>16</v>
      </c>
      <c r="E56" t="s">
        <v>84</v>
      </c>
      <c r="F56">
        <v>41029</v>
      </c>
      <c r="G56">
        <v>73786</v>
      </c>
      <c r="H56">
        <v>304708</v>
      </c>
      <c r="I56" s="10">
        <v>7.2485315264812694E-2</v>
      </c>
      <c r="J56" s="4">
        <v>536453</v>
      </c>
      <c r="K56">
        <v>14845</v>
      </c>
      <c r="L56">
        <v>15405</v>
      </c>
    </row>
    <row r="57" spans="1:12" s="6" customFormat="1">
      <c r="A57" s="7">
        <v>201710</v>
      </c>
      <c r="B57" s="8">
        <f t="shared" si="0"/>
        <v>43009</v>
      </c>
      <c r="C57" s="9" t="s">
        <v>82</v>
      </c>
      <c r="D57" t="s">
        <v>18</v>
      </c>
      <c r="E57" t="s">
        <v>85</v>
      </c>
      <c r="F57">
        <v>34195</v>
      </c>
      <c r="G57">
        <v>23803</v>
      </c>
      <c r="H57">
        <v>108214</v>
      </c>
      <c r="I57" s="10">
        <v>0.41172686065214203</v>
      </c>
      <c r="J57" s="4">
        <v>221796</v>
      </c>
      <c r="K57">
        <v>145</v>
      </c>
      <c r="L57">
        <v>27612</v>
      </c>
    </row>
    <row r="58" spans="1:12" s="6" customFormat="1">
      <c r="A58" s="7">
        <v>201710</v>
      </c>
      <c r="B58" s="8">
        <f t="shared" si="0"/>
        <v>43009</v>
      </c>
      <c r="C58" s="9" t="s">
        <v>82</v>
      </c>
      <c r="D58" t="s">
        <v>20</v>
      </c>
      <c r="E58" t="s">
        <v>86</v>
      </c>
      <c r="F58">
        <v>219</v>
      </c>
      <c r="G58">
        <v>1069</v>
      </c>
      <c r="H58">
        <v>2526</v>
      </c>
      <c r="I58" s="10">
        <v>6.3926940639269403E-2</v>
      </c>
      <c r="J58" s="4">
        <v>3833</v>
      </c>
      <c r="K58">
        <v>168</v>
      </c>
      <c r="L58">
        <v>9</v>
      </c>
    </row>
    <row r="59" spans="1:12" s="6" customFormat="1">
      <c r="A59" s="7">
        <v>201710</v>
      </c>
      <c r="B59" s="8">
        <f t="shared" si="0"/>
        <v>43009</v>
      </c>
      <c r="C59" s="9" t="s">
        <v>87</v>
      </c>
      <c r="D59" t="s">
        <v>14</v>
      </c>
      <c r="E59" t="s">
        <v>88</v>
      </c>
      <c r="F59">
        <v>13323</v>
      </c>
      <c r="G59">
        <v>21194</v>
      </c>
      <c r="H59">
        <v>89275</v>
      </c>
      <c r="I59" s="10">
        <v>7.250619229903181E-2</v>
      </c>
      <c r="J59" s="4">
        <v>145462</v>
      </c>
      <c r="K59">
        <v>3758</v>
      </c>
      <c r="L59">
        <v>4827</v>
      </c>
    </row>
    <row r="60" spans="1:12" s="6" customFormat="1">
      <c r="A60" s="7">
        <v>201710</v>
      </c>
      <c r="B60" s="8">
        <f t="shared" si="0"/>
        <v>43009</v>
      </c>
      <c r="C60" s="9" t="s">
        <v>87</v>
      </c>
      <c r="D60" t="s">
        <v>16</v>
      </c>
      <c r="E60" t="s">
        <v>89</v>
      </c>
      <c r="F60">
        <v>5252</v>
      </c>
      <c r="G60">
        <v>7824</v>
      </c>
      <c r="H60">
        <v>32425</v>
      </c>
      <c r="I60" s="10">
        <v>0.100533130236101</v>
      </c>
      <c r="J60" s="4">
        <v>51934</v>
      </c>
      <c r="K60">
        <v>1657</v>
      </c>
      <c r="L60">
        <v>1643</v>
      </c>
    </row>
    <row r="61" spans="1:12" s="6" customFormat="1">
      <c r="A61" s="7">
        <v>201710</v>
      </c>
      <c r="B61" s="8">
        <f t="shared" si="0"/>
        <v>43009</v>
      </c>
      <c r="C61" s="9" t="s">
        <v>87</v>
      </c>
      <c r="D61" t="s">
        <v>18</v>
      </c>
      <c r="E61" t="s">
        <v>90</v>
      </c>
      <c r="F61">
        <v>6064</v>
      </c>
      <c r="G61">
        <v>2292</v>
      </c>
      <c r="H61">
        <v>14663</v>
      </c>
      <c r="I61" s="10">
        <v>0.58822559366754601</v>
      </c>
      <c r="J61" s="4">
        <v>28892</v>
      </c>
      <c r="K61">
        <v>28</v>
      </c>
      <c r="L61">
        <v>5060</v>
      </c>
    </row>
    <row r="62" spans="1:12" s="6" customFormat="1">
      <c r="A62" s="7">
        <v>201710</v>
      </c>
      <c r="B62" s="8">
        <f t="shared" si="0"/>
        <v>43009</v>
      </c>
      <c r="C62" s="9" t="s">
        <v>87</v>
      </c>
      <c r="D62" t="s">
        <v>20</v>
      </c>
      <c r="E62" t="s">
        <v>91</v>
      </c>
      <c r="F62">
        <v>1466</v>
      </c>
      <c r="G62">
        <v>2227</v>
      </c>
      <c r="H62">
        <v>10354</v>
      </c>
      <c r="I62" s="10">
        <v>0.101637107776262</v>
      </c>
      <c r="J62" s="4">
        <v>21282</v>
      </c>
      <c r="K62">
        <v>1139</v>
      </c>
      <c r="L62">
        <v>117</v>
      </c>
    </row>
    <row r="63" spans="1:12" s="6" customFormat="1">
      <c r="A63" s="7">
        <v>201710</v>
      </c>
      <c r="B63" s="8">
        <f t="shared" si="0"/>
        <v>43009</v>
      </c>
      <c r="C63" s="9" t="s">
        <v>92</v>
      </c>
      <c r="D63" t="s">
        <v>14</v>
      </c>
      <c r="E63" t="s">
        <v>93</v>
      </c>
      <c r="F63">
        <v>3062</v>
      </c>
      <c r="G63">
        <v>6087</v>
      </c>
      <c r="H63">
        <v>20662</v>
      </c>
      <c r="I63" s="10">
        <v>0.109732201175702</v>
      </c>
      <c r="J63" s="4">
        <v>35913</v>
      </c>
      <c r="K63">
        <v>1106</v>
      </c>
      <c r="L63">
        <v>1074</v>
      </c>
    </row>
    <row r="64" spans="1:12" s="6" customFormat="1">
      <c r="A64" s="7">
        <v>201710</v>
      </c>
      <c r="B64" s="8">
        <f t="shared" si="0"/>
        <v>43009</v>
      </c>
      <c r="C64" s="9" t="s">
        <v>92</v>
      </c>
      <c r="D64" t="s">
        <v>16</v>
      </c>
      <c r="E64" t="s">
        <v>94</v>
      </c>
      <c r="F64">
        <v>2259</v>
      </c>
      <c r="G64">
        <v>3581</v>
      </c>
      <c r="H64">
        <v>16250</v>
      </c>
      <c r="I64" s="10">
        <v>6.1974324922532097E-2</v>
      </c>
      <c r="J64" s="4">
        <v>29578</v>
      </c>
      <c r="K64">
        <v>1176</v>
      </c>
      <c r="L64">
        <v>1022</v>
      </c>
    </row>
    <row r="65" spans="1:12" s="6" customFormat="1">
      <c r="A65" s="7">
        <v>201710</v>
      </c>
      <c r="B65" s="8">
        <f t="shared" si="0"/>
        <v>43009</v>
      </c>
      <c r="C65" s="9" t="s">
        <v>92</v>
      </c>
      <c r="D65" t="s">
        <v>18</v>
      </c>
      <c r="E65" t="s">
        <v>95</v>
      </c>
      <c r="F65">
        <v>3959</v>
      </c>
      <c r="G65">
        <v>2091</v>
      </c>
      <c r="H65">
        <v>11036</v>
      </c>
      <c r="I65" s="10">
        <v>0.50113665066936097</v>
      </c>
      <c r="J65" s="4">
        <v>19793</v>
      </c>
      <c r="K65">
        <v>0</v>
      </c>
      <c r="L65">
        <v>3557</v>
      </c>
    </row>
    <row r="66" spans="1:12" s="6" customFormat="1">
      <c r="A66" s="7">
        <v>201710</v>
      </c>
      <c r="B66" s="8">
        <f t="shared" si="0"/>
        <v>43009</v>
      </c>
      <c r="C66" s="9" t="s">
        <v>92</v>
      </c>
      <c r="D66" t="s">
        <v>20</v>
      </c>
      <c r="E66" t="s">
        <v>96</v>
      </c>
      <c r="F66">
        <v>33</v>
      </c>
      <c r="G66">
        <v>51</v>
      </c>
      <c r="H66">
        <v>98</v>
      </c>
      <c r="I66" s="10">
        <v>0.15151515151515199</v>
      </c>
      <c r="J66" s="4">
        <v>187</v>
      </c>
      <c r="K66">
        <v>0</v>
      </c>
      <c r="L66">
        <v>9</v>
      </c>
    </row>
    <row r="67" spans="1:12" s="6" customFormat="1">
      <c r="A67" s="7">
        <v>201710</v>
      </c>
      <c r="B67" s="8">
        <f t="shared" ref="B67:B130" si="1">DATE(LEFT(A67,4),RIGHT(A67,2),1)</f>
        <v>43009</v>
      </c>
      <c r="C67" s="9" t="s">
        <v>97</v>
      </c>
      <c r="D67" t="s">
        <v>14</v>
      </c>
      <c r="E67" t="s">
        <v>98</v>
      </c>
      <c r="F67">
        <v>6867</v>
      </c>
      <c r="G67">
        <v>15526</v>
      </c>
      <c r="H67">
        <v>49866</v>
      </c>
      <c r="I67" s="10">
        <v>0.11824668705402701</v>
      </c>
      <c r="J67" s="4">
        <v>80167</v>
      </c>
      <c r="K67">
        <v>1741</v>
      </c>
      <c r="L67">
        <v>2446</v>
      </c>
    </row>
    <row r="68" spans="1:12" s="6" customFormat="1">
      <c r="A68" s="7">
        <v>201710</v>
      </c>
      <c r="B68" s="8">
        <f t="shared" si="1"/>
        <v>43009</v>
      </c>
      <c r="C68" s="9" t="s">
        <v>97</v>
      </c>
      <c r="D68" t="s">
        <v>16</v>
      </c>
      <c r="E68" t="s">
        <v>99</v>
      </c>
      <c r="F68">
        <v>462</v>
      </c>
      <c r="G68">
        <v>373</v>
      </c>
      <c r="H68">
        <v>2427</v>
      </c>
      <c r="I68" s="10">
        <v>0.12121212121212099</v>
      </c>
      <c r="J68" s="4">
        <v>4285</v>
      </c>
      <c r="K68">
        <v>121</v>
      </c>
      <c r="L68">
        <v>121</v>
      </c>
    </row>
    <row r="69" spans="1:12" s="6" customFormat="1">
      <c r="A69" s="7">
        <v>201710</v>
      </c>
      <c r="B69" s="8">
        <f t="shared" si="1"/>
        <v>43009</v>
      </c>
      <c r="C69" s="9" t="s">
        <v>97</v>
      </c>
      <c r="D69" t="s">
        <v>18</v>
      </c>
      <c r="E69" t="s">
        <v>100</v>
      </c>
      <c r="F69">
        <v>4762</v>
      </c>
      <c r="G69">
        <v>1723</v>
      </c>
      <c r="H69">
        <v>12343</v>
      </c>
      <c r="I69" s="10">
        <v>0.521419571608568</v>
      </c>
      <c r="J69" s="4">
        <v>20816</v>
      </c>
      <c r="K69">
        <v>47</v>
      </c>
      <c r="L69">
        <v>4015</v>
      </c>
    </row>
    <row r="70" spans="1:12" s="6" customFormat="1">
      <c r="A70" s="7">
        <v>201710</v>
      </c>
      <c r="B70" s="8">
        <f t="shared" si="1"/>
        <v>43009</v>
      </c>
      <c r="C70" s="9" t="s">
        <v>97</v>
      </c>
      <c r="D70" t="s">
        <v>20</v>
      </c>
      <c r="E70" t="s">
        <v>101</v>
      </c>
      <c r="F70">
        <v>1167</v>
      </c>
      <c r="G70">
        <v>2535</v>
      </c>
      <c r="H70">
        <v>8744</v>
      </c>
      <c r="I70" s="10">
        <v>0.13624678663239101</v>
      </c>
      <c r="J70" s="4">
        <v>13963</v>
      </c>
      <c r="K70">
        <v>499</v>
      </c>
      <c r="L70">
        <v>238</v>
      </c>
    </row>
    <row r="71" spans="1:12" s="6" customFormat="1">
      <c r="A71" s="7">
        <v>201710</v>
      </c>
      <c r="B71" s="8">
        <f t="shared" si="1"/>
        <v>43009</v>
      </c>
      <c r="C71" s="9" t="s">
        <v>102</v>
      </c>
      <c r="D71" t="s">
        <v>14</v>
      </c>
      <c r="E71" t="s">
        <v>103</v>
      </c>
      <c r="F71">
        <v>21156</v>
      </c>
      <c r="G71">
        <v>49002</v>
      </c>
      <c r="H71">
        <v>154009</v>
      </c>
      <c r="I71" s="10">
        <v>7.5486859519758004E-2</v>
      </c>
      <c r="J71" s="4">
        <v>247051</v>
      </c>
      <c r="K71">
        <v>8940</v>
      </c>
      <c r="L71">
        <v>8309</v>
      </c>
    </row>
    <row r="72" spans="1:12" s="6" customFormat="1">
      <c r="A72" s="7">
        <v>201710</v>
      </c>
      <c r="B72" s="8">
        <f t="shared" si="1"/>
        <v>43009</v>
      </c>
      <c r="C72" s="9" t="s">
        <v>102</v>
      </c>
      <c r="D72" t="s">
        <v>16</v>
      </c>
      <c r="E72" t="s">
        <v>104</v>
      </c>
      <c r="F72">
        <v>33672</v>
      </c>
      <c r="G72">
        <v>74715</v>
      </c>
      <c r="H72">
        <v>245217</v>
      </c>
      <c r="I72" s="10">
        <v>8.3749109052031409E-2</v>
      </c>
      <c r="J72" s="4">
        <v>380922</v>
      </c>
      <c r="K72">
        <v>14714</v>
      </c>
      <c r="L72">
        <v>13374</v>
      </c>
    </row>
    <row r="73" spans="1:12" s="6" customFormat="1">
      <c r="A73" s="7">
        <v>201710</v>
      </c>
      <c r="B73" s="8">
        <f t="shared" si="1"/>
        <v>43009</v>
      </c>
      <c r="C73" s="9" t="s">
        <v>102</v>
      </c>
      <c r="D73" t="s">
        <v>18</v>
      </c>
      <c r="E73" t="s">
        <v>105</v>
      </c>
      <c r="F73">
        <v>15559</v>
      </c>
      <c r="G73">
        <v>15793</v>
      </c>
      <c r="H73">
        <v>55360</v>
      </c>
      <c r="I73" s="10">
        <v>0.30811748827045399</v>
      </c>
      <c r="J73" s="4">
        <v>108601</v>
      </c>
      <c r="K73">
        <v>51</v>
      </c>
      <c r="L73">
        <v>12478</v>
      </c>
    </row>
    <row r="74" spans="1:12" s="6" customFormat="1">
      <c r="A74" s="7">
        <v>201710</v>
      </c>
      <c r="B74" s="8">
        <f t="shared" si="1"/>
        <v>43009</v>
      </c>
      <c r="C74" s="9" t="s">
        <v>102</v>
      </c>
      <c r="D74" t="s">
        <v>20</v>
      </c>
      <c r="E74" t="s">
        <v>106</v>
      </c>
      <c r="F74">
        <v>299</v>
      </c>
      <c r="G74">
        <v>89</v>
      </c>
      <c r="H74">
        <v>1279</v>
      </c>
      <c r="I74" s="10">
        <v>0.217391304347826</v>
      </c>
      <c r="J74" s="4">
        <v>2894</v>
      </c>
      <c r="K74">
        <v>33</v>
      </c>
      <c r="L74">
        <v>70</v>
      </c>
    </row>
    <row r="75" spans="1:12" s="6" customFormat="1">
      <c r="A75" s="7">
        <v>201710</v>
      </c>
      <c r="B75" s="8">
        <f t="shared" si="1"/>
        <v>43009</v>
      </c>
      <c r="C75" s="9" t="s">
        <v>107</v>
      </c>
      <c r="D75" t="s">
        <v>14</v>
      </c>
      <c r="E75" t="s">
        <v>108</v>
      </c>
      <c r="F75">
        <v>6657</v>
      </c>
      <c r="G75">
        <v>14551</v>
      </c>
      <c r="H75">
        <v>37089</v>
      </c>
      <c r="I75" s="10">
        <v>0.14450953883130502</v>
      </c>
      <c r="J75" s="4">
        <v>84182</v>
      </c>
      <c r="K75">
        <v>2549</v>
      </c>
      <c r="L75">
        <v>2222</v>
      </c>
    </row>
    <row r="76" spans="1:12" s="6" customFormat="1">
      <c r="A76" s="7">
        <v>201710</v>
      </c>
      <c r="B76" s="8">
        <f t="shared" si="1"/>
        <v>43009</v>
      </c>
      <c r="C76" s="9" t="s">
        <v>107</v>
      </c>
      <c r="D76" t="s">
        <v>16</v>
      </c>
      <c r="E76" t="s">
        <v>109</v>
      </c>
      <c r="F76">
        <v>13234</v>
      </c>
      <c r="G76">
        <v>30040</v>
      </c>
      <c r="H76">
        <v>72992</v>
      </c>
      <c r="I76" s="10">
        <v>0.11818044431011</v>
      </c>
      <c r="J76" s="4">
        <v>150653</v>
      </c>
      <c r="K76">
        <v>5280</v>
      </c>
      <c r="L76">
        <v>4715</v>
      </c>
    </row>
    <row r="77" spans="1:12" s="6" customFormat="1">
      <c r="A77" s="7">
        <v>201710</v>
      </c>
      <c r="B77" s="8">
        <f t="shared" si="1"/>
        <v>43009</v>
      </c>
      <c r="C77" s="9" t="s">
        <v>107</v>
      </c>
      <c r="D77" t="s">
        <v>18</v>
      </c>
      <c r="E77" t="s">
        <v>110</v>
      </c>
      <c r="F77">
        <v>12473</v>
      </c>
      <c r="G77">
        <v>9411</v>
      </c>
      <c r="H77">
        <v>37593</v>
      </c>
      <c r="I77" s="10">
        <v>0.40198829471658798</v>
      </c>
      <c r="J77" s="4">
        <v>66835</v>
      </c>
      <c r="K77">
        <v>28</v>
      </c>
      <c r="L77">
        <v>10135</v>
      </c>
    </row>
    <row r="78" spans="1:12" s="6" customFormat="1">
      <c r="A78" s="7">
        <v>201710</v>
      </c>
      <c r="B78" s="8">
        <f t="shared" si="1"/>
        <v>43009</v>
      </c>
      <c r="C78" s="9" t="s">
        <v>107</v>
      </c>
      <c r="D78" t="s">
        <v>20</v>
      </c>
      <c r="E78" t="s">
        <v>111</v>
      </c>
      <c r="F78">
        <v>1975</v>
      </c>
      <c r="G78">
        <v>5112</v>
      </c>
      <c r="H78">
        <v>12982</v>
      </c>
      <c r="I78" s="10">
        <v>0.12303797468354399</v>
      </c>
      <c r="J78" s="4">
        <v>35731</v>
      </c>
      <c r="K78">
        <v>1228</v>
      </c>
      <c r="L78">
        <v>84</v>
      </c>
    </row>
    <row r="79" spans="1:12" s="6" customFormat="1">
      <c r="A79" s="7">
        <v>201710</v>
      </c>
      <c r="B79" s="8">
        <f t="shared" si="1"/>
        <v>43009</v>
      </c>
      <c r="C79" s="9" t="s">
        <v>112</v>
      </c>
      <c r="D79" t="s">
        <v>14</v>
      </c>
      <c r="E79" t="s">
        <v>113</v>
      </c>
      <c r="F79">
        <v>46183</v>
      </c>
      <c r="G79">
        <v>110618</v>
      </c>
      <c r="H79">
        <v>344808</v>
      </c>
      <c r="I79" s="10">
        <v>0.11683952969707499</v>
      </c>
      <c r="J79" s="4">
        <v>640951</v>
      </c>
      <c r="K79">
        <v>24914</v>
      </c>
      <c r="L79">
        <v>11582</v>
      </c>
    </row>
    <row r="80" spans="1:12" s="6" customFormat="1">
      <c r="A80" s="7">
        <v>201710</v>
      </c>
      <c r="B80" s="8">
        <f t="shared" si="1"/>
        <v>43009</v>
      </c>
      <c r="C80" s="9" t="s">
        <v>112</v>
      </c>
      <c r="D80" t="s">
        <v>16</v>
      </c>
      <c r="E80" t="s">
        <v>114</v>
      </c>
      <c r="F80">
        <v>66251</v>
      </c>
      <c r="G80">
        <v>139510</v>
      </c>
      <c r="H80">
        <v>518083</v>
      </c>
      <c r="I80" s="10">
        <v>8.0391239377518797E-2</v>
      </c>
      <c r="J80" s="4">
        <v>878708</v>
      </c>
      <c r="K80">
        <v>29321</v>
      </c>
      <c r="L80">
        <v>22781</v>
      </c>
    </row>
    <row r="81" spans="1:12" s="6" customFormat="1">
      <c r="A81" s="7">
        <v>201710</v>
      </c>
      <c r="B81" s="8">
        <f t="shared" si="1"/>
        <v>43009</v>
      </c>
      <c r="C81" s="9" t="s">
        <v>112</v>
      </c>
      <c r="D81" t="s">
        <v>18</v>
      </c>
      <c r="E81" t="s">
        <v>115</v>
      </c>
      <c r="F81">
        <v>38055</v>
      </c>
      <c r="G81">
        <v>26585</v>
      </c>
      <c r="H81">
        <v>128759</v>
      </c>
      <c r="I81" s="10">
        <v>0.42015503875969001</v>
      </c>
      <c r="J81" s="4">
        <v>223640</v>
      </c>
      <c r="K81">
        <v>210</v>
      </c>
      <c r="L81">
        <v>28672</v>
      </c>
    </row>
    <row r="82" spans="1:12" s="6" customFormat="1">
      <c r="A82" s="7">
        <v>201710</v>
      </c>
      <c r="B82" s="8">
        <f t="shared" si="1"/>
        <v>43009</v>
      </c>
      <c r="C82" s="9" t="s">
        <v>112</v>
      </c>
      <c r="D82" t="s">
        <v>20</v>
      </c>
      <c r="E82" t="s">
        <v>116</v>
      </c>
      <c r="F82">
        <v>0</v>
      </c>
      <c r="G82">
        <v>0</v>
      </c>
      <c r="H82">
        <v>0</v>
      </c>
      <c r="I82" s="10">
        <v>0</v>
      </c>
      <c r="J82" s="4">
        <v>0</v>
      </c>
      <c r="K82">
        <v>0</v>
      </c>
      <c r="L82">
        <v>0</v>
      </c>
    </row>
    <row r="83" spans="1:12" s="6" customFormat="1">
      <c r="A83" s="7">
        <v>201710</v>
      </c>
      <c r="B83" s="8">
        <f t="shared" si="1"/>
        <v>43009</v>
      </c>
      <c r="C83" s="9" t="s">
        <v>117</v>
      </c>
      <c r="D83" t="s">
        <v>14</v>
      </c>
      <c r="E83" t="s">
        <v>118</v>
      </c>
      <c r="F83">
        <v>1531</v>
      </c>
      <c r="G83">
        <v>3016</v>
      </c>
      <c r="H83">
        <v>8604</v>
      </c>
      <c r="I83" s="10">
        <v>0.23187459177008499</v>
      </c>
      <c r="J83" s="4">
        <v>14761</v>
      </c>
      <c r="K83">
        <v>224</v>
      </c>
      <c r="L83">
        <v>574</v>
      </c>
    </row>
    <row r="84" spans="1:12" s="6" customFormat="1">
      <c r="A84" s="7">
        <v>201710</v>
      </c>
      <c r="B84" s="8">
        <f t="shared" si="1"/>
        <v>43009</v>
      </c>
      <c r="C84" s="9" t="s">
        <v>117</v>
      </c>
      <c r="D84" t="s">
        <v>16</v>
      </c>
      <c r="E84" t="s">
        <v>119</v>
      </c>
      <c r="F84">
        <v>1200</v>
      </c>
      <c r="G84">
        <v>1844</v>
      </c>
      <c r="H84">
        <v>7194</v>
      </c>
      <c r="I84" s="10">
        <v>9.7500000000000003E-2</v>
      </c>
      <c r="J84" s="4">
        <v>14943</v>
      </c>
      <c r="K84">
        <v>257</v>
      </c>
      <c r="L84">
        <v>612</v>
      </c>
    </row>
    <row r="85" spans="1:12" s="6" customFormat="1">
      <c r="A85" s="7">
        <v>201710</v>
      </c>
      <c r="B85" s="8">
        <f t="shared" si="1"/>
        <v>43009</v>
      </c>
      <c r="C85" s="9" t="s">
        <v>117</v>
      </c>
      <c r="D85" t="s">
        <v>18</v>
      </c>
      <c r="E85" t="s">
        <v>120</v>
      </c>
      <c r="F85">
        <v>4953</v>
      </c>
      <c r="G85">
        <v>2175</v>
      </c>
      <c r="H85">
        <v>13304</v>
      </c>
      <c r="I85" s="10">
        <v>0.45427013930950899</v>
      </c>
      <c r="J85" s="4">
        <v>23836</v>
      </c>
      <c r="K85">
        <v>0</v>
      </c>
      <c r="L85">
        <v>4271</v>
      </c>
    </row>
    <row r="86" spans="1:12" s="6" customFormat="1">
      <c r="A86" s="7">
        <v>201710</v>
      </c>
      <c r="B86" s="8">
        <f t="shared" si="1"/>
        <v>43009</v>
      </c>
      <c r="C86" s="9" t="s">
        <v>117</v>
      </c>
      <c r="D86" t="s">
        <v>20</v>
      </c>
      <c r="E86" t="s">
        <v>121</v>
      </c>
      <c r="F86">
        <v>560</v>
      </c>
      <c r="G86">
        <v>406</v>
      </c>
      <c r="H86">
        <v>3660</v>
      </c>
      <c r="I86" s="10">
        <v>0.1</v>
      </c>
      <c r="J86" s="4">
        <v>9080</v>
      </c>
      <c r="K86">
        <v>317</v>
      </c>
      <c r="L86">
        <v>28</v>
      </c>
    </row>
    <row r="87" spans="1:12" s="6" customFormat="1">
      <c r="A87" s="7">
        <v>201710</v>
      </c>
      <c r="B87" s="8">
        <f t="shared" si="1"/>
        <v>43009</v>
      </c>
      <c r="C87" s="9" t="s">
        <v>122</v>
      </c>
      <c r="D87" t="s">
        <v>14</v>
      </c>
      <c r="E87" t="s">
        <v>123</v>
      </c>
      <c r="F87">
        <v>7063</v>
      </c>
      <c r="G87">
        <v>17062</v>
      </c>
      <c r="H87">
        <v>52821</v>
      </c>
      <c r="I87" s="10">
        <v>0.111708905564208</v>
      </c>
      <c r="J87" s="4">
        <v>84845</v>
      </c>
      <c r="K87">
        <v>2040</v>
      </c>
      <c r="L87">
        <v>2582</v>
      </c>
    </row>
    <row r="88" spans="1:12" s="6" customFormat="1">
      <c r="A88" s="7">
        <v>201710</v>
      </c>
      <c r="B88" s="8">
        <f t="shared" si="1"/>
        <v>43009</v>
      </c>
      <c r="C88" s="9" t="s">
        <v>122</v>
      </c>
      <c r="D88" t="s">
        <v>16</v>
      </c>
      <c r="E88" t="s">
        <v>124</v>
      </c>
      <c r="F88">
        <v>2908</v>
      </c>
      <c r="G88">
        <v>6162</v>
      </c>
      <c r="H88">
        <v>19336</v>
      </c>
      <c r="I88" s="10">
        <v>9.6286107290233805E-2</v>
      </c>
      <c r="J88" s="4">
        <v>31492</v>
      </c>
      <c r="K88">
        <v>938</v>
      </c>
      <c r="L88">
        <v>920</v>
      </c>
    </row>
    <row r="89" spans="1:12" s="6" customFormat="1">
      <c r="A89" s="7">
        <v>201710</v>
      </c>
      <c r="B89" s="8">
        <f t="shared" si="1"/>
        <v>43009</v>
      </c>
      <c r="C89" s="9" t="s">
        <v>122</v>
      </c>
      <c r="D89" t="s">
        <v>18</v>
      </c>
      <c r="E89" t="s">
        <v>125</v>
      </c>
      <c r="F89">
        <v>6293</v>
      </c>
      <c r="G89">
        <v>3482</v>
      </c>
      <c r="H89">
        <v>17258</v>
      </c>
      <c r="I89" s="10">
        <v>0.54298426823454593</v>
      </c>
      <c r="J89" s="4">
        <v>28812</v>
      </c>
      <c r="K89">
        <v>5</v>
      </c>
      <c r="L89">
        <v>5121</v>
      </c>
    </row>
    <row r="90" spans="1:12" s="6" customFormat="1">
      <c r="A90" s="7">
        <v>201710</v>
      </c>
      <c r="B90" s="8">
        <f t="shared" si="1"/>
        <v>43009</v>
      </c>
      <c r="C90" s="9" t="s">
        <v>122</v>
      </c>
      <c r="D90" t="s">
        <v>20</v>
      </c>
      <c r="E90" t="s">
        <v>126</v>
      </c>
      <c r="F90">
        <v>761</v>
      </c>
      <c r="G90">
        <v>1050</v>
      </c>
      <c r="H90">
        <v>4538</v>
      </c>
      <c r="I90" s="10">
        <v>0.17214191852825197</v>
      </c>
      <c r="J90" s="4">
        <v>7408</v>
      </c>
      <c r="K90">
        <v>257</v>
      </c>
      <c r="L90">
        <v>93</v>
      </c>
    </row>
    <row r="91" spans="1:12" s="6" customFormat="1">
      <c r="A91" s="7">
        <v>201710</v>
      </c>
      <c r="B91" s="8">
        <f t="shared" si="1"/>
        <v>43009</v>
      </c>
      <c r="C91" s="9" t="s">
        <v>127</v>
      </c>
      <c r="D91" t="s">
        <v>14</v>
      </c>
      <c r="E91" t="s">
        <v>128</v>
      </c>
      <c r="F91">
        <v>6988</v>
      </c>
      <c r="G91">
        <v>14882</v>
      </c>
      <c r="H91">
        <v>50165</v>
      </c>
      <c r="I91" s="10">
        <v>0.123640526617058</v>
      </c>
      <c r="J91" s="4">
        <v>92580</v>
      </c>
      <c r="K91">
        <v>2217</v>
      </c>
      <c r="L91">
        <v>2133</v>
      </c>
    </row>
    <row r="92" spans="1:12" s="6" customFormat="1">
      <c r="A92" s="7">
        <v>201710</v>
      </c>
      <c r="B92" s="8">
        <f t="shared" si="1"/>
        <v>43009</v>
      </c>
      <c r="C92" s="9" t="s">
        <v>127</v>
      </c>
      <c r="D92" t="s">
        <v>16</v>
      </c>
      <c r="E92" t="s">
        <v>129</v>
      </c>
      <c r="F92">
        <v>3114</v>
      </c>
      <c r="G92">
        <v>7586</v>
      </c>
      <c r="H92">
        <v>23803</v>
      </c>
      <c r="I92" s="10">
        <v>7.9319203596660198E-2</v>
      </c>
      <c r="J92" s="4">
        <v>41076</v>
      </c>
      <c r="K92">
        <v>1181</v>
      </c>
      <c r="L92">
        <v>990</v>
      </c>
    </row>
    <row r="93" spans="1:12" s="6" customFormat="1">
      <c r="A93" s="7">
        <v>201710</v>
      </c>
      <c r="B93" s="8">
        <f t="shared" si="1"/>
        <v>43009</v>
      </c>
      <c r="C93" s="9" t="s">
        <v>127</v>
      </c>
      <c r="D93" t="s">
        <v>18</v>
      </c>
      <c r="E93" t="s">
        <v>130</v>
      </c>
      <c r="F93">
        <v>8314</v>
      </c>
      <c r="G93">
        <v>4995</v>
      </c>
      <c r="H93">
        <v>27977</v>
      </c>
      <c r="I93" s="10">
        <v>0.440221313447198</v>
      </c>
      <c r="J93" s="4">
        <v>44213</v>
      </c>
      <c r="K93">
        <v>0</v>
      </c>
      <c r="L93">
        <v>6391</v>
      </c>
    </row>
    <row r="94" spans="1:12" s="6" customFormat="1">
      <c r="A94" s="7">
        <v>201710</v>
      </c>
      <c r="B94" s="8">
        <f t="shared" si="1"/>
        <v>43009</v>
      </c>
      <c r="C94" s="9" t="s">
        <v>127</v>
      </c>
      <c r="D94" t="s">
        <v>20</v>
      </c>
      <c r="E94" t="s">
        <v>131</v>
      </c>
      <c r="F94">
        <v>1676</v>
      </c>
      <c r="G94">
        <v>1699</v>
      </c>
      <c r="H94">
        <v>12007</v>
      </c>
      <c r="I94" s="10">
        <v>7.2195704057279195E-2</v>
      </c>
      <c r="J94" s="4">
        <v>25591</v>
      </c>
      <c r="K94">
        <v>1475</v>
      </c>
      <c r="L94">
        <v>65</v>
      </c>
    </row>
    <row r="95" spans="1:12" s="6" customFormat="1">
      <c r="A95" s="7">
        <v>201710</v>
      </c>
      <c r="B95" s="8">
        <f t="shared" si="1"/>
        <v>43009</v>
      </c>
      <c r="C95" s="9" t="s">
        <v>132</v>
      </c>
      <c r="D95" t="s">
        <v>14</v>
      </c>
      <c r="E95" t="s">
        <v>133</v>
      </c>
      <c r="F95">
        <v>45058</v>
      </c>
      <c r="G95">
        <v>107789</v>
      </c>
      <c r="H95">
        <v>333763</v>
      </c>
      <c r="I95" s="10">
        <v>7.7500110968085595E-2</v>
      </c>
      <c r="J95" s="4">
        <v>553095</v>
      </c>
      <c r="K95">
        <v>16656</v>
      </c>
      <c r="L95">
        <v>19985</v>
      </c>
    </row>
    <row r="96" spans="1:12" s="6" customFormat="1">
      <c r="A96" s="7">
        <v>201710</v>
      </c>
      <c r="B96" s="8">
        <f t="shared" si="1"/>
        <v>43009</v>
      </c>
      <c r="C96" s="9" t="s">
        <v>132</v>
      </c>
      <c r="D96" t="s">
        <v>16</v>
      </c>
      <c r="E96" t="s">
        <v>134</v>
      </c>
      <c r="F96">
        <v>36239</v>
      </c>
      <c r="G96">
        <v>79140</v>
      </c>
      <c r="H96">
        <v>274384</v>
      </c>
      <c r="I96" s="10">
        <v>7.8313419244460392E-2</v>
      </c>
      <c r="J96" s="4">
        <v>454390</v>
      </c>
      <c r="K96">
        <v>13944</v>
      </c>
      <c r="L96">
        <v>12950</v>
      </c>
    </row>
    <row r="97" spans="1:12" s="6" customFormat="1">
      <c r="A97" s="7">
        <v>201710</v>
      </c>
      <c r="B97" s="8">
        <f t="shared" si="1"/>
        <v>43009</v>
      </c>
      <c r="C97" s="9" t="s">
        <v>132</v>
      </c>
      <c r="D97" t="s">
        <v>18</v>
      </c>
      <c r="E97" t="s">
        <v>135</v>
      </c>
      <c r="F97">
        <v>38209</v>
      </c>
      <c r="G97">
        <v>27379</v>
      </c>
      <c r="H97">
        <v>130285</v>
      </c>
      <c r="I97" s="10">
        <v>0.42139286555523597</v>
      </c>
      <c r="J97" s="4">
        <v>239465</v>
      </c>
      <c r="K97">
        <v>607</v>
      </c>
      <c r="L97">
        <v>29919</v>
      </c>
    </row>
    <row r="98" spans="1:12" s="6" customFormat="1">
      <c r="A98" s="7">
        <v>201710</v>
      </c>
      <c r="B98" s="8">
        <f t="shared" si="1"/>
        <v>43009</v>
      </c>
      <c r="C98" s="9" t="s">
        <v>132</v>
      </c>
      <c r="D98" t="s">
        <v>20</v>
      </c>
      <c r="E98" t="s">
        <v>136</v>
      </c>
      <c r="F98">
        <v>12123</v>
      </c>
      <c r="G98">
        <v>7404</v>
      </c>
      <c r="H98">
        <v>84499</v>
      </c>
      <c r="I98" s="10">
        <v>0.130908191041821</v>
      </c>
      <c r="J98" s="4">
        <v>169232</v>
      </c>
      <c r="K98">
        <v>10055</v>
      </c>
      <c r="L98">
        <v>654</v>
      </c>
    </row>
    <row r="99" spans="1:12" s="6" customFormat="1">
      <c r="A99" s="7">
        <v>201710</v>
      </c>
      <c r="B99" s="8">
        <f t="shared" si="1"/>
        <v>43009</v>
      </c>
      <c r="C99" s="9" t="s">
        <v>137</v>
      </c>
      <c r="D99" t="s">
        <v>14</v>
      </c>
      <c r="E99" t="s">
        <v>138</v>
      </c>
      <c r="F99">
        <v>13841</v>
      </c>
      <c r="G99">
        <v>33112</v>
      </c>
      <c r="H99">
        <v>102089</v>
      </c>
      <c r="I99" s="10">
        <v>7.8245791489054306E-2</v>
      </c>
      <c r="J99" s="4">
        <v>157291</v>
      </c>
      <c r="K99">
        <v>5490</v>
      </c>
      <c r="L99">
        <v>5522</v>
      </c>
    </row>
    <row r="100" spans="1:12" s="6" customFormat="1">
      <c r="A100" s="7">
        <v>201710</v>
      </c>
      <c r="B100" s="8">
        <f t="shared" si="1"/>
        <v>43009</v>
      </c>
      <c r="C100" s="9" t="s">
        <v>137</v>
      </c>
      <c r="D100" t="s">
        <v>16</v>
      </c>
      <c r="E100" t="s">
        <v>139</v>
      </c>
      <c r="F100">
        <v>31277</v>
      </c>
      <c r="G100">
        <v>83239</v>
      </c>
      <c r="H100">
        <v>239974</v>
      </c>
      <c r="I100" s="10">
        <v>8.0890110944144292E-2</v>
      </c>
      <c r="J100" s="4">
        <v>378746</v>
      </c>
      <c r="K100">
        <v>13216</v>
      </c>
      <c r="L100">
        <v>10760</v>
      </c>
    </row>
    <row r="101" spans="1:12" s="6" customFormat="1">
      <c r="A101" s="7">
        <v>201710</v>
      </c>
      <c r="B101" s="8">
        <f t="shared" si="1"/>
        <v>43009</v>
      </c>
      <c r="C101" s="9" t="s">
        <v>137</v>
      </c>
      <c r="D101" t="s">
        <v>18</v>
      </c>
      <c r="E101" t="s">
        <v>140</v>
      </c>
      <c r="F101">
        <v>24121</v>
      </c>
      <c r="G101">
        <v>22786</v>
      </c>
      <c r="H101">
        <v>93976</v>
      </c>
      <c r="I101" s="10">
        <v>0.32726669706894396</v>
      </c>
      <c r="J101" s="4">
        <v>152781</v>
      </c>
      <c r="K101">
        <v>0</v>
      </c>
      <c r="L101">
        <v>18995</v>
      </c>
    </row>
    <row r="102" spans="1:12" s="6" customFormat="1">
      <c r="A102" s="7">
        <v>201710</v>
      </c>
      <c r="B102" s="8">
        <f t="shared" si="1"/>
        <v>43009</v>
      </c>
      <c r="C102" s="9" t="s">
        <v>137</v>
      </c>
      <c r="D102" t="s">
        <v>20</v>
      </c>
      <c r="E102" t="s">
        <v>141</v>
      </c>
      <c r="F102">
        <v>2540</v>
      </c>
      <c r="G102">
        <v>5569</v>
      </c>
      <c r="H102">
        <v>18206</v>
      </c>
      <c r="I102" s="10">
        <v>0.157874015748032</v>
      </c>
      <c r="J102" s="4">
        <v>36239</v>
      </c>
      <c r="K102">
        <v>1723</v>
      </c>
      <c r="L102">
        <v>84</v>
      </c>
    </row>
    <row r="103" spans="1:12" s="6" customFormat="1">
      <c r="A103" s="7">
        <v>201710</v>
      </c>
      <c r="B103" s="8">
        <f t="shared" si="1"/>
        <v>43009</v>
      </c>
      <c r="C103" s="9" t="s">
        <v>142</v>
      </c>
      <c r="D103" t="s">
        <v>14</v>
      </c>
      <c r="E103" t="s">
        <v>143</v>
      </c>
      <c r="F103">
        <v>9430</v>
      </c>
      <c r="G103">
        <v>19677</v>
      </c>
      <c r="H103">
        <v>58189</v>
      </c>
      <c r="I103" s="10">
        <v>0.15397667020148501</v>
      </c>
      <c r="J103" s="4">
        <v>92659</v>
      </c>
      <c r="K103">
        <v>2311</v>
      </c>
      <c r="L103">
        <v>2245</v>
      </c>
    </row>
    <row r="104" spans="1:12" s="6" customFormat="1">
      <c r="A104" s="7">
        <v>201710</v>
      </c>
      <c r="B104" s="8">
        <f t="shared" si="1"/>
        <v>43009</v>
      </c>
      <c r="C104" s="9" t="s">
        <v>142</v>
      </c>
      <c r="D104" t="s">
        <v>16</v>
      </c>
      <c r="E104" t="s">
        <v>144</v>
      </c>
      <c r="F104">
        <v>3613</v>
      </c>
      <c r="G104">
        <v>6386</v>
      </c>
      <c r="H104">
        <v>20517</v>
      </c>
      <c r="I104" s="10">
        <v>0.153888735123166</v>
      </c>
      <c r="J104" s="4">
        <v>33060</v>
      </c>
      <c r="K104">
        <v>425</v>
      </c>
      <c r="L104">
        <v>985</v>
      </c>
    </row>
    <row r="105" spans="1:12" s="6" customFormat="1">
      <c r="A105" s="7">
        <v>201710</v>
      </c>
      <c r="B105" s="8">
        <f t="shared" si="1"/>
        <v>43009</v>
      </c>
      <c r="C105" s="9" t="s">
        <v>142</v>
      </c>
      <c r="D105" t="s">
        <v>18</v>
      </c>
      <c r="E105" t="s">
        <v>145</v>
      </c>
      <c r="F105">
        <v>54455</v>
      </c>
      <c r="G105">
        <v>9038</v>
      </c>
      <c r="H105">
        <v>93122</v>
      </c>
      <c r="I105" s="10">
        <v>0.70072536957120601</v>
      </c>
      <c r="J105" s="4">
        <v>122251</v>
      </c>
      <c r="K105">
        <v>0</v>
      </c>
      <c r="L105">
        <v>47060</v>
      </c>
    </row>
    <row r="106" spans="1:12" s="6" customFormat="1">
      <c r="A106" s="7">
        <v>201710</v>
      </c>
      <c r="B106" s="8">
        <f t="shared" si="1"/>
        <v>43009</v>
      </c>
      <c r="C106" s="9" t="s">
        <v>142</v>
      </c>
      <c r="D106" t="s">
        <v>20</v>
      </c>
      <c r="E106" t="s">
        <v>146</v>
      </c>
      <c r="F106">
        <v>131</v>
      </c>
      <c r="G106">
        <v>70</v>
      </c>
      <c r="H106">
        <v>504</v>
      </c>
      <c r="I106" s="10">
        <v>0.17557251908396901</v>
      </c>
      <c r="J106" s="4">
        <v>770</v>
      </c>
      <c r="K106">
        <v>0</v>
      </c>
      <c r="L106">
        <v>37</v>
      </c>
    </row>
    <row r="107" spans="1:12">
      <c r="A107" s="7">
        <v>201711</v>
      </c>
      <c r="B107" s="8">
        <f t="shared" si="1"/>
        <v>43040</v>
      </c>
      <c r="C107" s="9" t="s">
        <v>13</v>
      </c>
      <c r="D107" t="s">
        <v>14</v>
      </c>
      <c r="E107" t="s">
        <v>147</v>
      </c>
      <c r="F107">
        <v>3270</v>
      </c>
      <c r="G107">
        <v>8965</v>
      </c>
      <c r="H107">
        <v>24965</v>
      </c>
      <c r="I107" s="10">
        <v>9.6636085626911297E-2</v>
      </c>
      <c r="J107" s="4">
        <v>44143</v>
      </c>
      <c r="K107">
        <v>1045</v>
      </c>
      <c r="L107">
        <v>1147</v>
      </c>
    </row>
    <row r="108" spans="1:12">
      <c r="A108" s="7">
        <v>201711</v>
      </c>
      <c r="B108" s="8">
        <f t="shared" si="1"/>
        <v>43040</v>
      </c>
      <c r="C108" s="9" t="s">
        <v>13</v>
      </c>
      <c r="D108" t="s">
        <v>16</v>
      </c>
      <c r="E108" t="s">
        <v>148</v>
      </c>
      <c r="F108">
        <v>1895</v>
      </c>
      <c r="G108">
        <v>6044</v>
      </c>
      <c r="H108">
        <v>16496</v>
      </c>
      <c r="I108" s="10">
        <v>9.2348284960422189E-2</v>
      </c>
      <c r="J108" s="4">
        <v>27351</v>
      </c>
      <c r="K108">
        <v>709</v>
      </c>
      <c r="L108">
        <v>918</v>
      </c>
    </row>
    <row r="109" spans="1:12">
      <c r="A109" s="7">
        <v>201711</v>
      </c>
      <c r="B109" s="8">
        <f t="shared" si="1"/>
        <v>43040</v>
      </c>
      <c r="C109" s="9" t="s">
        <v>13</v>
      </c>
      <c r="D109" t="s">
        <v>18</v>
      </c>
      <c r="E109" t="s">
        <v>149</v>
      </c>
      <c r="F109">
        <v>3163</v>
      </c>
      <c r="G109">
        <v>2546</v>
      </c>
      <c r="H109">
        <v>9859</v>
      </c>
      <c r="I109" s="10">
        <v>0.43787543471387896</v>
      </c>
      <c r="J109" s="4">
        <v>17337</v>
      </c>
      <c r="K109">
        <v>10</v>
      </c>
      <c r="L109">
        <v>2784</v>
      </c>
    </row>
    <row r="110" spans="1:12">
      <c r="A110" s="7">
        <v>201711</v>
      </c>
      <c r="B110" s="8">
        <f t="shared" si="1"/>
        <v>43040</v>
      </c>
      <c r="C110" s="9" t="s">
        <v>13</v>
      </c>
      <c r="D110" t="s">
        <v>20</v>
      </c>
      <c r="E110" t="s">
        <v>150</v>
      </c>
      <c r="F110">
        <v>1045</v>
      </c>
      <c r="G110">
        <v>1370</v>
      </c>
      <c r="H110">
        <v>9154</v>
      </c>
      <c r="I110" s="10">
        <v>1.4354066985645899E-2</v>
      </c>
      <c r="J110" s="4">
        <v>22502</v>
      </c>
      <c r="K110">
        <v>1380</v>
      </c>
      <c r="L110">
        <v>78</v>
      </c>
    </row>
    <row r="111" spans="1:12">
      <c r="A111" s="7">
        <v>201711</v>
      </c>
      <c r="B111" s="8">
        <f t="shared" si="1"/>
        <v>43040</v>
      </c>
      <c r="C111" s="9" t="s">
        <v>22</v>
      </c>
      <c r="D111" t="s">
        <v>14</v>
      </c>
      <c r="E111" t="s">
        <v>151</v>
      </c>
      <c r="F111">
        <v>11078</v>
      </c>
      <c r="G111">
        <v>25043</v>
      </c>
      <c r="H111">
        <v>72845</v>
      </c>
      <c r="I111" s="10">
        <v>0.11798158512366901</v>
      </c>
      <c r="J111" s="4">
        <v>110331</v>
      </c>
      <c r="K111">
        <v>3877</v>
      </c>
      <c r="L111">
        <v>3931</v>
      </c>
    </row>
    <row r="112" spans="1:12">
      <c r="A112" s="7">
        <v>201711</v>
      </c>
      <c r="B112" s="8">
        <f t="shared" si="1"/>
        <v>43040</v>
      </c>
      <c r="C112" s="9" t="s">
        <v>22</v>
      </c>
      <c r="D112" t="s">
        <v>16</v>
      </c>
      <c r="E112" t="s">
        <v>152</v>
      </c>
      <c r="F112">
        <v>36286</v>
      </c>
      <c r="G112">
        <v>87718</v>
      </c>
      <c r="H112">
        <v>255826</v>
      </c>
      <c r="I112" s="10">
        <v>8.5845780741883898E-2</v>
      </c>
      <c r="J112" s="4">
        <v>411603</v>
      </c>
      <c r="K112">
        <v>13012</v>
      </c>
      <c r="L112">
        <v>12458</v>
      </c>
    </row>
    <row r="113" spans="1:12">
      <c r="A113" s="7">
        <v>201711</v>
      </c>
      <c r="B113" s="8">
        <f t="shared" si="1"/>
        <v>43040</v>
      </c>
      <c r="C113" s="9" t="s">
        <v>22</v>
      </c>
      <c r="D113" t="s">
        <v>18</v>
      </c>
      <c r="E113" t="s">
        <v>153</v>
      </c>
      <c r="F113">
        <v>13610</v>
      </c>
      <c r="G113">
        <v>9849</v>
      </c>
      <c r="H113">
        <v>40091</v>
      </c>
      <c r="I113" s="10">
        <v>0.43159441587068303</v>
      </c>
      <c r="J113" s="4">
        <v>77815</v>
      </c>
      <c r="K113">
        <v>136</v>
      </c>
      <c r="L113">
        <v>10233</v>
      </c>
    </row>
    <row r="114" spans="1:12">
      <c r="A114" s="7">
        <v>201711</v>
      </c>
      <c r="B114" s="8">
        <f t="shared" si="1"/>
        <v>43040</v>
      </c>
      <c r="C114" s="9" t="s">
        <v>22</v>
      </c>
      <c r="D114" t="s">
        <v>20</v>
      </c>
      <c r="E114" t="s">
        <v>154</v>
      </c>
      <c r="F114">
        <v>1754</v>
      </c>
      <c r="G114">
        <v>3736</v>
      </c>
      <c r="H114">
        <v>12356</v>
      </c>
      <c r="I114" s="10">
        <v>0.11060433295324999</v>
      </c>
      <c r="J114" s="4">
        <v>21841</v>
      </c>
      <c r="K114">
        <v>1312</v>
      </c>
      <c r="L114">
        <v>92</v>
      </c>
    </row>
    <row r="115" spans="1:12">
      <c r="A115" s="7">
        <v>201711</v>
      </c>
      <c r="B115" s="8">
        <f t="shared" si="1"/>
        <v>43040</v>
      </c>
      <c r="C115" s="9" t="s">
        <v>27</v>
      </c>
      <c r="D115" t="s">
        <v>14</v>
      </c>
      <c r="E115" t="s">
        <v>155</v>
      </c>
      <c r="F115">
        <v>29882</v>
      </c>
      <c r="G115">
        <v>64993</v>
      </c>
      <c r="H115">
        <v>211387</v>
      </c>
      <c r="I115" s="10">
        <v>8.0483234053945502E-2</v>
      </c>
      <c r="J115" s="4">
        <v>359680</v>
      </c>
      <c r="K115">
        <v>11520</v>
      </c>
      <c r="L115">
        <v>11282</v>
      </c>
    </row>
    <row r="116" spans="1:12">
      <c r="A116" s="7">
        <v>201711</v>
      </c>
      <c r="B116" s="8">
        <f t="shared" si="1"/>
        <v>43040</v>
      </c>
      <c r="C116" s="9" t="s">
        <v>27</v>
      </c>
      <c r="D116" t="s">
        <v>16</v>
      </c>
      <c r="E116" t="s">
        <v>156</v>
      </c>
      <c r="F116">
        <v>52039</v>
      </c>
      <c r="G116">
        <v>110423</v>
      </c>
      <c r="H116">
        <v>359593</v>
      </c>
      <c r="I116" s="10">
        <v>7.3195103672245798E-2</v>
      </c>
      <c r="J116" s="4">
        <v>619943</v>
      </c>
      <c r="K116">
        <v>17434</v>
      </c>
      <c r="L116">
        <v>20053</v>
      </c>
    </row>
    <row r="117" spans="1:12">
      <c r="A117" s="7">
        <v>201711</v>
      </c>
      <c r="B117" s="8">
        <f t="shared" si="1"/>
        <v>43040</v>
      </c>
      <c r="C117" s="9" t="s">
        <v>27</v>
      </c>
      <c r="D117" t="s">
        <v>18</v>
      </c>
      <c r="E117" t="s">
        <v>157</v>
      </c>
      <c r="F117">
        <v>32788</v>
      </c>
      <c r="G117">
        <v>30859</v>
      </c>
      <c r="H117">
        <v>123528</v>
      </c>
      <c r="I117" s="10">
        <v>0.32810784433329304</v>
      </c>
      <c r="J117" s="4">
        <v>227334</v>
      </c>
      <c r="K117">
        <v>384</v>
      </c>
      <c r="L117">
        <v>26379</v>
      </c>
    </row>
    <row r="118" spans="1:12">
      <c r="A118" s="7">
        <v>201711</v>
      </c>
      <c r="B118" s="8">
        <f t="shared" si="1"/>
        <v>43040</v>
      </c>
      <c r="C118" s="9" t="s">
        <v>27</v>
      </c>
      <c r="D118" t="s">
        <v>20</v>
      </c>
      <c r="E118" t="s">
        <v>158</v>
      </c>
      <c r="F118">
        <v>394</v>
      </c>
      <c r="G118">
        <v>690</v>
      </c>
      <c r="H118">
        <v>2250</v>
      </c>
      <c r="I118" s="10">
        <v>0.11167512690355301</v>
      </c>
      <c r="J118" s="4">
        <v>3464</v>
      </c>
      <c r="K118">
        <v>131</v>
      </c>
      <c r="L118">
        <v>102</v>
      </c>
    </row>
    <row r="119" spans="1:12">
      <c r="A119" s="7">
        <v>201711</v>
      </c>
      <c r="B119" s="8">
        <f t="shared" si="1"/>
        <v>43040</v>
      </c>
      <c r="C119" s="9" t="s">
        <v>32</v>
      </c>
      <c r="D119" t="s">
        <v>14</v>
      </c>
      <c r="E119" t="s">
        <v>159</v>
      </c>
      <c r="F119">
        <v>58462</v>
      </c>
      <c r="G119">
        <v>131681</v>
      </c>
      <c r="H119">
        <v>432860</v>
      </c>
      <c r="I119" s="10">
        <v>9.4078204645752811E-2</v>
      </c>
      <c r="J119" s="4">
        <v>748286</v>
      </c>
      <c r="K119">
        <v>26010</v>
      </c>
      <c r="L119">
        <v>24309</v>
      </c>
    </row>
    <row r="120" spans="1:12">
      <c r="A120" s="7">
        <v>201711</v>
      </c>
      <c r="B120" s="8">
        <f t="shared" si="1"/>
        <v>43040</v>
      </c>
      <c r="C120" s="9" t="s">
        <v>32</v>
      </c>
      <c r="D120" t="s">
        <v>16</v>
      </c>
      <c r="E120" t="s">
        <v>160</v>
      </c>
      <c r="F120">
        <v>54915</v>
      </c>
      <c r="G120">
        <v>128304</v>
      </c>
      <c r="H120">
        <v>413745</v>
      </c>
      <c r="I120" s="10">
        <v>6.9106801420376895E-2</v>
      </c>
      <c r="J120" s="4">
        <v>669494</v>
      </c>
      <c r="K120">
        <v>24363</v>
      </c>
      <c r="L120">
        <v>23230</v>
      </c>
    </row>
    <row r="121" spans="1:12">
      <c r="A121" s="7">
        <v>201711</v>
      </c>
      <c r="B121" s="8">
        <f t="shared" si="1"/>
        <v>43040</v>
      </c>
      <c r="C121" s="9" t="s">
        <v>32</v>
      </c>
      <c r="D121" t="s">
        <v>18</v>
      </c>
      <c r="E121" t="s">
        <v>161</v>
      </c>
      <c r="F121">
        <v>45664</v>
      </c>
      <c r="G121">
        <v>43108</v>
      </c>
      <c r="H121">
        <v>164401</v>
      </c>
      <c r="I121" s="10">
        <v>0.36240802382620901</v>
      </c>
      <c r="J121" s="4">
        <v>316344</v>
      </c>
      <c r="K121">
        <v>112</v>
      </c>
      <c r="L121">
        <v>36709</v>
      </c>
    </row>
    <row r="122" spans="1:12">
      <c r="A122" s="7">
        <v>201711</v>
      </c>
      <c r="B122" s="8">
        <f t="shared" si="1"/>
        <v>43040</v>
      </c>
      <c r="C122" s="9" t="s">
        <v>32</v>
      </c>
      <c r="D122" t="s">
        <v>20</v>
      </c>
      <c r="E122" t="s">
        <v>162</v>
      </c>
      <c r="F122">
        <v>743</v>
      </c>
      <c r="G122">
        <v>836</v>
      </c>
      <c r="H122">
        <v>3285</v>
      </c>
      <c r="I122" s="10">
        <v>0.17631224764468401</v>
      </c>
      <c r="J122" s="4">
        <v>6764</v>
      </c>
      <c r="K122">
        <v>0</v>
      </c>
      <c r="L122">
        <v>92</v>
      </c>
    </row>
    <row r="123" spans="1:12">
      <c r="A123" s="7">
        <v>201711</v>
      </c>
      <c r="B123" s="8">
        <f t="shared" si="1"/>
        <v>43040</v>
      </c>
      <c r="C123" s="9" t="s">
        <v>37</v>
      </c>
      <c r="D123" t="s">
        <v>14</v>
      </c>
      <c r="E123" t="s">
        <v>163</v>
      </c>
      <c r="F123">
        <v>8270</v>
      </c>
      <c r="G123">
        <v>20670</v>
      </c>
      <c r="H123">
        <v>63593</v>
      </c>
      <c r="I123" s="10">
        <v>0.10217654171705</v>
      </c>
      <c r="J123" s="4">
        <v>118173</v>
      </c>
      <c r="K123">
        <v>2352</v>
      </c>
      <c r="L123">
        <v>3047</v>
      </c>
    </row>
    <row r="124" spans="1:12">
      <c r="A124" s="7">
        <v>201711</v>
      </c>
      <c r="B124" s="8">
        <f t="shared" si="1"/>
        <v>43040</v>
      </c>
      <c r="C124" s="9" t="s">
        <v>37</v>
      </c>
      <c r="D124" t="s">
        <v>16</v>
      </c>
      <c r="E124" t="s">
        <v>164</v>
      </c>
      <c r="F124">
        <v>5068</v>
      </c>
      <c r="G124">
        <v>8576</v>
      </c>
      <c r="H124">
        <v>33687</v>
      </c>
      <c r="I124" s="10">
        <v>0.13042620363062399</v>
      </c>
      <c r="J124" s="4">
        <v>59235</v>
      </c>
      <c r="K124">
        <v>1842</v>
      </c>
      <c r="L124">
        <v>1317</v>
      </c>
    </row>
    <row r="125" spans="1:12">
      <c r="A125" s="7">
        <v>201711</v>
      </c>
      <c r="B125" s="8">
        <f t="shared" si="1"/>
        <v>43040</v>
      </c>
      <c r="C125" s="9" t="s">
        <v>37</v>
      </c>
      <c r="D125" t="s">
        <v>18</v>
      </c>
      <c r="E125" t="s">
        <v>165</v>
      </c>
      <c r="F125">
        <v>6900</v>
      </c>
      <c r="G125">
        <v>4859</v>
      </c>
      <c r="H125">
        <v>25135</v>
      </c>
      <c r="I125" s="10">
        <v>0.34507246376811601</v>
      </c>
      <c r="J125" s="4">
        <v>42059</v>
      </c>
      <c r="K125">
        <v>0</v>
      </c>
      <c r="L125">
        <v>5267</v>
      </c>
    </row>
    <row r="126" spans="1:12">
      <c r="A126" s="7">
        <v>201711</v>
      </c>
      <c r="B126" s="8">
        <f t="shared" si="1"/>
        <v>43040</v>
      </c>
      <c r="C126" s="9" t="s">
        <v>37</v>
      </c>
      <c r="D126" t="s">
        <v>20</v>
      </c>
      <c r="E126" t="s">
        <v>166</v>
      </c>
      <c r="F126">
        <v>4737</v>
      </c>
      <c r="G126">
        <v>10141</v>
      </c>
      <c r="H126">
        <v>37506</v>
      </c>
      <c r="I126" s="10">
        <v>0.107663077897403</v>
      </c>
      <c r="J126" s="4">
        <v>83301</v>
      </c>
      <c r="K126">
        <v>3134</v>
      </c>
      <c r="L126">
        <v>146</v>
      </c>
    </row>
    <row r="127" spans="1:12">
      <c r="A127" s="7">
        <v>201711</v>
      </c>
      <c r="B127" s="8">
        <f t="shared" si="1"/>
        <v>43040</v>
      </c>
      <c r="C127" s="9" t="s">
        <v>42</v>
      </c>
      <c r="D127" t="s">
        <v>14</v>
      </c>
      <c r="E127" t="s">
        <v>167</v>
      </c>
      <c r="F127">
        <v>16049</v>
      </c>
      <c r="G127">
        <v>35217</v>
      </c>
      <c r="H127">
        <v>107192</v>
      </c>
      <c r="I127" s="10">
        <v>9.8697738176833402E-2</v>
      </c>
      <c r="J127" s="4">
        <v>175411</v>
      </c>
      <c r="K127">
        <v>5806</v>
      </c>
      <c r="L127">
        <v>4626</v>
      </c>
    </row>
    <row r="128" spans="1:12">
      <c r="A128" s="7">
        <v>201711</v>
      </c>
      <c r="B128" s="8">
        <f t="shared" si="1"/>
        <v>43040</v>
      </c>
      <c r="C128" s="9" t="s">
        <v>42</v>
      </c>
      <c r="D128" t="s">
        <v>16</v>
      </c>
      <c r="E128" t="s">
        <v>168</v>
      </c>
      <c r="F128">
        <v>42967</v>
      </c>
      <c r="G128">
        <v>105103</v>
      </c>
      <c r="H128">
        <v>310727</v>
      </c>
      <c r="I128" s="10">
        <v>7.8246095840994206E-2</v>
      </c>
      <c r="J128" s="4">
        <v>492795</v>
      </c>
      <c r="K128">
        <v>18945</v>
      </c>
      <c r="L128">
        <v>13377</v>
      </c>
    </row>
    <row r="129" spans="1:12">
      <c r="A129" s="7">
        <v>201711</v>
      </c>
      <c r="B129" s="8">
        <f t="shared" si="1"/>
        <v>43040</v>
      </c>
      <c r="C129" s="9" t="s">
        <v>42</v>
      </c>
      <c r="D129" t="s">
        <v>18</v>
      </c>
      <c r="E129" t="s">
        <v>169</v>
      </c>
      <c r="F129">
        <v>29246</v>
      </c>
      <c r="G129">
        <v>22404</v>
      </c>
      <c r="H129">
        <v>97008</v>
      </c>
      <c r="I129" s="10">
        <v>0.369315461943514</v>
      </c>
      <c r="J129" s="4">
        <v>156029</v>
      </c>
      <c r="K129">
        <v>262</v>
      </c>
      <c r="L129">
        <v>23580</v>
      </c>
    </row>
    <row r="130" spans="1:12">
      <c r="A130" s="7">
        <v>201711</v>
      </c>
      <c r="B130" s="8">
        <f t="shared" si="1"/>
        <v>43040</v>
      </c>
      <c r="C130" s="9" t="s">
        <v>42</v>
      </c>
      <c r="D130" t="s">
        <v>20</v>
      </c>
      <c r="E130" t="s">
        <v>170</v>
      </c>
      <c r="F130">
        <v>2429</v>
      </c>
      <c r="G130">
        <v>3455</v>
      </c>
      <c r="H130">
        <v>16666</v>
      </c>
      <c r="I130" s="10">
        <v>9.0160559901193912E-2</v>
      </c>
      <c r="J130" s="4">
        <v>33502</v>
      </c>
      <c r="K130">
        <v>1429</v>
      </c>
      <c r="L130">
        <v>131</v>
      </c>
    </row>
    <row r="131" spans="1:12">
      <c r="A131" s="7">
        <v>201711</v>
      </c>
      <c r="B131" s="8">
        <f t="shared" ref="B131:B194" si="2">DATE(LEFT(A131,4),RIGHT(A131,2),1)</f>
        <v>43040</v>
      </c>
      <c r="C131" s="9" t="s">
        <v>47</v>
      </c>
      <c r="D131" t="s">
        <v>14</v>
      </c>
      <c r="E131" t="s">
        <v>171</v>
      </c>
      <c r="F131">
        <v>42875</v>
      </c>
      <c r="G131">
        <v>108558</v>
      </c>
      <c r="H131">
        <v>306922</v>
      </c>
      <c r="I131" s="10">
        <v>0.11151020408163299</v>
      </c>
      <c r="J131" s="4">
        <v>514354</v>
      </c>
      <c r="K131">
        <v>14927</v>
      </c>
      <c r="L131">
        <v>16467</v>
      </c>
    </row>
    <row r="132" spans="1:12">
      <c r="A132" s="7">
        <v>201711</v>
      </c>
      <c r="B132" s="8">
        <f t="shared" si="2"/>
        <v>43040</v>
      </c>
      <c r="C132" s="9" t="s">
        <v>47</v>
      </c>
      <c r="D132" t="s">
        <v>16</v>
      </c>
      <c r="E132" t="s">
        <v>172</v>
      </c>
      <c r="F132">
        <v>89890</v>
      </c>
      <c r="G132">
        <v>273032</v>
      </c>
      <c r="H132">
        <v>734851</v>
      </c>
      <c r="I132" s="10">
        <v>8.8485927244409804E-2</v>
      </c>
      <c r="J132" s="4">
        <v>1207583</v>
      </c>
      <c r="K132">
        <v>38502</v>
      </c>
      <c r="L132">
        <v>37190</v>
      </c>
    </row>
    <row r="133" spans="1:12">
      <c r="A133" s="7">
        <v>201711</v>
      </c>
      <c r="B133" s="8">
        <f t="shared" si="2"/>
        <v>43040</v>
      </c>
      <c r="C133" s="9" t="s">
        <v>47</v>
      </c>
      <c r="D133" t="s">
        <v>18</v>
      </c>
      <c r="E133" t="s">
        <v>173</v>
      </c>
      <c r="F133">
        <v>57831</v>
      </c>
      <c r="G133">
        <v>73224</v>
      </c>
      <c r="H133">
        <v>232367</v>
      </c>
      <c r="I133" s="10">
        <v>0.30793173211599301</v>
      </c>
      <c r="J133" s="4">
        <v>402206</v>
      </c>
      <c r="K133">
        <v>126</v>
      </c>
      <c r="L133">
        <v>44425</v>
      </c>
    </row>
    <row r="134" spans="1:12">
      <c r="A134" s="7">
        <v>201711</v>
      </c>
      <c r="B134" s="8">
        <f t="shared" si="2"/>
        <v>43040</v>
      </c>
      <c r="C134" s="9" t="s">
        <v>47</v>
      </c>
      <c r="D134" t="s">
        <v>20</v>
      </c>
      <c r="E134" t="s">
        <v>174</v>
      </c>
      <c r="F134">
        <v>1579</v>
      </c>
      <c r="G134">
        <v>2881</v>
      </c>
      <c r="H134">
        <v>7988</v>
      </c>
      <c r="I134" s="10">
        <v>0.17542748575047501</v>
      </c>
      <c r="J134" s="4">
        <v>12857</v>
      </c>
      <c r="K134">
        <v>24</v>
      </c>
      <c r="L134">
        <v>233</v>
      </c>
    </row>
    <row r="135" spans="1:12">
      <c r="A135" s="7">
        <v>201711</v>
      </c>
      <c r="B135" s="8">
        <f t="shared" si="2"/>
        <v>43040</v>
      </c>
      <c r="C135" s="9" t="s">
        <v>52</v>
      </c>
      <c r="D135" t="s">
        <v>14</v>
      </c>
      <c r="E135" t="s">
        <v>175</v>
      </c>
      <c r="F135">
        <v>95084</v>
      </c>
      <c r="G135">
        <v>186767</v>
      </c>
      <c r="H135">
        <v>616911</v>
      </c>
      <c r="I135" s="10">
        <v>8.26321988978167E-2</v>
      </c>
      <c r="J135" s="4">
        <v>955989</v>
      </c>
      <c r="K135">
        <v>38643</v>
      </c>
      <c r="L135">
        <v>31073</v>
      </c>
    </row>
    <row r="136" spans="1:12">
      <c r="A136" s="7">
        <v>201711</v>
      </c>
      <c r="B136" s="8">
        <f t="shared" si="2"/>
        <v>43040</v>
      </c>
      <c r="C136" s="9" t="s">
        <v>52</v>
      </c>
      <c r="D136" t="s">
        <v>16</v>
      </c>
      <c r="E136" t="s">
        <v>176</v>
      </c>
      <c r="F136">
        <v>194108</v>
      </c>
      <c r="G136">
        <v>432880</v>
      </c>
      <c r="H136">
        <v>1383792</v>
      </c>
      <c r="I136" s="10">
        <v>7.1315968429946197E-2</v>
      </c>
      <c r="J136" s="4">
        <v>2049840</v>
      </c>
      <c r="K136">
        <v>87898</v>
      </c>
      <c r="L136">
        <v>64288</v>
      </c>
    </row>
    <row r="137" spans="1:12">
      <c r="A137" s="7">
        <v>201711</v>
      </c>
      <c r="B137" s="8">
        <f t="shared" si="2"/>
        <v>43040</v>
      </c>
      <c r="C137" s="9" t="s">
        <v>52</v>
      </c>
      <c r="D137" t="s">
        <v>18</v>
      </c>
      <c r="E137" t="s">
        <v>177</v>
      </c>
      <c r="F137">
        <v>86829</v>
      </c>
      <c r="G137">
        <v>98111</v>
      </c>
      <c r="H137">
        <v>314206</v>
      </c>
      <c r="I137" s="10">
        <v>0.31292540510658901</v>
      </c>
      <c r="J137" s="4">
        <v>537847</v>
      </c>
      <c r="K137">
        <v>224</v>
      </c>
      <c r="L137">
        <v>64793</v>
      </c>
    </row>
    <row r="138" spans="1:12">
      <c r="A138" s="7">
        <v>201711</v>
      </c>
      <c r="B138" s="8">
        <f t="shared" si="2"/>
        <v>43040</v>
      </c>
      <c r="C138" s="9" t="s">
        <v>52</v>
      </c>
      <c r="D138" t="s">
        <v>20</v>
      </c>
      <c r="E138" t="s">
        <v>178</v>
      </c>
      <c r="F138">
        <v>9295</v>
      </c>
      <c r="G138">
        <v>14125</v>
      </c>
      <c r="H138">
        <v>59920</v>
      </c>
      <c r="I138" s="10">
        <v>0.131253362022593</v>
      </c>
      <c r="J138" s="4">
        <v>113907</v>
      </c>
      <c r="K138">
        <v>6462</v>
      </c>
      <c r="L138">
        <v>637</v>
      </c>
    </row>
    <row r="139" spans="1:12">
      <c r="A139" s="7">
        <v>201711</v>
      </c>
      <c r="B139" s="8">
        <f t="shared" si="2"/>
        <v>43040</v>
      </c>
      <c r="C139" s="9" t="s">
        <v>57</v>
      </c>
      <c r="D139" t="s">
        <v>14</v>
      </c>
      <c r="E139" t="s">
        <v>179</v>
      </c>
      <c r="F139">
        <v>10233</v>
      </c>
      <c r="G139">
        <v>22040</v>
      </c>
      <c r="H139">
        <v>67092</v>
      </c>
      <c r="I139" s="10">
        <v>0.156259161536206</v>
      </c>
      <c r="J139" s="4">
        <v>112503</v>
      </c>
      <c r="K139">
        <v>2672</v>
      </c>
      <c r="L139">
        <v>2838</v>
      </c>
    </row>
    <row r="140" spans="1:12">
      <c r="A140" s="7">
        <v>201711</v>
      </c>
      <c r="B140" s="8">
        <f t="shared" si="2"/>
        <v>43040</v>
      </c>
      <c r="C140" s="9" t="s">
        <v>57</v>
      </c>
      <c r="D140" t="s">
        <v>16</v>
      </c>
      <c r="E140" t="s">
        <v>180</v>
      </c>
      <c r="F140">
        <v>20679</v>
      </c>
      <c r="G140">
        <v>47875</v>
      </c>
      <c r="H140">
        <v>145592</v>
      </c>
      <c r="I140" s="10">
        <v>0.10643648145461601</v>
      </c>
      <c r="J140" s="4">
        <v>229029</v>
      </c>
      <c r="K140">
        <v>7128</v>
      </c>
      <c r="L140">
        <v>6963</v>
      </c>
    </row>
    <row r="141" spans="1:12">
      <c r="A141" s="7">
        <v>201711</v>
      </c>
      <c r="B141" s="8">
        <f t="shared" si="2"/>
        <v>43040</v>
      </c>
      <c r="C141" s="9" t="s">
        <v>57</v>
      </c>
      <c r="D141" t="s">
        <v>18</v>
      </c>
      <c r="E141" t="s">
        <v>181</v>
      </c>
      <c r="F141">
        <v>17064</v>
      </c>
      <c r="G141">
        <v>8474</v>
      </c>
      <c r="H141">
        <v>52617</v>
      </c>
      <c r="I141" s="10">
        <v>0.43307548054383505</v>
      </c>
      <c r="J141" s="4">
        <v>86129</v>
      </c>
      <c r="K141">
        <v>44</v>
      </c>
      <c r="L141">
        <v>14003</v>
      </c>
    </row>
    <row r="142" spans="1:12">
      <c r="A142" s="7">
        <v>201711</v>
      </c>
      <c r="B142" s="8">
        <f t="shared" si="2"/>
        <v>43040</v>
      </c>
      <c r="C142" s="9" t="s">
        <v>57</v>
      </c>
      <c r="D142" t="s">
        <v>20</v>
      </c>
      <c r="E142" t="s">
        <v>182</v>
      </c>
      <c r="F142">
        <v>1997</v>
      </c>
      <c r="G142">
        <v>3873</v>
      </c>
      <c r="H142">
        <v>12755</v>
      </c>
      <c r="I142" s="10">
        <v>0.17776664997496203</v>
      </c>
      <c r="J142" s="4">
        <v>25422</v>
      </c>
      <c r="K142">
        <v>238</v>
      </c>
      <c r="L142">
        <v>73</v>
      </c>
    </row>
    <row r="143" spans="1:12">
      <c r="A143" s="7">
        <v>201711</v>
      </c>
      <c r="B143" s="8">
        <f t="shared" si="2"/>
        <v>43040</v>
      </c>
      <c r="C143" s="9" t="s">
        <v>62</v>
      </c>
      <c r="D143" t="s">
        <v>14</v>
      </c>
      <c r="E143" t="s">
        <v>183</v>
      </c>
      <c r="F143">
        <v>87708</v>
      </c>
      <c r="G143">
        <v>191363</v>
      </c>
      <c r="H143">
        <v>632488</v>
      </c>
      <c r="I143" s="10">
        <v>7.5899575865371494E-2</v>
      </c>
      <c r="J143" s="4">
        <v>1065096</v>
      </c>
      <c r="K143">
        <v>29469</v>
      </c>
      <c r="L143">
        <v>35591</v>
      </c>
    </row>
    <row r="144" spans="1:12">
      <c r="A144" s="7">
        <v>201711</v>
      </c>
      <c r="B144" s="8">
        <f t="shared" si="2"/>
        <v>43040</v>
      </c>
      <c r="C144" s="9" t="s">
        <v>62</v>
      </c>
      <c r="D144" t="s">
        <v>16</v>
      </c>
      <c r="E144" t="s">
        <v>184</v>
      </c>
      <c r="F144">
        <v>254339</v>
      </c>
      <c r="G144">
        <v>577456</v>
      </c>
      <c r="H144">
        <v>2047013</v>
      </c>
      <c r="I144" s="10">
        <v>7.1428290588545204E-2</v>
      </c>
      <c r="J144" s="4">
        <v>3403857</v>
      </c>
      <c r="K144">
        <v>91377</v>
      </c>
      <c r="L144">
        <v>99676</v>
      </c>
    </row>
    <row r="145" spans="1:12">
      <c r="A145" s="7">
        <v>201711</v>
      </c>
      <c r="B145" s="8">
        <f t="shared" si="2"/>
        <v>43040</v>
      </c>
      <c r="C145" s="9" t="s">
        <v>62</v>
      </c>
      <c r="D145" t="s">
        <v>18</v>
      </c>
      <c r="E145" t="s">
        <v>185</v>
      </c>
      <c r="F145">
        <v>116312</v>
      </c>
      <c r="G145">
        <v>106740</v>
      </c>
      <c r="H145">
        <v>458190</v>
      </c>
      <c r="I145" s="10">
        <v>0.330395831900406</v>
      </c>
      <c r="J145" s="4">
        <v>834463</v>
      </c>
      <c r="K145">
        <v>544</v>
      </c>
      <c r="L145">
        <v>88631</v>
      </c>
    </row>
    <row r="146" spans="1:12">
      <c r="A146" s="7">
        <v>201711</v>
      </c>
      <c r="B146" s="8">
        <f t="shared" si="2"/>
        <v>43040</v>
      </c>
      <c r="C146" s="9" t="s">
        <v>62</v>
      </c>
      <c r="D146" t="s">
        <v>20</v>
      </c>
      <c r="E146" t="s">
        <v>186</v>
      </c>
      <c r="F146">
        <v>18614</v>
      </c>
      <c r="G146">
        <v>11044</v>
      </c>
      <c r="H146">
        <v>124106</v>
      </c>
      <c r="I146" s="10">
        <v>8.9287632964435398E-2</v>
      </c>
      <c r="J146" s="4">
        <v>261351</v>
      </c>
      <c r="K146">
        <v>14227</v>
      </c>
      <c r="L146">
        <v>1186</v>
      </c>
    </row>
    <row r="147" spans="1:12">
      <c r="A147" s="7">
        <v>201711</v>
      </c>
      <c r="B147" s="8">
        <f t="shared" si="2"/>
        <v>43040</v>
      </c>
      <c r="C147" s="9" t="s">
        <v>67</v>
      </c>
      <c r="D147" t="s">
        <v>14</v>
      </c>
      <c r="E147" t="s">
        <v>187</v>
      </c>
      <c r="F147">
        <v>8066</v>
      </c>
      <c r="G147">
        <v>16452</v>
      </c>
      <c r="H147">
        <v>62413</v>
      </c>
      <c r="I147" s="10">
        <v>0.116910488470121</v>
      </c>
      <c r="J147" s="4">
        <v>102358</v>
      </c>
      <c r="K147">
        <v>2638</v>
      </c>
      <c r="L147">
        <v>2638</v>
      </c>
    </row>
    <row r="148" spans="1:12">
      <c r="A148" s="7">
        <v>201711</v>
      </c>
      <c r="B148" s="8">
        <f t="shared" si="2"/>
        <v>43040</v>
      </c>
      <c r="C148" s="9" t="s">
        <v>67</v>
      </c>
      <c r="D148" t="s">
        <v>16</v>
      </c>
      <c r="E148" t="s">
        <v>188</v>
      </c>
      <c r="F148">
        <v>6545</v>
      </c>
      <c r="G148">
        <v>8032</v>
      </c>
      <c r="H148">
        <v>47875</v>
      </c>
      <c r="I148" s="10">
        <v>7.9449961802902994E-2</v>
      </c>
      <c r="J148" s="4">
        <v>81557</v>
      </c>
      <c r="K148">
        <v>2750</v>
      </c>
      <c r="L148">
        <v>1910</v>
      </c>
    </row>
    <row r="149" spans="1:12">
      <c r="A149" s="7">
        <v>201711</v>
      </c>
      <c r="B149" s="8">
        <f t="shared" si="2"/>
        <v>43040</v>
      </c>
      <c r="C149" s="9" t="s">
        <v>67</v>
      </c>
      <c r="D149" t="s">
        <v>18</v>
      </c>
      <c r="E149" t="s">
        <v>189</v>
      </c>
      <c r="F149">
        <v>11443</v>
      </c>
      <c r="G149">
        <v>4572</v>
      </c>
      <c r="H149">
        <v>31228</v>
      </c>
      <c r="I149" s="10">
        <v>0.53333915931136899</v>
      </c>
      <c r="J149" s="4">
        <v>49328</v>
      </c>
      <c r="K149">
        <v>0</v>
      </c>
      <c r="L149">
        <v>9349</v>
      </c>
    </row>
    <row r="150" spans="1:12">
      <c r="A150" s="7">
        <v>201711</v>
      </c>
      <c r="B150" s="8">
        <f t="shared" si="2"/>
        <v>43040</v>
      </c>
      <c r="C150" s="9" t="s">
        <v>67</v>
      </c>
      <c r="D150" t="s">
        <v>20</v>
      </c>
      <c r="E150" t="s">
        <v>190</v>
      </c>
      <c r="F150">
        <v>671</v>
      </c>
      <c r="G150">
        <v>578</v>
      </c>
      <c r="H150">
        <v>4917</v>
      </c>
      <c r="I150" s="10">
        <v>6.5573770491803296E-2</v>
      </c>
      <c r="J150" s="4">
        <v>14033</v>
      </c>
      <c r="K150">
        <v>714</v>
      </c>
      <c r="L150">
        <v>83</v>
      </c>
    </row>
    <row r="151" spans="1:12">
      <c r="A151" s="7">
        <v>201711</v>
      </c>
      <c r="B151" s="8">
        <f t="shared" si="2"/>
        <v>43040</v>
      </c>
      <c r="C151" s="9" t="s">
        <v>72</v>
      </c>
      <c r="D151" t="s">
        <v>14</v>
      </c>
      <c r="E151" t="s">
        <v>191</v>
      </c>
      <c r="F151">
        <v>7259</v>
      </c>
      <c r="G151">
        <v>15101</v>
      </c>
      <c r="H151">
        <v>50882</v>
      </c>
      <c r="I151" s="10">
        <v>0.10511089681774299</v>
      </c>
      <c r="J151" s="4">
        <v>91556</v>
      </c>
      <c r="K151">
        <v>1914</v>
      </c>
      <c r="L151">
        <v>2371</v>
      </c>
    </row>
    <row r="152" spans="1:12">
      <c r="A152" s="7">
        <v>201711</v>
      </c>
      <c r="B152" s="8">
        <f t="shared" si="2"/>
        <v>43040</v>
      </c>
      <c r="C152" s="9" t="s">
        <v>72</v>
      </c>
      <c r="D152" t="s">
        <v>16</v>
      </c>
      <c r="E152" t="s">
        <v>192</v>
      </c>
      <c r="F152">
        <v>2609</v>
      </c>
      <c r="G152">
        <v>5340</v>
      </c>
      <c r="H152">
        <v>18838</v>
      </c>
      <c r="I152" s="10">
        <v>8.0107320812571908E-2</v>
      </c>
      <c r="J152" s="4">
        <v>32423</v>
      </c>
      <c r="K152">
        <v>690</v>
      </c>
      <c r="L152">
        <v>782</v>
      </c>
    </row>
    <row r="153" spans="1:12">
      <c r="A153" s="7">
        <v>201711</v>
      </c>
      <c r="B153" s="8">
        <f t="shared" si="2"/>
        <v>43040</v>
      </c>
      <c r="C153" s="9" t="s">
        <v>72</v>
      </c>
      <c r="D153" t="s">
        <v>18</v>
      </c>
      <c r="E153" t="s">
        <v>193</v>
      </c>
      <c r="F153">
        <v>8367</v>
      </c>
      <c r="G153">
        <v>5593</v>
      </c>
      <c r="H153">
        <v>30198</v>
      </c>
      <c r="I153" s="10">
        <v>0.41113899844627705</v>
      </c>
      <c r="J153" s="4">
        <v>46922</v>
      </c>
      <c r="K153">
        <v>0</v>
      </c>
      <c r="L153">
        <v>6506</v>
      </c>
    </row>
    <row r="154" spans="1:12">
      <c r="A154" s="7">
        <v>201711</v>
      </c>
      <c r="B154" s="8">
        <f t="shared" si="2"/>
        <v>43040</v>
      </c>
      <c r="C154" s="9" t="s">
        <v>72</v>
      </c>
      <c r="D154" t="s">
        <v>20</v>
      </c>
      <c r="E154" t="s">
        <v>194</v>
      </c>
      <c r="F154">
        <v>1885</v>
      </c>
      <c r="G154">
        <v>1992</v>
      </c>
      <c r="H154">
        <v>14115</v>
      </c>
      <c r="I154" s="10">
        <v>8.2228116710875307E-2</v>
      </c>
      <c r="J154" s="4">
        <v>39930</v>
      </c>
      <c r="K154">
        <v>1803</v>
      </c>
      <c r="L154">
        <v>58</v>
      </c>
    </row>
    <row r="155" spans="1:12">
      <c r="A155" s="7">
        <v>201711</v>
      </c>
      <c r="B155" s="8">
        <f t="shared" si="2"/>
        <v>43040</v>
      </c>
      <c r="C155" s="9" t="s">
        <v>77</v>
      </c>
      <c r="D155" t="s">
        <v>14</v>
      </c>
      <c r="E155" t="s">
        <v>195</v>
      </c>
      <c r="F155">
        <v>7308</v>
      </c>
      <c r="G155">
        <v>13950</v>
      </c>
      <c r="H155">
        <v>48161</v>
      </c>
      <c r="I155" s="10">
        <v>0.119047619047619</v>
      </c>
      <c r="J155" s="4">
        <v>78369</v>
      </c>
      <c r="K155">
        <v>2891</v>
      </c>
      <c r="L155">
        <v>2133</v>
      </c>
    </row>
    <row r="156" spans="1:12">
      <c r="A156" s="7">
        <v>201711</v>
      </c>
      <c r="B156" s="8">
        <f t="shared" si="2"/>
        <v>43040</v>
      </c>
      <c r="C156" s="9" t="s">
        <v>77</v>
      </c>
      <c r="D156" t="s">
        <v>16</v>
      </c>
      <c r="E156" t="s">
        <v>196</v>
      </c>
      <c r="F156">
        <v>6399</v>
      </c>
      <c r="G156">
        <v>16345</v>
      </c>
      <c r="H156">
        <v>46893</v>
      </c>
      <c r="I156" s="10">
        <v>8.8138771683075504E-2</v>
      </c>
      <c r="J156" s="4">
        <v>73418</v>
      </c>
      <c r="K156">
        <v>2308</v>
      </c>
      <c r="L156">
        <v>1944</v>
      </c>
    </row>
    <row r="157" spans="1:12">
      <c r="A157" s="7">
        <v>201711</v>
      </c>
      <c r="B157" s="8">
        <f t="shared" si="2"/>
        <v>43040</v>
      </c>
      <c r="C157" s="9" t="s">
        <v>77</v>
      </c>
      <c r="D157" t="s">
        <v>18</v>
      </c>
      <c r="E157" t="s">
        <v>197</v>
      </c>
      <c r="F157">
        <v>7400</v>
      </c>
      <c r="G157">
        <v>6283</v>
      </c>
      <c r="H157">
        <v>24440</v>
      </c>
      <c r="I157" s="10">
        <v>0.40770270270270303</v>
      </c>
      <c r="J157" s="4">
        <v>38905</v>
      </c>
      <c r="K157">
        <v>0</v>
      </c>
      <c r="L157">
        <v>6287</v>
      </c>
    </row>
    <row r="158" spans="1:12">
      <c r="A158" s="7">
        <v>201711</v>
      </c>
      <c r="B158" s="8">
        <f t="shared" si="2"/>
        <v>43040</v>
      </c>
      <c r="C158" s="9" t="s">
        <v>77</v>
      </c>
      <c r="D158" t="s">
        <v>20</v>
      </c>
      <c r="E158" t="s">
        <v>198</v>
      </c>
      <c r="F158">
        <v>0</v>
      </c>
      <c r="G158">
        <v>0</v>
      </c>
      <c r="H158">
        <v>0</v>
      </c>
      <c r="I158" s="10">
        <v>0</v>
      </c>
      <c r="J158" s="4">
        <v>0</v>
      </c>
      <c r="K158">
        <v>0</v>
      </c>
      <c r="L158">
        <v>0</v>
      </c>
    </row>
    <row r="159" spans="1:12">
      <c r="A159" s="7">
        <v>201711</v>
      </c>
      <c r="B159" s="8">
        <f t="shared" si="2"/>
        <v>43040</v>
      </c>
      <c r="C159" s="9" t="s">
        <v>82</v>
      </c>
      <c r="D159" t="s">
        <v>14</v>
      </c>
      <c r="E159" t="s">
        <v>199</v>
      </c>
      <c r="F159">
        <v>51534</v>
      </c>
      <c r="G159">
        <v>111492</v>
      </c>
      <c r="H159">
        <v>356367</v>
      </c>
      <c r="I159" s="10">
        <v>9.4384289983312011E-2</v>
      </c>
      <c r="J159" s="4">
        <v>624831</v>
      </c>
      <c r="K159">
        <v>18406</v>
      </c>
      <c r="L159">
        <v>18192</v>
      </c>
    </row>
    <row r="160" spans="1:12">
      <c r="A160" s="7">
        <v>201711</v>
      </c>
      <c r="B160" s="8">
        <f t="shared" si="2"/>
        <v>43040</v>
      </c>
      <c r="C160" s="9" t="s">
        <v>82</v>
      </c>
      <c r="D160" t="s">
        <v>16</v>
      </c>
      <c r="E160" t="s">
        <v>200</v>
      </c>
      <c r="F160">
        <v>37482</v>
      </c>
      <c r="G160">
        <v>71484</v>
      </c>
      <c r="H160">
        <v>283250</v>
      </c>
      <c r="I160" s="10">
        <v>8.4787364601675505E-2</v>
      </c>
      <c r="J160" s="4">
        <v>475570</v>
      </c>
      <c r="K160">
        <v>14776</v>
      </c>
      <c r="L160">
        <v>13867</v>
      </c>
    </row>
    <row r="161" spans="1:12">
      <c r="A161" s="7">
        <v>201711</v>
      </c>
      <c r="B161" s="8">
        <f t="shared" si="2"/>
        <v>43040</v>
      </c>
      <c r="C161" s="9" t="s">
        <v>82</v>
      </c>
      <c r="D161" t="s">
        <v>18</v>
      </c>
      <c r="E161" t="s">
        <v>201</v>
      </c>
      <c r="F161">
        <v>33575</v>
      </c>
      <c r="G161">
        <v>22730</v>
      </c>
      <c r="H161">
        <v>101294</v>
      </c>
      <c r="I161" s="10">
        <v>0.43169024571854103</v>
      </c>
      <c r="J161" s="4">
        <v>204545</v>
      </c>
      <c r="K161">
        <v>102</v>
      </c>
      <c r="L161">
        <v>27380</v>
      </c>
    </row>
    <row r="162" spans="1:12">
      <c r="A162" s="7">
        <v>201711</v>
      </c>
      <c r="B162" s="8">
        <f t="shared" si="2"/>
        <v>43040</v>
      </c>
      <c r="C162" s="9" t="s">
        <v>82</v>
      </c>
      <c r="D162" t="s">
        <v>20</v>
      </c>
      <c r="E162" t="s">
        <v>202</v>
      </c>
      <c r="F162">
        <v>194</v>
      </c>
      <c r="G162">
        <v>923</v>
      </c>
      <c r="H162">
        <v>2230</v>
      </c>
      <c r="I162" s="10">
        <v>0.123711340206186</v>
      </c>
      <c r="J162" s="4">
        <v>3285</v>
      </c>
      <c r="K162">
        <v>112</v>
      </c>
      <c r="L162">
        <v>5</v>
      </c>
    </row>
    <row r="163" spans="1:12">
      <c r="A163" s="7">
        <v>201711</v>
      </c>
      <c r="B163" s="8">
        <f t="shared" si="2"/>
        <v>43040</v>
      </c>
      <c r="C163" s="9" t="s">
        <v>87</v>
      </c>
      <c r="D163" t="s">
        <v>14</v>
      </c>
      <c r="E163" t="s">
        <v>203</v>
      </c>
      <c r="F163">
        <v>16817</v>
      </c>
      <c r="G163">
        <v>27341</v>
      </c>
      <c r="H163">
        <v>112673</v>
      </c>
      <c r="I163" s="10">
        <v>7.6291847535232202E-2</v>
      </c>
      <c r="J163" s="4">
        <v>183924</v>
      </c>
      <c r="K163">
        <v>4742</v>
      </c>
      <c r="L163">
        <v>5802</v>
      </c>
    </row>
    <row r="164" spans="1:12">
      <c r="A164" s="7">
        <v>201711</v>
      </c>
      <c r="B164" s="8">
        <f t="shared" si="2"/>
        <v>43040</v>
      </c>
      <c r="C164" s="9" t="s">
        <v>87</v>
      </c>
      <c r="D164" t="s">
        <v>16</v>
      </c>
      <c r="E164" t="s">
        <v>204</v>
      </c>
      <c r="F164">
        <v>6589</v>
      </c>
      <c r="G164">
        <v>8484</v>
      </c>
      <c r="H164">
        <v>41204</v>
      </c>
      <c r="I164" s="10">
        <v>7.2241614812566399E-2</v>
      </c>
      <c r="J164" s="4">
        <v>64551</v>
      </c>
      <c r="K164">
        <v>1910</v>
      </c>
      <c r="L164">
        <v>1992</v>
      </c>
    </row>
    <row r="165" spans="1:12">
      <c r="A165" s="7">
        <v>201711</v>
      </c>
      <c r="B165" s="8">
        <f t="shared" si="2"/>
        <v>43040</v>
      </c>
      <c r="C165" s="9" t="s">
        <v>87</v>
      </c>
      <c r="D165" t="s">
        <v>18</v>
      </c>
      <c r="E165" t="s">
        <v>205</v>
      </c>
      <c r="F165">
        <v>7031</v>
      </c>
      <c r="G165">
        <v>4135</v>
      </c>
      <c r="H165">
        <v>19329</v>
      </c>
      <c r="I165" s="10">
        <v>0.55497084340776603</v>
      </c>
      <c r="J165" s="4">
        <v>37933</v>
      </c>
      <c r="K165">
        <v>34</v>
      </c>
      <c r="L165">
        <v>5772</v>
      </c>
    </row>
    <row r="166" spans="1:12">
      <c r="A166" s="7">
        <v>201711</v>
      </c>
      <c r="B166" s="8">
        <f t="shared" si="2"/>
        <v>43040</v>
      </c>
      <c r="C166" s="9" t="s">
        <v>87</v>
      </c>
      <c r="D166" t="s">
        <v>20</v>
      </c>
      <c r="E166" t="s">
        <v>206</v>
      </c>
      <c r="F166">
        <v>2070</v>
      </c>
      <c r="G166">
        <v>3464</v>
      </c>
      <c r="H166">
        <v>13658</v>
      </c>
      <c r="I166" s="10">
        <v>0.11739130434782601</v>
      </c>
      <c r="J166" s="4">
        <v>26462</v>
      </c>
      <c r="K166">
        <v>1288</v>
      </c>
      <c r="L166">
        <v>155</v>
      </c>
    </row>
    <row r="167" spans="1:12">
      <c r="A167" s="7">
        <v>201711</v>
      </c>
      <c r="B167" s="8">
        <f t="shared" si="2"/>
        <v>43040</v>
      </c>
      <c r="C167" s="9" t="s">
        <v>92</v>
      </c>
      <c r="D167" t="s">
        <v>14</v>
      </c>
      <c r="E167" t="s">
        <v>207</v>
      </c>
      <c r="F167">
        <v>3226</v>
      </c>
      <c r="G167">
        <v>6696</v>
      </c>
      <c r="H167">
        <v>22443</v>
      </c>
      <c r="I167" s="10">
        <v>0.12647241165530099</v>
      </c>
      <c r="J167" s="4">
        <v>41398</v>
      </c>
      <c r="K167">
        <v>1040</v>
      </c>
      <c r="L167">
        <v>1229</v>
      </c>
    </row>
    <row r="168" spans="1:12">
      <c r="A168" s="7">
        <v>201711</v>
      </c>
      <c r="B168" s="8">
        <f t="shared" si="2"/>
        <v>43040</v>
      </c>
      <c r="C168" s="9" t="s">
        <v>92</v>
      </c>
      <c r="D168" t="s">
        <v>16</v>
      </c>
      <c r="E168" t="s">
        <v>208</v>
      </c>
      <c r="F168">
        <v>2216</v>
      </c>
      <c r="G168">
        <v>3668</v>
      </c>
      <c r="H168">
        <v>16379</v>
      </c>
      <c r="I168" s="10">
        <v>6.3628158844765303E-2</v>
      </c>
      <c r="J168" s="4">
        <v>29819</v>
      </c>
      <c r="K168">
        <v>792</v>
      </c>
      <c r="L168">
        <v>1113</v>
      </c>
    </row>
    <row r="169" spans="1:12">
      <c r="A169" s="7">
        <v>201711</v>
      </c>
      <c r="B169" s="8">
        <f t="shared" si="2"/>
        <v>43040</v>
      </c>
      <c r="C169" s="9" t="s">
        <v>92</v>
      </c>
      <c r="D169" t="s">
        <v>18</v>
      </c>
      <c r="E169" t="s">
        <v>209</v>
      </c>
      <c r="F169">
        <v>3537</v>
      </c>
      <c r="G169">
        <v>2167</v>
      </c>
      <c r="H169">
        <v>10821</v>
      </c>
      <c r="I169" s="10">
        <v>0.44783715012722602</v>
      </c>
      <c r="J169" s="4">
        <v>20208</v>
      </c>
      <c r="K169">
        <v>10</v>
      </c>
      <c r="L169">
        <v>3100</v>
      </c>
    </row>
    <row r="170" spans="1:12">
      <c r="A170" s="7">
        <v>201711</v>
      </c>
      <c r="B170" s="8">
        <f t="shared" si="2"/>
        <v>43040</v>
      </c>
      <c r="C170" s="9" t="s">
        <v>92</v>
      </c>
      <c r="D170" t="s">
        <v>20</v>
      </c>
      <c r="E170" t="s">
        <v>210</v>
      </c>
      <c r="F170">
        <v>0</v>
      </c>
      <c r="G170">
        <v>0</v>
      </c>
      <c r="H170">
        <v>0</v>
      </c>
      <c r="I170" s="10">
        <v>0</v>
      </c>
      <c r="J170" s="4">
        <v>10</v>
      </c>
      <c r="K170">
        <v>0</v>
      </c>
      <c r="L170">
        <v>0</v>
      </c>
    </row>
    <row r="171" spans="1:12">
      <c r="A171" s="7">
        <v>201711</v>
      </c>
      <c r="B171" s="8">
        <f t="shared" si="2"/>
        <v>43040</v>
      </c>
      <c r="C171" s="9" t="s">
        <v>97</v>
      </c>
      <c r="D171" t="s">
        <v>14</v>
      </c>
      <c r="E171" t="s">
        <v>211</v>
      </c>
      <c r="F171">
        <v>8265</v>
      </c>
      <c r="G171">
        <v>15534</v>
      </c>
      <c r="H171">
        <v>56373</v>
      </c>
      <c r="I171" s="10">
        <v>0.13877797943133699</v>
      </c>
      <c r="J171" s="4">
        <v>99442</v>
      </c>
      <c r="K171">
        <v>1905</v>
      </c>
      <c r="L171">
        <v>2774</v>
      </c>
    </row>
    <row r="172" spans="1:12">
      <c r="A172" s="7">
        <v>201711</v>
      </c>
      <c r="B172" s="8">
        <f t="shared" si="2"/>
        <v>43040</v>
      </c>
      <c r="C172" s="9" t="s">
        <v>97</v>
      </c>
      <c r="D172" t="s">
        <v>16</v>
      </c>
      <c r="E172" t="s">
        <v>212</v>
      </c>
      <c r="F172">
        <v>476</v>
      </c>
      <c r="G172">
        <v>695</v>
      </c>
      <c r="H172">
        <v>2881</v>
      </c>
      <c r="I172" s="10">
        <v>7.1428571428571397E-2</v>
      </c>
      <c r="J172" s="4">
        <v>5408</v>
      </c>
      <c r="K172">
        <v>63</v>
      </c>
      <c r="L172">
        <v>102</v>
      </c>
    </row>
    <row r="173" spans="1:12">
      <c r="A173" s="7">
        <v>201711</v>
      </c>
      <c r="B173" s="8">
        <f t="shared" si="2"/>
        <v>43040</v>
      </c>
      <c r="C173" s="9" t="s">
        <v>97</v>
      </c>
      <c r="D173" t="s">
        <v>18</v>
      </c>
      <c r="E173" t="s">
        <v>213</v>
      </c>
      <c r="F173">
        <v>4990</v>
      </c>
      <c r="G173">
        <v>1079</v>
      </c>
      <c r="H173">
        <v>11472</v>
      </c>
      <c r="I173" s="10">
        <v>0.55010020040080199</v>
      </c>
      <c r="J173" s="4">
        <v>20096</v>
      </c>
      <c r="K173">
        <v>39</v>
      </c>
      <c r="L173">
        <v>4324</v>
      </c>
    </row>
    <row r="174" spans="1:12">
      <c r="A174" s="7">
        <v>201711</v>
      </c>
      <c r="B174" s="8">
        <f t="shared" si="2"/>
        <v>43040</v>
      </c>
      <c r="C174" s="9" t="s">
        <v>97</v>
      </c>
      <c r="D174" t="s">
        <v>20</v>
      </c>
      <c r="E174" t="s">
        <v>214</v>
      </c>
      <c r="F174">
        <v>1249</v>
      </c>
      <c r="G174">
        <v>3081</v>
      </c>
      <c r="H174">
        <v>10107</v>
      </c>
      <c r="I174" s="10">
        <v>0.100880704563651</v>
      </c>
      <c r="J174" s="4">
        <v>16719</v>
      </c>
      <c r="K174">
        <v>539</v>
      </c>
      <c r="L174">
        <v>262</v>
      </c>
    </row>
    <row r="175" spans="1:12">
      <c r="A175" s="7">
        <v>201711</v>
      </c>
      <c r="B175" s="8">
        <f t="shared" si="2"/>
        <v>43040</v>
      </c>
      <c r="C175" s="9" t="s">
        <v>102</v>
      </c>
      <c r="D175" t="s">
        <v>14</v>
      </c>
      <c r="E175" t="s">
        <v>215</v>
      </c>
      <c r="F175">
        <v>22774</v>
      </c>
      <c r="G175">
        <v>48706</v>
      </c>
      <c r="H175">
        <v>160757</v>
      </c>
      <c r="I175" s="10">
        <v>6.23078949679459E-2</v>
      </c>
      <c r="J175" s="4">
        <v>260029</v>
      </c>
      <c r="K175">
        <v>9732</v>
      </c>
      <c r="L175">
        <v>7920</v>
      </c>
    </row>
    <row r="176" spans="1:12">
      <c r="A176" s="7">
        <v>201711</v>
      </c>
      <c r="B176" s="8">
        <f t="shared" si="2"/>
        <v>43040</v>
      </c>
      <c r="C176" s="9" t="s">
        <v>102</v>
      </c>
      <c r="D176" t="s">
        <v>16</v>
      </c>
      <c r="E176" t="s">
        <v>216</v>
      </c>
      <c r="F176">
        <v>33560</v>
      </c>
      <c r="G176">
        <v>72869</v>
      </c>
      <c r="H176">
        <v>236148</v>
      </c>
      <c r="I176" s="10">
        <v>8.6710369487485103E-2</v>
      </c>
      <c r="J176" s="4">
        <v>362251</v>
      </c>
      <c r="K176">
        <v>14504</v>
      </c>
      <c r="L176">
        <v>13226</v>
      </c>
    </row>
    <row r="177" spans="1:12">
      <c r="A177" s="7">
        <v>201711</v>
      </c>
      <c r="B177" s="8">
        <f t="shared" si="2"/>
        <v>43040</v>
      </c>
      <c r="C177" s="9" t="s">
        <v>102</v>
      </c>
      <c r="D177" t="s">
        <v>18</v>
      </c>
      <c r="E177" t="s">
        <v>217</v>
      </c>
      <c r="F177">
        <v>14504</v>
      </c>
      <c r="G177">
        <v>14295</v>
      </c>
      <c r="H177">
        <v>50188</v>
      </c>
      <c r="I177" s="10">
        <v>0.313568670711528</v>
      </c>
      <c r="J177" s="4">
        <v>100108</v>
      </c>
      <c r="K177">
        <v>15</v>
      </c>
      <c r="L177">
        <v>11593</v>
      </c>
    </row>
    <row r="178" spans="1:12">
      <c r="A178" s="7">
        <v>201711</v>
      </c>
      <c r="B178" s="8">
        <f t="shared" si="2"/>
        <v>43040</v>
      </c>
      <c r="C178" s="9" t="s">
        <v>102</v>
      </c>
      <c r="D178" t="s">
        <v>20</v>
      </c>
      <c r="E178" t="s">
        <v>218</v>
      </c>
      <c r="F178">
        <v>403</v>
      </c>
      <c r="G178">
        <v>194</v>
      </c>
      <c r="H178">
        <v>1764</v>
      </c>
      <c r="I178" s="10">
        <v>0.29032258064516098</v>
      </c>
      <c r="J178" s="4">
        <v>3236</v>
      </c>
      <c r="K178">
        <v>121</v>
      </c>
      <c r="L178">
        <v>92</v>
      </c>
    </row>
    <row r="179" spans="1:12">
      <c r="A179" s="7">
        <v>201711</v>
      </c>
      <c r="B179" s="8">
        <f t="shared" si="2"/>
        <v>43040</v>
      </c>
      <c r="C179" s="9" t="s">
        <v>107</v>
      </c>
      <c r="D179" t="s">
        <v>14</v>
      </c>
      <c r="E179" t="s">
        <v>219</v>
      </c>
      <c r="F179">
        <v>6652</v>
      </c>
      <c r="G179">
        <v>15670</v>
      </c>
      <c r="H179">
        <v>38594</v>
      </c>
      <c r="I179" s="10">
        <v>8.5387853277209907E-2</v>
      </c>
      <c r="J179" s="4">
        <v>87140</v>
      </c>
      <c r="K179">
        <v>2517</v>
      </c>
      <c r="L179">
        <v>2293</v>
      </c>
    </row>
    <row r="180" spans="1:12">
      <c r="A180" s="7">
        <v>201711</v>
      </c>
      <c r="B180" s="8">
        <f t="shared" si="2"/>
        <v>43040</v>
      </c>
      <c r="C180" s="9" t="s">
        <v>107</v>
      </c>
      <c r="D180" t="s">
        <v>16</v>
      </c>
      <c r="E180" t="s">
        <v>220</v>
      </c>
      <c r="F180">
        <v>13347</v>
      </c>
      <c r="G180">
        <v>33614</v>
      </c>
      <c r="H180">
        <v>77286</v>
      </c>
      <c r="I180" s="10">
        <v>7.31999700307185E-2</v>
      </c>
      <c r="J180" s="4">
        <v>166631</v>
      </c>
      <c r="K180">
        <v>5651</v>
      </c>
      <c r="L180">
        <v>4903</v>
      </c>
    </row>
    <row r="181" spans="1:12">
      <c r="A181" s="7">
        <v>201711</v>
      </c>
      <c r="B181" s="8">
        <f t="shared" si="2"/>
        <v>43040</v>
      </c>
      <c r="C181" s="9" t="s">
        <v>107</v>
      </c>
      <c r="D181" t="s">
        <v>18</v>
      </c>
      <c r="E181" t="s">
        <v>221</v>
      </c>
      <c r="F181">
        <v>13989</v>
      </c>
      <c r="G181">
        <v>10860</v>
      </c>
      <c r="H181">
        <v>39862</v>
      </c>
      <c r="I181" s="10">
        <v>0.41296733147472997</v>
      </c>
      <c r="J181" s="4">
        <v>74798</v>
      </c>
      <c r="K181">
        <v>24</v>
      </c>
      <c r="L181">
        <v>11127</v>
      </c>
    </row>
    <row r="182" spans="1:12">
      <c r="A182" s="7">
        <v>201711</v>
      </c>
      <c r="B182" s="8">
        <f t="shared" si="2"/>
        <v>43040</v>
      </c>
      <c r="C182" s="9" t="s">
        <v>107</v>
      </c>
      <c r="D182" t="s">
        <v>20</v>
      </c>
      <c r="E182" t="s">
        <v>222</v>
      </c>
      <c r="F182">
        <v>2507</v>
      </c>
      <c r="G182">
        <v>6730</v>
      </c>
      <c r="H182">
        <v>16729</v>
      </c>
      <c r="I182" s="10">
        <v>9.6928599920223402E-2</v>
      </c>
      <c r="J182" s="4">
        <v>44974</v>
      </c>
      <c r="K182">
        <v>1506</v>
      </c>
      <c r="L182">
        <v>63</v>
      </c>
    </row>
    <row r="183" spans="1:12">
      <c r="A183" s="7">
        <v>201711</v>
      </c>
      <c r="B183" s="8">
        <f t="shared" si="2"/>
        <v>43040</v>
      </c>
      <c r="C183" s="9" t="s">
        <v>112</v>
      </c>
      <c r="D183" t="s">
        <v>14</v>
      </c>
      <c r="E183" t="s">
        <v>223</v>
      </c>
      <c r="F183">
        <v>45091</v>
      </c>
      <c r="G183">
        <v>106313</v>
      </c>
      <c r="H183">
        <v>337519</v>
      </c>
      <c r="I183" s="10">
        <v>0.11217316094120801</v>
      </c>
      <c r="J183" s="4">
        <v>643917</v>
      </c>
      <c r="K183">
        <v>23891</v>
      </c>
      <c r="L183">
        <v>11287</v>
      </c>
    </row>
    <row r="184" spans="1:12">
      <c r="A184" s="7">
        <v>201711</v>
      </c>
      <c r="B184" s="8">
        <f t="shared" si="2"/>
        <v>43040</v>
      </c>
      <c r="C184" s="9" t="s">
        <v>112</v>
      </c>
      <c r="D184" t="s">
        <v>16</v>
      </c>
      <c r="E184" t="s">
        <v>224</v>
      </c>
      <c r="F184">
        <v>64346</v>
      </c>
      <c r="G184">
        <v>140213</v>
      </c>
      <c r="H184">
        <v>506191</v>
      </c>
      <c r="I184" s="10">
        <v>8.6920709912037986E-2</v>
      </c>
      <c r="J184" s="4">
        <v>852436</v>
      </c>
      <c r="K184">
        <v>27876</v>
      </c>
      <c r="L184">
        <v>22395</v>
      </c>
    </row>
    <row r="185" spans="1:12">
      <c r="A185" s="7">
        <v>201711</v>
      </c>
      <c r="B185" s="8">
        <f t="shared" si="2"/>
        <v>43040</v>
      </c>
      <c r="C185" s="9" t="s">
        <v>112</v>
      </c>
      <c r="D185" t="s">
        <v>18</v>
      </c>
      <c r="E185" t="s">
        <v>225</v>
      </c>
      <c r="F185">
        <v>38463</v>
      </c>
      <c r="G185">
        <v>26389</v>
      </c>
      <c r="H185">
        <v>130816</v>
      </c>
      <c r="I185" s="10">
        <v>0.41751813431089602</v>
      </c>
      <c r="J185" s="4">
        <v>227679</v>
      </c>
      <c r="K185">
        <v>224</v>
      </c>
      <c r="L185">
        <v>29202</v>
      </c>
    </row>
    <row r="186" spans="1:12">
      <c r="A186" s="7">
        <v>201711</v>
      </c>
      <c r="B186" s="8">
        <f t="shared" si="2"/>
        <v>43040</v>
      </c>
      <c r="C186" s="9" t="s">
        <v>112</v>
      </c>
      <c r="D186" t="s">
        <v>20</v>
      </c>
      <c r="E186" t="s">
        <v>226</v>
      </c>
      <c r="F186">
        <v>0</v>
      </c>
      <c r="G186">
        <v>0</v>
      </c>
      <c r="H186">
        <v>0</v>
      </c>
      <c r="I186" s="10">
        <v>0</v>
      </c>
      <c r="J186" s="4">
        <v>0</v>
      </c>
      <c r="K186">
        <v>0</v>
      </c>
      <c r="L186">
        <v>0</v>
      </c>
    </row>
    <row r="187" spans="1:12">
      <c r="A187" s="7">
        <v>201711</v>
      </c>
      <c r="B187" s="8">
        <f t="shared" si="2"/>
        <v>43040</v>
      </c>
      <c r="C187" s="9" t="s">
        <v>117</v>
      </c>
      <c r="D187" t="s">
        <v>14</v>
      </c>
      <c r="E187" t="s">
        <v>227</v>
      </c>
      <c r="F187">
        <v>1560</v>
      </c>
      <c r="G187">
        <v>3187</v>
      </c>
      <c r="H187">
        <v>9387</v>
      </c>
      <c r="I187" s="10">
        <v>0.18397435897435901</v>
      </c>
      <c r="J187" s="4">
        <v>16467</v>
      </c>
      <c r="K187">
        <v>253</v>
      </c>
      <c r="L187">
        <v>641</v>
      </c>
    </row>
    <row r="188" spans="1:12">
      <c r="A188" s="7">
        <v>201711</v>
      </c>
      <c r="B188" s="8">
        <f t="shared" si="2"/>
        <v>43040</v>
      </c>
      <c r="C188" s="9" t="s">
        <v>117</v>
      </c>
      <c r="D188" t="s">
        <v>16</v>
      </c>
      <c r="E188" t="s">
        <v>228</v>
      </c>
      <c r="F188">
        <v>1098</v>
      </c>
      <c r="G188">
        <v>1302</v>
      </c>
      <c r="H188">
        <v>5899</v>
      </c>
      <c r="I188" s="10">
        <v>6.6484517304189403E-2</v>
      </c>
      <c r="J188" s="4">
        <v>12657</v>
      </c>
      <c r="K188">
        <v>214</v>
      </c>
      <c r="L188">
        <v>637</v>
      </c>
    </row>
    <row r="189" spans="1:12">
      <c r="A189" s="7">
        <v>201711</v>
      </c>
      <c r="B189" s="8">
        <f t="shared" si="2"/>
        <v>43040</v>
      </c>
      <c r="C189" s="9" t="s">
        <v>117</v>
      </c>
      <c r="D189" t="s">
        <v>18</v>
      </c>
      <c r="E189" t="s">
        <v>229</v>
      </c>
      <c r="F189">
        <v>5223</v>
      </c>
      <c r="G189">
        <v>2216</v>
      </c>
      <c r="H189">
        <v>14548</v>
      </c>
      <c r="I189" s="10">
        <v>0.42695768715297705</v>
      </c>
      <c r="J189" s="4">
        <v>26151</v>
      </c>
      <c r="K189">
        <v>0</v>
      </c>
      <c r="L189">
        <v>4422</v>
      </c>
    </row>
    <row r="190" spans="1:12">
      <c r="A190" s="7">
        <v>201711</v>
      </c>
      <c r="B190" s="8">
        <f t="shared" si="2"/>
        <v>43040</v>
      </c>
      <c r="C190" s="9" t="s">
        <v>117</v>
      </c>
      <c r="D190" t="s">
        <v>20</v>
      </c>
      <c r="E190" t="s">
        <v>230</v>
      </c>
      <c r="F190">
        <v>661</v>
      </c>
      <c r="G190">
        <v>369</v>
      </c>
      <c r="H190">
        <v>3600</v>
      </c>
      <c r="I190" s="10">
        <v>0.125567322239032</v>
      </c>
      <c r="J190" s="4">
        <v>7852</v>
      </c>
      <c r="K190">
        <v>316</v>
      </c>
      <c r="L190">
        <v>15</v>
      </c>
    </row>
    <row r="191" spans="1:12">
      <c r="A191" s="7">
        <v>201711</v>
      </c>
      <c r="B191" s="8">
        <f t="shared" si="2"/>
        <v>43040</v>
      </c>
      <c r="C191" s="9" t="s">
        <v>122</v>
      </c>
      <c r="D191" t="s">
        <v>14</v>
      </c>
      <c r="E191" t="s">
        <v>231</v>
      </c>
      <c r="F191">
        <v>7740</v>
      </c>
      <c r="G191">
        <v>17021</v>
      </c>
      <c r="H191">
        <v>58778</v>
      </c>
      <c r="I191" s="10">
        <v>8.1653746770025806E-2</v>
      </c>
      <c r="J191" s="4">
        <v>103922</v>
      </c>
      <c r="K191">
        <v>2148</v>
      </c>
      <c r="L191">
        <v>2833</v>
      </c>
    </row>
    <row r="192" spans="1:12">
      <c r="A192" s="7">
        <v>201711</v>
      </c>
      <c r="B192" s="8">
        <f t="shared" si="2"/>
        <v>43040</v>
      </c>
      <c r="C192" s="9" t="s">
        <v>122</v>
      </c>
      <c r="D192" t="s">
        <v>16</v>
      </c>
      <c r="E192" t="s">
        <v>232</v>
      </c>
      <c r="F192">
        <v>3251</v>
      </c>
      <c r="G192">
        <v>6744</v>
      </c>
      <c r="H192">
        <v>21943</v>
      </c>
      <c r="I192" s="10">
        <v>8.5204552445401399E-2</v>
      </c>
      <c r="J192" s="4">
        <v>39129</v>
      </c>
      <c r="K192">
        <v>996</v>
      </c>
      <c r="L192">
        <v>894</v>
      </c>
    </row>
    <row r="193" spans="1:12">
      <c r="A193" s="7">
        <v>201711</v>
      </c>
      <c r="B193" s="8">
        <f t="shared" si="2"/>
        <v>43040</v>
      </c>
      <c r="C193" s="9" t="s">
        <v>122</v>
      </c>
      <c r="D193" t="s">
        <v>18</v>
      </c>
      <c r="E193" t="s">
        <v>233</v>
      </c>
      <c r="F193">
        <v>6166</v>
      </c>
      <c r="G193">
        <v>3586</v>
      </c>
      <c r="H193">
        <v>16958</v>
      </c>
      <c r="I193" s="10">
        <v>0.48232241323386299</v>
      </c>
      <c r="J193" s="4">
        <v>29426</v>
      </c>
      <c r="K193">
        <v>5</v>
      </c>
      <c r="L193">
        <v>4903</v>
      </c>
    </row>
    <row r="194" spans="1:12">
      <c r="A194" s="7">
        <v>201711</v>
      </c>
      <c r="B194" s="8">
        <f t="shared" si="2"/>
        <v>43040</v>
      </c>
      <c r="C194" s="9" t="s">
        <v>122</v>
      </c>
      <c r="D194" t="s">
        <v>20</v>
      </c>
      <c r="E194" t="s">
        <v>234</v>
      </c>
      <c r="F194">
        <v>1365</v>
      </c>
      <c r="G194">
        <v>2196</v>
      </c>
      <c r="H194">
        <v>9358</v>
      </c>
      <c r="I194" s="10">
        <v>0.113553113553114</v>
      </c>
      <c r="J194" s="4">
        <v>15986</v>
      </c>
      <c r="K194">
        <v>705</v>
      </c>
      <c r="L194">
        <v>97</v>
      </c>
    </row>
    <row r="195" spans="1:12">
      <c r="A195" s="7">
        <v>201711</v>
      </c>
      <c r="B195" s="8">
        <f t="shared" ref="B195:B362" si="3">DATE(LEFT(A195,4),RIGHT(A195,2),1)</f>
        <v>43040</v>
      </c>
      <c r="C195" s="9" t="s">
        <v>127</v>
      </c>
      <c r="D195" t="s">
        <v>14</v>
      </c>
      <c r="E195" t="s">
        <v>235</v>
      </c>
      <c r="F195">
        <v>6710</v>
      </c>
      <c r="G195">
        <v>14329</v>
      </c>
      <c r="H195">
        <v>48161</v>
      </c>
      <c r="I195" s="10">
        <v>0.11520119225037301</v>
      </c>
      <c r="J195" s="4">
        <v>93471</v>
      </c>
      <c r="K195">
        <v>1871</v>
      </c>
      <c r="L195">
        <v>2298</v>
      </c>
    </row>
    <row r="196" spans="1:12">
      <c r="A196" s="7">
        <v>201711</v>
      </c>
      <c r="B196" s="8">
        <f t="shared" si="3"/>
        <v>43040</v>
      </c>
      <c r="C196" s="9" t="s">
        <v>127</v>
      </c>
      <c r="D196" t="s">
        <v>16</v>
      </c>
      <c r="E196" t="s">
        <v>236</v>
      </c>
      <c r="F196">
        <v>3090</v>
      </c>
      <c r="G196">
        <v>8416</v>
      </c>
      <c r="H196">
        <v>24528</v>
      </c>
      <c r="I196" s="10">
        <v>6.2783171521035602E-2</v>
      </c>
      <c r="J196" s="4">
        <v>47724</v>
      </c>
      <c r="K196">
        <v>1074</v>
      </c>
      <c r="L196">
        <v>996</v>
      </c>
    </row>
    <row r="197" spans="1:12">
      <c r="A197" s="7">
        <v>201711</v>
      </c>
      <c r="B197" s="8">
        <f t="shared" si="3"/>
        <v>43040</v>
      </c>
      <c r="C197" s="9" t="s">
        <v>127</v>
      </c>
      <c r="D197" t="s">
        <v>18</v>
      </c>
      <c r="E197" t="s">
        <v>237</v>
      </c>
      <c r="F197">
        <v>7910</v>
      </c>
      <c r="G197">
        <v>4791</v>
      </c>
      <c r="H197">
        <v>24052</v>
      </c>
      <c r="I197" s="10">
        <v>0.42136536030341298</v>
      </c>
      <c r="J197" s="4">
        <v>37987</v>
      </c>
      <c r="K197">
        <v>0</v>
      </c>
      <c r="L197">
        <v>6054</v>
      </c>
    </row>
    <row r="198" spans="1:12">
      <c r="A198" s="7">
        <v>201711</v>
      </c>
      <c r="B198" s="8">
        <f t="shared" si="3"/>
        <v>43040</v>
      </c>
      <c r="C198" s="9" t="s">
        <v>127</v>
      </c>
      <c r="D198" t="s">
        <v>20</v>
      </c>
      <c r="E198" t="s">
        <v>238</v>
      </c>
      <c r="F198">
        <v>1919</v>
      </c>
      <c r="G198">
        <v>3989</v>
      </c>
      <c r="H198">
        <v>15782</v>
      </c>
      <c r="I198" s="10">
        <v>0.10630536737884301</v>
      </c>
      <c r="J198" s="4">
        <v>39503</v>
      </c>
      <c r="K198">
        <v>1705</v>
      </c>
      <c r="L198">
        <v>73</v>
      </c>
    </row>
    <row r="199" spans="1:12">
      <c r="A199" s="7">
        <v>201711</v>
      </c>
      <c r="B199" s="8">
        <f t="shared" si="3"/>
        <v>43040</v>
      </c>
      <c r="C199" s="9" t="s">
        <v>132</v>
      </c>
      <c r="D199" t="s">
        <v>14</v>
      </c>
      <c r="E199" t="s">
        <v>239</v>
      </c>
      <c r="F199">
        <v>49668</v>
      </c>
      <c r="G199">
        <v>115768</v>
      </c>
      <c r="H199">
        <v>363393</v>
      </c>
      <c r="I199" s="10">
        <v>8.0796488684867496E-2</v>
      </c>
      <c r="J199" s="4">
        <v>666598</v>
      </c>
      <c r="K199">
        <v>16117</v>
      </c>
      <c r="L199">
        <v>20830</v>
      </c>
    </row>
    <row r="200" spans="1:12">
      <c r="A200" s="7">
        <v>201711</v>
      </c>
      <c r="B200" s="8">
        <f t="shared" si="3"/>
        <v>43040</v>
      </c>
      <c r="C200" s="9" t="s">
        <v>132</v>
      </c>
      <c r="D200" t="s">
        <v>16</v>
      </c>
      <c r="E200" t="s">
        <v>240</v>
      </c>
      <c r="F200">
        <v>42870</v>
      </c>
      <c r="G200">
        <v>87839</v>
      </c>
      <c r="H200">
        <v>319269</v>
      </c>
      <c r="I200" s="10">
        <v>8.4674597620713804E-2</v>
      </c>
      <c r="J200" s="4">
        <v>560416</v>
      </c>
      <c r="K200">
        <v>14086</v>
      </c>
      <c r="L200">
        <v>15510</v>
      </c>
    </row>
    <row r="201" spans="1:12">
      <c r="A201" s="7">
        <v>201711</v>
      </c>
      <c r="B201" s="8">
        <f t="shared" si="3"/>
        <v>43040</v>
      </c>
      <c r="C201" s="9" t="s">
        <v>132</v>
      </c>
      <c r="D201" t="s">
        <v>18</v>
      </c>
      <c r="E201" t="s">
        <v>241</v>
      </c>
      <c r="F201">
        <v>42345</v>
      </c>
      <c r="G201">
        <v>29868</v>
      </c>
      <c r="H201">
        <v>146977</v>
      </c>
      <c r="I201" s="10">
        <v>0.39437950171212699</v>
      </c>
      <c r="J201" s="4">
        <v>277414</v>
      </c>
      <c r="K201">
        <v>539</v>
      </c>
      <c r="L201">
        <v>32870</v>
      </c>
    </row>
    <row r="202" spans="1:12">
      <c r="A202" s="7">
        <v>201711</v>
      </c>
      <c r="B202" s="8">
        <f t="shared" si="3"/>
        <v>43040</v>
      </c>
      <c r="C202" s="9" t="s">
        <v>132</v>
      </c>
      <c r="D202" t="s">
        <v>20</v>
      </c>
      <c r="E202" t="s">
        <v>242</v>
      </c>
      <c r="F202">
        <v>13658</v>
      </c>
      <c r="G202">
        <v>9212</v>
      </c>
      <c r="H202">
        <v>96532</v>
      </c>
      <c r="I202" s="10">
        <v>0.12095475179382</v>
      </c>
      <c r="J202" s="4">
        <v>197437</v>
      </c>
      <c r="K202">
        <v>11156</v>
      </c>
      <c r="L202">
        <v>588</v>
      </c>
    </row>
    <row r="203" spans="1:12">
      <c r="A203" s="7">
        <v>201711</v>
      </c>
      <c r="B203" s="8">
        <f t="shared" si="3"/>
        <v>43040</v>
      </c>
      <c r="C203" s="9" t="s">
        <v>137</v>
      </c>
      <c r="D203" t="s">
        <v>14</v>
      </c>
      <c r="E203" t="s">
        <v>243</v>
      </c>
      <c r="F203">
        <v>14329</v>
      </c>
      <c r="G203">
        <v>32943</v>
      </c>
      <c r="H203">
        <v>104539</v>
      </c>
      <c r="I203" s="10">
        <v>7.9349570800474598E-2</v>
      </c>
      <c r="J203" s="4">
        <v>169148</v>
      </c>
      <c r="K203">
        <v>5510</v>
      </c>
      <c r="L203">
        <v>5777</v>
      </c>
    </row>
    <row r="204" spans="1:12">
      <c r="A204" s="7">
        <v>201711</v>
      </c>
      <c r="B204" s="8">
        <f t="shared" si="3"/>
        <v>43040</v>
      </c>
      <c r="C204" s="9" t="s">
        <v>137</v>
      </c>
      <c r="D204" t="s">
        <v>16</v>
      </c>
      <c r="E204" t="s">
        <v>244</v>
      </c>
      <c r="F204">
        <v>30193</v>
      </c>
      <c r="G204">
        <v>81625</v>
      </c>
      <c r="H204">
        <v>231561</v>
      </c>
      <c r="I204" s="10">
        <v>8.0151028384062503E-2</v>
      </c>
      <c r="J204" s="4">
        <v>355050</v>
      </c>
      <c r="K204">
        <v>13032</v>
      </c>
      <c r="L204">
        <v>10845</v>
      </c>
    </row>
    <row r="205" spans="1:12">
      <c r="A205" s="7">
        <v>201711</v>
      </c>
      <c r="B205" s="8">
        <f t="shared" si="3"/>
        <v>43040</v>
      </c>
      <c r="C205" s="9" t="s">
        <v>137</v>
      </c>
      <c r="D205" t="s">
        <v>18</v>
      </c>
      <c r="E205" t="s">
        <v>245</v>
      </c>
      <c r="F205">
        <v>22764</v>
      </c>
      <c r="G205">
        <v>20427</v>
      </c>
      <c r="H205">
        <v>87203</v>
      </c>
      <c r="I205" s="10">
        <v>0.34708311368827999</v>
      </c>
      <c r="J205" s="4">
        <v>144076</v>
      </c>
      <c r="K205">
        <v>5</v>
      </c>
      <c r="L205">
        <v>17890</v>
      </c>
    </row>
    <row r="206" spans="1:12">
      <c r="A206" s="7">
        <v>201711</v>
      </c>
      <c r="B206" s="8">
        <f t="shared" si="3"/>
        <v>43040</v>
      </c>
      <c r="C206" s="9" t="s">
        <v>137</v>
      </c>
      <c r="D206" t="s">
        <v>20</v>
      </c>
      <c r="E206" t="s">
        <v>246</v>
      </c>
      <c r="F206">
        <v>2774</v>
      </c>
      <c r="G206">
        <v>5763</v>
      </c>
      <c r="H206">
        <v>19883</v>
      </c>
      <c r="I206" s="10">
        <v>0.162941600576784</v>
      </c>
      <c r="J206" s="4">
        <v>38832</v>
      </c>
      <c r="K206">
        <v>1594</v>
      </c>
      <c r="L206">
        <v>73</v>
      </c>
    </row>
    <row r="207" spans="1:12">
      <c r="A207" s="7">
        <v>201711</v>
      </c>
      <c r="B207" s="8">
        <f t="shared" si="3"/>
        <v>43040</v>
      </c>
      <c r="C207" s="9" t="s">
        <v>142</v>
      </c>
      <c r="D207" t="s">
        <v>14</v>
      </c>
      <c r="E207" t="s">
        <v>247</v>
      </c>
      <c r="F207">
        <v>10014</v>
      </c>
      <c r="G207">
        <v>20971</v>
      </c>
      <c r="H207">
        <v>62622</v>
      </c>
      <c r="I207" s="10">
        <v>0.15328540043938499</v>
      </c>
      <c r="J207" s="4">
        <v>102027</v>
      </c>
      <c r="K207">
        <v>2668</v>
      </c>
      <c r="L207">
        <v>2561</v>
      </c>
    </row>
    <row r="208" spans="1:12">
      <c r="A208" s="7">
        <v>201711</v>
      </c>
      <c r="B208" s="8">
        <f t="shared" si="3"/>
        <v>43040</v>
      </c>
      <c r="C208" s="9" t="s">
        <v>142</v>
      </c>
      <c r="D208" t="s">
        <v>16</v>
      </c>
      <c r="E208" t="s">
        <v>248</v>
      </c>
      <c r="F208">
        <v>4028</v>
      </c>
      <c r="G208">
        <v>7308</v>
      </c>
      <c r="H208">
        <v>23284</v>
      </c>
      <c r="I208" s="10">
        <v>0.116931479642502</v>
      </c>
      <c r="J208" s="4">
        <v>37627</v>
      </c>
      <c r="K208">
        <v>632</v>
      </c>
      <c r="L208">
        <v>1118</v>
      </c>
    </row>
    <row r="209" spans="1:12">
      <c r="A209" s="7">
        <v>201711</v>
      </c>
      <c r="B209" s="8">
        <f t="shared" si="3"/>
        <v>43040</v>
      </c>
      <c r="C209" s="9" t="s">
        <v>142</v>
      </c>
      <c r="D209" t="s">
        <v>18</v>
      </c>
      <c r="E209" t="s">
        <v>249</v>
      </c>
      <c r="F209">
        <v>68175</v>
      </c>
      <c r="G209">
        <v>6574</v>
      </c>
      <c r="H209">
        <v>108645</v>
      </c>
      <c r="I209" s="10">
        <v>0.70957095709571005</v>
      </c>
      <c r="J209" s="4">
        <v>142891</v>
      </c>
      <c r="K209">
        <v>0</v>
      </c>
      <c r="L209">
        <v>59633</v>
      </c>
    </row>
    <row r="210" spans="1:12">
      <c r="A210" s="7">
        <v>201711</v>
      </c>
      <c r="B210" s="8">
        <f t="shared" si="3"/>
        <v>43040</v>
      </c>
      <c r="C210" s="9" t="s">
        <v>142</v>
      </c>
      <c r="D210" t="s">
        <v>20</v>
      </c>
      <c r="E210" t="s">
        <v>250</v>
      </c>
      <c r="F210">
        <v>277</v>
      </c>
      <c r="G210">
        <v>97</v>
      </c>
      <c r="H210">
        <v>1152</v>
      </c>
      <c r="I210" s="10">
        <v>0.17689530685920601</v>
      </c>
      <c r="J210" s="4">
        <v>2080</v>
      </c>
      <c r="K210">
        <v>0</v>
      </c>
      <c r="L210">
        <v>24</v>
      </c>
    </row>
    <row r="211" spans="1:12">
      <c r="A211" s="7">
        <v>201712</v>
      </c>
      <c r="B211" s="8">
        <v>43070</v>
      </c>
      <c r="C211" s="9" t="s">
        <v>13</v>
      </c>
      <c r="D211" t="s">
        <v>14</v>
      </c>
      <c r="E211" t="s">
        <v>251</v>
      </c>
      <c r="F211">
        <v>2410</v>
      </c>
      <c r="G211">
        <v>5936</v>
      </c>
      <c r="H211">
        <v>17396</v>
      </c>
      <c r="I211" s="10">
        <v>0.11327800829875499</v>
      </c>
      <c r="J211" s="4">
        <v>28635</v>
      </c>
      <c r="K211">
        <v>844</v>
      </c>
      <c r="L211">
        <v>996</v>
      </c>
    </row>
    <row r="212" spans="1:12">
      <c r="A212" s="7">
        <v>201712</v>
      </c>
      <c r="B212" s="8">
        <v>43070</v>
      </c>
      <c r="C212" s="9" t="s">
        <v>13</v>
      </c>
      <c r="D212" t="s">
        <v>16</v>
      </c>
      <c r="E212" t="s">
        <v>252</v>
      </c>
      <c r="F212">
        <v>1328</v>
      </c>
      <c r="G212">
        <v>3246</v>
      </c>
      <c r="H212">
        <v>10707</v>
      </c>
      <c r="I212" s="10">
        <v>0.121987951807229</v>
      </c>
      <c r="J212" s="4">
        <v>16812</v>
      </c>
      <c r="K212">
        <v>525</v>
      </c>
      <c r="L212">
        <v>709</v>
      </c>
    </row>
    <row r="213" spans="1:12">
      <c r="A213" s="7">
        <v>201712</v>
      </c>
      <c r="B213" s="8">
        <v>43070</v>
      </c>
      <c r="C213" s="9" t="s">
        <v>13</v>
      </c>
      <c r="D213" t="s">
        <v>18</v>
      </c>
      <c r="E213" t="s">
        <v>253</v>
      </c>
      <c r="F213">
        <v>2078</v>
      </c>
      <c r="G213">
        <v>1348</v>
      </c>
      <c r="H213">
        <v>5836</v>
      </c>
      <c r="I213" s="10">
        <v>0.44754571703561097</v>
      </c>
      <c r="J213" s="4">
        <v>11405</v>
      </c>
      <c r="K213">
        <v>0</v>
      </c>
      <c r="L213">
        <v>1874</v>
      </c>
    </row>
    <row r="214" spans="1:12">
      <c r="A214" s="7">
        <v>201712</v>
      </c>
      <c r="B214" s="8">
        <v>43070</v>
      </c>
      <c r="C214" s="9" t="s">
        <v>13</v>
      </c>
      <c r="D214" t="s">
        <v>20</v>
      </c>
      <c r="E214" t="s">
        <v>254</v>
      </c>
      <c r="F214">
        <v>404</v>
      </c>
      <c r="G214">
        <v>342</v>
      </c>
      <c r="H214">
        <v>3060</v>
      </c>
      <c r="I214" s="10">
        <v>5.1980198019801999E-2</v>
      </c>
      <c r="J214" s="4">
        <v>6613</v>
      </c>
      <c r="K214">
        <v>460</v>
      </c>
      <c r="L214">
        <v>41</v>
      </c>
    </row>
    <row r="215" spans="1:12">
      <c r="A215" s="7">
        <v>201712</v>
      </c>
      <c r="B215" s="8">
        <v>43070</v>
      </c>
      <c r="C215" s="9" t="s">
        <v>22</v>
      </c>
      <c r="D215" t="s">
        <v>14</v>
      </c>
      <c r="E215" t="s">
        <v>255</v>
      </c>
      <c r="F215">
        <v>7405</v>
      </c>
      <c r="G215">
        <v>16093</v>
      </c>
      <c r="H215">
        <v>48662</v>
      </c>
      <c r="I215" s="10">
        <v>0.106009453072248</v>
      </c>
      <c r="J215" s="4">
        <v>72516</v>
      </c>
      <c r="K215">
        <v>2949</v>
      </c>
      <c r="L215">
        <v>2994</v>
      </c>
    </row>
    <row r="216" spans="1:12">
      <c r="A216" s="7">
        <v>201712</v>
      </c>
      <c r="B216" s="8">
        <v>43070</v>
      </c>
      <c r="C216" s="9" t="s">
        <v>22</v>
      </c>
      <c r="D216" t="s">
        <v>16</v>
      </c>
      <c r="E216" t="s">
        <v>256</v>
      </c>
      <c r="F216">
        <v>25036</v>
      </c>
      <c r="G216">
        <v>62560</v>
      </c>
      <c r="H216">
        <v>178009</v>
      </c>
      <c r="I216" s="10">
        <v>9.5981786227831892E-2</v>
      </c>
      <c r="J216" s="4">
        <v>275074</v>
      </c>
      <c r="K216">
        <v>9358</v>
      </c>
      <c r="L216">
        <v>9621</v>
      </c>
    </row>
    <row r="217" spans="1:12">
      <c r="A217" s="7">
        <v>201712</v>
      </c>
      <c r="B217" s="8">
        <v>43070</v>
      </c>
      <c r="C217" s="9" t="s">
        <v>22</v>
      </c>
      <c r="D217" t="s">
        <v>18</v>
      </c>
      <c r="E217" t="s">
        <v>257</v>
      </c>
      <c r="F217">
        <v>8743</v>
      </c>
      <c r="G217">
        <v>6769</v>
      </c>
      <c r="H217">
        <v>24915</v>
      </c>
      <c r="I217" s="10">
        <v>0.44641427427656405</v>
      </c>
      <c r="J217" s="4">
        <v>50408</v>
      </c>
      <c r="K217">
        <v>55</v>
      </c>
      <c r="L217">
        <v>7097</v>
      </c>
    </row>
    <row r="218" spans="1:12">
      <c r="A218" s="7">
        <v>201712</v>
      </c>
      <c r="B218" s="8">
        <v>43070</v>
      </c>
      <c r="C218" s="9" t="s">
        <v>22</v>
      </c>
      <c r="D218" t="s">
        <v>20</v>
      </c>
      <c r="E218" t="s">
        <v>258</v>
      </c>
      <c r="F218">
        <v>909</v>
      </c>
      <c r="G218">
        <v>1711</v>
      </c>
      <c r="H218">
        <v>6489</v>
      </c>
      <c r="I218" s="10">
        <v>0.12981298129813001</v>
      </c>
      <c r="J218" s="4">
        <v>10136</v>
      </c>
      <c r="K218">
        <v>681</v>
      </c>
      <c r="L218">
        <v>83</v>
      </c>
    </row>
    <row r="219" spans="1:12">
      <c r="A219" s="7">
        <v>201712</v>
      </c>
      <c r="B219" s="8">
        <v>43070</v>
      </c>
      <c r="C219" s="9" t="s">
        <v>27</v>
      </c>
      <c r="D219" t="s">
        <v>14</v>
      </c>
      <c r="E219" t="s">
        <v>259</v>
      </c>
      <c r="F219">
        <v>22945</v>
      </c>
      <c r="G219">
        <v>52610</v>
      </c>
      <c r="H219">
        <v>165830</v>
      </c>
      <c r="I219" s="10">
        <v>7.4438875572020002E-2</v>
      </c>
      <c r="J219" s="4">
        <v>273553</v>
      </c>
      <c r="K219">
        <v>9656</v>
      </c>
      <c r="L219">
        <v>9255</v>
      </c>
    </row>
    <row r="220" spans="1:12">
      <c r="A220" s="7">
        <v>201712</v>
      </c>
      <c r="B220" s="8">
        <v>43070</v>
      </c>
      <c r="C220" s="9" t="s">
        <v>27</v>
      </c>
      <c r="D220" t="s">
        <v>16</v>
      </c>
      <c r="E220" t="s">
        <v>260</v>
      </c>
      <c r="F220">
        <v>41122</v>
      </c>
      <c r="G220">
        <v>88467</v>
      </c>
      <c r="H220">
        <v>287132</v>
      </c>
      <c r="I220" s="10">
        <v>7.6504061086522995E-2</v>
      </c>
      <c r="J220" s="4">
        <v>484470</v>
      </c>
      <c r="K220">
        <v>15903</v>
      </c>
      <c r="L220">
        <v>16563</v>
      </c>
    </row>
    <row r="221" spans="1:12">
      <c r="A221" s="7">
        <v>201712</v>
      </c>
      <c r="B221" s="8">
        <v>43070</v>
      </c>
      <c r="C221" s="9" t="s">
        <v>27</v>
      </c>
      <c r="D221" t="s">
        <v>18</v>
      </c>
      <c r="E221" t="s">
        <v>261</v>
      </c>
      <c r="F221">
        <v>23799</v>
      </c>
      <c r="G221">
        <v>22613</v>
      </c>
      <c r="H221">
        <v>91105</v>
      </c>
      <c r="I221" s="10">
        <v>0.313164418673054</v>
      </c>
      <c r="J221" s="4">
        <v>168986</v>
      </c>
      <c r="K221">
        <v>176</v>
      </c>
      <c r="L221">
        <v>19183</v>
      </c>
    </row>
    <row r="222" spans="1:12">
      <c r="A222" s="7">
        <v>201712</v>
      </c>
      <c r="B222" s="8">
        <v>43070</v>
      </c>
      <c r="C222" s="9" t="s">
        <v>27</v>
      </c>
      <c r="D222" t="s">
        <v>20</v>
      </c>
      <c r="E222" t="s">
        <v>262</v>
      </c>
      <c r="F222">
        <v>335</v>
      </c>
      <c r="G222">
        <v>263</v>
      </c>
      <c r="H222">
        <v>1587</v>
      </c>
      <c r="I222" s="10">
        <v>0.134328358208955</v>
      </c>
      <c r="J222" s="4">
        <v>2849</v>
      </c>
      <c r="K222">
        <v>107</v>
      </c>
      <c r="L222">
        <v>111</v>
      </c>
    </row>
    <row r="223" spans="1:12">
      <c r="A223" s="7">
        <v>201712</v>
      </c>
      <c r="B223" s="8">
        <v>43070</v>
      </c>
      <c r="C223" s="9" t="s">
        <v>32</v>
      </c>
      <c r="D223" t="s">
        <v>14</v>
      </c>
      <c r="E223" t="s">
        <v>263</v>
      </c>
      <c r="F223">
        <v>42699</v>
      </c>
      <c r="G223">
        <v>96923</v>
      </c>
      <c r="H223">
        <v>311684</v>
      </c>
      <c r="I223" s="10">
        <v>9.1173095388650788E-2</v>
      </c>
      <c r="J223" s="4">
        <v>508078</v>
      </c>
      <c r="K223">
        <v>19664</v>
      </c>
      <c r="L223">
        <v>19380</v>
      </c>
    </row>
    <row r="224" spans="1:12">
      <c r="A224" s="7">
        <v>201712</v>
      </c>
      <c r="B224" s="8">
        <v>43070</v>
      </c>
      <c r="C224" s="9" t="s">
        <v>32</v>
      </c>
      <c r="D224" t="s">
        <v>16</v>
      </c>
      <c r="E224" t="s">
        <v>264</v>
      </c>
      <c r="F224">
        <v>39317</v>
      </c>
      <c r="G224">
        <v>90845</v>
      </c>
      <c r="H224">
        <v>296681</v>
      </c>
      <c r="I224" s="10">
        <v>7.8795432001424304E-2</v>
      </c>
      <c r="J224" s="4">
        <v>468042</v>
      </c>
      <c r="K224">
        <v>17801</v>
      </c>
      <c r="L224">
        <v>18063</v>
      </c>
    </row>
    <row r="225" spans="1:12">
      <c r="A225" s="7">
        <v>201712</v>
      </c>
      <c r="B225" s="8">
        <v>43070</v>
      </c>
      <c r="C225" s="9" t="s">
        <v>32</v>
      </c>
      <c r="D225" t="s">
        <v>18</v>
      </c>
      <c r="E225" t="s">
        <v>265</v>
      </c>
      <c r="F225">
        <v>35242</v>
      </c>
      <c r="G225">
        <v>28421</v>
      </c>
      <c r="H225">
        <v>117762</v>
      </c>
      <c r="I225" s="10">
        <v>0.37520572044719402</v>
      </c>
      <c r="J225" s="4">
        <v>232299</v>
      </c>
      <c r="K225">
        <v>90</v>
      </c>
      <c r="L225">
        <v>28925</v>
      </c>
    </row>
    <row r="226" spans="1:12">
      <c r="A226" s="7">
        <v>201712</v>
      </c>
      <c r="B226" s="8">
        <v>43070</v>
      </c>
      <c r="C226" s="9" t="s">
        <v>32</v>
      </c>
      <c r="D226" t="s">
        <v>20</v>
      </c>
      <c r="E226" t="s">
        <v>266</v>
      </c>
      <c r="F226">
        <v>325</v>
      </c>
      <c r="G226">
        <v>467</v>
      </c>
      <c r="H226">
        <v>1708</v>
      </c>
      <c r="I226" s="10">
        <v>9.5384615384615401E-2</v>
      </c>
      <c r="J226" s="4">
        <v>3492</v>
      </c>
      <c r="K226">
        <v>31</v>
      </c>
      <c r="L226">
        <v>52</v>
      </c>
    </row>
    <row r="227" spans="1:12">
      <c r="A227" s="7">
        <v>201712</v>
      </c>
      <c r="B227" s="8">
        <v>43070</v>
      </c>
      <c r="C227" s="9" t="s">
        <v>37</v>
      </c>
      <c r="D227" t="s">
        <v>14</v>
      </c>
      <c r="E227" t="s">
        <v>267</v>
      </c>
      <c r="F227">
        <v>5182</v>
      </c>
      <c r="G227">
        <v>11007</v>
      </c>
      <c r="H227">
        <v>36631</v>
      </c>
      <c r="I227" s="10">
        <v>0.12736395214203</v>
      </c>
      <c r="J227" s="4">
        <v>66943</v>
      </c>
      <c r="K227">
        <v>1587</v>
      </c>
      <c r="L227">
        <v>2092</v>
      </c>
    </row>
    <row r="228" spans="1:12">
      <c r="A228" s="7">
        <v>201712</v>
      </c>
      <c r="B228" s="8">
        <v>43070</v>
      </c>
      <c r="C228" s="9" t="s">
        <v>37</v>
      </c>
      <c r="D228" t="s">
        <v>16</v>
      </c>
      <c r="E228" t="s">
        <v>268</v>
      </c>
      <c r="F228">
        <v>3775</v>
      </c>
      <c r="G228">
        <v>8363</v>
      </c>
      <c r="H228">
        <v>28556</v>
      </c>
      <c r="I228" s="10">
        <v>0.109933774834437</v>
      </c>
      <c r="J228" s="4">
        <v>52043</v>
      </c>
      <c r="K228">
        <v>1296</v>
      </c>
      <c r="L228">
        <v>1172</v>
      </c>
    </row>
    <row r="229" spans="1:12">
      <c r="A229" s="7">
        <v>201712</v>
      </c>
      <c r="B229" s="8">
        <v>43070</v>
      </c>
      <c r="C229" s="9" t="s">
        <v>37</v>
      </c>
      <c r="D229" t="s">
        <v>18</v>
      </c>
      <c r="E229" t="s">
        <v>269</v>
      </c>
      <c r="F229">
        <v>4653</v>
      </c>
      <c r="G229">
        <v>3554</v>
      </c>
      <c r="H229">
        <v>18758</v>
      </c>
      <c r="I229" s="10">
        <v>0.40704921555985402</v>
      </c>
      <c r="J229" s="4">
        <v>31017</v>
      </c>
      <c r="K229">
        <v>3</v>
      </c>
      <c r="L229">
        <v>3523</v>
      </c>
    </row>
    <row r="230" spans="1:12">
      <c r="A230" s="7">
        <v>201712</v>
      </c>
      <c r="B230" s="8">
        <v>43070</v>
      </c>
      <c r="C230" s="9" t="s">
        <v>37</v>
      </c>
      <c r="D230" t="s">
        <v>20</v>
      </c>
      <c r="E230" t="s">
        <v>270</v>
      </c>
      <c r="F230">
        <v>2268</v>
      </c>
      <c r="G230">
        <v>5441</v>
      </c>
      <c r="H230">
        <v>18046</v>
      </c>
      <c r="I230" s="10">
        <v>0.119047619047619</v>
      </c>
      <c r="J230" s="4">
        <v>38187</v>
      </c>
      <c r="K230">
        <v>1483</v>
      </c>
      <c r="L230">
        <v>118</v>
      </c>
    </row>
    <row r="231" spans="1:12">
      <c r="A231" s="7">
        <v>201712</v>
      </c>
      <c r="B231" s="8">
        <v>43070</v>
      </c>
      <c r="C231" s="9" t="s">
        <v>42</v>
      </c>
      <c r="D231" t="s">
        <v>14</v>
      </c>
      <c r="E231" t="s">
        <v>271</v>
      </c>
      <c r="F231">
        <v>10395</v>
      </c>
      <c r="G231">
        <v>21963</v>
      </c>
      <c r="H231">
        <v>69930</v>
      </c>
      <c r="I231" s="10">
        <v>0.10110630110630099</v>
      </c>
      <c r="J231" s="4">
        <v>114903</v>
      </c>
      <c r="K231">
        <v>3827</v>
      </c>
      <c r="L231">
        <v>3557</v>
      </c>
    </row>
    <row r="232" spans="1:12">
      <c r="A232" s="7">
        <v>201712</v>
      </c>
      <c r="B232" s="8">
        <v>43070</v>
      </c>
      <c r="C232" s="9" t="s">
        <v>42</v>
      </c>
      <c r="D232" t="s">
        <v>16</v>
      </c>
      <c r="E232" t="s">
        <v>272</v>
      </c>
      <c r="F232">
        <v>26955</v>
      </c>
      <c r="G232">
        <v>62518</v>
      </c>
      <c r="H232">
        <v>193590</v>
      </c>
      <c r="I232" s="10">
        <v>9.6716750139120802E-2</v>
      </c>
      <c r="J232" s="4">
        <v>313914</v>
      </c>
      <c r="K232">
        <v>12093</v>
      </c>
      <c r="L232">
        <v>10067</v>
      </c>
    </row>
    <row r="233" spans="1:12">
      <c r="A233" s="7">
        <v>201712</v>
      </c>
      <c r="B233" s="8">
        <v>43070</v>
      </c>
      <c r="C233" s="9" t="s">
        <v>42</v>
      </c>
      <c r="D233" t="s">
        <v>18</v>
      </c>
      <c r="E233" t="s">
        <v>273</v>
      </c>
      <c r="F233">
        <v>19989</v>
      </c>
      <c r="G233">
        <v>13331</v>
      </c>
      <c r="H233">
        <v>59593</v>
      </c>
      <c r="I233" s="10">
        <v>0.41197658712291796</v>
      </c>
      <c r="J233" s="4">
        <v>96653</v>
      </c>
      <c r="K233">
        <v>97</v>
      </c>
      <c r="L233">
        <v>16539</v>
      </c>
    </row>
    <row r="234" spans="1:12">
      <c r="A234" s="7">
        <v>201712</v>
      </c>
      <c r="B234" s="8">
        <v>43070</v>
      </c>
      <c r="C234" s="9" t="s">
        <v>42</v>
      </c>
      <c r="D234" t="s">
        <v>20</v>
      </c>
      <c r="E234" t="s">
        <v>274</v>
      </c>
      <c r="F234">
        <v>1442</v>
      </c>
      <c r="G234">
        <v>1898</v>
      </c>
      <c r="H234">
        <v>9597</v>
      </c>
      <c r="I234" s="10">
        <v>0.11719833564493801</v>
      </c>
      <c r="J234" s="4">
        <v>18533</v>
      </c>
      <c r="K234">
        <v>1023</v>
      </c>
      <c r="L234">
        <v>114</v>
      </c>
    </row>
    <row r="235" spans="1:12">
      <c r="A235" s="7">
        <v>201712</v>
      </c>
      <c r="B235" s="8">
        <v>43070</v>
      </c>
      <c r="C235" s="9" t="s">
        <v>47</v>
      </c>
      <c r="D235" t="s">
        <v>14</v>
      </c>
      <c r="E235" t="s">
        <v>275</v>
      </c>
      <c r="F235">
        <v>28504</v>
      </c>
      <c r="G235">
        <v>72855</v>
      </c>
      <c r="H235">
        <v>209745</v>
      </c>
      <c r="I235" s="10">
        <v>0.10247684535503801</v>
      </c>
      <c r="J235" s="4">
        <v>348105</v>
      </c>
      <c r="K235">
        <v>11087</v>
      </c>
      <c r="L235">
        <v>12425</v>
      </c>
    </row>
    <row r="236" spans="1:12">
      <c r="A236" s="7">
        <v>201712</v>
      </c>
      <c r="B236" s="8">
        <v>43070</v>
      </c>
      <c r="C236" s="9" t="s">
        <v>47</v>
      </c>
      <c r="D236" t="s">
        <v>16</v>
      </c>
      <c r="E236" t="s">
        <v>276</v>
      </c>
      <c r="F236">
        <v>61488</v>
      </c>
      <c r="G236">
        <v>188052</v>
      </c>
      <c r="H236">
        <v>504569</v>
      </c>
      <c r="I236" s="10">
        <v>9.10258912308093E-2</v>
      </c>
      <c r="J236" s="4">
        <v>806526</v>
      </c>
      <c r="K236">
        <v>27577</v>
      </c>
      <c r="L236">
        <v>27923</v>
      </c>
    </row>
    <row r="237" spans="1:12">
      <c r="A237" s="7">
        <v>201712</v>
      </c>
      <c r="B237" s="8">
        <v>43070</v>
      </c>
      <c r="C237" s="9" t="s">
        <v>47</v>
      </c>
      <c r="D237" t="s">
        <v>18</v>
      </c>
      <c r="E237" t="s">
        <v>277</v>
      </c>
      <c r="F237">
        <v>38090</v>
      </c>
      <c r="G237">
        <v>46138</v>
      </c>
      <c r="H237">
        <v>144717</v>
      </c>
      <c r="I237" s="10">
        <v>0.32908899973746403</v>
      </c>
      <c r="J237" s="4">
        <v>257045</v>
      </c>
      <c r="K237">
        <v>104</v>
      </c>
      <c r="L237">
        <v>30955</v>
      </c>
    </row>
    <row r="238" spans="1:12">
      <c r="A238" s="7">
        <v>201712</v>
      </c>
      <c r="B238" s="8">
        <v>43070</v>
      </c>
      <c r="C238" s="9" t="s">
        <v>47</v>
      </c>
      <c r="D238" t="s">
        <v>20</v>
      </c>
      <c r="E238" t="s">
        <v>278</v>
      </c>
      <c r="F238">
        <v>989</v>
      </c>
      <c r="G238">
        <v>1493</v>
      </c>
      <c r="H238">
        <v>5061</v>
      </c>
      <c r="I238" s="10">
        <v>0.216380182002022</v>
      </c>
      <c r="J238" s="4">
        <v>8065</v>
      </c>
      <c r="K238">
        <v>21</v>
      </c>
      <c r="L238">
        <v>207</v>
      </c>
    </row>
    <row r="239" spans="1:12">
      <c r="A239" s="7">
        <v>201712</v>
      </c>
      <c r="B239" s="8">
        <v>43070</v>
      </c>
      <c r="C239" s="9" t="s">
        <v>52</v>
      </c>
      <c r="D239" t="s">
        <v>14</v>
      </c>
      <c r="E239" t="s">
        <v>279</v>
      </c>
      <c r="F239">
        <v>59611</v>
      </c>
      <c r="G239">
        <v>110700</v>
      </c>
      <c r="H239">
        <v>379748</v>
      </c>
      <c r="I239" s="10">
        <v>9.6911643824126412E-2</v>
      </c>
      <c r="J239" s="4">
        <v>596366</v>
      </c>
      <c r="K239">
        <v>24127</v>
      </c>
      <c r="L239">
        <v>23135</v>
      </c>
    </row>
    <row r="240" spans="1:12">
      <c r="A240" s="7">
        <v>201712</v>
      </c>
      <c r="B240" s="8">
        <v>43070</v>
      </c>
      <c r="C240" s="9" t="s">
        <v>52</v>
      </c>
      <c r="D240" t="s">
        <v>16</v>
      </c>
      <c r="E240" t="s">
        <v>280</v>
      </c>
      <c r="F240">
        <v>126886</v>
      </c>
      <c r="G240">
        <v>272298</v>
      </c>
      <c r="H240">
        <v>908949</v>
      </c>
      <c r="I240" s="10">
        <v>7.3483284207871605E-2</v>
      </c>
      <c r="J240" s="4">
        <v>1350513</v>
      </c>
      <c r="K240">
        <v>58100</v>
      </c>
      <c r="L240">
        <v>49620</v>
      </c>
    </row>
    <row r="241" spans="1:12">
      <c r="A241" s="7">
        <v>201712</v>
      </c>
      <c r="B241" s="8">
        <v>43070</v>
      </c>
      <c r="C241" s="9" t="s">
        <v>52</v>
      </c>
      <c r="D241" t="s">
        <v>18</v>
      </c>
      <c r="E241" t="s">
        <v>281</v>
      </c>
      <c r="F241">
        <v>54345</v>
      </c>
      <c r="G241">
        <v>58888</v>
      </c>
      <c r="H241">
        <v>189563</v>
      </c>
      <c r="I241" s="10">
        <v>0.33283650749839</v>
      </c>
      <c r="J241" s="4">
        <v>329101</v>
      </c>
      <c r="K241">
        <v>142</v>
      </c>
      <c r="L241">
        <v>42553</v>
      </c>
    </row>
    <row r="242" spans="1:12">
      <c r="A242" s="7">
        <v>201712</v>
      </c>
      <c r="B242" s="8">
        <v>43070</v>
      </c>
      <c r="C242" s="9" t="s">
        <v>52</v>
      </c>
      <c r="D242" t="s">
        <v>20</v>
      </c>
      <c r="E242" t="s">
        <v>282</v>
      </c>
      <c r="F242">
        <v>5030</v>
      </c>
      <c r="G242">
        <v>7599</v>
      </c>
      <c r="H242">
        <v>32607</v>
      </c>
      <c r="I242" s="10">
        <v>0.15248508946322101</v>
      </c>
      <c r="J242" s="4">
        <v>61581</v>
      </c>
      <c r="K242">
        <v>3965</v>
      </c>
      <c r="L242">
        <v>408</v>
      </c>
    </row>
    <row r="243" spans="1:12">
      <c r="A243" s="7">
        <v>201712</v>
      </c>
      <c r="B243" s="8">
        <v>43070</v>
      </c>
      <c r="C243" s="9" t="s">
        <v>57</v>
      </c>
      <c r="D243" t="s">
        <v>14</v>
      </c>
      <c r="E243" t="s">
        <v>283</v>
      </c>
      <c r="F243">
        <v>6800</v>
      </c>
      <c r="G243">
        <v>15768</v>
      </c>
      <c r="H243">
        <v>44662</v>
      </c>
      <c r="I243" s="10">
        <v>0.16823529411764698</v>
      </c>
      <c r="J243" s="4">
        <v>72730</v>
      </c>
      <c r="K243">
        <v>1704</v>
      </c>
      <c r="L243">
        <v>2040</v>
      </c>
    </row>
    <row r="244" spans="1:12">
      <c r="A244" s="7">
        <v>201712</v>
      </c>
      <c r="B244" s="8">
        <v>43070</v>
      </c>
      <c r="C244" s="9" t="s">
        <v>57</v>
      </c>
      <c r="D244" t="s">
        <v>16</v>
      </c>
      <c r="E244" t="s">
        <v>284</v>
      </c>
      <c r="F244">
        <v>14008</v>
      </c>
      <c r="G244">
        <v>31287</v>
      </c>
      <c r="H244">
        <v>97058</v>
      </c>
      <c r="I244" s="10">
        <v>0.118218161050828</v>
      </c>
      <c r="J244" s="4">
        <v>153785</v>
      </c>
      <c r="K244">
        <v>4767</v>
      </c>
      <c r="L244">
        <v>4850</v>
      </c>
    </row>
    <row r="245" spans="1:12">
      <c r="A245" s="7">
        <v>201712</v>
      </c>
      <c r="B245" s="8">
        <v>43070</v>
      </c>
      <c r="C245" s="9" t="s">
        <v>57</v>
      </c>
      <c r="D245" t="s">
        <v>18</v>
      </c>
      <c r="E245" t="s">
        <v>285</v>
      </c>
      <c r="F245">
        <v>11077</v>
      </c>
      <c r="G245">
        <v>4795</v>
      </c>
      <c r="H245">
        <v>30471</v>
      </c>
      <c r="I245" s="10">
        <v>0.48839938611537398</v>
      </c>
      <c r="J245" s="4">
        <v>49633</v>
      </c>
      <c r="K245">
        <v>14</v>
      </c>
      <c r="L245">
        <v>9514</v>
      </c>
    </row>
    <row r="246" spans="1:12">
      <c r="A246" s="7">
        <v>201712</v>
      </c>
      <c r="B246" s="8">
        <v>43070</v>
      </c>
      <c r="C246" s="9" t="s">
        <v>57</v>
      </c>
      <c r="D246" t="s">
        <v>20</v>
      </c>
      <c r="E246" t="s">
        <v>286</v>
      </c>
      <c r="F246">
        <v>1739</v>
      </c>
      <c r="G246">
        <v>2596</v>
      </c>
      <c r="H246">
        <v>9289</v>
      </c>
      <c r="I246" s="10">
        <v>0.17308798159862002</v>
      </c>
      <c r="J246" s="4">
        <v>16784</v>
      </c>
      <c r="K246">
        <v>162</v>
      </c>
      <c r="L246">
        <v>90</v>
      </c>
    </row>
    <row r="247" spans="1:12">
      <c r="A247" s="7">
        <v>201712</v>
      </c>
      <c r="B247" s="8">
        <v>43070</v>
      </c>
      <c r="C247" s="9" t="s">
        <v>62</v>
      </c>
      <c r="D247" t="s">
        <v>14</v>
      </c>
      <c r="E247" t="s">
        <v>287</v>
      </c>
      <c r="F247">
        <v>67078</v>
      </c>
      <c r="G247">
        <v>138851</v>
      </c>
      <c r="H247">
        <v>530401</v>
      </c>
      <c r="I247" s="10">
        <v>8.0652374847192801E-2</v>
      </c>
      <c r="J247" s="4">
        <v>924876</v>
      </c>
      <c r="K247">
        <v>23709</v>
      </c>
      <c r="L247">
        <v>29271</v>
      </c>
    </row>
    <row r="248" spans="1:12">
      <c r="A248" s="7">
        <v>201712</v>
      </c>
      <c r="B248" s="8">
        <v>43070</v>
      </c>
      <c r="C248" s="9" t="s">
        <v>62</v>
      </c>
      <c r="D248" t="s">
        <v>16</v>
      </c>
      <c r="E248" t="s">
        <v>288</v>
      </c>
      <c r="F248">
        <v>184415</v>
      </c>
      <c r="G248">
        <v>394402</v>
      </c>
      <c r="H248">
        <v>1594984</v>
      </c>
      <c r="I248" s="10">
        <v>7.7743133693029293E-2</v>
      </c>
      <c r="J248" s="4">
        <v>2750787</v>
      </c>
      <c r="K248">
        <v>67756</v>
      </c>
      <c r="L248">
        <v>77719</v>
      </c>
    </row>
    <row r="249" spans="1:12">
      <c r="A249" s="7">
        <v>201712</v>
      </c>
      <c r="B249" s="8">
        <v>43070</v>
      </c>
      <c r="C249" s="9" t="s">
        <v>62</v>
      </c>
      <c r="D249" t="s">
        <v>18</v>
      </c>
      <c r="E249" t="s">
        <v>289</v>
      </c>
      <c r="F249">
        <v>85725</v>
      </c>
      <c r="G249">
        <v>75126</v>
      </c>
      <c r="H249">
        <v>319062</v>
      </c>
      <c r="I249" s="10">
        <v>0.34729658792650903</v>
      </c>
      <c r="J249" s="4">
        <v>608503</v>
      </c>
      <c r="K249">
        <v>432</v>
      </c>
      <c r="L249">
        <v>67441</v>
      </c>
    </row>
    <row r="250" spans="1:12">
      <c r="A250" s="7">
        <v>201712</v>
      </c>
      <c r="B250" s="8">
        <v>43070</v>
      </c>
      <c r="C250" s="9" t="s">
        <v>62</v>
      </c>
      <c r="D250" t="s">
        <v>20</v>
      </c>
      <c r="E250" t="s">
        <v>290</v>
      </c>
      <c r="F250">
        <v>13953</v>
      </c>
      <c r="G250">
        <v>8795</v>
      </c>
      <c r="H250">
        <v>93214</v>
      </c>
      <c r="I250" s="10">
        <v>9.7613416469576386E-2</v>
      </c>
      <c r="J250" s="4">
        <v>195533</v>
      </c>
      <c r="K250">
        <v>10147</v>
      </c>
      <c r="L250">
        <v>1054</v>
      </c>
    </row>
    <row r="251" spans="1:12">
      <c r="A251" s="7">
        <v>201712</v>
      </c>
      <c r="B251" s="8">
        <v>43070</v>
      </c>
      <c r="C251" s="9" t="s">
        <v>67</v>
      </c>
      <c r="D251" t="s">
        <v>14</v>
      </c>
      <c r="E251" t="s">
        <v>291</v>
      </c>
      <c r="F251">
        <v>6759</v>
      </c>
      <c r="G251">
        <v>10171</v>
      </c>
      <c r="H251">
        <v>46681</v>
      </c>
      <c r="I251" s="10">
        <v>0.10741233910341799</v>
      </c>
      <c r="J251" s="4">
        <v>81048</v>
      </c>
      <c r="K251">
        <v>2213</v>
      </c>
      <c r="L251">
        <v>2396</v>
      </c>
    </row>
    <row r="252" spans="1:12">
      <c r="A252" s="7">
        <v>201712</v>
      </c>
      <c r="B252" s="8">
        <v>43070</v>
      </c>
      <c r="C252" s="9" t="s">
        <v>67</v>
      </c>
      <c r="D252" t="s">
        <v>16</v>
      </c>
      <c r="E252" t="s">
        <v>292</v>
      </c>
      <c r="F252">
        <v>6060</v>
      </c>
      <c r="G252">
        <v>9168</v>
      </c>
      <c r="H252">
        <v>44247</v>
      </c>
      <c r="I252" s="10">
        <v>9.4719471947194711E-2</v>
      </c>
      <c r="J252" s="4">
        <v>74514</v>
      </c>
      <c r="K252">
        <v>2123</v>
      </c>
      <c r="L252">
        <v>1808</v>
      </c>
    </row>
    <row r="253" spans="1:12">
      <c r="A253" s="7">
        <v>201712</v>
      </c>
      <c r="B253" s="8">
        <v>43070</v>
      </c>
      <c r="C253" s="9" t="s">
        <v>67</v>
      </c>
      <c r="D253" t="s">
        <v>18</v>
      </c>
      <c r="E253" t="s">
        <v>293</v>
      </c>
      <c r="F253">
        <v>8964</v>
      </c>
      <c r="G253">
        <v>4117</v>
      </c>
      <c r="H253">
        <v>24376</v>
      </c>
      <c r="I253" s="10">
        <v>0.53335564480142805</v>
      </c>
      <c r="J253" s="4">
        <v>38159</v>
      </c>
      <c r="K253">
        <v>0</v>
      </c>
      <c r="L253">
        <v>7464</v>
      </c>
    </row>
    <row r="254" spans="1:12">
      <c r="A254" s="7">
        <v>201712</v>
      </c>
      <c r="B254" s="8">
        <v>43070</v>
      </c>
      <c r="C254" s="9" t="s">
        <v>67</v>
      </c>
      <c r="D254" t="s">
        <v>20</v>
      </c>
      <c r="E254" t="s">
        <v>294</v>
      </c>
      <c r="F254">
        <v>1003</v>
      </c>
      <c r="G254">
        <v>1587</v>
      </c>
      <c r="H254">
        <v>7409</v>
      </c>
      <c r="I254" s="10">
        <v>6.8793619142572301E-2</v>
      </c>
      <c r="J254" s="4">
        <v>22492</v>
      </c>
      <c r="K254">
        <v>920</v>
      </c>
      <c r="L254">
        <v>97</v>
      </c>
    </row>
    <row r="255" spans="1:12">
      <c r="A255" s="7">
        <v>201712</v>
      </c>
      <c r="B255" s="8">
        <v>43070</v>
      </c>
      <c r="C255" s="9" t="s">
        <v>72</v>
      </c>
      <c r="D255" t="s">
        <v>14</v>
      </c>
      <c r="E255" t="s">
        <v>295</v>
      </c>
      <c r="F255">
        <v>3889</v>
      </c>
      <c r="G255">
        <v>8553</v>
      </c>
      <c r="H255">
        <v>27021</v>
      </c>
      <c r="I255" s="10">
        <v>0.134224736436102</v>
      </c>
      <c r="J255" s="4">
        <v>46785</v>
      </c>
      <c r="K255">
        <v>958</v>
      </c>
      <c r="L255">
        <v>1601</v>
      </c>
    </row>
    <row r="256" spans="1:12">
      <c r="A256" s="7">
        <v>201712</v>
      </c>
      <c r="B256" s="8">
        <v>43070</v>
      </c>
      <c r="C256" s="9" t="s">
        <v>72</v>
      </c>
      <c r="D256" t="s">
        <v>16</v>
      </c>
      <c r="E256" t="s">
        <v>296</v>
      </c>
      <c r="F256">
        <v>1929</v>
      </c>
      <c r="G256">
        <v>3772</v>
      </c>
      <c r="H256">
        <v>13517</v>
      </c>
      <c r="I256" s="10">
        <v>8.2426127527216189E-2</v>
      </c>
      <c r="J256" s="4">
        <v>23740</v>
      </c>
      <c r="K256">
        <v>484</v>
      </c>
      <c r="L256">
        <v>674</v>
      </c>
    </row>
    <row r="257" spans="1:12">
      <c r="A257" s="7">
        <v>201712</v>
      </c>
      <c r="B257" s="8">
        <v>43070</v>
      </c>
      <c r="C257" s="9" t="s">
        <v>72</v>
      </c>
      <c r="D257" t="s">
        <v>18</v>
      </c>
      <c r="E257" t="s">
        <v>297</v>
      </c>
      <c r="F257">
        <v>5407</v>
      </c>
      <c r="G257">
        <v>3073</v>
      </c>
      <c r="H257">
        <v>16843</v>
      </c>
      <c r="I257" s="10">
        <v>0.47956352875901603</v>
      </c>
      <c r="J257" s="4">
        <v>25351</v>
      </c>
      <c r="K257">
        <v>3</v>
      </c>
      <c r="L257">
        <v>4349</v>
      </c>
    </row>
    <row r="258" spans="1:12">
      <c r="A258" s="7">
        <v>201712</v>
      </c>
      <c r="B258" s="8">
        <v>43070</v>
      </c>
      <c r="C258" s="9" t="s">
        <v>72</v>
      </c>
      <c r="D258" t="s">
        <v>20</v>
      </c>
      <c r="E258" t="s">
        <v>298</v>
      </c>
      <c r="F258">
        <v>982</v>
      </c>
      <c r="G258">
        <v>909</v>
      </c>
      <c r="H258">
        <v>6655</v>
      </c>
      <c r="I258" s="10">
        <v>0.130346232179226</v>
      </c>
      <c r="J258" s="4">
        <v>15630</v>
      </c>
      <c r="K258">
        <v>681</v>
      </c>
      <c r="L258">
        <v>52</v>
      </c>
    </row>
    <row r="259" spans="1:12">
      <c r="A259" s="7">
        <v>201712</v>
      </c>
      <c r="B259" s="8">
        <v>43070</v>
      </c>
      <c r="C259" s="9" t="s">
        <v>77</v>
      </c>
      <c r="D259" t="s">
        <v>14</v>
      </c>
      <c r="E259" t="s">
        <v>299</v>
      </c>
      <c r="F259">
        <v>5051</v>
      </c>
      <c r="G259">
        <v>7758</v>
      </c>
      <c r="H259">
        <v>30626</v>
      </c>
      <c r="I259" s="10">
        <v>0.12532171847159002</v>
      </c>
      <c r="J259" s="4">
        <v>49834</v>
      </c>
      <c r="K259">
        <v>2085</v>
      </c>
      <c r="L259">
        <v>1528</v>
      </c>
    </row>
    <row r="260" spans="1:12">
      <c r="A260" s="7">
        <v>201712</v>
      </c>
      <c r="B260" s="8">
        <v>43070</v>
      </c>
      <c r="C260" s="9" t="s">
        <v>77</v>
      </c>
      <c r="D260" t="s">
        <v>16</v>
      </c>
      <c r="E260" t="s">
        <v>300</v>
      </c>
      <c r="F260">
        <v>3889</v>
      </c>
      <c r="G260">
        <v>9362</v>
      </c>
      <c r="H260">
        <v>27003</v>
      </c>
      <c r="I260" s="10">
        <v>0.10131139110311099</v>
      </c>
      <c r="J260" s="4">
        <v>41288</v>
      </c>
      <c r="K260">
        <v>1404</v>
      </c>
      <c r="L260">
        <v>1493</v>
      </c>
    </row>
    <row r="261" spans="1:12">
      <c r="A261" s="7">
        <v>201712</v>
      </c>
      <c r="B261" s="8">
        <v>43070</v>
      </c>
      <c r="C261" s="9" t="s">
        <v>77</v>
      </c>
      <c r="D261" t="s">
        <v>18</v>
      </c>
      <c r="E261" t="s">
        <v>301</v>
      </c>
      <c r="F261">
        <v>5946</v>
      </c>
      <c r="G261">
        <v>3308</v>
      </c>
      <c r="H261">
        <v>16100</v>
      </c>
      <c r="I261" s="10">
        <v>0.50235452404978098</v>
      </c>
      <c r="J261" s="4">
        <v>24566</v>
      </c>
      <c r="K261">
        <v>0</v>
      </c>
      <c r="L261">
        <v>5220</v>
      </c>
    </row>
    <row r="262" spans="1:12">
      <c r="A262" s="7">
        <v>201712</v>
      </c>
      <c r="B262" s="8">
        <v>43070</v>
      </c>
      <c r="C262" s="9" t="s">
        <v>77</v>
      </c>
      <c r="D262" t="s">
        <v>20</v>
      </c>
      <c r="E262" t="s">
        <v>302</v>
      </c>
      <c r="F262">
        <v>3</v>
      </c>
      <c r="G262">
        <v>3</v>
      </c>
      <c r="H262">
        <v>10</v>
      </c>
      <c r="I262" s="10">
        <v>0</v>
      </c>
      <c r="J262" s="4">
        <v>10</v>
      </c>
      <c r="K262">
        <v>0</v>
      </c>
      <c r="L262">
        <v>3</v>
      </c>
    </row>
    <row r="263" spans="1:12">
      <c r="A263" s="7">
        <v>201712</v>
      </c>
      <c r="B263" s="8">
        <v>43070</v>
      </c>
      <c r="C263" s="9" t="s">
        <v>82</v>
      </c>
      <c r="D263" t="s">
        <v>14</v>
      </c>
      <c r="E263" t="s">
        <v>303</v>
      </c>
      <c r="F263">
        <v>31515</v>
      </c>
      <c r="G263">
        <v>69947</v>
      </c>
      <c r="H263">
        <v>220967</v>
      </c>
      <c r="I263" s="10">
        <v>9.96985562430589E-2</v>
      </c>
      <c r="J263" s="4">
        <v>378081</v>
      </c>
      <c r="K263">
        <v>11989</v>
      </c>
      <c r="L263">
        <v>13161</v>
      </c>
    </row>
    <row r="264" spans="1:12">
      <c r="A264" s="7">
        <v>201712</v>
      </c>
      <c r="B264" s="8">
        <v>43070</v>
      </c>
      <c r="C264" s="9" t="s">
        <v>82</v>
      </c>
      <c r="D264" t="s">
        <v>16</v>
      </c>
      <c r="E264" t="s">
        <v>304</v>
      </c>
      <c r="F264">
        <v>25520</v>
      </c>
      <c r="G264">
        <v>52486</v>
      </c>
      <c r="H264">
        <v>202444</v>
      </c>
      <c r="I264" s="10">
        <v>7.66849529780564E-2</v>
      </c>
      <c r="J264" s="4">
        <v>331957</v>
      </c>
      <c r="K264">
        <v>10651</v>
      </c>
      <c r="L264">
        <v>10938</v>
      </c>
    </row>
    <row r="265" spans="1:12">
      <c r="A265" s="7">
        <v>201712</v>
      </c>
      <c r="B265" s="8">
        <v>43070</v>
      </c>
      <c r="C265" s="9" t="s">
        <v>82</v>
      </c>
      <c r="D265" t="s">
        <v>18</v>
      </c>
      <c r="E265" t="s">
        <v>305</v>
      </c>
      <c r="F265">
        <v>35331</v>
      </c>
      <c r="G265">
        <v>16884</v>
      </c>
      <c r="H265">
        <v>87088</v>
      </c>
      <c r="I265" s="10">
        <v>0.561546517222835</v>
      </c>
      <c r="J265" s="4">
        <v>161958</v>
      </c>
      <c r="K265">
        <v>93</v>
      </c>
      <c r="L265">
        <v>31117</v>
      </c>
    </row>
    <row r="266" spans="1:12">
      <c r="A266" s="7">
        <v>201712</v>
      </c>
      <c r="B266" s="8">
        <v>43070</v>
      </c>
      <c r="C266" s="9" t="s">
        <v>82</v>
      </c>
      <c r="D266" t="s">
        <v>20</v>
      </c>
      <c r="E266" t="s">
        <v>306</v>
      </c>
      <c r="F266">
        <v>197</v>
      </c>
      <c r="G266">
        <v>971</v>
      </c>
      <c r="H266">
        <v>2095</v>
      </c>
      <c r="I266" s="10">
        <v>8.6294416243654803E-2</v>
      </c>
      <c r="J266" s="4">
        <v>3239</v>
      </c>
      <c r="K266">
        <v>124</v>
      </c>
      <c r="L266">
        <v>10</v>
      </c>
    </row>
    <row r="267" spans="1:12">
      <c r="A267" s="7">
        <v>201712</v>
      </c>
      <c r="B267" s="8">
        <v>43070</v>
      </c>
      <c r="C267" s="9" t="s">
        <v>87</v>
      </c>
      <c r="D267" t="s">
        <v>14</v>
      </c>
      <c r="E267" t="s">
        <v>307</v>
      </c>
      <c r="F267">
        <v>17292</v>
      </c>
      <c r="G267">
        <v>28393</v>
      </c>
      <c r="H267">
        <v>111868</v>
      </c>
      <c r="I267" s="10">
        <v>8.6340504279435598E-2</v>
      </c>
      <c r="J267" s="4">
        <v>194956</v>
      </c>
      <c r="K267">
        <v>4785</v>
      </c>
      <c r="L267">
        <v>5583</v>
      </c>
    </row>
    <row r="268" spans="1:12">
      <c r="A268" s="7">
        <v>201712</v>
      </c>
      <c r="B268" s="8">
        <v>43070</v>
      </c>
      <c r="C268" s="9" t="s">
        <v>87</v>
      </c>
      <c r="D268" t="s">
        <v>16</v>
      </c>
      <c r="E268" t="s">
        <v>308</v>
      </c>
      <c r="F268">
        <v>6413</v>
      </c>
      <c r="G268">
        <v>8352</v>
      </c>
      <c r="H268">
        <v>37634</v>
      </c>
      <c r="I268" s="10">
        <v>0.10619055044441</v>
      </c>
      <c r="J268" s="4">
        <v>65726</v>
      </c>
      <c r="K268">
        <v>1504</v>
      </c>
      <c r="L268">
        <v>1919</v>
      </c>
    </row>
    <row r="269" spans="1:12">
      <c r="A269" s="7">
        <v>201712</v>
      </c>
      <c r="B269" s="8">
        <v>43070</v>
      </c>
      <c r="C269" s="9" t="s">
        <v>87</v>
      </c>
      <c r="D269" t="s">
        <v>18</v>
      </c>
      <c r="E269" t="s">
        <v>309</v>
      </c>
      <c r="F269">
        <v>6510</v>
      </c>
      <c r="G269">
        <v>3817</v>
      </c>
      <c r="H269">
        <v>17814</v>
      </c>
      <c r="I269" s="10">
        <v>0.53102918586789505</v>
      </c>
      <c r="J269" s="4">
        <v>37278</v>
      </c>
      <c r="K269">
        <v>24</v>
      </c>
      <c r="L269">
        <v>5455</v>
      </c>
    </row>
    <row r="270" spans="1:12">
      <c r="A270" s="7">
        <v>201712</v>
      </c>
      <c r="B270" s="8">
        <v>43070</v>
      </c>
      <c r="C270" s="9" t="s">
        <v>87</v>
      </c>
      <c r="D270" t="s">
        <v>20</v>
      </c>
      <c r="E270" t="s">
        <v>310</v>
      </c>
      <c r="F270">
        <v>1798</v>
      </c>
      <c r="G270">
        <v>3091</v>
      </c>
      <c r="H270">
        <v>12204</v>
      </c>
      <c r="I270" s="10">
        <v>0.136262513904338</v>
      </c>
      <c r="J270" s="4">
        <v>23436</v>
      </c>
      <c r="K270">
        <v>930</v>
      </c>
      <c r="L270">
        <v>187</v>
      </c>
    </row>
    <row r="271" spans="1:12">
      <c r="A271" s="7">
        <v>201712</v>
      </c>
      <c r="B271" s="8">
        <v>43070</v>
      </c>
      <c r="C271" s="9" t="s">
        <v>92</v>
      </c>
      <c r="D271" t="s">
        <v>14</v>
      </c>
      <c r="E271" t="s">
        <v>311</v>
      </c>
      <c r="F271">
        <v>2278</v>
      </c>
      <c r="G271">
        <v>5846</v>
      </c>
      <c r="H271">
        <v>17686</v>
      </c>
      <c r="I271" s="10">
        <v>7.287093942054429E-2</v>
      </c>
      <c r="J271" s="4">
        <v>31995</v>
      </c>
      <c r="K271">
        <v>857</v>
      </c>
      <c r="L271">
        <v>1082</v>
      </c>
    </row>
    <row r="272" spans="1:12">
      <c r="A272" s="7">
        <v>201712</v>
      </c>
      <c r="B272" s="8">
        <v>43070</v>
      </c>
      <c r="C272" s="9" t="s">
        <v>92</v>
      </c>
      <c r="D272" t="s">
        <v>16</v>
      </c>
      <c r="E272" t="s">
        <v>312</v>
      </c>
      <c r="F272">
        <v>1749</v>
      </c>
      <c r="G272">
        <v>2852</v>
      </c>
      <c r="H272">
        <v>11135</v>
      </c>
      <c r="I272" s="10">
        <v>8.1189251000571797E-2</v>
      </c>
      <c r="J272" s="4">
        <v>20113</v>
      </c>
      <c r="K272">
        <v>778</v>
      </c>
      <c r="L272">
        <v>792</v>
      </c>
    </row>
    <row r="273" spans="1:12">
      <c r="A273" s="7">
        <v>201712</v>
      </c>
      <c r="B273" s="8">
        <v>43070</v>
      </c>
      <c r="C273" s="9" t="s">
        <v>92</v>
      </c>
      <c r="D273" t="s">
        <v>18</v>
      </c>
      <c r="E273" t="s">
        <v>313</v>
      </c>
      <c r="F273">
        <v>3257</v>
      </c>
      <c r="G273">
        <v>2313</v>
      </c>
      <c r="H273">
        <v>11208</v>
      </c>
      <c r="I273" s="10">
        <v>0.40957936751611901</v>
      </c>
      <c r="J273" s="4">
        <v>20922</v>
      </c>
      <c r="K273">
        <v>17</v>
      </c>
      <c r="L273">
        <v>2831</v>
      </c>
    </row>
    <row r="274" spans="1:12">
      <c r="A274" s="7">
        <v>201712</v>
      </c>
      <c r="B274" s="8">
        <v>43070</v>
      </c>
      <c r="C274" s="9" t="s">
        <v>92</v>
      </c>
      <c r="D274" t="s">
        <v>20</v>
      </c>
      <c r="E274" t="s">
        <v>314</v>
      </c>
      <c r="F274">
        <v>0</v>
      </c>
      <c r="G274">
        <v>0</v>
      </c>
      <c r="H274">
        <v>0</v>
      </c>
      <c r="I274" s="10">
        <v>0</v>
      </c>
      <c r="J274" s="4">
        <v>7</v>
      </c>
      <c r="K274">
        <v>0</v>
      </c>
      <c r="L274">
        <v>0</v>
      </c>
    </row>
    <row r="275" spans="1:12">
      <c r="A275" s="7">
        <v>201712</v>
      </c>
      <c r="B275" s="8">
        <v>43070</v>
      </c>
      <c r="C275" s="9" t="s">
        <v>97</v>
      </c>
      <c r="D275" t="s">
        <v>14</v>
      </c>
      <c r="E275" t="s">
        <v>315</v>
      </c>
      <c r="F275">
        <v>6299</v>
      </c>
      <c r="G275">
        <v>12487</v>
      </c>
      <c r="H275">
        <v>45257</v>
      </c>
      <c r="I275" s="10">
        <v>0.15478647404349899</v>
      </c>
      <c r="J275" s="4">
        <v>76727</v>
      </c>
      <c r="K275">
        <v>1563</v>
      </c>
      <c r="L275">
        <v>2323</v>
      </c>
    </row>
    <row r="276" spans="1:12">
      <c r="A276" s="7">
        <v>201712</v>
      </c>
      <c r="B276" s="8">
        <v>43070</v>
      </c>
      <c r="C276" s="9" t="s">
        <v>97</v>
      </c>
      <c r="D276" t="s">
        <v>16</v>
      </c>
      <c r="E276" t="s">
        <v>316</v>
      </c>
      <c r="F276">
        <v>487</v>
      </c>
      <c r="G276">
        <v>875</v>
      </c>
      <c r="H276">
        <v>3478</v>
      </c>
      <c r="I276" s="10">
        <v>8.4188911704312114E-2</v>
      </c>
      <c r="J276" s="4">
        <v>6033</v>
      </c>
      <c r="K276">
        <v>83</v>
      </c>
      <c r="L276">
        <v>142</v>
      </c>
    </row>
    <row r="277" spans="1:12">
      <c r="A277" s="7">
        <v>201712</v>
      </c>
      <c r="B277" s="8">
        <v>43070</v>
      </c>
      <c r="C277" s="9" t="s">
        <v>97</v>
      </c>
      <c r="D277" t="s">
        <v>18</v>
      </c>
      <c r="E277" t="s">
        <v>317</v>
      </c>
      <c r="F277">
        <v>4221</v>
      </c>
      <c r="G277">
        <v>989</v>
      </c>
      <c r="H277">
        <v>11263</v>
      </c>
      <c r="I277" s="10">
        <v>0.53067993366500799</v>
      </c>
      <c r="J277" s="4">
        <v>20812</v>
      </c>
      <c r="K277">
        <v>24</v>
      </c>
      <c r="L277">
        <v>3568</v>
      </c>
    </row>
    <row r="278" spans="1:12">
      <c r="A278" s="7">
        <v>201712</v>
      </c>
      <c r="B278" s="8">
        <v>43070</v>
      </c>
      <c r="C278" s="9" t="s">
        <v>97</v>
      </c>
      <c r="D278" t="s">
        <v>20</v>
      </c>
      <c r="E278" t="s">
        <v>318</v>
      </c>
      <c r="F278">
        <v>933</v>
      </c>
      <c r="G278">
        <v>1784</v>
      </c>
      <c r="H278">
        <v>7243</v>
      </c>
      <c r="I278" s="10">
        <v>0.11897106109324801</v>
      </c>
      <c r="J278" s="4">
        <v>12625</v>
      </c>
      <c r="K278">
        <v>436</v>
      </c>
      <c r="L278">
        <v>232</v>
      </c>
    </row>
    <row r="279" spans="1:12">
      <c r="A279" s="7">
        <v>201712</v>
      </c>
      <c r="B279" s="8">
        <v>43070</v>
      </c>
      <c r="C279" s="9" t="s">
        <v>102</v>
      </c>
      <c r="D279" t="s">
        <v>14</v>
      </c>
      <c r="E279" t="s">
        <v>319</v>
      </c>
      <c r="F279">
        <v>15737</v>
      </c>
      <c r="G279">
        <v>33323</v>
      </c>
      <c r="H279">
        <v>109694</v>
      </c>
      <c r="I279" s="10">
        <v>8.3243311940014011E-2</v>
      </c>
      <c r="J279" s="4">
        <v>184118</v>
      </c>
      <c r="K279">
        <v>6745</v>
      </c>
      <c r="L279">
        <v>6230</v>
      </c>
    </row>
    <row r="280" spans="1:12">
      <c r="A280" s="7">
        <v>201712</v>
      </c>
      <c r="B280" s="8">
        <v>43070</v>
      </c>
      <c r="C280" s="9" t="s">
        <v>102</v>
      </c>
      <c r="D280" t="s">
        <v>16</v>
      </c>
      <c r="E280" t="s">
        <v>320</v>
      </c>
      <c r="F280">
        <v>24096</v>
      </c>
      <c r="G280">
        <v>49295</v>
      </c>
      <c r="H280">
        <v>167793</v>
      </c>
      <c r="I280" s="10">
        <v>9.8273572377158003E-2</v>
      </c>
      <c r="J280" s="4">
        <v>267524</v>
      </c>
      <c r="K280">
        <v>10174</v>
      </c>
      <c r="L280">
        <v>10454</v>
      </c>
    </row>
    <row r="281" spans="1:12">
      <c r="A281" s="7">
        <v>201712</v>
      </c>
      <c r="B281" s="8">
        <v>43070</v>
      </c>
      <c r="C281" s="9" t="s">
        <v>102</v>
      </c>
      <c r="D281" t="s">
        <v>18</v>
      </c>
      <c r="E281" t="s">
        <v>321</v>
      </c>
      <c r="F281">
        <v>9614</v>
      </c>
      <c r="G281">
        <v>8504</v>
      </c>
      <c r="H281">
        <v>31733</v>
      </c>
      <c r="I281" s="10">
        <v>0.32036613272311198</v>
      </c>
      <c r="J281" s="4">
        <v>69730</v>
      </c>
      <c r="K281">
        <v>24</v>
      </c>
      <c r="L281">
        <v>7792</v>
      </c>
    </row>
    <row r="282" spans="1:12">
      <c r="A282" s="7">
        <v>201712</v>
      </c>
      <c r="B282" s="8">
        <v>43070</v>
      </c>
      <c r="C282" s="9" t="s">
        <v>102</v>
      </c>
      <c r="D282" t="s">
        <v>20</v>
      </c>
      <c r="E282" t="s">
        <v>322</v>
      </c>
      <c r="F282">
        <v>287</v>
      </c>
      <c r="G282">
        <v>156</v>
      </c>
      <c r="H282">
        <v>1372</v>
      </c>
      <c r="I282" s="10">
        <v>0.20557491289198601</v>
      </c>
      <c r="J282" s="4">
        <v>2814</v>
      </c>
      <c r="K282">
        <v>48</v>
      </c>
      <c r="L282">
        <v>66</v>
      </c>
    </row>
    <row r="283" spans="1:12">
      <c r="A283" s="7">
        <v>201712</v>
      </c>
      <c r="B283" s="8">
        <v>43070</v>
      </c>
      <c r="C283" s="9" t="s">
        <v>107</v>
      </c>
      <c r="D283" t="s">
        <v>14</v>
      </c>
      <c r="E283" t="s">
        <v>323</v>
      </c>
      <c r="F283">
        <v>4467</v>
      </c>
      <c r="G283">
        <v>10378</v>
      </c>
      <c r="H283">
        <v>25589</v>
      </c>
      <c r="I283" s="10">
        <v>0.13319901499888101</v>
      </c>
      <c r="J283" s="4">
        <v>53564</v>
      </c>
      <c r="K283">
        <v>1812</v>
      </c>
      <c r="L283">
        <v>1808</v>
      </c>
    </row>
    <row r="284" spans="1:12">
      <c r="A284" s="7">
        <v>201712</v>
      </c>
      <c r="B284" s="8">
        <v>43070</v>
      </c>
      <c r="C284" s="9" t="s">
        <v>107</v>
      </c>
      <c r="D284" t="s">
        <v>16</v>
      </c>
      <c r="E284" t="s">
        <v>324</v>
      </c>
      <c r="F284">
        <v>8691</v>
      </c>
      <c r="G284">
        <v>20269</v>
      </c>
      <c r="H284">
        <v>50024</v>
      </c>
      <c r="I284" s="10">
        <v>8.3189506385916503E-2</v>
      </c>
      <c r="J284" s="4">
        <v>102192</v>
      </c>
      <c r="K284">
        <v>3882</v>
      </c>
      <c r="L284">
        <v>3810</v>
      </c>
    </row>
    <row r="285" spans="1:12">
      <c r="A285" s="7">
        <v>201712</v>
      </c>
      <c r="B285" s="8">
        <v>43070</v>
      </c>
      <c r="C285" s="9" t="s">
        <v>107</v>
      </c>
      <c r="D285" t="s">
        <v>18</v>
      </c>
      <c r="E285" t="s">
        <v>325</v>
      </c>
      <c r="F285">
        <v>8653</v>
      </c>
      <c r="G285">
        <v>6185</v>
      </c>
      <c r="H285">
        <v>24203</v>
      </c>
      <c r="I285" s="10">
        <v>0.43788281520859795</v>
      </c>
      <c r="J285" s="4">
        <v>44655</v>
      </c>
      <c r="K285">
        <v>17</v>
      </c>
      <c r="L285">
        <v>7232</v>
      </c>
    </row>
    <row r="286" spans="1:12">
      <c r="A286" s="7">
        <v>201712</v>
      </c>
      <c r="B286" s="8">
        <v>43070</v>
      </c>
      <c r="C286" s="9" t="s">
        <v>107</v>
      </c>
      <c r="D286" t="s">
        <v>20</v>
      </c>
      <c r="E286" t="s">
        <v>326</v>
      </c>
      <c r="F286">
        <v>1238</v>
      </c>
      <c r="G286">
        <v>2538</v>
      </c>
      <c r="H286">
        <v>8397</v>
      </c>
      <c r="I286" s="10">
        <v>8.9660743134087201E-2</v>
      </c>
      <c r="J286" s="4">
        <v>20055</v>
      </c>
      <c r="K286">
        <v>795</v>
      </c>
      <c r="L286">
        <v>69</v>
      </c>
    </row>
    <row r="287" spans="1:12">
      <c r="A287" s="7">
        <v>201712</v>
      </c>
      <c r="B287" s="8">
        <v>43070</v>
      </c>
      <c r="C287" s="9" t="s">
        <v>112</v>
      </c>
      <c r="D287" t="s">
        <v>14</v>
      </c>
      <c r="E287" t="s">
        <v>327</v>
      </c>
      <c r="F287">
        <v>34816</v>
      </c>
      <c r="G287">
        <v>85719</v>
      </c>
      <c r="H287">
        <v>267454</v>
      </c>
      <c r="I287" s="10">
        <v>0.115780101102941</v>
      </c>
      <c r="J287" s="4">
        <v>516801</v>
      </c>
      <c r="K287">
        <v>19332</v>
      </c>
      <c r="L287">
        <v>9770</v>
      </c>
    </row>
    <row r="288" spans="1:12">
      <c r="A288" s="7">
        <v>201712</v>
      </c>
      <c r="B288" s="8">
        <v>43070</v>
      </c>
      <c r="C288" s="9" t="s">
        <v>112</v>
      </c>
      <c r="D288" t="s">
        <v>16</v>
      </c>
      <c r="E288" t="s">
        <v>328</v>
      </c>
      <c r="F288">
        <v>55106</v>
      </c>
      <c r="G288">
        <v>110585</v>
      </c>
      <c r="H288">
        <v>432921</v>
      </c>
      <c r="I288" s="10">
        <v>8.5562370703734597E-2</v>
      </c>
      <c r="J288" s="4">
        <v>786467</v>
      </c>
      <c r="K288">
        <v>25475</v>
      </c>
      <c r="L288">
        <v>20563</v>
      </c>
    </row>
    <row r="289" spans="1:12">
      <c r="A289" s="7">
        <v>201712</v>
      </c>
      <c r="B289" s="8">
        <v>43070</v>
      </c>
      <c r="C289" s="9" t="s">
        <v>112</v>
      </c>
      <c r="D289" t="s">
        <v>18</v>
      </c>
      <c r="E289" t="s">
        <v>329</v>
      </c>
      <c r="F289">
        <v>29171</v>
      </c>
      <c r="G289">
        <v>21068</v>
      </c>
      <c r="H289">
        <v>102057</v>
      </c>
      <c r="I289" s="10">
        <v>0.418463542559391</v>
      </c>
      <c r="J289" s="4">
        <v>180246</v>
      </c>
      <c r="K289">
        <v>194</v>
      </c>
      <c r="L289">
        <v>22409</v>
      </c>
    </row>
    <row r="290" spans="1:12">
      <c r="A290" s="7">
        <v>201712</v>
      </c>
      <c r="B290" s="8">
        <v>43070</v>
      </c>
      <c r="C290" s="9" t="s">
        <v>112</v>
      </c>
      <c r="D290" t="s">
        <v>20</v>
      </c>
      <c r="E290" t="s">
        <v>330</v>
      </c>
      <c r="F290">
        <v>0</v>
      </c>
      <c r="G290">
        <v>0</v>
      </c>
      <c r="H290">
        <v>0</v>
      </c>
      <c r="I290" s="10">
        <v>0</v>
      </c>
      <c r="J290" s="4">
        <v>0</v>
      </c>
      <c r="K290">
        <v>0</v>
      </c>
      <c r="L290">
        <v>0</v>
      </c>
    </row>
    <row r="291" spans="1:12">
      <c r="A291" s="7">
        <v>201712</v>
      </c>
      <c r="B291" s="8">
        <v>43070</v>
      </c>
      <c r="C291" s="9" t="s">
        <v>117</v>
      </c>
      <c r="D291" t="s">
        <v>14</v>
      </c>
      <c r="E291" t="s">
        <v>331</v>
      </c>
      <c r="F291">
        <v>795</v>
      </c>
      <c r="G291">
        <v>2403</v>
      </c>
      <c r="H291">
        <v>6416</v>
      </c>
      <c r="I291" s="10">
        <v>8.6792452830188702E-2</v>
      </c>
      <c r="J291" s="4">
        <v>12950</v>
      </c>
      <c r="K291">
        <v>214</v>
      </c>
      <c r="L291">
        <v>443</v>
      </c>
    </row>
    <row r="292" spans="1:12">
      <c r="A292" s="7">
        <v>201712</v>
      </c>
      <c r="B292" s="8">
        <v>43070</v>
      </c>
      <c r="C292" s="9" t="s">
        <v>117</v>
      </c>
      <c r="D292" t="s">
        <v>16</v>
      </c>
      <c r="E292" t="s">
        <v>332</v>
      </c>
      <c r="F292">
        <v>1037</v>
      </c>
      <c r="G292">
        <v>1697</v>
      </c>
      <c r="H292">
        <v>6793</v>
      </c>
      <c r="I292" s="10">
        <v>8.9681774349083893E-2</v>
      </c>
      <c r="J292" s="4">
        <v>13673</v>
      </c>
      <c r="K292">
        <v>301</v>
      </c>
      <c r="L292">
        <v>595</v>
      </c>
    </row>
    <row r="293" spans="1:12">
      <c r="A293" s="7">
        <v>201712</v>
      </c>
      <c r="B293" s="8">
        <v>43070</v>
      </c>
      <c r="C293" s="9" t="s">
        <v>117</v>
      </c>
      <c r="D293" t="s">
        <v>18</v>
      </c>
      <c r="E293" t="s">
        <v>333</v>
      </c>
      <c r="F293">
        <v>3588</v>
      </c>
      <c r="G293">
        <v>1082</v>
      </c>
      <c r="H293">
        <v>7996</v>
      </c>
      <c r="I293" s="10">
        <v>0.47491638795986602</v>
      </c>
      <c r="J293" s="4">
        <v>14738</v>
      </c>
      <c r="K293">
        <v>0</v>
      </c>
      <c r="L293">
        <v>3122</v>
      </c>
    </row>
    <row r="294" spans="1:12">
      <c r="A294" s="7">
        <v>201712</v>
      </c>
      <c r="B294" s="8">
        <v>43070</v>
      </c>
      <c r="C294" s="9" t="s">
        <v>117</v>
      </c>
      <c r="D294" t="s">
        <v>20</v>
      </c>
      <c r="E294" t="s">
        <v>334</v>
      </c>
      <c r="F294">
        <v>356</v>
      </c>
      <c r="G294">
        <v>135</v>
      </c>
      <c r="H294">
        <v>1950</v>
      </c>
      <c r="I294" s="10">
        <v>0.174157303370787</v>
      </c>
      <c r="J294" s="4">
        <v>3616</v>
      </c>
      <c r="K294">
        <v>211</v>
      </c>
      <c r="L294">
        <v>21</v>
      </c>
    </row>
    <row r="295" spans="1:12">
      <c r="A295" s="7">
        <v>201712</v>
      </c>
      <c r="B295" s="8">
        <v>43070</v>
      </c>
      <c r="C295" s="9" t="s">
        <v>122</v>
      </c>
      <c r="D295" t="s">
        <v>14</v>
      </c>
      <c r="E295" t="s">
        <v>335</v>
      </c>
      <c r="F295">
        <v>5860</v>
      </c>
      <c r="G295">
        <v>12829</v>
      </c>
      <c r="H295">
        <v>44213</v>
      </c>
      <c r="I295" s="10">
        <v>0.11331058020477799</v>
      </c>
      <c r="J295" s="4">
        <v>74964</v>
      </c>
      <c r="K295">
        <v>1691</v>
      </c>
      <c r="L295">
        <v>2244</v>
      </c>
    </row>
    <row r="296" spans="1:12">
      <c r="A296" s="7">
        <v>201712</v>
      </c>
      <c r="B296" s="8">
        <v>43070</v>
      </c>
      <c r="C296" s="9" t="s">
        <v>122</v>
      </c>
      <c r="D296" t="s">
        <v>16</v>
      </c>
      <c r="E296" t="s">
        <v>336</v>
      </c>
      <c r="F296">
        <v>2524</v>
      </c>
      <c r="G296">
        <v>4491</v>
      </c>
      <c r="H296">
        <v>18088</v>
      </c>
      <c r="I296" s="10">
        <v>0.108161648177496</v>
      </c>
      <c r="J296" s="4">
        <v>28469</v>
      </c>
      <c r="K296">
        <v>795</v>
      </c>
      <c r="L296">
        <v>937</v>
      </c>
    </row>
    <row r="297" spans="1:12">
      <c r="A297" s="7">
        <v>201712</v>
      </c>
      <c r="B297" s="8">
        <v>43070</v>
      </c>
      <c r="C297" s="9" t="s">
        <v>122</v>
      </c>
      <c r="D297" t="s">
        <v>18</v>
      </c>
      <c r="E297" t="s">
        <v>337</v>
      </c>
      <c r="F297">
        <v>5386</v>
      </c>
      <c r="G297">
        <v>3174</v>
      </c>
      <c r="H297">
        <v>14309</v>
      </c>
      <c r="I297" s="10">
        <v>0.53917564054957301</v>
      </c>
      <c r="J297" s="4">
        <v>25617</v>
      </c>
      <c r="K297">
        <v>0</v>
      </c>
      <c r="L297">
        <v>4363</v>
      </c>
    </row>
    <row r="298" spans="1:12">
      <c r="A298" s="7">
        <v>201712</v>
      </c>
      <c r="B298" s="8">
        <v>43070</v>
      </c>
      <c r="C298" s="9" t="s">
        <v>122</v>
      </c>
      <c r="D298" t="s">
        <v>20</v>
      </c>
      <c r="E298" t="s">
        <v>338</v>
      </c>
      <c r="F298">
        <v>729</v>
      </c>
      <c r="G298">
        <v>1168</v>
      </c>
      <c r="H298">
        <v>4937</v>
      </c>
      <c r="I298" s="10">
        <v>0.13305898491083701</v>
      </c>
      <c r="J298" s="4">
        <v>8138</v>
      </c>
      <c r="K298">
        <v>404</v>
      </c>
      <c r="L298">
        <v>86</v>
      </c>
    </row>
    <row r="299" spans="1:12">
      <c r="A299" s="7">
        <v>201712</v>
      </c>
      <c r="B299" s="8">
        <v>43070</v>
      </c>
      <c r="C299" s="9" t="s">
        <v>127</v>
      </c>
      <c r="D299" t="s">
        <v>14</v>
      </c>
      <c r="E299" t="s">
        <v>339</v>
      </c>
      <c r="F299">
        <v>4895</v>
      </c>
      <c r="G299">
        <v>8663</v>
      </c>
      <c r="H299">
        <v>31930</v>
      </c>
      <c r="I299" s="10">
        <v>0.149744637385087</v>
      </c>
      <c r="J299" s="4">
        <v>62117</v>
      </c>
      <c r="K299">
        <v>1328</v>
      </c>
      <c r="L299">
        <v>1856</v>
      </c>
    </row>
    <row r="300" spans="1:12">
      <c r="A300" s="7">
        <v>201712</v>
      </c>
      <c r="B300" s="8">
        <v>43070</v>
      </c>
      <c r="C300" s="9" t="s">
        <v>127</v>
      </c>
      <c r="D300" t="s">
        <v>16</v>
      </c>
      <c r="E300" t="s">
        <v>340</v>
      </c>
      <c r="F300">
        <v>2029</v>
      </c>
      <c r="G300">
        <v>5324</v>
      </c>
      <c r="H300">
        <v>15916</v>
      </c>
      <c r="I300" s="10">
        <v>6.6535239034006904E-2</v>
      </c>
      <c r="J300" s="4">
        <v>28884</v>
      </c>
      <c r="K300">
        <v>812</v>
      </c>
      <c r="L300">
        <v>806</v>
      </c>
    </row>
    <row r="301" spans="1:12">
      <c r="A301" s="7">
        <v>201712</v>
      </c>
      <c r="B301" s="8">
        <v>43070</v>
      </c>
      <c r="C301" s="9" t="s">
        <v>127</v>
      </c>
      <c r="D301" t="s">
        <v>18</v>
      </c>
      <c r="E301" t="s">
        <v>341</v>
      </c>
      <c r="F301">
        <v>5272</v>
      </c>
      <c r="G301">
        <v>2831</v>
      </c>
      <c r="H301">
        <v>15626</v>
      </c>
      <c r="I301" s="10">
        <v>0.48254931714719296</v>
      </c>
      <c r="J301" s="4">
        <v>24735</v>
      </c>
      <c r="K301">
        <v>7</v>
      </c>
      <c r="L301">
        <v>4183</v>
      </c>
    </row>
    <row r="302" spans="1:12">
      <c r="A302" s="7">
        <v>201712</v>
      </c>
      <c r="B302" s="8">
        <v>43070</v>
      </c>
      <c r="C302" s="9" t="s">
        <v>127</v>
      </c>
      <c r="D302" t="s">
        <v>20</v>
      </c>
      <c r="E302" t="s">
        <v>342</v>
      </c>
      <c r="F302">
        <v>1182</v>
      </c>
      <c r="G302">
        <v>2544</v>
      </c>
      <c r="H302">
        <v>9583</v>
      </c>
      <c r="I302" s="10">
        <v>8.4602368866328298E-2</v>
      </c>
      <c r="J302" s="4">
        <v>20445</v>
      </c>
      <c r="K302">
        <v>871</v>
      </c>
      <c r="L302">
        <v>69</v>
      </c>
    </row>
    <row r="303" spans="1:12">
      <c r="A303" s="7">
        <v>201712</v>
      </c>
      <c r="B303" s="8">
        <v>43070</v>
      </c>
      <c r="C303" s="9" t="s">
        <v>132</v>
      </c>
      <c r="D303" t="s">
        <v>14</v>
      </c>
      <c r="E303" t="s">
        <v>343</v>
      </c>
      <c r="F303">
        <v>29997</v>
      </c>
      <c r="G303">
        <v>67987</v>
      </c>
      <c r="H303">
        <v>223332</v>
      </c>
      <c r="I303" s="10">
        <v>7.3407340734073401E-2</v>
      </c>
      <c r="J303" s="4">
        <v>396985</v>
      </c>
      <c r="K303">
        <v>11038</v>
      </c>
      <c r="L303">
        <v>14827</v>
      </c>
    </row>
    <row r="304" spans="1:12">
      <c r="A304" s="7">
        <v>201712</v>
      </c>
      <c r="B304" s="8">
        <v>43070</v>
      </c>
      <c r="C304" s="9" t="s">
        <v>132</v>
      </c>
      <c r="D304" t="s">
        <v>16</v>
      </c>
      <c r="E304" t="s">
        <v>344</v>
      </c>
      <c r="F304">
        <v>28123</v>
      </c>
      <c r="G304">
        <v>58542</v>
      </c>
      <c r="H304">
        <v>219581</v>
      </c>
      <c r="I304" s="10">
        <v>8.2103616257156092E-2</v>
      </c>
      <c r="J304" s="4">
        <v>378991</v>
      </c>
      <c r="K304">
        <v>11529</v>
      </c>
      <c r="L304">
        <v>11529</v>
      </c>
    </row>
    <row r="305" spans="1:12">
      <c r="A305" s="7">
        <v>201712</v>
      </c>
      <c r="B305" s="8">
        <v>43070</v>
      </c>
      <c r="C305" s="9" t="s">
        <v>132</v>
      </c>
      <c r="D305" t="s">
        <v>18</v>
      </c>
      <c r="E305" t="s">
        <v>345</v>
      </c>
      <c r="F305">
        <v>30163</v>
      </c>
      <c r="G305">
        <v>19882</v>
      </c>
      <c r="H305">
        <v>101739</v>
      </c>
      <c r="I305" s="10">
        <v>0.41981898352285901</v>
      </c>
      <c r="J305" s="4">
        <v>198160</v>
      </c>
      <c r="K305">
        <v>671</v>
      </c>
      <c r="L305">
        <v>24483</v>
      </c>
    </row>
    <row r="306" spans="1:12">
      <c r="A306" s="7">
        <v>201712</v>
      </c>
      <c r="B306" s="8">
        <v>43070</v>
      </c>
      <c r="C306" s="9" t="s">
        <v>132</v>
      </c>
      <c r="D306" t="s">
        <v>20</v>
      </c>
      <c r="E306" t="s">
        <v>346</v>
      </c>
      <c r="F306">
        <v>7578</v>
      </c>
      <c r="G306">
        <v>5023</v>
      </c>
      <c r="H306">
        <v>53395</v>
      </c>
      <c r="I306" s="10">
        <v>0.113618368962787</v>
      </c>
      <c r="J306" s="4">
        <v>101815</v>
      </c>
      <c r="K306">
        <v>6185</v>
      </c>
      <c r="L306">
        <v>519</v>
      </c>
    </row>
    <row r="307" spans="1:12">
      <c r="A307" s="7">
        <v>201712</v>
      </c>
      <c r="B307" s="8">
        <v>43070</v>
      </c>
      <c r="C307" s="9" t="s">
        <v>137</v>
      </c>
      <c r="D307" t="s">
        <v>14</v>
      </c>
      <c r="E307" t="s">
        <v>347</v>
      </c>
      <c r="F307">
        <v>9725</v>
      </c>
      <c r="G307">
        <v>20573</v>
      </c>
      <c r="H307">
        <v>69190</v>
      </c>
      <c r="I307" s="10">
        <v>8.56555269922879E-2</v>
      </c>
      <c r="J307" s="4">
        <v>113400</v>
      </c>
      <c r="K307">
        <v>3913</v>
      </c>
      <c r="L307">
        <v>4391</v>
      </c>
    </row>
    <row r="308" spans="1:12">
      <c r="A308" s="7">
        <v>201712</v>
      </c>
      <c r="B308" s="8">
        <v>43070</v>
      </c>
      <c r="C308" s="9" t="s">
        <v>137</v>
      </c>
      <c r="D308" t="s">
        <v>16</v>
      </c>
      <c r="E308" t="s">
        <v>348</v>
      </c>
      <c r="F308">
        <v>21278</v>
      </c>
      <c r="G308">
        <v>53312</v>
      </c>
      <c r="H308">
        <v>161743</v>
      </c>
      <c r="I308" s="10">
        <v>7.6040981295234497E-2</v>
      </c>
      <c r="J308" s="4">
        <v>263102</v>
      </c>
      <c r="K308">
        <v>9365</v>
      </c>
      <c r="L308">
        <v>8688</v>
      </c>
    </row>
    <row r="309" spans="1:12">
      <c r="A309" s="7">
        <v>201712</v>
      </c>
      <c r="B309" s="8">
        <v>43070</v>
      </c>
      <c r="C309" s="9" t="s">
        <v>137</v>
      </c>
      <c r="D309" t="s">
        <v>18</v>
      </c>
      <c r="E309" t="s">
        <v>349</v>
      </c>
      <c r="F309">
        <v>16369</v>
      </c>
      <c r="G309">
        <v>13987</v>
      </c>
      <c r="H309">
        <v>57436</v>
      </c>
      <c r="I309" s="10">
        <v>0.36117050522328803</v>
      </c>
      <c r="J309" s="4">
        <v>91717</v>
      </c>
      <c r="K309">
        <v>7</v>
      </c>
      <c r="L309">
        <v>13185</v>
      </c>
    </row>
    <row r="310" spans="1:12">
      <c r="A310" s="7">
        <v>201712</v>
      </c>
      <c r="B310" s="8">
        <v>43070</v>
      </c>
      <c r="C310" s="9" t="s">
        <v>137</v>
      </c>
      <c r="D310" t="s">
        <v>20</v>
      </c>
      <c r="E310" t="s">
        <v>350</v>
      </c>
      <c r="F310">
        <v>2337</v>
      </c>
      <c r="G310">
        <v>3841</v>
      </c>
      <c r="H310">
        <v>15868</v>
      </c>
      <c r="I310" s="10">
        <v>0.16559691912708602</v>
      </c>
      <c r="J310" s="4">
        <v>28524</v>
      </c>
      <c r="K310">
        <v>1328</v>
      </c>
      <c r="L310">
        <v>90</v>
      </c>
    </row>
    <row r="311" spans="1:12">
      <c r="A311" s="7">
        <v>201712</v>
      </c>
      <c r="B311" s="8">
        <v>43070</v>
      </c>
      <c r="C311" s="9" t="s">
        <v>142</v>
      </c>
      <c r="D311" t="s">
        <v>14</v>
      </c>
      <c r="E311" t="s">
        <v>351</v>
      </c>
      <c r="F311">
        <v>7453</v>
      </c>
      <c r="G311">
        <v>13113</v>
      </c>
      <c r="H311">
        <v>43469</v>
      </c>
      <c r="I311" s="10">
        <v>0.15765463571716101</v>
      </c>
      <c r="J311" s="4">
        <v>82507</v>
      </c>
      <c r="K311">
        <v>1884</v>
      </c>
      <c r="L311">
        <v>2188</v>
      </c>
    </row>
    <row r="312" spans="1:12">
      <c r="A312" s="7">
        <v>201712</v>
      </c>
      <c r="B312" s="8">
        <v>43070</v>
      </c>
      <c r="C312" s="9" t="s">
        <v>142</v>
      </c>
      <c r="D312" t="s">
        <v>16</v>
      </c>
      <c r="E312" t="s">
        <v>352</v>
      </c>
      <c r="F312">
        <v>3039</v>
      </c>
      <c r="G312">
        <v>5839</v>
      </c>
      <c r="H312">
        <v>17600</v>
      </c>
      <c r="I312" s="10">
        <v>0.14774596906877299</v>
      </c>
      <c r="J312" s="4">
        <v>32490</v>
      </c>
      <c r="K312">
        <v>619</v>
      </c>
      <c r="L312">
        <v>895</v>
      </c>
    </row>
    <row r="313" spans="1:12">
      <c r="A313" s="7">
        <v>201712</v>
      </c>
      <c r="B313" s="8">
        <v>43070</v>
      </c>
      <c r="C313" s="9" t="s">
        <v>142</v>
      </c>
      <c r="D313" t="s">
        <v>18</v>
      </c>
      <c r="E313" t="s">
        <v>353</v>
      </c>
      <c r="F313">
        <v>52835</v>
      </c>
      <c r="G313">
        <v>5663</v>
      </c>
      <c r="H313">
        <v>84305</v>
      </c>
      <c r="I313" s="10">
        <v>0.725958171666509</v>
      </c>
      <c r="J313" s="4">
        <v>110378</v>
      </c>
      <c r="K313">
        <v>0</v>
      </c>
      <c r="L313">
        <v>46826</v>
      </c>
    </row>
    <row r="314" spans="1:12">
      <c r="A314" s="7">
        <v>201712</v>
      </c>
      <c r="B314" s="8">
        <v>43070</v>
      </c>
      <c r="C314" s="9" t="s">
        <v>142</v>
      </c>
      <c r="D314" t="s">
        <v>20</v>
      </c>
      <c r="E314" t="s">
        <v>354</v>
      </c>
      <c r="F314">
        <v>107</v>
      </c>
      <c r="G314">
        <v>73</v>
      </c>
      <c r="H314">
        <v>429</v>
      </c>
      <c r="I314" s="10">
        <v>0.15887850467289699</v>
      </c>
      <c r="J314" s="4">
        <v>788</v>
      </c>
      <c r="K314">
        <v>0</v>
      </c>
      <c r="L314">
        <v>17</v>
      </c>
    </row>
    <row r="315" spans="1:12">
      <c r="A315" s="7">
        <v>201801</v>
      </c>
      <c r="B315" s="8">
        <f t="shared" si="3"/>
        <v>43101</v>
      </c>
      <c r="C315" s="9" t="s">
        <v>13</v>
      </c>
      <c r="D315" t="s">
        <v>14</v>
      </c>
      <c r="E315" t="s">
        <v>355</v>
      </c>
      <c r="F315">
        <v>3542</v>
      </c>
      <c r="G315">
        <v>9202</v>
      </c>
      <c r="H315">
        <v>25446</v>
      </c>
      <c r="I315" s="10">
        <v>0.15810276679841898</v>
      </c>
      <c r="J315" s="4">
        <v>42656</v>
      </c>
      <c r="K315">
        <v>1115</v>
      </c>
      <c r="L315">
        <v>1213</v>
      </c>
    </row>
    <row r="316" spans="1:12">
      <c r="A316" s="7">
        <v>201801</v>
      </c>
      <c r="B316" s="8">
        <f t="shared" si="3"/>
        <v>43101</v>
      </c>
      <c r="C316" s="9" t="s">
        <v>13</v>
      </c>
      <c r="D316" t="s">
        <v>16</v>
      </c>
      <c r="E316" t="s">
        <v>356</v>
      </c>
      <c r="F316">
        <v>2000</v>
      </c>
      <c r="G316">
        <v>5387</v>
      </c>
      <c r="H316">
        <v>16259</v>
      </c>
      <c r="I316" s="10">
        <v>0.10800000000000001</v>
      </c>
      <c r="J316" s="4">
        <v>25610</v>
      </c>
      <c r="K316">
        <v>730</v>
      </c>
      <c r="L316">
        <v>961</v>
      </c>
    </row>
    <row r="317" spans="1:12">
      <c r="A317" s="7">
        <v>201801</v>
      </c>
      <c r="B317" s="8">
        <f t="shared" si="3"/>
        <v>43101</v>
      </c>
      <c r="C317" s="9" t="s">
        <v>13</v>
      </c>
      <c r="D317" t="s">
        <v>18</v>
      </c>
      <c r="E317" t="s">
        <v>357</v>
      </c>
      <c r="F317">
        <v>3079</v>
      </c>
      <c r="G317">
        <v>2673</v>
      </c>
      <c r="H317">
        <v>9438</v>
      </c>
      <c r="I317" s="10">
        <v>0.41571938941214681</v>
      </c>
      <c r="J317" s="4">
        <v>17966</v>
      </c>
      <c r="K317">
        <v>0</v>
      </c>
      <c r="L317">
        <v>2586</v>
      </c>
    </row>
    <row r="318" spans="1:12">
      <c r="A318" s="7">
        <v>201801</v>
      </c>
      <c r="B318" s="8">
        <f t="shared" si="3"/>
        <v>43101</v>
      </c>
      <c r="C318" s="9" t="s">
        <v>13</v>
      </c>
      <c r="D318" t="s">
        <v>20</v>
      </c>
      <c r="E318" t="s">
        <v>358</v>
      </c>
      <c r="F318">
        <v>936</v>
      </c>
      <c r="G318">
        <v>1059</v>
      </c>
      <c r="H318">
        <v>7526</v>
      </c>
      <c r="I318" s="10">
        <v>3.311965811965812E-2</v>
      </c>
      <c r="J318" s="4">
        <v>18979</v>
      </c>
      <c r="K318">
        <v>1177</v>
      </c>
      <c r="L318">
        <v>82</v>
      </c>
    </row>
    <row r="319" spans="1:12">
      <c r="A319" s="7">
        <v>201801</v>
      </c>
      <c r="B319" s="8">
        <f t="shared" si="3"/>
        <v>43101</v>
      </c>
      <c r="C319" s="9" t="s">
        <v>22</v>
      </c>
      <c r="D319" t="s">
        <v>14</v>
      </c>
      <c r="E319" t="s">
        <v>359</v>
      </c>
      <c r="F319">
        <v>9839</v>
      </c>
      <c r="G319">
        <v>24068</v>
      </c>
      <c r="H319">
        <v>67300</v>
      </c>
      <c r="I319" s="10">
        <v>0.10448216282142495</v>
      </c>
      <c r="J319" s="4">
        <v>100692</v>
      </c>
      <c r="K319">
        <v>3675</v>
      </c>
      <c r="L319">
        <v>3609</v>
      </c>
    </row>
    <row r="320" spans="1:12">
      <c r="A320" s="7">
        <v>201801</v>
      </c>
      <c r="B320" s="8">
        <f t="shared" si="3"/>
        <v>43101</v>
      </c>
      <c r="C320" s="9" t="s">
        <v>22</v>
      </c>
      <c r="D320" t="s">
        <v>16</v>
      </c>
      <c r="E320" t="s">
        <v>360</v>
      </c>
      <c r="F320">
        <v>33372</v>
      </c>
      <c r="G320">
        <v>86212</v>
      </c>
      <c r="H320">
        <v>242293</v>
      </c>
      <c r="I320" s="10">
        <v>7.841903392065204E-2</v>
      </c>
      <c r="J320" s="4">
        <v>373350</v>
      </c>
      <c r="K320">
        <v>11427</v>
      </c>
      <c r="L320">
        <v>11839</v>
      </c>
    </row>
    <row r="321" spans="1:12">
      <c r="A321" s="7">
        <v>201801</v>
      </c>
      <c r="B321" s="8">
        <f t="shared" si="3"/>
        <v>43101</v>
      </c>
      <c r="C321" s="9" t="s">
        <v>22</v>
      </c>
      <c r="D321" t="s">
        <v>18</v>
      </c>
      <c r="E321" t="s">
        <v>361</v>
      </c>
      <c r="F321">
        <v>13391</v>
      </c>
      <c r="G321">
        <v>10271</v>
      </c>
      <c r="H321">
        <v>38559</v>
      </c>
      <c r="I321" s="10">
        <v>0.42879545963706966</v>
      </c>
      <c r="J321" s="4">
        <v>76923</v>
      </c>
      <c r="K321">
        <v>82</v>
      </c>
      <c r="L321">
        <v>10697</v>
      </c>
    </row>
    <row r="322" spans="1:12">
      <c r="A322" s="7">
        <v>201801</v>
      </c>
      <c r="B322" s="8">
        <f t="shared" si="3"/>
        <v>43101</v>
      </c>
      <c r="C322" s="9" t="s">
        <v>22</v>
      </c>
      <c r="D322" t="s">
        <v>20</v>
      </c>
      <c r="E322" t="s">
        <v>362</v>
      </c>
      <c r="F322">
        <v>1270</v>
      </c>
      <c r="G322">
        <v>2056</v>
      </c>
      <c r="H322">
        <v>9160</v>
      </c>
      <c r="I322" s="10">
        <v>6.0629921259842519E-2</v>
      </c>
      <c r="J322" s="4">
        <v>14311</v>
      </c>
      <c r="K322">
        <v>1023</v>
      </c>
      <c r="L322">
        <v>98</v>
      </c>
    </row>
    <row r="323" spans="1:12">
      <c r="A323" s="7">
        <v>201801</v>
      </c>
      <c r="B323" s="8">
        <f t="shared" si="3"/>
        <v>43101</v>
      </c>
      <c r="C323" s="9" t="s">
        <v>27</v>
      </c>
      <c r="D323" t="s">
        <v>14</v>
      </c>
      <c r="E323" t="s">
        <v>363</v>
      </c>
      <c r="F323">
        <v>30864</v>
      </c>
      <c r="G323">
        <v>76285</v>
      </c>
      <c r="H323">
        <v>227941</v>
      </c>
      <c r="I323" s="10">
        <v>6.8623639191290831E-2</v>
      </c>
      <c r="J323" s="4">
        <v>369721</v>
      </c>
      <c r="K323">
        <v>11962</v>
      </c>
      <c r="L323">
        <v>10975</v>
      </c>
    </row>
    <row r="324" spans="1:12">
      <c r="A324" s="7">
        <v>201801</v>
      </c>
      <c r="B324" s="8">
        <f t="shared" si="3"/>
        <v>43101</v>
      </c>
      <c r="C324" s="9" t="s">
        <v>27</v>
      </c>
      <c r="D324" t="s">
        <v>16</v>
      </c>
      <c r="E324" t="s">
        <v>364</v>
      </c>
      <c r="F324">
        <v>53723</v>
      </c>
      <c r="G324">
        <v>121311</v>
      </c>
      <c r="H324">
        <v>376075</v>
      </c>
      <c r="I324" s="10">
        <v>8.0561398283789068E-2</v>
      </c>
      <c r="J324" s="4">
        <v>616866</v>
      </c>
      <c r="K324">
        <v>19606</v>
      </c>
      <c r="L324">
        <v>18876</v>
      </c>
    </row>
    <row r="325" spans="1:12">
      <c r="A325" s="7">
        <v>201801</v>
      </c>
      <c r="B325" s="8">
        <f t="shared" si="3"/>
        <v>43101</v>
      </c>
      <c r="C325" s="9" t="s">
        <v>27</v>
      </c>
      <c r="D325" t="s">
        <v>18</v>
      </c>
      <c r="E325" t="s">
        <v>365</v>
      </c>
      <c r="F325">
        <v>33660</v>
      </c>
      <c r="G325">
        <v>36652</v>
      </c>
      <c r="H325">
        <v>136218</v>
      </c>
      <c r="I325" s="10">
        <v>0.32040998217468813</v>
      </c>
      <c r="J325" s="4">
        <v>241398</v>
      </c>
      <c r="K325">
        <v>344</v>
      </c>
      <c r="L325">
        <v>26355</v>
      </c>
    </row>
    <row r="326" spans="1:12">
      <c r="A326" s="7">
        <v>201801</v>
      </c>
      <c r="B326" s="8">
        <f t="shared" si="3"/>
        <v>43101</v>
      </c>
      <c r="C326" s="9" t="s">
        <v>27</v>
      </c>
      <c r="D326" t="s">
        <v>20</v>
      </c>
      <c r="E326" t="s">
        <v>366</v>
      </c>
      <c r="F326">
        <v>792</v>
      </c>
      <c r="G326">
        <v>709</v>
      </c>
      <c r="H326">
        <v>3583</v>
      </c>
      <c r="I326" s="10">
        <v>0.11742424242424242</v>
      </c>
      <c r="J326" s="4">
        <v>5834</v>
      </c>
      <c r="K326">
        <v>303</v>
      </c>
      <c r="L326">
        <v>159</v>
      </c>
    </row>
    <row r="327" spans="1:12">
      <c r="A327" s="7">
        <v>201801</v>
      </c>
      <c r="B327" s="8">
        <f t="shared" si="3"/>
        <v>43101</v>
      </c>
      <c r="C327" s="9" t="s">
        <v>32</v>
      </c>
      <c r="D327" t="s">
        <v>14</v>
      </c>
      <c r="E327" t="s">
        <v>367</v>
      </c>
      <c r="F327">
        <v>57461</v>
      </c>
      <c r="G327">
        <v>142274</v>
      </c>
      <c r="H327">
        <v>439452</v>
      </c>
      <c r="I327" s="10">
        <v>8.8929882877081853E-2</v>
      </c>
      <c r="J327" s="4">
        <v>705504</v>
      </c>
      <c r="K327">
        <v>27070</v>
      </c>
      <c r="L327">
        <v>23718</v>
      </c>
    </row>
    <row r="328" spans="1:12">
      <c r="A328" s="7">
        <v>201801</v>
      </c>
      <c r="B328" s="8">
        <f t="shared" si="3"/>
        <v>43101</v>
      </c>
      <c r="C328" s="9" t="s">
        <v>32</v>
      </c>
      <c r="D328" t="s">
        <v>16</v>
      </c>
      <c r="E328" t="s">
        <v>368</v>
      </c>
      <c r="F328">
        <v>53091</v>
      </c>
      <c r="G328">
        <v>128544</v>
      </c>
      <c r="H328">
        <v>410465</v>
      </c>
      <c r="I328" s="10">
        <v>7.5323501158388428E-2</v>
      </c>
      <c r="J328" s="4">
        <v>637624</v>
      </c>
      <c r="K328">
        <v>25785</v>
      </c>
      <c r="L328">
        <v>22366</v>
      </c>
    </row>
    <row r="329" spans="1:12">
      <c r="A329" s="7">
        <v>201801</v>
      </c>
      <c r="B329" s="8">
        <f t="shared" si="3"/>
        <v>43101</v>
      </c>
      <c r="C329" s="9" t="s">
        <v>32</v>
      </c>
      <c r="D329" t="s">
        <v>18</v>
      </c>
      <c r="E329" t="s">
        <v>369</v>
      </c>
      <c r="F329">
        <v>47375</v>
      </c>
      <c r="G329">
        <v>41844</v>
      </c>
      <c r="H329">
        <v>165231</v>
      </c>
      <c r="I329" s="10">
        <v>0.36686015831134566</v>
      </c>
      <c r="J329" s="4">
        <v>323148</v>
      </c>
      <c r="K329">
        <v>129</v>
      </c>
      <c r="L329">
        <v>38662</v>
      </c>
    </row>
    <row r="330" spans="1:12">
      <c r="A330" s="7">
        <v>201801</v>
      </c>
      <c r="B330" s="8">
        <f t="shared" si="3"/>
        <v>43101</v>
      </c>
      <c r="C330" s="9" t="s">
        <v>32</v>
      </c>
      <c r="D330" t="s">
        <v>20</v>
      </c>
      <c r="E330" t="s">
        <v>370</v>
      </c>
      <c r="F330">
        <v>565</v>
      </c>
      <c r="G330">
        <v>339</v>
      </c>
      <c r="H330">
        <v>2539</v>
      </c>
      <c r="I330" s="10">
        <v>0.14513274336283186</v>
      </c>
      <c r="J330" s="4">
        <v>5588</v>
      </c>
      <c r="K330">
        <v>10</v>
      </c>
      <c r="L330">
        <v>82</v>
      </c>
    </row>
    <row r="331" spans="1:12">
      <c r="A331" s="7">
        <v>201801</v>
      </c>
      <c r="B331" s="8">
        <f t="shared" si="3"/>
        <v>43101</v>
      </c>
      <c r="C331" s="9" t="s">
        <v>37</v>
      </c>
      <c r="D331" t="s">
        <v>14</v>
      </c>
      <c r="E331" t="s">
        <v>371</v>
      </c>
      <c r="F331">
        <v>8071</v>
      </c>
      <c r="G331">
        <v>18665</v>
      </c>
      <c r="H331">
        <v>59296</v>
      </c>
      <c r="I331" s="10">
        <v>9.9987609961590881E-2</v>
      </c>
      <c r="J331" s="4">
        <v>107293</v>
      </c>
      <c r="K331">
        <v>2216</v>
      </c>
      <c r="L331">
        <v>2745</v>
      </c>
    </row>
    <row r="332" spans="1:12">
      <c r="A332" s="7">
        <v>201801</v>
      </c>
      <c r="B332" s="8">
        <f t="shared" si="3"/>
        <v>43101</v>
      </c>
      <c r="C332" s="9" t="s">
        <v>37</v>
      </c>
      <c r="D332" t="s">
        <v>16</v>
      </c>
      <c r="E332" t="s">
        <v>372</v>
      </c>
      <c r="F332">
        <v>4925</v>
      </c>
      <c r="G332">
        <v>9495</v>
      </c>
      <c r="H332">
        <v>34421</v>
      </c>
      <c r="I332" s="10">
        <v>0.14517766497461929</v>
      </c>
      <c r="J332" s="4">
        <v>58448</v>
      </c>
      <c r="K332">
        <v>1722</v>
      </c>
      <c r="L332">
        <v>1347</v>
      </c>
    </row>
    <row r="333" spans="1:12">
      <c r="A333" s="7">
        <v>201801</v>
      </c>
      <c r="B333" s="8">
        <f t="shared" si="3"/>
        <v>43101</v>
      </c>
      <c r="C333" s="9" t="s">
        <v>37</v>
      </c>
      <c r="D333" t="s">
        <v>18</v>
      </c>
      <c r="E333" t="s">
        <v>373</v>
      </c>
      <c r="F333">
        <v>7186</v>
      </c>
      <c r="G333">
        <v>6688</v>
      </c>
      <c r="H333">
        <v>30447</v>
      </c>
      <c r="I333" s="10">
        <v>0.29404397439465629</v>
      </c>
      <c r="J333" s="4">
        <v>47760</v>
      </c>
      <c r="K333">
        <v>0</v>
      </c>
      <c r="L333">
        <v>5115</v>
      </c>
    </row>
    <row r="334" spans="1:12">
      <c r="A334" s="7">
        <v>201801</v>
      </c>
      <c r="B334" s="8">
        <f t="shared" si="3"/>
        <v>43101</v>
      </c>
      <c r="C334" s="9" t="s">
        <v>37</v>
      </c>
      <c r="D334" t="s">
        <v>20</v>
      </c>
      <c r="E334" t="s">
        <v>374</v>
      </c>
      <c r="F334">
        <v>4076</v>
      </c>
      <c r="G334">
        <v>10086</v>
      </c>
      <c r="H334">
        <v>33830</v>
      </c>
      <c r="I334" s="10">
        <v>8.9548577036310112E-2</v>
      </c>
      <c r="J334" s="4">
        <v>73345</v>
      </c>
      <c r="K334">
        <v>2925</v>
      </c>
      <c r="L334">
        <v>103</v>
      </c>
    </row>
    <row r="335" spans="1:12">
      <c r="A335" s="7">
        <v>201801</v>
      </c>
      <c r="B335" s="8">
        <f t="shared" si="3"/>
        <v>43101</v>
      </c>
      <c r="C335" s="9" t="s">
        <v>42</v>
      </c>
      <c r="D335" t="s">
        <v>14</v>
      </c>
      <c r="E335" t="s">
        <v>375</v>
      </c>
      <c r="F335">
        <v>18763</v>
      </c>
      <c r="G335">
        <v>41797</v>
      </c>
      <c r="H335">
        <v>130883</v>
      </c>
      <c r="I335" s="10">
        <v>7.9464904332995787E-2</v>
      </c>
      <c r="J335" s="4">
        <v>213773</v>
      </c>
      <c r="K335">
        <v>7371</v>
      </c>
      <c r="L335">
        <v>5721</v>
      </c>
    </row>
    <row r="336" spans="1:12">
      <c r="A336" s="7">
        <v>201801</v>
      </c>
      <c r="B336" s="8">
        <f t="shared" si="3"/>
        <v>43101</v>
      </c>
      <c r="C336" s="9" t="s">
        <v>42</v>
      </c>
      <c r="D336" t="s">
        <v>16</v>
      </c>
      <c r="E336" t="s">
        <v>376</v>
      </c>
      <c r="F336">
        <v>38502</v>
      </c>
      <c r="G336">
        <v>93578</v>
      </c>
      <c r="H336">
        <v>277783</v>
      </c>
      <c r="I336" s="10">
        <v>8.9190171939120044E-2</v>
      </c>
      <c r="J336" s="4">
        <v>446685</v>
      </c>
      <c r="K336">
        <v>17293</v>
      </c>
      <c r="L336">
        <v>12044</v>
      </c>
    </row>
    <row r="337" spans="1:12">
      <c r="A337" s="7">
        <v>201801</v>
      </c>
      <c r="B337" s="8">
        <f t="shared" si="3"/>
        <v>43101</v>
      </c>
      <c r="C337" s="9" t="s">
        <v>42</v>
      </c>
      <c r="D337" t="s">
        <v>18</v>
      </c>
      <c r="E337" t="s">
        <v>377</v>
      </c>
      <c r="F337">
        <v>30165</v>
      </c>
      <c r="G337">
        <v>24289</v>
      </c>
      <c r="H337">
        <v>98903</v>
      </c>
      <c r="I337" s="10">
        <v>0.37424167081054199</v>
      </c>
      <c r="J337" s="4">
        <v>160451</v>
      </c>
      <c r="K337">
        <v>175</v>
      </c>
      <c r="L337">
        <v>24325</v>
      </c>
    </row>
    <row r="338" spans="1:12">
      <c r="A338" s="7">
        <v>201801</v>
      </c>
      <c r="B338" s="8">
        <f t="shared" si="3"/>
        <v>43101</v>
      </c>
      <c r="C338" s="9" t="s">
        <v>42</v>
      </c>
      <c r="D338" t="s">
        <v>20</v>
      </c>
      <c r="E338" t="s">
        <v>378</v>
      </c>
      <c r="F338">
        <v>1907</v>
      </c>
      <c r="G338">
        <v>3958</v>
      </c>
      <c r="H338">
        <v>14249</v>
      </c>
      <c r="I338" s="10">
        <v>7.0267435762978503E-2</v>
      </c>
      <c r="J338" s="4">
        <v>28437</v>
      </c>
      <c r="K338">
        <v>1105</v>
      </c>
      <c r="L338">
        <v>134</v>
      </c>
    </row>
    <row r="339" spans="1:12">
      <c r="A339" s="7">
        <v>201801</v>
      </c>
      <c r="B339" s="8">
        <f t="shared" si="3"/>
        <v>43101</v>
      </c>
      <c r="C339" s="9" t="s">
        <v>47</v>
      </c>
      <c r="D339" t="s">
        <v>14</v>
      </c>
      <c r="E339" t="s">
        <v>379</v>
      </c>
      <c r="F339">
        <v>44635</v>
      </c>
      <c r="G339">
        <v>115955</v>
      </c>
      <c r="H339">
        <v>327055</v>
      </c>
      <c r="I339" s="10">
        <v>9.6964265710765093E-2</v>
      </c>
      <c r="J339" s="4">
        <v>534109</v>
      </c>
      <c r="K339">
        <v>16151</v>
      </c>
      <c r="L339">
        <v>16378</v>
      </c>
    </row>
    <row r="340" spans="1:12">
      <c r="A340" s="7">
        <v>201801</v>
      </c>
      <c r="B340" s="8">
        <f t="shared" si="3"/>
        <v>43101</v>
      </c>
      <c r="C340" s="9" t="s">
        <v>47</v>
      </c>
      <c r="D340" t="s">
        <v>16</v>
      </c>
      <c r="E340" t="s">
        <v>380</v>
      </c>
      <c r="F340">
        <v>95506</v>
      </c>
      <c r="G340">
        <v>296767</v>
      </c>
      <c r="H340">
        <v>783275</v>
      </c>
      <c r="I340" s="10">
        <v>8.5848009549138279E-2</v>
      </c>
      <c r="J340" s="4">
        <v>1253020</v>
      </c>
      <c r="K340">
        <v>40954</v>
      </c>
      <c r="L340">
        <v>37305</v>
      </c>
    </row>
    <row r="341" spans="1:12">
      <c r="A341" s="7">
        <v>201801</v>
      </c>
      <c r="B341" s="8">
        <f t="shared" si="3"/>
        <v>43101</v>
      </c>
      <c r="C341" s="9" t="s">
        <v>47</v>
      </c>
      <c r="D341" t="s">
        <v>18</v>
      </c>
      <c r="E341" t="s">
        <v>381</v>
      </c>
      <c r="F341">
        <v>61414</v>
      </c>
      <c r="G341">
        <v>76588</v>
      </c>
      <c r="H341">
        <v>243907</v>
      </c>
      <c r="I341" s="10">
        <v>0.30543524277851958</v>
      </c>
      <c r="J341" s="4">
        <v>426817</v>
      </c>
      <c r="K341">
        <v>206</v>
      </c>
      <c r="L341">
        <v>47226</v>
      </c>
    </row>
    <row r="342" spans="1:12">
      <c r="A342" s="7">
        <v>201801</v>
      </c>
      <c r="B342" s="8">
        <f t="shared" si="3"/>
        <v>43101</v>
      </c>
      <c r="C342" s="9" t="s">
        <v>47</v>
      </c>
      <c r="D342" t="s">
        <v>20</v>
      </c>
      <c r="E342" t="s">
        <v>382</v>
      </c>
      <c r="F342">
        <v>1635</v>
      </c>
      <c r="G342">
        <v>2735</v>
      </c>
      <c r="H342">
        <v>8179</v>
      </c>
      <c r="I342" s="10">
        <v>0.18837920489296636</v>
      </c>
      <c r="J342" s="4">
        <v>12409</v>
      </c>
      <c r="K342">
        <v>51</v>
      </c>
      <c r="L342">
        <v>257</v>
      </c>
    </row>
    <row r="343" spans="1:12">
      <c r="A343" s="7">
        <v>201801</v>
      </c>
      <c r="B343" s="8">
        <f t="shared" si="3"/>
        <v>43101</v>
      </c>
      <c r="C343" s="9" t="s">
        <v>52</v>
      </c>
      <c r="D343" t="s">
        <v>14</v>
      </c>
      <c r="E343" t="s">
        <v>383</v>
      </c>
      <c r="F343">
        <v>106110</v>
      </c>
      <c r="G343">
        <v>216143</v>
      </c>
      <c r="H343">
        <v>694683</v>
      </c>
      <c r="I343" s="10">
        <v>7.7127509188577886E-2</v>
      </c>
      <c r="J343" s="4">
        <v>1100753</v>
      </c>
      <c r="K343">
        <v>40430</v>
      </c>
      <c r="L343">
        <v>33449</v>
      </c>
    </row>
    <row r="344" spans="1:12">
      <c r="A344" s="7">
        <v>201801</v>
      </c>
      <c r="B344" s="8">
        <f t="shared" si="3"/>
        <v>43101</v>
      </c>
      <c r="C344" s="9" t="s">
        <v>52</v>
      </c>
      <c r="D344" t="s">
        <v>16</v>
      </c>
      <c r="E344" t="s">
        <v>384</v>
      </c>
      <c r="F344">
        <v>206078</v>
      </c>
      <c r="G344">
        <v>458179</v>
      </c>
      <c r="H344">
        <v>1470469</v>
      </c>
      <c r="I344" s="10">
        <v>7.4360193713060102E-2</v>
      </c>
      <c r="J344" s="4">
        <v>2215894</v>
      </c>
      <c r="K344">
        <v>86443</v>
      </c>
      <c r="L344">
        <v>65850</v>
      </c>
    </row>
    <row r="345" spans="1:12">
      <c r="A345" s="7">
        <v>201801</v>
      </c>
      <c r="B345" s="8">
        <f t="shared" si="3"/>
        <v>43101</v>
      </c>
      <c r="C345" s="9" t="s">
        <v>52</v>
      </c>
      <c r="D345" t="s">
        <v>18</v>
      </c>
      <c r="E345" t="s">
        <v>385</v>
      </c>
      <c r="F345">
        <v>89589</v>
      </c>
      <c r="G345">
        <v>107246</v>
      </c>
      <c r="H345">
        <v>338986</v>
      </c>
      <c r="I345" s="10">
        <v>0.28356159796403574</v>
      </c>
      <c r="J345" s="4">
        <v>605773</v>
      </c>
      <c r="K345">
        <v>200</v>
      </c>
      <c r="L345">
        <v>66097</v>
      </c>
    </row>
    <row r="346" spans="1:12">
      <c r="A346" s="7">
        <v>201801</v>
      </c>
      <c r="B346" s="8">
        <f t="shared" si="3"/>
        <v>43101</v>
      </c>
      <c r="C346" s="9" t="s">
        <v>52</v>
      </c>
      <c r="D346" t="s">
        <v>20</v>
      </c>
      <c r="E346" t="s">
        <v>386</v>
      </c>
      <c r="F346">
        <v>8970</v>
      </c>
      <c r="G346">
        <v>13309</v>
      </c>
      <c r="H346">
        <v>53821</v>
      </c>
      <c r="I346" s="10">
        <v>0.13177257525083613</v>
      </c>
      <c r="J346" s="4">
        <v>113112</v>
      </c>
      <c r="K346">
        <v>5670</v>
      </c>
      <c r="L346">
        <v>493</v>
      </c>
    </row>
    <row r="347" spans="1:12">
      <c r="A347" s="7">
        <v>201801</v>
      </c>
      <c r="B347" s="8">
        <f t="shared" si="3"/>
        <v>43101</v>
      </c>
      <c r="C347" s="9" t="s">
        <v>57</v>
      </c>
      <c r="D347" t="s">
        <v>14</v>
      </c>
      <c r="E347" t="s">
        <v>387</v>
      </c>
      <c r="F347">
        <v>9582</v>
      </c>
      <c r="G347">
        <v>22202</v>
      </c>
      <c r="H347">
        <v>67084</v>
      </c>
      <c r="I347" s="10">
        <v>0.1453767480692966</v>
      </c>
      <c r="J347" s="4">
        <v>111307</v>
      </c>
      <c r="K347">
        <v>2755</v>
      </c>
      <c r="L347">
        <v>2910</v>
      </c>
    </row>
    <row r="348" spans="1:12">
      <c r="A348" s="7">
        <v>201801</v>
      </c>
      <c r="B348" s="8">
        <f t="shared" si="3"/>
        <v>43101</v>
      </c>
      <c r="C348" s="9" t="s">
        <v>57</v>
      </c>
      <c r="D348" t="s">
        <v>16</v>
      </c>
      <c r="E348" t="s">
        <v>388</v>
      </c>
      <c r="F348">
        <v>21184</v>
      </c>
      <c r="G348">
        <v>51683</v>
      </c>
      <c r="H348">
        <v>154956</v>
      </c>
      <c r="I348" s="10">
        <v>0.10800604229607251</v>
      </c>
      <c r="J348" s="4">
        <v>246184</v>
      </c>
      <c r="K348">
        <v>7217</v>
      </c>
      <c r="L348">
        <v>6791</v>
      </c>
    </row>
    <row r="349" spans="1:12">
      <c r="A349" s="7">
        <v>201801</v>
      </c>
      <c r="B349" s="8">
        <f t="shared" si="3"/>
        <v>43101</v>
      </c>
      <c r="C349" s="9" t="s">
        <v>57</v>
      </c>
      <c r="D349" t="s">
        <v>18</v>
      </c>
      <c r="E349" t="s">
        <v>389</v>
      </c>
      <c r="F349">
        <v>16527</v>
      </c>
      <c r="G349">
        <v>8446</v>
      </c>
      <c r="H349">
        <v>52742</v>
      </c>
      <c r="I349" s="10">
        <v>0.4565861922914019</v>
      </c>
      <c r="J349" s="4">
        <v>87270</v>
      </c>
      <c r="K349">
        <v>46</v>
      </c>
      <c r="L349">
        <v>13592</v>
      </c>
    </row>
    <row r="350" spans="1:12">
      <c r="A350" s="7">
        <v>201801</v>
      </c>
      <c r="B350" s="8">
        <f t="shared" si="3"/>
        <v>43101</v>
      </c>
      <c r="C350" s="9" t="s">
        <v>57</v>
      </c>
      <c r="D350" t="s">
        <v>20</v>
      </c>
      <c r="E350" t="s">
        <v>390</v>
      </c>
      <c r="F350">
        <v>1537</v>
      </c>
      <c r="G350">
        <v>2426</v>
      </c>
      <c r="H350">
        <v>8857</v>
      </c>
      <c r="I350" s="10">
        <v>0.19388418998048146</v>
      </c>
      <c r="J350" s="4">
        <v>18017</v>
      </c>
      <c r="K350">
        <v>175</v>
      </c>
      <c r="L350">
        <v>62</v>
      </c>
    </row>
    <row r="351" spans="1:12">
      <c r="A351" s="7">
        <v>201801</v>
      </c>
      <c r="B351" s="8">
        <f t="shared" si="3"/>
        <v>43101</v>
      </c>
      <c r="C351" s="9" t="s">
        <v>62</v>
      </c>
      <c r="D351" t="s">
        <v>14</v>
      </c>
      <c r="E351" t="s">
        <v>391</v>
      </c>
      <c r="F351">
        <v>93490</v>
      </c>
      <c r="G351">
        <v>204813</v>
      </c>
      <c r="H351">
        <v>767869</v>
      </c>
      <c r="I351" s="10">
        <v>7.0927371911434375E-2</v>
      </c>
      <c r="J351" s="4">
        <v>1321780</v>
      </c>
      <c r="K351">
        <v>31640</v>
      </c>
      <c r="L351">
        <v>35901</v>
      </c>
    </row>
    <row r="352" spans="1:12">
      <c r="A352" s="7">
        <v>201801</v>
      </c>
      <c r="B352" s="8">
        <f t="shared" si="3"/>
        <v>43101</v>
      </c>
      <c r="C352" s="9" t="s">
        <v>62</v>
      </c>
      <c r="D352" t="s">
        <v>16</v>
      </c>
      <c r="E352" t="s">
        <v>392</v>
      </c>
      <c r="F352">
        <v>266875</v>
      </c>
      <c r="G352">
        <v>625513</v>
      </c>
      <c r="H352">
        <v>2414873</v>
      </c>
      <c r="I352" s="10">
        <v>6.7878220140515227E-2</v>
      </c>
      <c r="J352" s="4">
        <v>4081668</v>
      </c>
      <c r="K352">
        <v>90591</v>
      </c>
      <c r="L352">
        <v>101052</v>
      </c>
    </row>
    <row r="353" spans="1:12">
      <c r="A353" s="7">
        <v>201801</v>
      </c>
      <c r="B353" s="8">
        <f t="shared" si="3"/>
        <v>43101</v>
      </c>
      <c r="C353" s="9" t="s">
        <v>62</v>
      </c>
      <c r="D353" t="s">
        <v>18</v>
      </c>
      <c r="E353" t="s">
        <v>393</v>
      </c>
      <c r="F353">
        <v>129011</v>
      </c>
      <c r="G353">
        <v>132024</v>
      </c>
      <c r="H353">
        <v>535826</v>
      </c>
      <c r="I353" s="10">
        <v>0.31446155754160499</v>
      </c>
      <c r="J353" s="4">
        <v>1007705</v>
      </c>
      <c r="K353">
        <v>452</v>
      </c>
      <c r="L353">
        <v>99330</v>
      </c>
    </row>
    <row r="354" spans="1:12">
      <c r="A354" s="7">
        <v>201801</v>
      </c>
      <c r="B354" s="8">
        <f t="shared" si="3"/>
        <v>43101</v>
      </c>
      <c r="C354" s="9" t="s">
        <v>62</v>
      </c>
      <c r="D354" t="s">
        <v>20</v>
      </c>
      <c r="E354" t="s">
        <v>394</v>
      </c>
      <c r="F354">
        <v>18362</v>
      </c>
      <c r="G354">
        <v>12060</v>
      </c>
      <c r="H354">
        <v>123172</v>
      </c>
      <c r="I354" s="10">
        <v>9.7429473913517042E-2</v>
      </c>
      <c r="J354" s="4">
        <v>253093</v>
      </c>
      <c r="K354">
        <v>14049</v>
      </c>
      <c r="L354">
        <v>1234</v>
      </c>
    </row>
    <row r="355" spans="1:12">
      <c r="A355" s="7">
        <v>201801</v>
      </c>
      <c r="B355" s="8">
        <f t="shared" si="3"/>
        <v>43101</v>
      </c>
      <c r="C355" s="9" t="s">
        <v>67</v>
      </c>
      <c r="D355" t="s">
        <v>14</v>
      </c>
      <c r="E355" t="s">
        <v>395</v>
      </c>
      <c r="F355">
        <v>8816</v>
      </c>
      <c r="G355">
        <v>16378</v>
      </c>
      <c r="H355">
        <v>63711</v>
      </c>
      <c r="I355" s="10">
        <v>0.11252268602540835</v>
      </c>
      <c r="J355" s="4">
        <v>110588</v>
      </c>
      <c r="K355">
        <v>2822</v>
      </c>
      <c r="L355">
        <v>2802</v>
      </c>
    </row>
    <row r="356" spans="1:12">
      <c r="A356" s="7">
        <v>201801</v>
      </c>
      <c r="B356" s="8">
        <f t="shared" si="3"/>
        <v>43101</v>
      </c>
      <c r="C356" s="9" t="s">
        <v>67</v>
      </c>
      <c r="D356" t="s">
        <v>16</v>
      </c>
      <c r="E356" t="s">
        <v>396</v>
      </c>
      <c r="F356">
        <v>9412</v>
      </c>
      <c r="G356">
        <v>11602</v>
      </c>
      <c r="H356">
        <v>63943</v>
      </c>
      <c r="I356" s="10">
        <v>9.668508287292818E-2</v>
      </c>
      <c r="J356" s="4">
        <v>107221</v>
      </c>
      <c r="K356">
        <v>2868</v>
      </c>
      <c r="L356">
        <v>2144</v>
      </c>
    </row>
    <row r="357" spans="1:12">
      <c r="A357" s="7">
        <v>201801</v>
      </c>
      <c r="B357" s="8">
        <f t="shared" si="3"/>
        <v>43101</v>
      </c>
      <c r="C357" s="9" t="s">
        <v>67</v>
      </c>
      <c r="D357" t="s">
        <v>18</v>
      </c>
      <c r="E357" t="s">
        <v>397</v>
      </c>
      <c r="F357">
        <v>13324</v>
      </c>
      <c r="G357">
        <v>5063</v>
      </c>
      <c r="H357">
        <v>35824</v>
      </c>
      <c r="I357" s="10">
        <v>0.51508555989192439</v>
      </c>
      <c r="J357" s="4">
        <v>56093</v>
      </c>
      <c r="K357">
        <v>0</v>
      </c>
      <c r="L357">
        <v>10965</v>
      </c>
    </row>
    <row r="358" spans="1:12">
      <c r="A358" s="7">
        <v>201801</v>
      </c>
      <c r="B358" s="8">
        <f t="shared" si="3"/>
        <v>43101</v>
      </c>
      <c r="C358" s="9" t="s">
        <v>67</v>
      </c>
      <c r="D358" t="s">
        <v>20</v>
      </c>
      <c r="E358" t="s">
        <v>398</v>
      </c>
      <c r="F358">
        <v>1064</v>
      </c>
      <c r="G358">
        <v>1121</v>
      </c>
      <c r="H358">
        <v>7392</v>
      </c>
      <c r="I358" s="10">
        <v>0.10620300751879701</v>
      </c>
      <c r="J358" s="4">
        <v>21369</v>
      </c>
      <c r="K358">
        <v>1121</v>
      </c>
      <c r="L358">
        <v>139</v>
      </c>
    </row>
    <row r="359" spans="1:12">
      <c r="A359" s="7">
        <v>201801</v>
      </c>
      <c r="B359" s="8">
        <f t="shared" si="3"/>
        <v>43101</v>
      </c>
      <c r="C359" s="9" t="s">
        <v>72</v>
      </c>
      <c r="D359" t="s">
        <v>14</v>
      </c>
      <c r="E359" t="s">
        <v>399</v>
      </c>
      <c r="F359">
        <v>7978</v>
      </c>
      <c r="G359">
        <v>20536</v>
      </c>
      <c r="H359">
        <v>60514</v>
      </c>
      <c r="I359" s="10">
        <v>8.6362496866382546E-2</v>
      </c>
      <c r="J359" s="4">
        <v>107416</v>
      </c>
      <c r="K359">
        <v>2108</v>
      </c>
      <c r="L359">
        <v>2457</v>
      </c>
    </row>
    <row r="360" spans="1:12">
      <c r="A360" s="7">
        <v>201801</v>
      </c>
      <c r="B360" s="8">
        <f t="shared" si="3"/>
        <v>43101</v>
      </c>
      <c r="C360" s="9" t="s">
        <v>72</v>
      </c>
      <c r="D360" t="s">
        <v>16</v>
      </c>
      <c r="E360" t="s">
        <v>400</v>
      </c>
      <c r="F360">
        <v>3403</v>
      </c>
      <c r="G360">
        <v>7289</v>
      </c>
      <c r="H360">
        <v>23271</v>
      </c>
      <c r="I360" s="10">
        <v>9.5210108727593307E-2</v>
      </c>
      <c r="J360" s="4">
        <v>39551</v>
      </c>
      <c r="K360">
        <v>786</v>
      </c>
      <c r="L360">
        <v>874</v>
      </c>
    </row>
    <row r="361" spans="1:12">
      <c r="A361" s="7">
        <v>201801</v>
      </c>
      <c r="B361" s="8">
        <f t="shared" si="3"/>
        <v>43101</v>
      </c>
      <c r="C361" s="9" t="s">
        <v>72</v>
      </c>
      <c r="D361" t="s">
        <v>18</v>
      </c>
      <c r="E361" t="s">
        <v>401</v>
      </c>
      <c r="F361">
        <v>8970</v>
      </c>
      <c r="G361">
        <v>7166</v>
      </c>
      <c r="H361">
        <v>35629</v>
      </c>
      <c r="I361" s="10">
        <v>0.3673355629877369</v>
      </c>
      <c r="J361" s="4">
        <v>56540</v>
      </c>
      <c r="K361">
        <v>5</v>
      </c>
      <c r="L361">
        <v>6801</v>
      </c>
    </row>
    <row r="362" spans="1:12">
      <c r="A362" s="7">
        <v>201801</v>
      </c>
      <c r="B362" s="8">
        <f t="shared" si="3"/>
        <v>43101</v>
      </c>
      <c r="C362" s="9" t="s">
        <v>72</v>
      </c>
      <c r="D362" t="s">
        <v>20</v>
      </c>
      <c r="E362" t="s">
        <v>402</v>
      </c>
      <c r="F362">
        <v>2606</v>
      </c>
      <c r="G362">
        <v>2981</v>
      </c>
      <c r="H362">
        <v>19955</v>
      </c>
      <c r="I362" s="10">
        <v>8.2885648503453563E-2</v>
      </c>
      <c r="J362" s="4">
        <v>51251</v>
      </c>
      <c r="K362">
        <v>2118</v>
      </c>
      <c r="L362">
        <v>72</v>
      </c>
    </row>
    <row r="363" spans="1:12">
      <c r="A363" s="7">
        <v>201801</v>
      </c>
      <c r="B363" s="8">
        <f t="shared" ref="B363:B426" si="4">DATE(LEFT(A363,4),RIGHT(A363,2),1)</f>
        <v>43101</v>
      </c>
      <c r="C363" s="9" t="s">
        <v>77</v>
      </c>
      <c r="D363" t="s">
        <v>14</v>
      </c>
      <c r="E363" t="s">
        <v>403</v>
      </c>
      <c r="F363">
        <v>8281</v>
      </c>
      <c r="G363">
        <v>15344</v>
      </c>
      <c r="H363">
        <v>53040</v>
      </c>
      <c r="I363" s="10">
        <v>0.13464557420601378</v>
      </c>
      <c r="J363" s="4">
        <v>89188</v>
      </c>
      <c r="K363">
        <v>3449</v>
      </c>
      <c r="L363">
        <v>2303</v>
      </c>
    </row>
    <row r="364" spans="1:12">
      <c r="A364" s="7">
        <v>201801</v>
      </c>
      <c r="B364" s="8">
        <f t="shared" si="4"/>
        <v>43101</v>
      </c>
      <c r="C364" s="9" t="s">
        <v>77</v>
      </c>
      <c r="D364" t="s">
        <v>16</v>
      </c>
      <c r="E364" t="s">
        <v>404</v>
      </c>
      <c r="F364">
        <v>7248</v>
      </c>
      <c r="G364">
        <v>20105</v>
      </c>
      <c r="H364">
        <v>52474</v>
      </c>
      <c r="I364" s="10">
        <v>7.3813465783664461E-2</v>
      </c>
      <c r="J364" s="4">
        <v>82716</v>
      </c>
      <c r="K364">
        <v>2452</v>
      </c>
      <c r="L364">
        <v>2036</v>
      </c>
    </row>
    <row r="365" spans="1:12">
      <c r="A365" s="7">
        <v>201801</v>
      </c>
      <c r="B365" s="8">
        <f t="shared" si="4"/>
        <v>43101</v>
      </c>
      <c r="C365" s="9" t="s">
        <v>77</v>
      </c>
      <c r="D365" t="s">
        <v>18</v>
      </c>
      <c r="E365" t="s">
        <v>405</v>
      </c>
      <c r="F365">
        <v>10086</v>
      </c>
      <c r="G365">
        <v>7993</v>
      </c>
      <c r="H365">
        <v>29990</v>
      </c>
      <c r="I365" s="10">
        <v>0.45260757485623637</v>
      </c>
      <c r="J365" s="4">
        <v>48737</v>
      </c>
      <c r="K365">
        <v>0</v>
      </c>
      <c r="L365">
        <v>8451</v>
      </c>
    </row>
    <row r="366" spans="1:12">
      <c r="A366" s="7">
        <v>201801</v>
      </c>
      <c r="B366" s="8">
        <f t="shared" si="4"/>
        <v>43101</v>
      </c>
      <c r="C366" s="9" t="s">
        <v>77</v>
      </c>
      <c r="D366" t="s">
        <v>20</v>
      </c>
      <c r="E366" t="s">
        <v>406</v>
      </c>
      <c r="F366">
        <v>5</v>
      </c>
      <c r="G366">
        <v>21</v>
      </c>
      <c r="H366">
        <v>57</v>
      </c>
      <c r="I366" s="10">
        <v>0</v>
      </c>
      <c r="J366" s="4">
        <v>93</v>
      </c>
      <c r="K366">
        <v>5</v>
      </c>
      <c r="L366">
        <v>5</v>
      </c>
    </row>
    <row r="367" spans="1:12">
      <c r="A367" s="7">
        <v>201801</v>
      </c>
      <c r="B367" s="8">
        <f t="shared" si="4"/>
        <v>43101</v>
      </c>
      <c r="C367" s="9" t="s">
        <v>82</v>
      </c>
      <c r="D367" t="s">
        <v>14</v>
      </c>
      <c r="E367" t="s">
        <v>407</v>
      </c>
      <c r="F367">
        <v>57034</v>
      </c>
      <c r="G367">
        <v>126210</v>
      </c>
      <c r="H367">
        <v>393434</v>
      </c>
      <c r="I367" s="10">
        <v>0.10346460006312025</v>
      </c>
      <c r="J367" s="4">
        <v>684485</v>
      </c>
      <c r="K367">
        <v>18794</v>
      </c>
      <c r="L367">
        <v>19395</v>
      </c>
    </row>
    <row r="368" spans="1:12">
      <c r="A368" s="7">
        <v>201801</v>
      </c>
      <c r="B368" s="8">
        <f t="shared" si="4"/>
        <v>43101</v>
      </c>
      <c r="C368" s="9" t="s">
        <v>82</v>
      </c>
      <c r="D368" t="s">
        <v>16</v>
      </c>
      <c r="E368" t="s">
        <v>408</v>
      </c>
      <c r="F368">
        <v>39705</v>
      </c>
      <c r="G368">
        <v>83662</v>
      </c>
      <c r="H368">
        <v>310009</v>
      </c>
      <c r="I368" s="10">
        <v>7.92343533560005E-2</v>
      </c>
      <c r="J368" s="4">
        <v>509414</v>
      </c>
      <c r="K368">
        <v>15468</v>
      </c>
      <c r="L368">
        <v>14178</v>
      </c>
    </row>
    <row r="369" spans="1:12">
      <c r="A369" s="7">
        <v>201801</v>
      </c>
      <c r="B369" s="8">
        <f t="shared" si="4"/>
        <v>43101</v>
      </c>
      <c r="C369" s="9" t="s">
        <v>82</v>
      </c>
      <c r="D369" t="s">
        <v>18</v>
      </c>
      <c r="E369" t="s">
        <v>409</v>
      </c>
      <c r="F369">
        <v>38323</v>
      </c>
      <c r="G369">
        <v>25836</v>
      </c>
      <c r="H369">
        <v>116648</v>
      </c>
      <c r="I369" s="10">
        <v>0.42614095973697258</v>
      </c>
      <c r="J369" s="4">
        <v>227442</v>
      </c>
      <c r="K369">
        <v>149</v>
      </c>
      <c r="L369">
        <v>30956</v>
      </c>
    </row>
    <row r="370" spans="1:12">
      <c r="A370" s="7">
        <v>201801</v>
      </c>
      <c r="B370" s="8">
        <f t="shared" si="4"/>
        <v>43101</v>
      </c>
      <c r="C370" s="9" t="s">
        <v>82</v>
      </c>
      <c r="D370" t="s">
        <v>20</v>
      </c>
      <c r="E370" t="s">
        <v>410</v>
      </c>
      <c r="F370">
        <v>195</v>
      </c>
      <c r="G370">
        <v>1234</v>
      </c>
      <c r="H370">
        <v>2462</v>
      </c>
      <c r="I370" s="10">
        <v>5.128205128205128E-2</v>
      </c>
      <c r="J370" s="4">
        <v>3480</v>
      </c>
      <c r="K370">
        <v>87</v>
      </c>
      <c r="L370">
        <v>10</v>
      </c>
    </row>
    <row r="371" spans="1:12">
      <c r="A371" s="7">
        <v>201801</v>
      </c>
      <c r="B371" s="8">
        <f t="shared" si="4"/>
        <v>43101</v>
      </c>
      <c r="C371" s="9" t="s">
        <v>87</v>
      </c>
      <c r="D371" t="s">
        <v>14</v>
      </c>
      <c r="E371" t="s">
        <v>411</v>
      </c>
      <c r="F371">
        <v>18799</v>
      </c>
      <c r="G371">
        <v>31398</v>
      </c>
      <c r="H371">
        <v>123018</v>
      </c>
      <c r="I371" s="10">
        <v>8.2025639661684135E-2</v>
      </c>
      <c r="J371" s="4">
        <v>212437</v>
      </c>
      <c r="K371">
        <v>4354</v>
      </c>
      <c r="L371">
        <v>6009</v>
      </c>
    </row>
    <row r="372" spans="1:12">
      <c r="A372" s="7">
        <v>201801</v>
      </c>
      <c r="B372" s="8">
        <f t="shared" si="4"/>
        <v>43101</v>
      </c>
      <c r="C372" s="9" t="s">
        <v>87</v>
      </c>
      <c r="D372" t="s">
        <v>16</v>
      </c>
      <c r="E372" t="s">
        <v>412</v>
      </c>
      <c r="F372">
        <v>7572</v>
      </c>
      <c r="G372">
        <v>12039</v>
      </c>
      <c r="H372">
        <v>48578</v>
      </c>
      <c r="I372" s="10">
        <v>9.5087163232963554E-2</v>
      </c>
      <c r="J372" s="4">
        <v>81169</v>
      </c>
      <c r="K372">
        <v>2000</v>
      </c>
      <c r="L372">
        <v>2252</v>
      </c>
    </row>
    <row r="373" spans="1:12">
      <c r="A373" s="7">
        <v>201801</v>
      </c>
      <c r="B373" s="8">
        <f t="shared" si="4"/>
        <v>43101</v>
      </c>
      <c r="C373" s="9" t="s">
        <v>87</v>
      </c>
      <c r="D373" t="s">
        <v>18</v>
      </c>
      <c r="E373" t="s">
        <v>413</v>
      </c>
      <c r="F373">
        <v>8055</v>
      </c>
      <c r="G373">
        <v>4714</v>
      </c>
      <c r="H373">
        <v>22495</v>
      </c>
      <c r="I373" s="10">
        <v>0.52079453755431404</v>
      </c>
      <c r="J373" s="4">
        <v>49488</v>
      </c>
      <c r="K373">
        <v>31</v>
      </c>
      <c r="L373">
        <v>6631</v>
      </c>
    </row>
    <row r="374" spans="1:12">
      <c r="A374" s="7">
        <v>201801</v>
      </c>
      <c r="B374" s="8">
        <f t="shared" si="4"/>
        <v>43101</v>
      </c>
      <c r="C374" s="9" t="s">
        <v>87</v>
      </c>
      <c r="D374" t="s">
        <v>20</v>
      </c>
      <c r="E374" t="s">
        <v>414</v>
      </c>
      <c r="F374">
        <v>1676</v>
      </c>
      <c r="G374">
        <v>5120</v>
      </c>
      <c r="H374">
        <v>13052</v>
      </c>
      <c r="I374" s="10">
        <v>0.11933174224343675</v>
      </c>
      <c r="J374" s="4">
        <v>22665</v>
      </c>
      <c r="K374">
        <v>879</v>
      </c>
      <c r="L374">
        <v>118</v>
      </c>
    </row>
    <row r="375" spans="1:12">
      <c r="A375" s="7">
        <v>201801</v>
      </c>
      <c r="B375" s="8">
        <f t="shared" si="4"/>
        <v>43101</v>
      </c>
      <c r="C375" s="9" t="s">
        <v>92</v>
      </c>
      <c r="D375" t="s">
        <v>14</v>
      </c>
      <c r="E375" t="s">
        <v>415</v>
      </c>
      <c r="F375">
        <v>2935</v>
      </c>
      <c r="G375">
        <v>7135</v>
      </c>
      <c r="H375">
        <v>22844</v>
      </c>
      <c r="I375" s="10">
        <v>6.6439522998296419E-2</v>
      </c>
      <c r="J375" s="4">
        <v>40610</v>
      </c>
      <c r="K375">
        <v>1146</v>
      </c>
      <c r="L375">
        <v>1157</v>
      </c>
    </row>
    <row r="376" spans="1:12">
      <c r="A376" s="7">
        <v>201801</v>
      </c>
      <c r="B376" s="8">
        <f t="shared" si="4"/>
        <v>43101</v>
      </c>
      <c r="C376" s="9" t="s">
        <v>92</v>
      </c>
      <c r="D376" t="s">
        <v>16</v>
      </c>
      <c r="E376" t="s">
        <v>416</v>
      </c>
      <c r="F376">
        <v>2288</v>
      </c>
      <c r="G376">
        <v>4154</v>
      </c>
      <c r="H376">
        <v>16635</v>
      </c>
      <c r="I376" s="10">
        <v>7.4300699300699297E-2</v>
      </c>
      <c r="J376" s="4">
        <v>30571</v>
      </c>
      <c r="K376">
        <v>848</v>
      </c>
      <c r="L376">
        <v>1208</v>
      </c>
    </row>
    <row r="377" spans="1:12">
      <c r="A377" s="7">
        <v>201801</v>
      </c>
      <c r="B377" s="8">
        <f t="shared" si="4"/>
        <v>43101</v>
      </c>
      <c r="C377" s="9" t="s">
        <v>92</v>
      </c>
      <c r="D377" t="s">
        <v>18</v>
      </c>
      <c r="E377" t="s">
        <v>417</v>
      </c>
      <c r="F377">
        <v>4626</v>
      </c>
      <c r="G377">
        <v>2611</v>
      </c>
      <c r="H377">
        <v>14260</v>
      </c>
      <c r="I377" s="10">
        <v>0.43904020752269779</v>
      </c>
      <c r="J377" s="4">
        <v>26618</v>
      </c>
      <c r="K377">
        <v>36</v>
      </c>
      <c r="L377">
        <v>4040</v>
      </c>
    </row>
    <row r="378" spans="1:12">
      <c r="A378" s="7">
        <v>201801</v>
      </c>
      <c r="B378" s="8">
        <f t="shared" si="4"/>
        <v>43101</v>
      </c>
      <c r="C378" s="9" t="s">
        <v>92</v>
      </c>
      <c r="D378" t="s">
        <v>20</v>
      </c>
      <c r="E378" t="s">
        <v>418</v>
      </c>
      <c r="F378">
        <v>0</v>
      </c>
      <c r="G378">
        <v>0</v>
      </c>
      <c r="H378">
        <v>0</v>
      </c>
      <c r="I378" s="10">
        <v>0</v>
      </c>
      <c r="J378" s="4">
        <v>0</v>
      </c>
      <c r="K378">
        <v>0</v>
      </c>
      <c r="L378">
        <v>0</v>
      </c>
    </row>
    <row r="379" spans="1:12">
      <c r="A379" s="7">
        <v>201801</v>
      </c>
      <c r="B379" s="8">
        <f t="shared" si="4"/>
        <v>43101</v>
      </c>
      <c r="C379" s="9" t="s">
        <v>97</v>
      </c>
      <c r="D379" t="s">
        <v>14</v>
      </c>
      <c r="E379" t="s">
        <v>419</v>
      </c>
      <c r="F379">
        <v>8466</v>
      </c>
      <c r="G379">
        <v>18763</v>
      </c>
      <c r="H379">
        <v>62010</v>
      </c>
      <c r="I379" s="10">
        <v>0.13666430427592724</v>
      </c>
      <c r="J379" s="4">
        <v>102990</v>
      </c>
      <c r="K379">
        <v>2144</v>
      </c>
      <c r="L379">
        <v>2904</v>
      </c>
    </row>
    <row r="380" spans="1:12">
      <c r="A380" s="7">
        <v>201801</v>
      </c>
      <c r="B380" s="8">
        <f t="shared" si="4"/>
        <v>43101</v>
      </c>
      <c r="C380" s="9" t="s">
        <v>97</v>
      </c>
      <c r="D380" t="s">
        <v>16</v>
      </c>
      <c r="E380" t="s">
        <v>420</v>
      </c>
      <c r="F380">
        <v>478</v>
      </c>
      <c r="G380">
        <v>735</v>
      </c>
      <c r="H380">
        <v>2879</v>
      </c>
      <c r="I380" s="10">
        <v>0.15062761506276151</v>
      </c>
      <c r="J380" s="4">
        <v>5480</v>
      </c>
      <c r="K380">
        <v>41</v>
      </c>
      <c r="L380">
        <v>154</v>
      </c>
    </row>
    <row r="381" spans="1:12">
      <c r="A381" s="7">
        <v>201801</v>
      </c>
      <c r="B381" s="8">
        <f t="shared" si="4"/>
        <v>43101</v>
      </c>
      <c r="C381" s="9" t="s">
        <v>97</v>
      </c>
      <c r="D381" t="s">
        <v>18</v>
      </c>
      <c r="E381" t="s">
        <v>421</v>
      </c>
      <c r="F381">
        <v>5218</v>
      </c>
      <c r="G381">
        <v>1208</v>
      </c>
      <c r="H381">
        <v>12862</v>
      </c>
      <c r="I381" s="10">
        <v>0.55366040628593327</v>
      </c>
      <c r="J381" s="4">
        <v>25163</v>
      </c>
      <c r="K381">
        <v>21</v>
      </c>
      <c r="L381">
        <v>4524</v>
      </c>
    </row>
    <row r="382" spans="1:12">
      <c r="A382" s="7">
        <v>201801</v>
      </c>
      <c r="B382" s="8">
        <f t="shared" si="4"/>
        <v>43101</v>
      </c>
      <c r="C382" s="9" t="s">
        <v>97</v>
      </c>
      <c r="D382" t="s">
        <v>20</v>
      </c>
      <c r="E382" t="s">
        <v>422</v>
      </c>
      <c r="F382">
        <v>1424</v>
      </c>
      <c r="G382">
        <v>3501</v>
      </c>
      <c r="H382">
        <v>11139</v>
      </c>
      <c r="I382" s="10">
        <v>0.10463483146067416</v>
      </c>
      <c r="J382" s="4">
        <v>19102</v>
      </c>
      <c r="K382">
        <v>581</v>
      </c>
      <c r="L382">
        <v>303</v>
      </c>
    </row>
    <row r="383" spans="1:12">
      <c r="A383" s="7">
        <v>201801</v>
      </c>
      <c r="B383" s="8">
        <f t="shared" si="4"/>
        <v>43101</v>
      </c>
      <c r="C383" s="9" t="s">
        <v>102</v>
      </c>
      <c r="D383" t="s">
        <v>14</v>
      </c>
      <c r="E383" t="s">
        <v>423</v>
      </c>
      <c r="F383">
        <v>22670</v>
      </c>
      <c r="G383">
        <v>50413</v>
      </c>
      <c r="H383">
        <v>163463</v>
      </c>
      <c r="I383" s="10">
        <v>6.4402293780326428E-2</v>
      </c>
      <c r="J383" s="4">
        <v>266818</v>
      </c>
      <c r="K383">
        <v>10255</v>
      </c>
      <c r="L383">
        <v>8024</v>
      </c>
    </row>
    <row r="384" spans="1:12">
      <c r="A384" s="7">
        <v>201801</v>
      </c>
      <c r="B384" s="8">
        <f t="shared" si="4"/>
        <v>43101</v>
      </c>
      <c r="C384" s="9" t="s">
        <v>102</v>
      </c>
      <c r="D384" t="s">
        <v>16</v>
      </c>
      <c r="E384" t="s">
        <v>424</v>
      </c>
      <c r="F384">
        <v>35043</v>
      </c>
      <c r="G384">
        <v>79668</v>
      </c>
      <c r="H384">
        <v>255679</v>
      </c>
      <c r="I384" s="10">
        <v>8.1271580629512313E-2</v>
      </c>
      <c r="J384" s="4">
        <v>399690</v>
      </c>
      <c r="K384">
        <v>15406</v>
      </c>
      <c r="L384">
        <v>14157</v>
      </c>
    </row>
    <row r="385" spans="1:12">
      <c r="A385" s="7">
        <v>201801</v>
      </c>
      <c r="B385" s="8">
        <f t="shared" si="4"/>
        <v>43101</v>
      </c>
      <c r="C385" s="9" t="s">
        <v>102</v>
      </c>
      <c r="D385" t="s">
        <v>18</v>
      </c>
      <c r="E385" t="s">
        <v>425</v>
      </c>
      <c r="F385">
        <v>17802</v>
      </c>
      <c r="G385">
        <v>21117</v>
      </c>
      <c r="H385">
        <v>76532</v>
      </c>
      <c r="I385" s="10">
        <v>0.27429502303112008</v>
      </c>
      <c r="J385" s="4">
        <v>141189</v>
      </c>
      <c r="K385">
        <v>51</v>
      </c>
      <c r="L385">
        <v>13900</v>
      </c>
    </row>
    <row r="386" spans="1:12">
      <c r="A386" s="7">
        <v>201801</v>
      </c>
      <c r="B386" s="8">
        <f t="shared" si="4"/>
        <v>43101</v>
      </c>
      <c r="C386" s="9" t="s">
        <v>102</v>
      </c>
      <c r="D386" t="s">
        <v>20</v>
      </c>
      <c r="E386" t="s">
        <v>426</v>
      </c>
      <c r="F386">
        <v>406</v>
      </c>
      <c r="G386">
        <v>252</v>
      </c>
      <c r="H386">
        <v>2082</v>
      </c>
      <c r="I386" s="10">
        <v>0.2019704433497537</v>
      </c>
      <c r="J386" s="4">
        <v>4986</v>
      </c>
      <c r="K386">
        <v>87</v>
      </c>
      <c r="L386">
        <v>77</v>
      </c>
    </row>
    <row r="387" spans="1:12">
      <c r="A387" s="7">
        <v>201801</v>
      </c>
      <c r="B387" s="8">
        <f t="shared" si="4"/>
        <v>43101</v>
      </c>
      <c r="C387" s="9" t="s">
        <v>107</v>
      </c>
      <c r="D387" t="s">
        <v>14</v>
      </c>
      <c r="E387" t="s">
        <v>427</v>
      </c>
      <c r="F387">
        <v>9613</v>
      </c>
      <c r="G387">
        <v>25332</v>
      </c>
      <c r="H387">
        <v>57024</v>
      </c>
      <c r="I387" s="10">
        <v>8.1764277540830127E-2</v>
      </c>
      <c r="J387" s="4">
        <v>126539</v>
      </c>
      <c r="K387">
        <v>3876</v>
      </c>
      <c r="L387">
        <v>3367</v>
      </c>
    </row>
    <row r="388" spans="1:12">
      <c r="A388" s="7">
        <v>201801</v>
      </c>
      <c r="B388" s="8">
        <f t="shared" si="4"/>
        <v>43101</v>
      </c>
      <c r="C388" s="9" t="s">
        <v>107</v>
      </c>
      <c r="D388" t="s">
        <v>16</v>
      </c>
      <c r="E388" t="s">
        <v>428</v>
      </c>
      <c r="F388">
        <v>11926</v>
      </c>
      <c r="G388">
        <v>30452</v>
      </c>
      <c r="H388">
        <v>69361</v>
      </c>
      <c r="I388" s="10">
        <v>8.4521214153949351E-2</v>
      </c>
      <c r="J388" s="4">
        <v>145004</v>
      </c>
      <c r="K388">
        <v>4945</v>
      </c>
      <c r="L388">
        <v>4405</v>
      </c>
    </row>
    <row r="389" spans="1:12">
      <c r="A389" s="7">
        <v>201801</v>
      </c>
      <c r="B389" s="8">
        <f t="shared" si="4"/>
        <v>43101</v>
      </c>
      <c r="C389" s="9" t="s">
        <v>107</v>
      </c>
      <c r="D389" t="s">
        <v>18</v>
      </c>
      <c r="E389" t="s">
        <v>429</v>
      </c>
      <c r="F389">
        <v>13910</v>
      </c>
      <c r="G389">
        <v>10682</v>
      </c>
      <c r="H389">
        <v>39731</v>
      </c>
      <c r="I389" s="10">
        <v>0.40093457943925231</v>
      </c>
      <c r="J389" s="4">
        <v>72599</v>
      </c>
      <c r="K389">
        <v>36</v>
      </c>
      <c r="L389">
        <v>10877</v>
      </c>
    </row>
    <row r="390" spans="1:12">
      <c r="A390" s="7">
        <v>201801</v>
      </c>
      <c r="B390" s="8">
        <f t="shared" si="4"/>
        <v>43101</v>
      </c>
      <c r="C390" s="9" t="s">
        <v>107</v>
      </c>
      <c r="D390" t="s">
        <v>20</v>
      </c>
      <c r="E390" t="s">
        <v>430</v>
      </c>
      <c r="F390">
        <v>2401</v>
      </c>
      <c r="G390">
        <v>5778</v>
      </c>
      <c r="H390">
        <v>16198</v>
      </c>
      <c r="I390" s="10">
        <v>0.11328613077884214</v>
      </c>
      <c r="J390" s="4">
        <v>40805</v>
      </c>
      <c r="K390">
        <v>1691</v>
      </c>
      <c r="L390">
        <v>87</v>
      </c>
    </row>
    <row r="391" spans="1:12">
      <c r="A391" s="7">
        <v>201801</v>
      </c>
      <c r="B391" s="8">
        <f t="shared" si="4"/>
        <v>43101</v>
      </c>
      <c r="C391" s="9" t="s">
        <v>112</v>
      </c>
      <c r="D391" t="s">
        <v>14</v>
      </c>
      <c r="E391" t="s">
        <v>431</v>
      </c>
      <c r="F391">
        <v>53626</v>
      </c>
      <c r="G391">
        <v>136686</v>
      </c>
      <c r="H391">
        <v>400379</v>
      </c>
      <c r="I391" s="10">
        <v>0.11647335247827546</v>
      </c>
      <c r="J391" s="4">
        <v>768388</v>
      </c>
      <c r="K391">
        <v>26905</v>
      </c>
      <c r="L391">
        <v>12281</v>
      </c>
    </row>
    <row r="392" spans="1:12">
      <c r="A392" s="7">
        <v>201801</v>
      </c>
      <c r="B392" s="8">
        <f t="shared" si="4"/>
        <v>43101</v>
      </c>
      <c r="C392" s="9" t="s">
        <v>112</v>
      </c>
      <c r="D392" t="s">
        <v>16</v>
      </c>
      <c r="E392" t="s">
        <v>432</v>
      </c>
      <c r="F392">
        <v>71618</v>
      </c>
      <c r="G392">
        <v>144793</v>
      </c>
      <c r="H392">
        <v>557386</v>
      </c>
      <c r="I392" s="10">
        <v>7.91700410511324E-2</v>
      </c>
      <c r="J392" s="4">
        <v>986099</v>
      </c>
      <c r="K392">
        <v>28041</v>
      </c>
      <c r="L392">
        <v>23960</v>
      </c>
    </row>
    <row r="393" spans="1:12">
      <c r="A393" s="7">
        <v>201801</v>
      </c>
      <c r="B393" s="8">
        <f t="shared" si="4"/>
        <v>43101</v>
      </c>
      <c r="C393" s="9" t="s">
        <v>112</v>
      </c>
      <c r="D393" t="s">
        <v>18</v>
      </c>
      <c r="E393" t="s">
        <v>433</v>
      </c>
      <c r="F393">
        <v>43581</v>
      </c>
      <c r="G393">
        <v>31722</v>
      </c>
      <c r="H393">
        <v>153763</v>
      </c>
      <c r="I393" s="10">
        <v>0.4052912966659783</v>
      </c>
      <c r="J393" s="4">
        <v>275696</v>
      </c>
      <c r="K393">
        <v>437</v>
      </c>
      <c r="L393">
        <v>33259</v>
      </c>
    </row>
    <row r="394" spans="1:12">
      <c r="A394" s="7">
        <v>201801</v>
      </c>
      <c r="B394" s="8">
        <f t="shared" si="4"/>
        <v>43101</v>
      </c>
      <c r="C394" s="9" t="s">
        <v>112</v>
      </c>
      <c r="D394" t="s">
        <v>20</v>
      </c>
      <c r="E394" t="s">
        <v>434</v>
      </c>
      <c r="F394">
        <v>0</v>
      </c>
      <c r="G394">
        <v>0</v>
      </c>
      <c r="H394">
        <v>0</v>
      </c>
      <c r="I394" s="10">
        <v>0</v>
      </c>
      <c r="J394" s="4">
        <v>0</v>
      </c>
      <c r="K394">
        <v>0</v>
      </c>
      <c r="L394">
        <v>0</v>
      </c>
    </row>
    <row r="395" spans="1:12">
      <c r="A395" s="7">
        <v>201801</v>
      </c>
      <c r="B395" s="8">
        <f t="shared" si="4"/>
        <v>43101</v>
      </c>
      <c r="C395" s="9" t="s">
        <v>117</v>
      </c>
      <c r="D395" t="s">
        <v>14</v>
      </c>
      <c r="E395" t="s">
        <v>435</v>
      </c>
      <c r="F395">
        <v>1542</v>
      </c>
      <c r="G395">
        <v>3218</v>
      </c>
      <c r="H395">
        <v>9998</v>
      </c>
      <c r="I395" s="10">
        <v>0.13683527885862518</v>
      </c>
      <c r="J395" s="4">
        <v>19411</v>
      </c>
      <c r="K395">
        <v>298</v>
      </c>
      <c r="L395">
        <v>699</v>
      </c>
    </row>
    <row r="396" spans="1:12">
      <c r="A396" s="7">
        <v>201801</v>
      </c>
      <c r="B396" s="8">
        <f t="shared" si="4"/>
        <v>43101</v>
      </c>
      <c r="C396" s="9" t="s">
        <v>117</v>
      </c>
      <c r="D396" t="s">
        <v>16</v>
      </c>
      <c r="E396" t="s">
        <v>436</v>
      </c>
      <c r="F396">
        <v>1763</v>
      </c>
      <c r="G396">
        <v>2683</v>
      </c>
      <c r="H396">
        <v>10055</v>
      </c>
      <c r="I396" s="10">
        <v>8.7351106069200227E-2</v>
      </c>
      <c r="J396" s="4">
        <v>22217</v>
      </c>
      <c r="K396">
        <v>247</v>
      </c>
      <c r="L396">
        <v>889</v>
      </c>
    </row>
    <row r="397" spans="1:12">
      <c r="A397" s="7">
        <v>201801</v>
      </c>
      <c r="B397" s="8">
        <f t="shared" si="4"/>
        <v>43101</v>
      </c>
      <c r="C397" s="9" t="s">
        <v>117</v>
      </c>
      <c r="D397" t="s">
        <v>18</v>
      </c>
      <c r="E397" t="s">
        <v>437</v>
      </c>
      <c r="F397">
        <v>5459</v>
      </c>
      <c r="G397">
        <v>2334</v>
      </c>
      <c r="H397">
        <v>13720</v>
      </c>
      <c r="I397" s="10">
        <v>0.44641875801428832</v>
      </c>
      <c r="J397" s="4">
        <v>25759</v>
      </c>
      <c r="K397">
        <v>0</v>
      </c>
      <c r="L397">
        <v>4714</v>
      </c>
    </row>
    <row r="398" spans="1:12">
      <c r="A398" s="7">
        <v>201801</v>
      </c>
      <c r="B398" s="8">
        <f t="shared" si="4"/>
        <v>43101</v>
      </c>
      <c r="C398" s="9" t="s">
        <v>117</v>
      </c>
      <c r="D398" t="s">
        <v>20</v>
      </c>
      <c r="E398" t="s">
        <v>438</v>
      </c>
      <c r="F398">
        <v>298</v>
      </c>
      <c r="G398">
        <v>411</v>
      </c>
      <c r="H398">
        <v>1840</v>
      </c>
      <c r="I398" s="10">
        <v>0.1040268456375839</v>
      </c>
      <c r="J398" s="4">
        <v>4169</v>
      </c>
      <c r="K398">
        <v>154</v>
      </c>
      <c r="L398">
        <v>31</v>
      </c>
    </row>
    <row r="399" spans="1:12">
      <c r="A399" s="7">
        <v>201801</v>
      </c>
      <c r="B399" s="8">
        <f t="shared" si="4"/>
        <v>43101</v>
      </c>
      <c r="C399" s="9" t="s">
        <v>122</v>
      </c>
      <c r="D399" t="s">
        <v>14</v>
      </c>
      <c r="E399" t="s">
        <v>439</v>
      </c>
      <c r="F399">
        <v>8826</v>
      </c>
      <c r="G399">
        <v>21302</v>
      </c>
      <c r="H399">
        <v>65953</v>
      </c>
      <c r="I399" s="10">
        <v>0.10253795603897575</v>
      </c>
      <c r="J399" s="4">
        <v>110850</v>
      </c>
      <c r="K399">
        <v>2282</v>
      </c>
      <c r="L399">
        <v>3012</v>
      </c>
    </row>
    <row r="400" spans="1:12">
      <c r="A400" s="7">
        <v>201801</v>
      </c>
      <c r="B400" s="8">
        <f t="shared" si="4"/>
        <v>43101</v>
      </c>
      <c r="C400" s="9" t="s">
        <v>122</v>
      </c>
      <c r="D400" t="s">
        <v>16</v>
      </c>
      <c r="E400" t="s">
        <v>440</v>
      </c>
      <c r="F400">
        <v>3465</v>
      </c>
      <c r="G400">
        <v>5223</v>
      </c>
      <c r="H400">
        <v>23657</v>
      </c>
      <c r="I400" s="10">
        <v>0.11284271284271284</v>
      </c>
      <c r="J400" s="4">
        <v>40101</v>
      </c>
      <c r="K400">
        <v>1193</v>
      </c>
      <c r="L400">
        <v>1182</v>
      </c>
    </row>
    <row r="401" spans="1:12">
      <c r="A401" s="7">
        <v>201801</v>
      </c>
      <c r="B401" s="8">
        <f t="shared" si="4"/>
        <v>43101</v>
      </c>
      <c r="C401" s="9" t="s">
        <v>122</v>
      </c>
      <c r="D401" t="s">
        <v>18</v>
      </c>
      <c r="E401" t="s">
        <v>441</v>
      </c>
      <c r="F401">
        <v>6678</v>
      </c>
      <c r="G401">
        <v>3835</v>
      </c>
      <c r="H401">
        <v>18033</v>
      </c>
      <c r="I401" s="10">
        <v>0.5519616651692123</v>
      </c>
      <c r="J401" s="4">
        <v>32144</v>
      </c>
      <c r="K401">
        <v>0</v>
      </c>
      <c r="L401">
        <v>5552</v>
      </c>
    </row>
    <row r="402" spans="1:12">
      <c r="A402" s="7">
        <v>201801</v>
      </c>
      <c r="B402" s="8">
        <f t="shared" si="4"/>
        <v>43101</v>
      </c>
      <c r="C402" s="9" t="s">
        <v>122</v>
      </c>
      <c r="D402" t="s">
        <v>20</v>
      </c>
      <c r="E402" t="s">
        <v>442</v>
      </c>
      <c r="F402">
        <v>1306</v>
      </c>
      <c r="G402">
        <v>2843</v>
      </c>
      <c r="H402">
        <v>9669</v>
      </c>
      <c r="I402" s="10">
        <v>0.14165390505359879</v>
      </c>
      <c r="J402" s="4">
        <v>15509</v>
      </c>
      <c r="K402">
        <v>663</v>
      </c>
      <c r="L402">
        <v>164</v>
      </c>
    </row>
    <row r="403" spans="1:12">
      <c r="A403" s="7">
        <v>201801</v>
      </c>
      <c r="B403" s="8">
        <f t="shared" si="4"/>
        <v>43101</v>
      </c>
      <c r="C403" s="9" t="s">
        <v>127</v>
      </c>
      <c r="D403" t="s">
        <v>14</v>
      </c>
      <c r="E403" t="s">
        <v>443</v>
      </c>
      <c r="F403">
        <v>7264</v>
      </c>
      <c r="G403">
        <v>16722</v>
      </c>
      <c r="H403">
        <v>54356</v>
      </c>
      <c r="I403" s="10">
        <v>0.10407488986784141</v>
      </c>
      <c r="J403" s="4">
        <v>102049</v>
      </c>
      <c r="K403">
        <v>2313</v>
      </c>
      <c r="L403">
        <v>2411</v>
      </c>
    </row>
    <row r="404" spans="1:12">
      <c r="A404" s="7">
        <v>201801</v>
      </c>
      <c r="B404" s="8">
        <f t="shared" si="4"/>
        <v>43101</v>
      </c>
      <c r="C404" s="9" t="s">
        <v>127</v>
      </c>
      <c r="D404" t="s">
        <v>16</v>
      </c>
      <c r="E404" t="s">
        <v>444</v>
      </c>
      <c r="F404">
        <v>3665</v>
      </c>
      <c r="G404">
        <v>9551</v>
      </c>
      <c r="H404">
        <v>28149</v>
      </c>
      <c r="I404" s="10">
        <v>7.9945429740791274E-2</v>
      </c>
      <c r="J404" s="4">
        <v>51369</v>
      </c>
      <c r="K404">
        <v>1059</v>
      </c>
      <c r="L404">
        <v>1069</v>
      </c>
    </row>
    <row r="405" spans="1:12">
      <c r="A405" s="7">
        <v>201801</v>
      </c>
      <c r="B405" s="8">
        <f t="shared" si="4"/>
        <v>43101</v>
      </c>
      <c r="C405" s="9" t="s">
        <v>127</v>
      </c>
      <c r="D405" t="s">
        <v>18</v>
      </c>
      <c r="E405" t="s">
        <v>445</v>
      </c>
      <c r="F405">
        <v>7680</v>
      </c>
      <c r="G405">
        <v>3413</v>
      </c>
      <c r="H405">
        <v>22572</v>
      </c>
      <c r="I405" s="10">
        <v>0.45989583333333334</v>
      </c>
      <c r="J405" s="4">
        <v>36076</v>
      </c>
      <c r="K405">
        <v>0</v>
      </c>
      <c r="L405">
        <v>5922</v>
      </c>
    </row>
    <row r="406" spans="1:12">
      <c r="A406" s="7">
        <v>201801</v>
      </c>
      <c r="B406" s="8">
        <f t="shared" si="4"/>
        <v>43101</v>
      </c>
      <c r="C406" s="9" t="s">
        <v>127</v>
      </c>
      <c r="D406" t="s">
        <v>20</v>
      </c>
      <c r="E406" t="s">
        <v>446</v>
      </c>
      <c r="F406">
        <v>1023</v>
      </c>
      <c r="G406">
        <v>1090</v>
      </c>
      <c r="H406">
        <v>7418</v>
      </c>
      <c r="I406" s="10">
        <v>9.579667644183773E-2</v>
      </c>
      <c r="J406" s="4">
        <v>16460</v>
      </c>
      <c r="K406">
        <v>925</v>
      </c>
      <c r="L406">
        <v>62</v>
      </c>
    </row>
    <row r="407" spans="1:12">
      <c r="A407" s="7">
        <v>201801</v>
      </c>
      <c r="B407" s="8">
        <f t="shared" si="4"/>
        <v>43101</v>
      </c>
      <c r="C407" s="9" t="s">
        <v>132</v>
      </c>
      <c r="D407" t="s">
        <v>14</v>
      </c>
      <c r="E407" t="s">
        <v>447</v>
      </c>
      <c r="F407">
        <v>52125</v>
      </c>
      <c r="G407">
        <v>128739</v>
      </c>
      <c r="H407">
        <v>386546</v>
      </c>
      <c r="I407" s="10">
        <v>7.090647482014388E-2</v>
      </c>
      <c r="J407" s="4">
        <v>656469</v>
      </c>
      <c r="K407">
        <v>17940</v>
      </c>
      <c r="L407">
        <v>20937</v>
      </c>
    </row>
    <row r="408" spans="1:12">
      <c r="A408" s="7">
        <v>201801</v>
      </c>
      <c r="B408" s="8">
        <f t="shared" si="4"/>
        <v>43101</v>
      </c>
      <c r="C408" s="9" t="s">
        <v>132</v>
      </c>
      <c r="D408" t="s">
        <v>16</v>
      </c>
      <c r="E408" t="s">
        <v>448</v>
      </c>
      <c r="F408">
        <v>44985</v>
      </c>
      <c r="G408">
        <v>94971</v>
      </c>
      <c r="H408">
        <v>344162</v>
      </c>
      <c r="I408" s="10">
        <v>7.8626208736245415E-2</v>
      </c>
      <c r="J408" s="4">
        <v>598839</v>
      </c>
      <c r="K408">
        <v>18228</v>
      </c>
      <c r="L408">
        <v>15540</v>
      </c>
    </row>
    <row r="409" spans="1:12">
      <c r="A409" s="7">
        <v>201801</v>
      </c>
      <c r="B409" s="8">
        <f t="shared" si="4"/>
        <v>43101</v>
      </c>
      <c r="C409" s="9" t="s">
        <v>132</v>
      </c>
      <c r="D409" t="s">
        <v>18</v>
      </c>
      <c r="E409" t="s">
        <v>449</v>
      </c>
      <c r="F409">
        <v>45941</v>
      </c>
      <c r="G409">
        <v>35279</v>
      </c>
      <c r="H409">
        <v>159078</v>
      </c>
      <c r="I409" s="10">
        <v>0.38501556344006443</v>
      </c>
      <c r="J409" s="4">
        <v>303439</v>
      </c>
      <c r="K409">
        <v>740</v>
      </c>
      <c r="L409">
        <v>36292</v>
      </c>
    </row>
    <row r="410" spans="1:12">
      <c r="A410" s="7">
        <v>201801</v>
      </c>
      <c r="B410" s="8">
        <f t="shared" si="4"/>
        <v>43101</v>
      </c>
      <c r="C410" s="9" t="s">
        <v>132</v>
      </c>
      <c r="D410" t="s">
        <v>20</v>
      </c>
      <c r="E410" t="s">
        <v>450</v>
      </c>
      <c r="F410">
        <v>15380</v>
      </c>
      <c r="G410">
        <v>10610</v>
      </c>
      <c r="H410">
        <v>106707</v>
      </c>
      <c r="I410" s="10">
        <v>0.12464239271781534</v>
      </c>
      <c r="J410" s="4">
        <v>216189</v>
      </c>
      <c r="K410">
        <v>11998</v>
      </c>
      <c r="L410">
        <v>658</v>
      </c>
    </row>
    <row r="411" spans="1:12">
      <c r="A411" s="7">
        <v>201801</v>
      </c>
      <c r="B411" s="8">
        <f t="shared" si="4"/>
        <v>43101</v>
      </c>
      <c r="C411" s="9" t="s">
        <v>137</v>
      </c>
      <c r="D411" t="s">
        <v>14</v>
      </c>
      <c r="E411" t="s">
        <v>451</v>
      </c>
      <c r="F411">
        <v>15735</v>
      </c>
      <c r="G411">
        <v>34477</v>
      </c>
      <c r="H411">
        <v>114885</v>
      </c>
      <c r="I411" s="10">
        <v>8.5287575468700347E-2</v>
      </c>
      <c r="J411" s="4">
        <v>186791</v>
      </c>
      <c r="K411">
        <v>6580</v>
      </c>
      <c r="L411">
        <v>6318</v>
      </c>
    </row>
    <row r="412" spans="1:12">
      <c r="A412" s="7">
        <v>201801</v>
      </c>
      <c r="B412" s="8">
        <f t="shared" si="4"/>
        <v>43101</v>
      </c>
      <c r="C412" s="9" t="s">
        <v>137</v>
      </c>
      <c r="D412" t="s">
        <v>16</v>
      </c>
      <c r="E412" t="s">
        <v>452</v>
      </c>
      <c r="F412">
        <v>29347</v>
      </c>
      <c r="G412">
        <v>82459</v>
      </c>
      <c r="H412">
        <v>233857</v>
      </c>
      <c r="I412" s="10">
        <v>6.7775241080860055E-2</v>
      </c>
      <c r="J412" s="4">
        <v>381159</v>
      </c>
      <c r="K412">
        <v>12666</v>
      </c>
      <c r="L412">
        <v>10430</v>
      </c>
    </row>
    <row r="413" spans="1:12">
      <c r="A413" s="7">
        <v>201801</v>
      </c>
      <c r="B413" s="8">
        <f t="shared" si="4"/>
        <v>43101</v>
      </c>
      <c r="C413" s="9" t="s">
        <v>137</v>
      </c>
      <c r="D413" t="s">
        <v>18</v>
      </c>
      <c r="E413" t="s">
        <v>453</v>
      </c>
      <c r="F413">
        <v>23163</v>
      </c>
      <c r="G413">
        <v>20038</v>
      </c>
      <c r="H413">
        <v>85749</v>
      </c>
      <c r="I413" s="10">
        <v>0.35884816301860734</v>
      </c>
      <c r="J413" s="4">
        <v>140984</v>
      </c>
      <c r="K413">
        <v>10</v>
      </c>
      <c r="L413">
        <v>17971</v>
      </c>
    </row>
    <row r="414" spans="1:12">
      <c r="A414" s="7">
        <v>201801</v>
      </c>
      <c r="B414" s="8">
        <f t="shared" si="4"/>
        <v>43101</v>
      </c>
      <c r="C414" s="9" t="s">
        <v>137</v>
      </c>
      <c r="D414" t="s">
        <v>20</v>
      </c>
      <c r="E414" t="s">
        <v>454</v>
      </c>
      <c r="F414">
        <v>2719</v>
      </c>
      <c r="G414">
        <v>5269</v>
      </c>
      <c r="H414">
        <v>18994</v>
      </c>
      <c r="I414" s="10">
        <v>0.14564178006620082</v>
      </c>
      <c r="J414" s="4">
        <v>35788</v>
      </c>
      <c r="K414">
        <v>1563</v>
      </c>
      <c r="L414">
        <v>103</v>
      </c>
    </row>
    <row r="415" spans="1:12">
      <c r="A415" s="7">
        <v>201801</v>
      </c>
      <c r="B415" s="8">
        <f t="shared" si="4"/>
        <v>43101</v>
      </c>
      <c r="C415" s="9" t="s">
        <v>142</v>
      </c>
      <c r="D415" t="s">
        <v>14</v>
      </c>
      <c r="E415" t="s">
        <v>455</v>
      </c>
      <c r="F415">
        <v>9644</v>
      </c>
      <c r="G415">
        <v>21780</v>
      </c>
      <c r="H415">
        <v>61691</v>
      </c>
      <c r="I415" s="10">
        <v>0.14973040232268769</v>
      </c>
      <c r="J415" s="4">
        <v>109277</v>
      </c>
      <c r="K415">
        <v>2601</v>
      </c>
      <c r="L415">
        <v>2699</v>
      </c>
    </row>
    <row r="416" spans="1:12">
      <c r="A416" s="7">
        <v>201801</v>
      </c>
      <c r="B416" s="8">
        <f t="shared" si="4"/>
        <v>43101</v>
      </c>
      <c r="C416" s="9" t="s">
        <v>142</v>
      </c>
      <c r="D416" t="s">
        <v>16</v>
      </c>
      <c r="E416" t="s">
        <v>456</v>
      </c>
      <c r="F416">
        <v>4832</v>
      </c>
      <c r="G416">
        <v>8857</v>
      </c>
      <c r="H416">
        <v>30175</v>
      </c>
      <c r="I416" s="10">
        <v>0.11175496688741722</v>
      </c>
      <c r="J416" s="4">
        <v>50876</v>
      </c>
      <c r="K416">
        <v>586</v>
      </c>
      <c r="L416">
        <v>1326</v>
      </c>
    </row>
    <row r="417" spans="1:12">
      <c r="A417" s="7">
        <v>201801</v>
      </c>
      <c r="B417" s="8">
        <f t="shared" si="4"/>
        <v>43101</v>
      </c>
      <c r="C417" s="9" t="s">
        <v>142</v>
      </c>
      <c r="D417" t="s">
        <v>18</v>
      </c>
      <c r="E417" t="s">
        <v>457</v>
      </c>
      <c r="F417">
        <v>72286</v>
      </c>
      <c r="G417">
        <v>7012</v>
      </c>
      <c r="H417">
        <v>117224</v>
      </c>
      <c r="I417" s="10">
        <v>0.69911186121793989</v>
      </c>
      <c r="J417" s="4">
        <v>155973</v>
      </c>
      <c r="K417">
        <v>5</v>
      </c>
      <c r="L417">
        <v>63424</v>
      </c>
    </row>
    <row r="418" spans="1:12">
      <c r="A418" s="7">
        <v>201801</v>
      </c>
      <c r="B418" s="8">
        <f t="shared" si="4"/>
        <v>43101</v>
      </c>
      <c r="C418" s="9" t="s">
        <v>142</v>
      </c>
      <c r="D418" t="s">
        <v>20</v>
      </c>
      <c r="E418" t="s">
        <v>458</v>
      </c>
      <c r="F418">
        <v>211</v>
      </c>
      <c r="G418">
        <v>98</v>
      </c>
      <c r="H418">
        <v>679</v>
      </c>
      <c r="I418" s="10">
        <v>0.17061611374407584</v>
      </c>
      <c r="J418" s="4">
        <v>1038</v>
      </c>
      <c r="K418">
        <v>0</v>
      </c>
    </row>
    <row r="419" spans="1:12">
      <c r="A419" s="7"/>
      <c r="B419" s="7"/>
      <c r="C419" s="9"/>
      <c r="I419" s="10"/>
      <c r="J419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F14"/>
  <sheetViews>
    <sheetView zoomScaleNormal="100" workbookViewId="0">
      <selection activeCell="A15" sqref="A15:XFD1048576"/>
    </sheetView>
  </sheetViews>
  <sheetFormatPr baseColWidth="10" defaultColWidth="11.42578125" defaultRowHeight="15"/>
  <cols>
    <col min="1" max="1" width="14.42578125" customWidth="1"/>
    <col min="2" max="2" width="17.85546875" customWidth="1"/>
    <col min="3" max="3" width="20.85546875" customWidth="1"/>
    <col min="4" max="4" width="21.42578125" customWidth="1"/>
    <col min="5" max="5" width="15.140625" customWidth="1"/>
    <col min="6" max="6" width="6.85546875" style="11" customWidth="1"/>
  </cols>
  <sheetData>
    <row r="2" spans="1:6">
      <c r="A2" t="s">
        <v>4</v>
      </c>
      <c r="B2" t="s">
        <v>459</v>
      </c>
    </row>
    <row r="4" spans="1:6">
      <c r="B4" t="s">
        <v>460</v>
      </c>
      <c r="F4" s="12"/>
    </row>
    <row r="5" spans="1:6">
      <c r="A5" t="s">
        <v>461</v>
      </c>
      <c r="B5" t="s">
        <v>462</v>
      </c>
      <c r="C5" t="s">
        <v>463</v>
      </c>
      <c r="D5" t="s">
        <v>464</v>
      </c>
      <c r="E5" t="s">
        <v>465</v>
      </c>
      <c r="F5" s="13"/>
    </row>
    <row r="6" spans="1:6">
      <c r="A6" s="14" t="s">
        <v>466</v>
      </c>
      <c r="B6" s="7"/>
      <c r="C6" s="7"/>
      <c r="D6" s="7"/>
      <c r="E6" s="7"/>
      <c r="F6" s="13"/>
    </row>
    <row r="7" spans="1:6">
      <c r="A7" s="15" t="s">
        <v>467</v>
      </c>
      <c r="B7" s="7">
        <v>2318041</v>
      </c>
      <c r="C7" s="7">
        <v>23617689</v>
      </c>
      <c r="D7" s="7">
        <v>675981</v>
      </c>
      <c r="E7" s="7">
        <v>1115881</v>
      </c>
      <c r="F7" s="13"/>
    </row>
    <row r="8" spans="1:6">
      <c r="A8" s="15" t="s">
        <v>468</v>
      </c>
      <c r="B8" s="7">
        <v>2417718</v>
      </c>
      <c r="C8" s="7">
        <v>25147240</v>
      </c>
      <c r="D8" s="7">
        <v>689863</v>
      </c>
      <c r="E8" s="7">
        <v>1159168</v>
      </c>
      <c r="F8" s="13"/>
    </row>
    <row r="9" spans="1:6">
      <c r="A9" s="15" t="s">
        <v>469</v>
      </c>
      <c r="B9" s="7">
        <v>1716709</v>
      </c>
      <c r="C9" s="7">
        <v>18050145</v>
      </c>
      <c r="D9" s="7">
        <v>499923</v>
      </c>
      <c r="E9" s="7">
        <v>893925</v>
      </c>
      <c r="F9" s="13"/>
    </row>
    <row r="10" spans="1:6">
      <c r="A10" s="14" t="s">
        <v>470</v>
      </c>
      <c r="B10" s="7"/>
      <c r="C10" s="7"/>
      <c r="D10" s="7"/>
      <c r="E10" s="7"/>
      <c r="F10" s="13"/>
    </row>
    <row r="11" spans="1:6">
      <c r="A11" s="15" t="s">
        <v>471</v>
      </c>
      <c r="B11" s="7">
        <v>2554980</v>
      </c>
      <c r="C11" s="7">
        <v>27453899</v>
      </c>
      <c r="D11" s="7">
        <v>712369</v>
      </c>
      <c r="E11" s="7">
        <v>1210462</v>
      </c>
      <c r="F11" s="13"/>
    </row>
    <row r="12" spans="1:6">
      <c r="A12" s="14" t="s">
        <v>472</v>
      </c>
      <c r="B12" s="7">
        <v>9007448</v>
      </c>
      <c r="C12" s="7">
        <v>94268973</v>
      </c>
      <c r="D12" s="7">
        <v>2578136</v>
      </c>
      <c r="E12" s="7">
        <v>4379436</v>
      </c>
      <c r="F12" s="13"/>
    </row>
    <row r="13" spans="1:6">
      <c r="F13" s="13"/>
    </row>
    <row r="14" spans="1:6">
      <c r="F14" s="13"/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K14"/>
  <sheetViews>
    <sheetView showGridLines="0" tabSelected="1" zoomScaleNormal="100" zoomScalePageLayoutView="115" workbookViewId="0">
      <selection activeCell="G5" sqref="G5"/>
    </sheetView>
  </sheetViews>
  <sheetFormatPr baseColWidth="10" defaultColWidth="11.42578125" defaultRowHeight="15"/>
  <cols>
    <col min="1" max="1" width="11" bestFit="1" customWidth="1"/>
    <col min="2" max="2" width="12.85546875" customWidth="1"/>
    <col min="3" max="4" width="11.42578125" customWidth="1"/>
    <col min="5" max="5" width="14.42578125" customWidth="1"/>
    <col min="6" max="6" width="16" customWidth="1"/>
    <col min="7" max="7" width="15.5703125" customWidth="1"/>
    <col min="8" max="8" width="17.28515625" customWidth="1"/>
    <col min="9" max="9" width="11.42578125" customWidth="1"/>
    <col min="10" max="10" width="12.7109375" bestFit="1" customWidth="1"/>
    <col min="11" max="11" width="11.42578125" bestFit="1" customWidth="1"/>
  </cols>
  <sheetData>
    <row r="1" spans="1:11" ht="28.5">
      <c r="A1" s="16"/>
      <c r="B1" s="16"/>
      <c r="I1" s="17"/>
      <c r="J1" s="18"/>
      <c r="K1" s="19" t="s">
        <v>473</v>
      </c>
    </row>
    <row r="2" spans="1:11" ht="21">
      <c r="A2" s="20" t="s">
        <v>474</v>
      </c>
      <c r="B2" s="21" t="s">
        <v>475</v>
      </c>
      <c r="D2" s="22">
        <f ca="1">INDIRECT("'Global data '!B"&amp;MATCH(TEXT(DATE(2018,MONTH($B$2&amp;1),1),"mmm"),'Global data '!$A:$A,0))</f>
        <v>2554980</v>
      </c>
      <c r="E2" s="23">
        <f ca="1">INDIRECT("'Global data '!c"&amp;MATCH(TEXT(DATE(2018,MONTH($B$2&amp;1),1),"mmm"),'Global data '!$A:$A,0))</f>
        <v>27453899</v>
      </c>
      <c r="F2" s="23">
        <f ca="1">INDIRECT("'Global data '!d"&amp;MATCH(TEXT(DATE(2018,MONTH($B$2&amp;1),1),"mmm"),'Global data '!$A:$A,0))</f>
        <v>712369</v>
      </c>
      <c r="G2" s="23">
        <f ca="1">INDIRECT("'Global data '!e"&amp;MATCH(TEXT(DATE(2018,MONTH($B$2&amp;1),1),"mmm"),'Global data '!$A:$A,0))</f>
        <v>1210462</v>
      </c>
      <c r="H2" s="24" t="str">
        <f>B2</f>
        <v>Janvier</v>
      </c>
      <c r="I2" s="25"/>
      <c r="J2" s="26"/>
      <c r="K2" s="27" t="s">
        <v>475</v>
      </c>
    </row>
    <row r="3" spans="1:11" ht="15.75">
      <c r="A3" s="20"/>
      <c r="B3" s="28"/>
      <c r="D3" s="29"/>
      <c r="E3" s="11"/>
      <c r="F3" s="11"/>
      <c r="G3" s="30"/>
      <c r="H3" s="31"/>
      <c r="I3" s="25"/>
      <c r="J3" s="18"/>
      <c r="K3" s="27" t="s">
        <v>476</v>
      </c>
    </row>
    <row r="4" spans="1:11" ht="18.75" customHeight="1">
      <c r="A4" s="20"/>
      <c r="B4" s="28"/>
      <c r="D4" s="32">
        <f ca="1">INDIRECT("'Global data '!B"&amp;MATCH(TEXT(DATE(2018,MONTH($B$2&amp;1)-1,1),"mmm"),'[1]Global data '!$A:$A,0))</f>
        <v>1716709</v>
      </c>
      <c r="E4" s="33">
        <f ca="1">INDIRECT("'Global data '!c"&amp;MATCH(TEXT(DATE(2018,MONTH($B$2&amp;1)-1,1),"mmm"),'[1]Global data '!$A:$A,0))</f>
        <v>18050145</v>
      </c>
      <c r="F4" s="33">
        <f ca="1">INDIRECT("'Global data '!d"&amp;MATCH(TEXT(DATE(2018,MONTH($B$2&amp;1)-1,1),"mmm"),'[1]Global data '!$A:$A,0))</f>
        <v>499923</v>
      </c>
      <c r="G4" s="33">
        <f ca="1">INDIRECT("'Global data '!e"&amp;MATCH(TEXT(DATE(2018,MONTH($B$2&amp;1)-1,1),"mmm"),'[1]Global data '!$A:$A,0))</f>
        <v>893925</v>
      </c>
      <c r="H4" s="34" t="str">
        <f>PROPER(TEXT(DATE(2018,MONTH($B$2&amp;1)-1,1),"mmmm"))</f>
        <v>Décembre</v>
      </c>
      <c r="I4" s="25"/>
      <c r="J4" s="18"/>
      <c r="K4" s="27" t="s">
        <v>477</v>
      </c>
    </row>
    <row r="5" spans="1:11" ht="18.75" customHeight="1">
      <c r="A5" s="35"/>
      <c r="B5" s="35"/>
      <c r="H5" s="18"/>
      <c r="I5" s="36"/>
      <c r="J5" s="18"/>
      <c r="K5" s="37" t="s">
        <v>478</v>
      </c>
    </row>
    <row r="6" spans="1:11" ht="18.75" customHeight="1">
      <c r="A6" s="35"/>
      <c r="B6" s="35"/>
      <c r="E6" s="38"/>
      <c r="F6" s="35"/>
      <c r="I6" s="25"/>
      <c r="J6" s="18"/>
      <c r="K6" s="39" t="s">
        <v>479</v>
      </c>
    </row>
    <row r="7" spans="1:11" ht="18.75" customHeight="1">
      <c r="C7" s="35"/>
      <c r="D7" s="35"/>
      <c r="E7" s="40"/>
      <c r="F7" s="35"/>
      <c r="I7" s="41"/>
      <c r="J7" s="18"/>
      <c r="K7" s="39" t="s">
        <v>480</v>
      </c>
    </row>
    <row r="8" spans="1:11" ht="21.75" customHeight="1">
      <c r="J8" s="42"/>
      <c r="K8" s="39" t="s">
        <v>481</v>
      </c>
    </row>
    <row r="9" spans="1:11" ht="19.5" customHeight="1">
      <c r="I9" s="43"/>
      <c r="J9" s="44"/>
      <c r="K9" s="39" t="s">
        <v>482</v>
      </c>
    </row>
    <row r="10" spans="1:11" ht="22.5" customHeight="1">
      <c r="I10" s="43"/>
      <c r="J10" s="44"/>
      <c r="K10" s="39" t="s">
        <v>483</v>
      </c>
    </row>
    <row r="11" spans="1:11" ht="18.75" customHeight="1">
      <c r="G11" s="41"/>
      <c r="H11" s="18"/>
      <c r="I11" s="18"/>
      <c r="J11" s="18"/>
      <c r="K11" s="39" t="s">
        <v>484</v>
      </c>
    </row>
    <row r="12" spans="1:11" ht="21.75" customHeight="1">
      <c r="G12" s="41"/>
      <c r="H12" s="18"/>
      <c r="I12" s="18"/>
      <c r="J12" s="18"/>
      <c r="K12" s="39" t="s">
        <v>485</v>
      </c>
    </row>
    <row r="13" spans="1:11" ht="18.75" customHeight="1">
      <c r="G13" s="41"/>
      <c r="H13" s="41"/>
      <c r="I13" s="25"/>
      <c r="J13" s="25"/>
      <c r="K13" s="37" t="s">
        <v>486</v>
      </c>
    </row>
    <row r="14" spans="1:11" ht="21.75" customHeight="1">
      <c r="G14" s="45"/>
      <c r="H14" s="41"/>
      <c r="I14" s="25"/>
      <c r="J14" s="25"/>
      <c r="K14" s="25"/>
    </row>
  </sheetData>
  <dataValidations count="1">
    <dataValidation type="list" allowBlank="1" showInputMessage="1" showErrorMessage="1" sqref="B2">
      <formula1>Les_Mois</formula1>
    </dataValidation>
  </dataValidations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General</vt:lpstr>
      <vt:lpstr>Global data </vt:lpstr>
      <vt:lpstr>DashBoard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2018-02-07T20:15:44Z</dcterms:created>
  <dcterms:modified xsi:type="dcterms:W3CDTF">2018-02-07T20:18:29Z</dcterms:modified>
</cp:coreProperties>
</file>