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_Applications Excel\_Planning hebdomadaire\"/>
    </mc:Choice>
  </mc:AlternateContent>
  <xr:revisionPtr revIDLastSave="0" documentId="13_ncr:1_{D77DB8EA-42BB-43FF-BFDC-9FC47F771EB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Paramétres" sheetId="2" r:id="rId2"/>
  </sheets>
  <definedNames>
    <definedName name="_ETP">Planning!$B1+((INT(IFERROR(DATEDIF(Planning!$B1,Planning!A$2,"d"),0)/VLOOKUP(Planning!$E1,Périodes[],2,0))+IF(Test,0,1))*VLOOKUP(Planning!$E1,Périodes[],2,0))</definedName>
    <definedName name="_Jours">Paramétres!$A$2:$A$6</definedName>
    <definedName name="_Mois">Paramétres!$A$7:$A$13</definedName>
    <definedName name="Cel_Ref">Planning!$K$3</definedName>
    <definedName name="DDP">Planning!$K$2</definedName>
    <definedName name="Dernière">IF(OR(Tableau1[[#This Row],[Indication du nombre d''échéance]]="",Tableau1[[#This Row],[Indication du nombre d''échéance]]=0),"Indéfinie",Tableau1[[#This Row],[Date de la première exécution]]+VLOOKUP(Tableau1[[#This Row],[Choix de la périodicité]],Périodes[],2,0)*(Tableau1[[#This Row],[Indication du nombre d''échéance]]-1))</definedName>
    <definedName name="DR">Planning!$B$3</definedName>
    <definedName name="JM">IF(OR(Tableau1[Choix de la périodicité]=_Jours),TRUE,FALSE)</definedName>
    <definedName name="NS">INT((TODAY()-WEEKDAY(TODAY(),3)-LOOKUP(TODAY()-WEEKDAY(TODAY(),3),DATE(YEAR(TODAY()-WEEKDAY(TODAY(),3))+{-1;0;1},1,3)-WEEKDAY(DATE(YEAR(TODAY()-WEEKDAY(TODAY(),3))+{-1;0;1},1,3))+2))/7)+1</definedName>
    <definedName name="Prochaine">IFERROR(Tableau1[[#This Row],[Date de la première exécution]]+((INT(DATEDIF(Tableau1[[#This Row],[Date de la première exécution]],TODAY(),"d")/VLOOKUP(Tableau1[[#This Row],[Choix de la périodicité]],Périodes[],2,0))+1)*VLOOKUP(Tableau1[[#This Row],[Choix de la périodicité]],Périodes[],2,0)),Tableau1[[#This Row],[Date de la première exécution]])</definedName>
    <definedName name="SS">(COLUMN()-COLUMN(Cel_Ref))*7</definedName>
    <definedName name="Test">IF(Prochaine=Tableau1[Date de la première exécution],TRUE,FALSE)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  <c r="G5" i="1"/>
  <c r="H5" i="1"/>
  <c r="J5" i="1"/>
  <c r="K2" i="1"/>
  <c r="L2" i="1"/>
  <c r="L3" i="1"/>
  <c r="L5" i="1"/>
  <c r="I6" i="1"/>
  <c r="G6" i="1"/>
  <c r="H6" i="1"/>
  <c r="J6" i="1"/>
  <c r="L6" i="1"/>
  <c r="M2" i="1"/>
  <c r="M3" i="1"/>
  <c r="M5" i="1"/>
  <c r="M6" i="1"/>
  <c r="N2" i="1"/>
  <c r="N3" i="1"/>
  <c r="N5" i="1"/>
  <c r="N6" i="1"/>
  <c r="O2" i="1"/>
  <c r="O3" i="1"/>
  <c r="O5" i="1"/>
  <c r="O6" i="1"/>
  <c r="P2" i="1"/>
  <c r="P3" i="1"/>
  <c r="P5" i="1"/>
  <c r="P6" i="1"/>
  <c r="Q2" i="1"/>
  <c r="Q3" i="1"/>
  <c r="Q5" i="1"/>
  <c r="Q6" i="1"/>
  <c r="R2" i="1"/>
  <c r="R3" i="1"/>
  <c r="R5" i="1"/>
  <c r="R6" i="1"/>
  <c r="S2" i="1"/>
  <c r="S3" i="1"/>
  <c r="S5" i="1"/>
  <c r="S6" i="1"/>
  <c r="T2" i="1"/>
  <c r="T3" i="1"/>
  <c r="T5" i="1"/>
  <c r="T6" i="1"/>
  <c r="U2" i="1"/>
  <c r="U3" i="1"/>
  <c r="U5" i="1"/>
  <c r="U6" i="1"/>
  <c r="V2" i="1"/>
  <c r="V3" i="1"/>
  <c r="V5" i="1"/>
  <c r="V6" i="1"/>
  <c r="W2" i="1"/>
  <c r="W3" i="1"/>
  <c r="W5" i="1"/>
  <c r="W6" i="1"/>
  <c r="X2" i="1"/>
  <c r="X3" i="1"/>
  <c r="X5" i="1"/>
  <c r="X6" i="1"/>
  <c r="Y2" i="1"/>
  <c r="Y3" i="1"/>
  <c r="Y5" i="1"/>
  <c r="Y6" i="1"/>
  <c r="Z2" i="1"/>
  <c r="Z3" i="1"/>
  <c r="Z5" i="1"/>
  <c r="Z6" i="1"/>
  <c r="AA2" i="1"/>
  <c r="AA3" i="1"/>
  <c r="AA5" i="1"/>
  <c r="AA6" i="1"/>
  <c r="AB2" i="1"/>
  <c r="AB3" i="1"/>
  <c r="AB5" i="1"/>
  <c r="AB6" i="1"/>
  <c r="AC2" i="1"/>
  <c r="AC3" i="1"/>
  <c r="AC5" i="1"/>
  <c r="AC6" i="1"/>
  <c r="AD2" i="1"/>
  <c r="AD3" i="1"/>
  <c r="AD5" i="1"/>
  <c r="AD6" i="1"/>
  <c r="AE2" i="1"/>
  <c r="AE3" i="1"/>
  <c r="AE5" i="1"/>
  <c r="AE6" i="1"/>
  <c r="AF2" i="1"/>
  <c r="AF3" i="1"/>
  <c r="AF5" i="1"/>
  <c r="AF6" i="1"/>
  <c r="AG2" i="1"/>
  <c r="AG3" i="1"/>
  <c r="AG5" i="1"/>
  <c r="AG6" i="1"/>
  <c r="AH2" i="1"/>
  <c r="AH3" i="1"/>
  <c r="AH5" i="1"/>
  <c r="AH6" i="1"/>
  <c r="AI2" i="1"/>
  <c r="AI3" i="1"/>
  <c r="AI5" i="1"/>
  <c r="AI6" i="1"/>
  <c r="AJ2" i="1"/>
  <c r="AJ3" i="1"/>
  <c r="AJ5" i="1"/>
  <c r="AJ6" i="1"/>
  <c r="AK2" i="1"/>
  <c r="AK3" i="1"/>
  <c r="AK5" i="1"/>
  <c r="AK6" i="1"/>
  <c r="AL2" i="1"/>
  <c r="AL3" i="1"/>
  <c r="AL5" i="1"/>
  <c r="AL6" i="1"/>
  <c r="AM2" i="1"/>
  <c r="AM3" i="1"/>
  <c r="AM5" i="1"/>
  <c r="AM6" i="1"/>
  <c r="AN2" i="1"/>
  <c r="AN3" i="1"/>
  <c r="AN5" i="1"/>
  <c r="AN6" i="1"/>
  <c r="AO2" i="1"/>
  <c r="AO3" i="1"/>
  <c r="AO5" i="1"/>
  <c r="AO6" i="1"/>
  <c r="AP2" i="1"/>
  <c r="AP3" i="1"/>
  <c r="AP5" i="1"/>
  <c r="AP6" i="1"/>
  <c r="AQ2" i="1"/>
  <c r="AQ3" i="1"/>
  <c r="AQ5" i="1"/>
  <c r="AQ6" i="1"/>
  <c r="AR2" i="1"/>
  <c r="AR3" i="1"/>
  <c r="AR5" i="1"/>
  <c r="AR6" i="1"/>
  <c r="AS2" i="1"/>
  <c r="AS3" i="1"/>
  <c r="AS5" i="1"/>
  <c r="AS6" i="1"/>
  <c r="AT2" i="1"/>
  <c r="AT3" i="1"/>
  <c r="AT5" i="1"/>
  <c r="AT6" i="1"/>
  <c r="K3" i="1"/>
  <c r="K5" i="1"/>
  <c r="K6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C5" i="1"/>
  <c r="C6" i="1"/>
  <c r="K1" i="1"/>
  <c r="L1" i="1"/>
</calcChain>
</file>

<file path=xl/sharedStrings.xml><?xml version="1.0" encoding="utf-8"?>
<sst xmlns="http://schemas.openxmlformats.org/spreadsheetml/2006/main" count="101" uniqueCount="95">
  <si>
    <t>Lundi</t>
  </si>
  <si>
    <t xml:space="preserve"> </t>
  </si>
  <si>
    <t>3 semaines</t>
  </si>
  <si>
    <t>Numéro</t>
  </si>
  <si>
    <t>de semaine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</si>
  <si>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</si>
  <si>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</si>
  <si>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</si>
  <si>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</si>
  <si>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</si>
  <si>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</si>
  <si>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</si>
  <si>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</si>
  <si>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</si>
  <si>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</si>
  <si>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</si>
  <si>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</si>
  <si>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</si>
  <si>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</si>
  <si>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</si>
  <si>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</si>
  <si>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</si>
  <si>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</si>
  <si>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</si>
  <si>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</si>
  <si>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</si>
  <si>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</si>
  <si>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</si>
  <si>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</si>
  <si>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</si>
  <si>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</si>
  <si>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</si>
  <si>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</si>
  <si>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semaine</t>
  </si>
  <si>
    <t>2 semaines</t>
  </si>
  <si>
    <t>4 semaines</t>
  </si>
  <si>
    <t>1 mois</t>
  </si>
  <si>
    <t>2 mois</t>
  </si>
  <si>
    <t>Fin</t>
  </si>
  <si>
    <t>Suivante</t>
  </si>
  <si>
    <t>5 semaines</t>
  </si>
  <si>
    <t>Date début planning</t>
  </si>
  <si>
    <t>C232</t>
  </si>
  <si>
    <t>C233</t>
  </si>
  <si>
    <t>Type d'entretient</t>
  </si>
  <si>
    <t>Nom bâtiment / Secteur</t>
  </si>
  <si>
    <t>Salle des machines</t>
  </si>
  <si>
    <t>Bâtiment A</t>
  </si>
  <si>
    <t>RDC</t>
  </si>
  <si>
    <t>Sous Sol C</t>
  </si>
  <si>
    <t>Fond de la cour</t>
  </si>
  <si>
    <t>Nom des machines</t>
  </si>
  <si>
    <t>Machines 1</t>
  </si>
  <si>
    <t>Machines 2</t>
  </si>
  <si>
    <t>Date de la première exécution</t>
  </si>
  <si>
    <t>Choix de la périodicité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</si>
  <si>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</si>
  <si>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</si>
  <si>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</si>
  <si>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</si>
  <si>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</si>
  <si>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</si>
  <si>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</si>
  <si>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</si>
  <si>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</si>
  <si>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</si>
  <si>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</si>
  <si>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</si>
  <si>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</si>
  <si>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</si>
  <si>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</si>
  <si>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</si>
  <si>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</si>
  <si>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</si>
  <si>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</si>
  <si>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</si>
  <si>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</si>
  <si>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</si>
  <si>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</si>
  <si>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</si>
  <si>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</si>
  <si>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Indication du nombre d'échéance</t>
  </si>
  <si>
    <t>Date prévue de la dernière exécution</t>
  </si>
  <si>
    <t>Type d'entretien</t>
  </si>
  <si>
    <t>Numéro de semaine de la première exécution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</si>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</sst>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 applyAlignment="1"/>
    <xf numFmtId="165" fontId="4" fillId="5" borderId="1" xfId="0" applyNumberFormat="1" applyFont="1" applyFill="1" applyBorder="1" applyAlignment="1"/>
    <xf numFmtId="0" fontId="3" fillId="3" borderId="2" xfId="0" applyNumberFormat="1" applyFont="1" applyFill="1" applyBorder="1" applyAlignment="1">
      <alignment horizontal="center" vertical="center" textRotation="90"/>
    </xf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4" fontId="2" fillId="6" borderId="2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6" fontId="9" fillId="3" borderId="1" xfId="0" applyNumberFormat="1" applyFont="1" applyFill="1" applyBorder="1" applyAlignment="1">
      <alignment horizontal="center" vertical="center"/>
    </xf>
    <xf numFmtId="164" fontId="10" fillId="4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4" fontId="6" fillId="0" borderId="2" xfId="0" applyNumberFormat="1" applyFont="1" applyBorder="1" applyAlignment="1">
      <alignment horizontal="center" vertical="center"/>
    </xf>
    <xf numFmtId="1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76"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rgb="FF00FF00"/>
        </patternFill>
      </fill>
    </dxf>
    <dxf>
      <font>
        <color rgb="FF008000"/>
      </font>
      <fill>
        <patternFill>
          <bgColor rgb="FF008000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gradientFill type="path" left="0.5" right="0.5" top="0.5" bottom="0.5">
          <stop position="0">
            <color rgb="FFFFFF00"/>
          </stop>
          <stop position="1">
            <color rgb="FF0000FF"/>
          </stop>
        </gradientFill>
      </fill>
    </dxf>
    <dxf>
      <font>
        <color rgb="FF00FF00"/>
      </font>
      <fill>
        <patternFill>
          <bgColor rgb="FF00FF00"/>
        </patternFill>
      </fill>
    </dxf>
    <dxf>
      <font>
        <color theme="0"/>
      </font>
    </dxf>
    <dxf>
      <font>
        <color rgb="FFFF0000"/>
      </font>
      <fill>
        <gradientFill type="path" left="0.5" right="0.5" top="0.5" bottom="0.5">
          <stop position="0">
            <color rgb="FFFF0000"/>
          </stop>
          <stop position="1">
            <color rgb="FF00FF00"/>
          </stop>
        </gradientFill>
      </fill>
    </dxf>
    <dxf>
      <font>
        <color rgb="FF800000"/>
      </font>
      <fill>
        <patternFill>
          <bgColor rgb="FF80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left/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1416C67-9C0C-4FBE-896D-BE80C49A5D3A}">
      <tableStyleElement type="wholeTable" dxfId="75"/>
      <tableStyleElement type="firstColumnStripe" dxfId="74"/>
    </tableStyle>
  </tableStyles>
  <colors>
    <mruColors>
      <color rgb="FF00FF00"/>
      <color rgb="FF800000"/>
      <color rgb="FF9966FF"/>
      <color rgb="FF008000"/>
      <color rgb="FF0000FF"/>
      <color rgb="FFC5C5FF"/>
      <color rgb="FFD6BBEB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6" totalsRowShown="0" headerRowDxfId="59" dataDxfId="57" headerRowBorderDxfId="58">
  <autoFilter ref="A4:AT6" xr:uid="{00000000-0009-0000-0100-000001000000}"/>
  <tableColumns count="46">
    <tableColumn id="1" xr3:uid="{00000000-0010-0000-0000-000001000000}" name="Désignation de la machine" dataDxfId="56" totalsRowDxfId="55"/>
    <tableColumn id="4" xr3:uid="{00000000-0010-0000-0000-000004000000}" name="Date de la première exécution" dataDxfId="54" totalsRowDxfId="53"/>
    <tableColumn id="35" xr3:uid="{00000000-0010-0000-0000-000023000000}" name="Numéro de semaine de la première exécution" dataDxfId="52" totalsRowDxfId="51">
      <calculatedColumnFormula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calculatedColumnFormula>
    </tableColumn>
    <tableColumn id="2" xr3:uid="{00000000-0010-0000-0000-000002000000}" name="Type d'entretien" dataDxfId="50" totalsRowDxfId="49"/>
    <tableColumn id="3" xr3:uid="{00000000-0010-0000-0000-000003000000}" name="Choix de la périodicité" dataDxfId="48" totalsRowDxfId="47"/>
    <tableColumn id="36" xr3:uid="{00000000-0010-0000-0000-000024000000}" name="Indication du nombre d'échéance" dataDxfId="46" totalsRowDxfId="45"/>
    <tableColumn id="5" xr3:uid="{00000000-0010-0000-0000-000005000000}" name="Date prévue du prochain entretien" dataDxfId="44" totalsRowDxfId="43">
      <calculatedColumnFormula>IFERROR(IF(Tableau1[[#This Row],[Date prévue de la dernière exécution]]="Terminé","Terminé",Prochaine),"")</calculatedColumnFormula>
    </tableColumn>
    <tableColumn id="38" xr3:uid="{00000000-0010-0000-0000-000026000000}" name="Suivante" dataDxfId="42" totalsRowDxfId="41">
      <calculatedColumnFormula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calculatedColumnFormula>
    </tableColumn>
    <tableColumn id="6" xr3:uid="{00000000-0010-0000-0000-000006000000}" name="Date prévue de la dernière exécution" dataDxfId="40" totalsRowDxfId="39">
      <calculatedColumnFormula>IF(Dernière&lt;TODAY(),"Terminé",Dernière)</calculatedColumnFormula>
    </tableColumn>
    <tableColumn id="37" xr3:uid="{00000000-0010-0000-0000-000025000000}" name="Fin" dataDxfId="38" totalsRowDxfId="37">
      <calculatedColumnFormula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calculatedColumnFormula>
    </tableColumn>
    <tableColumn id="11" xr3:uid="{00000000-0010-0000-0000-00000B000000}" name="C1" dataDxfId="35" totalsRowDxfId="36">
      <calculatedColumnFormula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calculatedColumnFormula>
    </tableColumn>
    <tableColumn id="12" xr3:uid="{00000000-0010-0000-0000-00000C000000}" name="C2" dataDxfId="34">
      <calculatedColumnFormula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calculatedColumnFormula>
    </tableColumn>
    <tableColumn id="13" xr3:uid="{00000000-0010-0000-0000-00000D000000}" name="C3" dataDxfId="33">
      <calculatedColumnFormula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calculatedColumnFormula>
    </tableColumn>
    <tableColumn id="14" xr3:uid="{00000000-0010-0000-0000-00000E000000}" name="C4" dataDxfId="32">
      <calculatedColumnFormula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calculatedColumnFormula>
    </tableColumn>
    <tableColumn id="15" xr3:uid="{00000000-0010-0000-0000-00000F000000}" name="C5" dataDxfId="31">
      <calculatedColumnFormula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calculatedColumnFormula>
    </tableColumn>
    <tableColumn id="16" xr3:uid="{00000000-0010-0000-0000-000010000000}" name="C6" dataDxfId="30">
      <calculatedColumnFormula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calculatedColumnFormula>
    </tableColumn>
    <tableColumn id="17" xr3:uid="{00000000-0010-0000-0000-000011000000}" name="C7" dataDxfId="29">
      <calculatedColumnFormula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calculatedColumnFormula>
    </tableColumn>
    <tableColumn id="18" xr3:uid="{00000000-0010-0000-0000-000012000000}" name="C8" dataDxfId="28">
      <calculatedColumnFormula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calculatedColumnFormula>
    </tableColumn>
    <tableColumn id="19" xr3:uid="{00000000-0010-0000-0000-000013000000}" name="C9" dataDxfId="27">
      <calculatedColumnFormula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calculatedColumnFormula>
    </tableColumn>
    <tableColumn id="20" xr3:uid="{00000000-0010-0000-0000-000014000000}" name="C10" dataDxfId="26">
      <calculatedColumnFormula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calculatedColumnFormula>
    </tableColumn>
    <tableColumn id="21" xr3:uid="{00000000-0010-0000-0000-000015000000}" name="C11" dataDxfId="25">
      <calculatedColumnFormula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calculatedColumnFormula>
    </tableColumn>
    <tableColumn id="22" xr3:uid="{00000000-0010-0000-0000-000016000000}" name="C12" dataDxfId="24">
      <calculatedColumnFormula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calculatedColumnFormula>
    </tableColumn>
    <tableColumn id="23" xr3:uid="{00000000-0010-0000-0000-000017000000}" name="C13" dataDxfId="23">
      <calculatedColumnFormula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calculatedColumnFormula>
    </tableColumn>
    <tableColumn id="24" xr3:uid="{00000000-0010-0000-0000-000018000000}" name="C14" dataDxfId="22">
      <calculatedColumnFormula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calculatedColumnFormula>
    </tableColumn>
    <tableColumn id="25" xr3:uid="{00000000-0010-0000-0000-000019000000}" name="C15" dataDxfId="21">
      <calculatedColumnFormula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calculatedColumnFormula>
    </tableColumn>
    <tableColumn id="26" xr3:uid="{00000000-0010-0000-0000-00001A000000}" name="C16" dataDxfId="20">
      <calculatedColumnFormula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calculatedColumnFormula>
    </tableColumn>
    <tableColumn id="27" xr3:uid="{00000000-0010-0000-0000-00001B000000}" name="C17" dataDxfId="19">
      <calculatedColumnFormula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calculatedColumnFormula>
    </tableColumn>
    <tableColumn id="28" xr3:uid="{00000000-0010-0000-0000-00001C000000}" name="C18" dataDxfId="18">
      <calculatedColumnFormula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calculatedColumnFormula>
    </tableColumn>
    <tableColumn id="29" xr3:uid="{00000000-0010-0000-0000-00001D000000}" name="C19" dataDxfId="17">
      <calculatedColumnFormula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calculatedColumnFormula>
    </tableColumn>
    <tableColumn id="30" xr3:uid="{00000000-0010-0000-0000-00001E000000}" name="C20" dataDxfId="16">
      <calculatedColumnFormula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calculatedColumnFormula>
    </tableColumn>
    <tableColumn id="8" xr3:uid="{00000000-0010-0000-0000-000008000000}" name="C21" dataDxfId="15">
      <calculatedColumnFormula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calculatedColumnFormula>
    </tableColumn>
    <tableColumn id="9" xr3:uid="{00000000-0010-0000-0000-000009000000}" name="C22" dataDxfId="14">
      <calculatedColumnFormula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calculatedColumnFormula>
    </tableColumn>
    <tableColumn id="31" xr3:uid="{00000000-0010-0000-0000-00001F000000}" name="C23" dataDxfId="13">
      <calculatedColumnFormula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calculatedColumnFormula>
    </tableColumn>
    <tableColumn id="39" xr3:uid="{54DD8C8E-3FD7-4146-A84C-D099D4F43E30}" name="C232" dataDxfId="12">
      <calculatedColumnFormula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calculatedColumnFormula>
    </tableColumn>
    <tableColumn id="7" xr3:uid="{0704F002-5F16-415A-B767-1C9432850164}" name="C2322" dataDxfId="11">
      <calculatedColumnFormula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calculatedColumnFormula>
    </tableColumn>
    <tableColumn id="41" xr3:uid="{974F7891-3C72-4F6B-B900-6066E5D2EB54}" name="C2323" dataDxfId="10">
      <calculatedColumnFormula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calculatedColumnFormula>
    </tableColumn>
    <tableColumn id="43" xr3:uid="{64B8C21F-8973-4939-9CFB-7667D3EEB364}" name="C23232" dataDxfId="9">
      <calculatedColumnFormula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calculatedColumnFormula>
    </tableColumn>
    <tableColumn id="44" xr3:uid="{D777DC26-B686-4288-A96C-0CABCDA7A988}" name="C23233" dataDxfId="8">
      <calculatedColumnFormula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calculatedColumnFormula>
    </tableColumn>
    <tableColumn id="45" xr3:uid="{5482F3FD-B532-4221-A5ED-C0DFE4778FE2}" name="C23234" dataDxfId="7">
      <calculatedColumnFormula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calculatedColumnFormula>
    </tableColumn>
    <tableColumn id="46" xr3:uid="{A3C1CDD9-F1B0-4074-A769-222A5B29B920}" name="C23235" dataDxfId="6">
      <calculatedColumnFormula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calculatedColumnFormula>
    </tableColumn>
    <tableColumn id="42" xr3:uid="{303887E5-0DC2-4948-8864-52A2E810E2C6}" name="C2324" dataDxfId="5">
      <calculatedColumnFormula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calculatedColumnFormula>
    </tableColumn>
    <tableColumn id="40" xr3:uid="{ECDCCCDB-E050-4327-8BEF-2AE021AABBA0}" name="C233" dataDxfId="4">
      <calculatedColumnFormula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calculatedColumnFormula>
    </tableColumn>
    <tableColumn id="32" xr3:uid="{00000000-0010-0000-0000-000020000000}" name="C24" dataDxfId="3">
      <calculatedColumnFormula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calculatedColumnFormula>
    </tableColumn>
    <tableColumn id="34" xr3:uid="{00000000-0010-0000-0000-000022000000}" name="C25" dataDxfId="2">
      <calculatedColumnFormula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calculatedColumnFormula>
    </tableColumn>
    <tableColumn id="10" xr3:uid="{974F6470-F8AC-4A03-8324-C0FF4D3DEFCB}" name="C252" dataDxfId="1">
      <calculatedColumnFormula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calculatedColumnFormula>
    </tableColumn>
    <tableColumn id="33" xr3:uid="{00000000-0010-0000-0000-000021000000}" name="C26" dataDxfId="0">
      <calculatedColumnFormula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Périodes" displayName="Périodes" ref="A1:B30" totalsRowShown="0">
  <autoFilter ref="A1:B30" xr:uid="{00000000-0009-0000-0100-000002000000}"/>
  <tableColumns count="2">
    <tableColumn id="1" xr3:uid="{00000000-0010-0000-0100-000001000000}" name="Périodicités en texte"/>
    <tableColumn id="2" xr3:uid="{00000000-0010-0000-0100-000002000000}" name="Valeurs numériqu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C5735D-821D-4C8C-A4EA-42128466AAAA}" name="Tableau3" displayName="Tableau3" ref="D1:D3" totalsRowShown="0">
  <autoFilter ref="D1:D3" xr:uid="{9EC0798B-7B88-4FEB-848B-8DFD92F653BB}"/>
  <tableColumns count="1">
    <tableColumn id="1" xr3:uid="{2250A867-45B7-4CA2-8D18-AB5207BC9C73}" name="Type d'entretie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51857A9-244A-49AA-ACA8-8AE785E09ABF}" name="Tableau4" displayName="Tableau4" ref="F1:F6" totalsRowShown="0">
  <autoFilter ref="F1:F6" xr:uid="{A389C7DF-AD23-4AA5-8179-7F08EBF31C58}"/>
  <tableColumns count="1">
    <tableColumn id="1" xr3:uid="{329806F4-20F6-45E1-963F-82970C89F887}" name="Nom bâtiment / Secte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5D1E26-0C55-4493-BC1B-F2D52E560D6B}" name="Tableau5" displayName="Tableau5" ref="H1:H3" totalsRowShown="0">
  <autoFilter ref="H1:H3" xr:uid="{2217318A-E5C7-491B-AD9D-AFE72CAE416E}"/>
  <tableColumns count="1">
    <tableColumn id="1" xr3:uid="{21FC68A6-4274-4FD2-88C4-AF28D3712B05}" name="Nom des machin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6"/>
  <sheetViews>
    <sheetView showGridLines="0" tabSelected="1" zoomScaleNormal="100" workbookViewId="0">
      <pane xSplit="46" ySplit="4" topLeftCell="AV5" activePane="bottomRight" state="frozen"/>
      <selection pane="topRight" activeCell="AM1" sqref="AM1"/>
      <selection pane="bottomLeft" activeCell="A5" sqref="A5"/>
      <selection pane="bottomRight" activeCell="B4" sqref="B4"/>
    </sheetView>
  </sheetViews>
  <sheetFormatPr baseColWidth="10" defaultRowHeight="15" x14ac:dyDescent="0.25"/>
  <cols>
    <col min="1" max="1" width="21.85546875" customWidth="1"/>
    <col min="2" max="2" width="10" customWidth="1"/>
    <col min="3" max="3" width="9.140625" customWidth="1"/>
    <col min="4" max="4" width="10.5703125" customWidth="1"/>
    <col min="5" max="5" width="11.140625" customWidth="1"/>
    <col min="6" max="6" width="10.42578125" customWidth="1"/>
    <col min="7" max="7" width="10" customWidth="1"/>
    <col min="8" max="8" width="11.42578125" hidden="1" customWidth="1"/>
    <col min="9" max="9" width="10" customWidth="1"/>
    <col min="10" max="10" width="13.28515625" hidden="1" customWidth="1"/>
    <col min="11" max="46" width="3.5703125" customWidth="1"/>
    <col min="47" max="48" width="5.42578125" customWidth="1"/>
    <col min="49" max="50" width="5.7109375" customWidth="1"/>
  </cols>
  <sheetData>
    <row r="1" spans="1:47" ht="120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3" t="str">
        <f>PROPER(TEXT(K2,"MMMM"))&amp;" - "&amp;YEAR(K2)</f>
        <v>Mai - 2020</v>
      </c>
      <c r="L1" s="3" t="str">
        <f t="shared" ref="L1" si="0">IF(PROPER(TEXT(L2,"MMMM"))&amp;" - "&amp;YEAR(L2)=PROPER(TEXT(K2,"MMMM"))&amp;" - "&amp;YEAR(K2),"",PROPER(TEXT(L2,"MMMM"))&amp;" - "&amp;YEAR(L2))</f>
        <v/>
      </c>
      <c r="M1" s="3" t="str">
        <f t="shared" ref="M1" si="1">IF(PROPER(TEXT(M2,"MMMM"))&amp;" - "&amp;YEAR(M2)=PROPER(TEXT(L2,"MMMM"))&amp;" - "&amp;YEAR(L2),"",PROPER(TEXT(M2,"MMMM"))&amp;" - "&amp;YEAR(M2))</f>
        <v/>
      </c>
      <c r="N1" s="3" t="str">
        <f t="shared" ref="N1" si="2">IF(PROPER(TEXT(N2,"MMMM"))&amp;" - "&amp;YEAR(N2)=PROPER(TEXT(M2,"MMMM"))&amp;" - "&amp;YEAR(M2),"",PROPER(TEXT(N2,"MMMM"))&amp;" - "&amp;YEAR(N2))</f>
        <v/>
      </c>
      <c r="O1" s="3" t="str">
        <f t="shared" ref="O1" si="3">IF(PROPER(TEXT(O2,"MMMM"))&amp;" - "&amp;YEAR(O2)=PROPER(TEXT(N2,"MMMM"))&amp;" - "&amp;YEAR(N2),"",PROPER(TEXT(O2,"MMMM"))&amp;" - "&amp;YEAR(O2))</f>
        <v>Juin - 2020</v>
      </c>
      <c r="P1" s="3" t="str">
        <f t="shared" ref="P1" si="4">IF(PROPER(TEXT(P2,"MMMM"))&amp;" - "&amp;YEAR(P2)=PROPER(TEXT(O2,"MMMM"))&amp;" - "&amp;YEAR(O2),"",PROPER(TEXT(P2,"MMMM"))&amp;" - "&amp;YEAR(P2))</f>
        <v/>
      </c>
      <c r="Q1" s="3" t="str">
        <f t="shared" ref="Q1" si="5">IF(PROPER(TEXT(Q2,"MMMM"))&amp;" - "&amp;YEAR(Q2)=PROPER(TEXT(P2,"MMMM"))&amp;" - "&amp;YEAR(P2),"",PROPER(TEXT(Q2,"MMMM"))&amp;" - "&amp;YEAR(Q2))</f>
        <v/>
      </c>
      <c r="R1" s="3" t="str">
        <f t="shared" ref="R1" si="6">IF(PROPER(TEXT(R2,"MMMM"))&amp;" - "&amp;YEAR(R2)=PROPER(TEXT(Q2,"MMMM"))&amp;" - "&amp;YEAR(Q2),"",PROPER(TEXT(R2,"MMMM"))&amp;" - "&amp;YEAR(R2))</f>
        <v/>
      </c>
      <c r="S1" s="3" t="str">
        <f t="shared" ref="S1" si="7">IF(PROPER(TEXT(S2,"MMMM"))&amp;" - "&amp;YEAR(S2)=PROPER(TEXT(R2,"MMMM"))&amp;" - "&amp;YEAR(R2),"",PROPER(TEXT(S2,"MMMM"))&amp;" - "&amp;YEAR(S2))</f>
        <v/>
      </c>
      <c r="T1" s="3" t="str">
        <f t="shared" ref="T1" si="8">IF(PROPER(TEXT(T2,"MMMM"))&amp;" - "&amp;YEAR(T2)=PROPER(TEXT(S2,"MMMM"))&amp;" - "&amp;YEAR(S2),"",PROPER(TEXT(T2,"MMMM"))&amp;" - "&amp;YEAR(T2))</f>
        <v>Juillet - 2020</v>
      </c>
      <c r="U1" s="3" t="str">
        <f t="shared" ref="U1" si="9">IF(PROPER(TEXT(U2,"MMMM"))&amp;" - "&amp;YEAR(U2)=PROPER(TEXT(T2,"MMMM"))&amp;" - "&amp;YEAR(T2),"",PROPER(TEXT(U2,"MMMM"))&amp;" - "&amp;YEAR(U2))</f>
        <v/>
      </c>
      <c r="V1" s="3" t="str">
        <f t="shared" ref="V1" si="10">IF(PROPER(TEXT(V2,"MMMM"))&amp;" - "&amp;YEAR(V2)=PROPER(TEXT(U2,"MMMM"))&amp;" - "&amp;YEAR(U2),"",PROPER(TEXT(V2,"MMMM"))&amp;" - "&amp;YEAR(V2))</f>
        <v/>
      </c>
      <c r="W1" s="3" t="str">
        <f t="shared" ref="W1" si="11">IF(PROPER(TEXT(W2,"MMMM"))&amp;" - "&amp;YEAR(W2)=PROPER(TEXT(V2,"MMMM"))&amp;" - "&amp;YEAR(V2),"",PROPER(TEXT(W2,"MMMM"))&amp;" - "&amp;YEAR(W2))</f>
        <v/>
      </c>
      <c r="X1" s="3" t="str">
        <f t="shared" ref="X1" si="12">IF(PROPER(TEXT(X2,"MMMM"))&amp;" - "&amp;YEAR(X2)=PROPER(TEXT(W2,"MMMM"))&amp;" - "&amp;YEAR(W2),"",PROPER(TEXT(X2,"MMMM"))&amp;" - "&amp;YEAR(X2))</f>
        <v>Août - 2020</v>
      </c>
      <c r="Y1" s="3" t="str">
        <f t="shared" ref="Y1" si="13">IF(PROPER(TEXT(Y2,"MMMM"))&amp;" - "&amp;YEAR(Y2)=PROPER(TEXT(X2,"MMMM"))&amp;" - "&amp;YEAR(X2),"",PROPER(TEXT(Y2,"MMMM"))&amp;" - "&amp;YEAR(Y2))</f>
        <v/>
      </c>
      <c r="Z1" s="3" t="str">
        <f t="shared" ref="Z1" si="14">IF(PROPER(TEXT(Z2,"MMMM"))&amp;" - "&amp;YEAR(Z2)=PROPER(TEXT(Y2,"MMMM"))&amp;" - "&amp;YEAR(Y2),"",PROPER(TEXT(Z2,"MMMM"))&amp;" - "&amp;YEAR(Z2))</f>
        <v/>
      </c>
      <c r="AA1" s="3" t="str">
        <f t="shared" ref="AA1" si="15">IF(PROPER(TEXT(AA2,"MMMM"))&amp;" - "&amp;YEAR(AA2)=PROPER(TEXT(Z2,"MMMM"))&amp;" - "&amp;YEAR(Z2),"",PROPER(TEXT(AA2,"MMMM"))&amp;" - "&amp;YEAR(AA2))</f>
        <v/>
      </c>
      <c r="AB1" s="3" t="str">
        <f t="shared" ref="AB1" si="16">IF(PROPER(TEXT(AB2,"MMMM"))&amp;" - "&amp;YEAR(AB2)=PROPER(TEXT(AA2,"MMMM"))&amp;" - "&amp;YEAR(AA2),"",PROPER(TEXT(AB2,"MMMM"))&amp;" - "&amp;YEAR(AB2))</f>
        <v/>
      </c>
      <c r="AC1" s="3" t="str">
        <f t="shared" ref="AC1" si="17">IF(PROPER(TEXT(AC2,"MMMM"))&amp;" - "&amp;YEAR(AC2)=PROPER(TEXT(AB2,"MMMM"))&amp;" - "&amp;YEAR(AB2),"",PROPER(TEXT(AC2,"MMMM"))&amp;" - "&amp;YEAR(AC2))</f>
        <v>Septembre - 2020</v>
      </c>
      <c r="AD1" s="3" t="str">
        <f t="shared" ref="AD1" si="18">IF(PROPER(TEXT(AD2,"MMMM"))&amp;" - "&amp;YEAR(AD2)=PROPER(TEXT(AC2,"MMMM"))&amp;" - "&amp;YEAR(AC2),"",PROPER(TEXT(AD2,"MMMM"))&amp;" - "&amp;YEAR(AD2))</f>
        <v/>
      </c>
      <c r="AE1" s="3" t="str">
        <f t="shared" ref="AE1" si="19">IF(PROPER(TEXT(AE2,"MMMM"))&amp;" - "&amp;YEAR(AE2)=PROPER(TEXT(AD2,"MMMM"))&amp;" - "&amp;YEAR(AD2),"",PROPER(TEXT(AE2,"MMMM"))&amp;" - "&amp;YEAR(AE2))</f>
        <v/>
      </c>
      <c r="AF1" s="3" t="str">
        <f t="shared" ref="AF1" si="20">IF(PROPER(TEXT(AF2,"MMMM"))&amp;" - "&amp;YEAR(AF2)=PROPER(TEXT(AE2,"MMMM"))&amp;" - "&amp;YEAR(AE2),"",PROPER(TEXT(AF2,"MMMM"))&amp;" - "&amp;YEAR(AF2))</f>
        <v/>
      </c>
      <c r="AG1" s="3" t="str">
        <f t="shared" ref="AG1" si="21">IF(PROPER(TEXT(AG2,"MMMM"))&amp;" - "&amp;YEAR(AG2)=PROPER(TEXT(AF2,"MMMM"))&amp;" - "&amp;YEAR(AF2),"",PROPER(TEXT(AG2,"MMMM"))&amp;" - "&amp;YEAR(AG2))</f>
        <v>Octobre - 2020</v>
      </c>
      <c r="AH1" s="3" t="str">
        <f t="shared" ref="AH1" si="22">IF(PROPER(TEXT(AH2,"MMMM"))&amp;" - "&amp;YEAR(AH2)=PROPER(TEXT(AG2,"MMMM"))&amp;" - "&amp;YEAR(AG2),"",PROPER(TEXT(AH2,"MMMM"))&amp;" - "&amp;YEAR(AH2))</f>
        <v/>
      </c>
      <c r="AI1" s="3" t="str">
        <f t="shared" ref="AI1" si="23">IF(PROPER(TEXT(AI2,"MMMM"))&amp;" - "&amp;YEAR(AI2)=PROPER(TEXT(AH2,"MMMM"))&amp;" - "&amp;YEAR(AH2),"",PROPER(TEXT(AI2,"MMMM"))&amp;" - "&amp;YEAR(AI2))</f>
        <v/>
      </c>
      <c r="AJ1" s="3" t="str">
        <f t="shared" ref="AJ1" si="24">IF(PROPER(TEXT(AJ2,"MMMM"))&amp;" - "&amp;YEAR(AJ2)=PROPER(TEXT(AI2,"MMMM"))&amp;" - "&amp;YEAR(AI2),"",PROPER(TEXT(AJ2,"MMMM"))&amp;" - "&amp;YEAR(AJ2))</f>
        <v/>
      </c>
      <c r="AK1" s="3" t="str">
        <f t="shared" ref="AK1" si="25">IF(PROPER(TEXT(AK2,"MMMM"))&amp;" - "&amp;YEAR(AK2)=PROPER(TEXT(AJ2,"MMMM"))&amp;" - "&amp;YEAR(AJ2),"",PROPER(TEXT(AK2,"MMMM"))&amp;" - "&amp;YEAR(AK2))</f>
        <v>Novembre - 2020</v>
      </c>
      <c r="AL1" s="3" t="str">
        <f t="shared" ref="AL1" si="26">IF(PROPER(TEXT(AL2,"MMMM"))&amp;" - "&amp;YEAR(AL2)=PROPER(TEXT(AK2,"MMMM"))&amp;" - "&amp;YEAR(AK2),"",PROPER(TEXT(AL2,"MMMM"))&amp;" - "&amp;YEAR(AL2))</f>
        <v/>
      </c>
      <c r="AM1" s="3" t="str">
        <f t="shared" ref="AM1" si="27">IF(PROPER(TEXT(AM2,"MMMM"))&amp;" - "&amp;YEAR(AM2)=PROPER(TEXT(AL2,"MMMM"))&amp;" - "&amp;YEAR(AL2),"",PROPER(TEXT(AM2,"MMMM"))&amp;" - "&amp;YEAR(AM2))</f>
        <v/>
      </c>
      <c r="AN1" s="3" t="str">
        <f t="shared" ref="AN1" si="28">IF(PROPER(TEXT(AN2,"MMMM"))&amp;" - "&amp;YEAR(AN2)=PROPER(TEXT(AM2,"MMMM"))&amp;" - "&amp;YEAR(AM2),"",PROPER(TEXT(AN2,"MMMM"))&amp;" - "&amp;YEAR(AN2))</f>
        <v/>
      </c>
      <c r="AO1" s="3" t="str">
        <f t="shared" ref="AO1" si="29">IF(PROPER(TEXT(AO2,"MMMM"))&amp;" - "&amp;YEAR(AO2)=PROPER(TEXT(AN2,"MMMM"))&amp;" - "&amp;YEAR(AN2),"",PROPER(TEXT(AO2,"MMMM"))&amp;" - "&amp;YEAR(AO2))</f>
        <v/>
      </c>
      <c r="AP1" s="3" t="str">
        <f t="shared" ref="AP1" si="30">IF(PROPER(TEXT(AP2,"MMMM"))&amp;" - "&amp;YEAR(AP2)=PROPER(TEXT(AO2,"MMMM"))&amp;" - "&amp;YEAR(AO2),"",PROPER(TEXT(AP2,"MMMM"))&amp;" - "&amp;YEAR(AP2))</f>
        <v>Décembre - 2020</v>
      </c>
      <c r="AQ1" s="3" t="str">
        <f t="shared" ref="AQ1" si="31">IF(PROPER(TEXT(AQ2,"MMMM"))&amp;" - "&amp;YEAR(AQ2)=PROPER(TEXT(AP2,"MMMM"))&amp;" - "&amp;YEAR(AP2),"",PROPER(TEXT(AQ2,"MMMM"))&amp;" - "&amp;YEAR(AQ2))</f>
        <v/>
      </c>
      <c r="AR1" s="3" t="str">
        <f t="shared" ref="AR1" si="32">IF(PROPER(TEXT(AR2,"MMMM"))&amp;" - "&amp;YEAR(AR2)=PROPER(TEXT(AQ2,"MMMM"))&amp;" - "&amp;YEAR(AQ2),"",PROPER(TEXT(AR2,"MMMM"))&amp;" - "&amp;YEAR(AR2))</f>
        <v/>
      </c>
      <c r="AS1" s="3" t="str">
        <f t="shared" ref="AS1" si="33">IF(PROPER(TEXT(AS2,"MMMM"))&amp;" - "&amp;YEAR(AS2)=PROPER(TEXT(AR2,"MMMM"))&amp;" - "&amp;YEAR(AR2),"",PROPER(TEXT(AS2,"MMMM"))&amp;" - "&amp;YEAR(AS2))</f>
        <v/>
      </c>
      <c r="AT1" s="3" t="str">
        <f t="shared" ref="AT1" si="34">IF(PROPER(TEXT(AT2,"MMMM"))&amp;" - "&amp;YEAR(AT2)=PROPER(TEXT(AS2,"MMMM"))&amp;" - "&amp;YEAR(AS2),"",PROPER(TEXT(AT2,"MMMM"))&amp;" - "&amp;YEAR(AT2))</f>
        <v>Janvier - 2021</v>
      </c>
    </row>
    <row r="2" spans="1:47" ht="18.75" customHeight="1" x14ac:dyDescent="0.25">
      <c r="A2" s="1"/>
      <c r="B2" s="1"/>
      <c r="C2" s="1"/>
      <c r="D2" s="1"/>
      <c r="E2" s="1"/>
      <c r="F2" s="1"/>
      <c r="G2" s="1"/>
      <c r="H2" s="1"/>
      <c r="I2" s="22" t="s">
        <v>0</v>
      </c>
      <c r="J2" s="5" t="s">
        <v>3</v>
      </c>
      <c r="K2" s="15">
        <f>DR-WEEKDAY(DR,3)</f>
        <v>43955</v>
      </c>
      <c r="L2" s="15">
        <f>K2+7</f>
        <v>43962</v>
      </c>
      <c r="M2" s="15">
        <f t="shared" ref="M2:AR2" si="35">L2+7</f>
        <v>43969</v>
      </c>
      <c r="N2" s="15">
        <f t="shared" si="35"/>
        <v>43976</v>
      </c>
      <c r="O2" s="15">
        <f t="shared" si="35"/>
        <v>43983</v>
      </c>
      <c r="P2" s="15">
        <f t="shared" si="35"/>
        <v>43990</v>
      </c>
      <c r="Q2" s="15">
        <f t="shared" si="35"/>
        <v>43997</v>
      </c>
      <c r="R2" s="15">
        <f t="shared" si="35"/>
        <v>44004</v>
      </c>
      <c r="S2" s="15">
        <f t="shared" si="35"/>
        <v>44011</v>
      </c>
      <c r="T2" s="15">
        <f t="shared" si="35"/>
        <v>44018</v>
      </c>
      <c r="U2" s="15">
        <f t="shared" si="35"/>
        <v>44025</v>
      </c>
      <c r="V2" s="15">
        <f t="shared" si="35"/>
        <v>44032</v>
      </c>
      <c r="W2" s="15">
        <f t="shared" si="35"/>
        <v>44039</v>
      </c>
      <c r="X2" s="15">
        <f t="shared" si="35"/>
        <v>44046</v>
      </c>
      <c r="Y2" s="15">
        <f t="shared" si="35"/>
        <v>44053</v>
      </c>
      <c r="Z2" s="15">
        <f t="shared" si="35"/>
        <v>44060</v>
      </c>
      <c r="AA2" s="15">
        <f t="shared" si="35"/>
        <v>44067</v>
      </c>
      <c r="AB2" s="15">
        <f t="shared" si="35"/>
        <v>44074</v>
      </c>
      <c r="AC2" s="15">
        <f t="shared" si="35"/>
        <v>44081</v>
      </c>
      <c r="AD2" s="15">
        <f t="shared" si="35"/>
        <v>44088</v>
      </c>
      <c r="AE2" s="15">
        <f t="shared" si="35"/>
        <v>44095</v>
      </c>
      <c r="AF2" s="15">
        <f t="shared" si="35"/>
        <v>44102</v>
      </c>
      <c r="AG2" s="15">
        <f t="shared" si="35"/>
        <v>44109</v>
      </c>
      <c r="AH2" s="15">
        <f t="shared" si="35"/>
        <v>44116</v>
      </c>
      <c r="AI2" s="15">
        <f t="shared" si="35"/>
        <v>44123</v>
      </c>
      <c r="AJ2" s="15">
        <f t="shared" si="35"/>
        <v>44130</v>
      </c>
      <c r="AK2" s="15">
        <f t="shared" si="35"/>
        <v>44137</v>
      </c>
      <c r="AL2" s="15">
        <f t="shared" si="35"/>
        <v>44144</v>
      </c>
      <c r="AM2" s="15">
        <f t="shared" si="35"/>
        <v>44151</v>
      </c>
      <c r="AN2" s="15">
        <f t="shared" si="35"/>
        <v>44158</v>
      </c>
      <c r="AO2" s="15">
        <f t="shared" si="35"/>
        <v>44165</v>
      </c>
      <c r="AP2" s="15">
        <f t="shared" si="35"/>
        <v>44172</v>
      </c>
      <c r="AQ2" s="15">
        <f t="shared" si="35"/>
        <v>44179</v>
      </c>
      <c r="AR2" s="15">
        <f t="shared" si="35"/>
        <v>44186</v>
      </c>
      <c r="AS2" s="15">
        <f t="shared" ref="AS2" si="36">AR2+7</f>
        <v>44193</v>
      </c>
      <c r="AT2" s="15">
        <f t="shared" ref="AT2" si="37">AS2+7</f>
        <v>44200</v>
      </c>
    </row>
    <row r="3" spans="1:47" ht="19.5" customHeight="1" x14ac:dyDescent="0.25">
      <c r="A3" s="14" t="s">
        <v>41</v>
      </c>
      <c r="B3" s="8">
        <v>43956</v>
      </c>
      <c r="C3" s="1"/>
      <c r="D3" s="1"/>
      <c r="E3" s="1"/>
      <c r="F3" s="1"/>
      <c r="G3" s="1"/>
      <c r="H3" s="1"/>
      <c r="I3" s="23" t="s">
        <v>89</v>
      </c>
      <c r="J3" s="6" t="s">
        <v>4</v>
      </c>
      <c r="K3" s="16">
        <f>INT((DDP+SS-LOOKUP(DDP+SS,DATE(YEAR(DDP+SS)+{-1;0;1},1,3)-WEEKDAY(DATE(YEAR(DDP+SS)+{-1;0;1},1,3))+2))/7)+1</f>
        <v>19</v>
      </c>
      <c r="L3" s="16">
        <f>INT((DDP+SS-LOOKUP(DDP+SS,DATE(YEAR(DDP+SS)+{-1;0;1},1,3)-WEEKDAY(DATE(YEAR(DDP+SS)+{-1;0;1},1,3))+2))/7)+1</f>
        <v>20</v>
      </c>
      <c r="M3" s="16">
        <f>INT((DDP+SS-LOOKUP(DDP+SS,DATE(YEAR(DDP+SS)+{-1;0;1},1,3)-WEEKDAY(DATE(YEAR(DDP+SS)+{-1;0;1},1,3))+2))/7)+1</f>
        <v>21</v>
      </c>
      <c r="N3" s="16">
        <f>INT((DDP+SS-LOOKUP(DDP+SS,DATE(YEAR(DDP+SS)+{-1;0;1},1,3)-WEEKDAY(DATE(YEAR(DDP+SS)+{-1;0;1},1,3))+2))/7)+1</f>
        <v>22</v>
      </c>
      <c r="O3" s="16">
        <f>INT((DDP+SS-LOOKUP(DDP+SS,DATE(YEAR(DDP+SS)+{-1;0;1},1,3)-WEEKDAY(DATE(YEAR(DDP+SS)+{-1;0;1},1,3))+2))/7)+1</f>
        <v>23</v>
      </c>
      <c r="P3" s="16">
        <f>INT((DDP+SS-LOOKUP(DDP+SS,DATE(YEAR(DDP+SS)+{-1;0;1},1,3)-WEEKDAY(DATE(YEAR(DDP+SS)+{-1;0;1},1,3))+2))/7)+1</f>
        <v>24</v>
      </c>
      <c r="Q3" s="16">
        <f>INT((DDP+SS-LOOKUP(DDP+SS,DATE(YEAR(DDP+SS)+{-1;0;1},1,3)-WEEKDAY(DATE(YEAR(DDP+SS)+{-1;0;1},1,3))+2))/7)+1</f>
        <v>25</v>
      </c>
      <c r="R3" s="16">
        <f>INT((DDP+SS-LOOKUP(DDP+SS,DATE(YEAR(DDP+SS)+{-1;0;1},1,3)-WEEKDAY(DATE(YEAR(DDP+SS)+{-1;0;1},1,3))+2))/7)+1</f>
        <v>26</v>
      </c>
      <c r="S3" s="16">
        <f>INT((DDP+SS-LOOKUP(DDP+SS,DATE(YEAR(DDP+SS)+{-1;0;1},1,3)-WEEKDAY(DATE(YEAR(DDP+SS)+{-1;0;1},1,3))+2))/7)+1</f>
        <v>27</v>
      </c>
      <c r="T3" s="16">
        <f>INT((DDP+SS-LOOKUP(DDP+SS,DATE(YEAR(DDP+SS)+{-1;0;1},1,3)-WEEKDAY(DATE(YEAR(DDP+SS)+{-1;0;1},1,3))+2))/7)+1</f>
        <v>28</v>
      </c>
      <c r="U3" s="16">
        <f>INT((DDP+SS-LOOKUP(DDP+SS,DATE(YEAR(DDP+SS)+{-1;0;1},1,3)-WEEKDAY(DATE(YEAR(DDP+SS)+{-1;0;1},1,3))+2))/7)+1</f>
        <v>29</v>
      </c>
      <c r="V3" s="16">
        <f>INT((DDP+SS-LOOKUP(DDP+SS,DATE(YEAR(DDP+SS)+{-1;0;1},1,3)-WEEKDAY(DATE(YEAR(DDP+SS)+{-1;0;1},1,3))+2))/7)+1</f>
        <v>30</v>
      </c>
      <c r="W3" s="16">
        <f>INT((DDP+SS-LOOKUP(DDP+SS,DATE(YEAR(DDP+SS)+{-1;0;1},1,3)-WEEKDAY(DATE(YEAR(DDP+SS)+{-1;0;1},1,3))+2))/7)+1</f>
        <v>31</v>
      </c>
      <c r="X3" s="16">
        <f>INT((DDP+SS-LOOKUP(DDP+SS,DATE(YEAR(DDP+SS)+{-1;0;1},1,3)-WEEKDAY(DATE(YEAR(DDP+SS)+{-1;0;1},1,3))+2))/7)+1</f>
        <v>32</v>
      </c>
      <c r="Y3" s="16">
        <f>INT((DDP+SS-LOOKUP(DDP+SS,DATE(YEAR(DDP+SS)+{-1;0;1},1,3)-WEEKDAY(DATE(YEAR(DDP+SS)+{-1;0;1},1,3))+2))/7)+1</f>
        <v>33</v>
      </c>
      <c r="Z3" s="16">
        <f>INT((DDP+SS-LOOKUP(DDP+SS,DATE(YEAR(DDP+SS)+{-1;0;1},1,3)-WEEKDAY(DATE(YEAR(DDP+SS)+{-1;0;1},1,3))+2))/7)+1</f>
        <v>34</v>
      </c>
      <c r="AA3" s="16">
        <f>INT((DDP+SS-LOOKUP(DDP+SS,DATE(YEAR(DDP+SS)+{-1;0;1},1,3)-WEEKDAY(DATE(YEAR(DDP+SS)+{-1;0;1},1,3))+2))/7)+1</f>
        <v>35</v>
      </c>
      <c r="AB3" s="16">
        <f>INT((DDP+SS-LOOKUP(DDP+SS,DATE(YEAR(DDP+SS)+{-1;0;1},1,3)-WEEKDAY(DATE(YEAR(DDP+SS)+{-1;0;1},1,3))+2))/7)+1</f>
        <v>36</v>
      </c>
      <c r="AC3" s="16">
        <f>INT((DDP+SS-LOOKUP(DDP+SS,DATE(YEAR(DDP+SS)+{-1;0;1},1,3)-WEEKDAY(DATE(YEAR(DDP+SS)+{-1;0;1},1,3))+2))/7)+1</f>
        <v>37</v>
      </c>
      <c r="AD3" s="16">
        <f>INT((DDP+SS-LOOKUP(DDP+SS,DATE(YEAR(DDP+SS)+{-1;0;1},1,3)-WEEKDAY(DATE(YEAR(DDP+SS)+{-1;0;1},1,3))+2))/7)+1</f>
        <v>38</v>
      </c>
      <c r="AE3" s="16">
        <f>INT((DDP+SS-LOOKUP(DDP+SS,DATE(YEAR(DDP+SS)+{-1;0;1},1,3)-WEEKDAY(DATE(YEAR(DDP+SS)+{-1;0;1},1,3))+2))/7)+1</f>
        <v>39</v>
      </c>
      <c r="AF3" s="16">
        <f>INT((DDP+SS-LOOKUP(DDP+SS,DATE(YEAR(DDP+SS)+{-1;0;1},1,3)-WEEKDAY(DATE(YEAR(DDP+SS)+{-1;0;1},1,3))+2))/7)+1</f>
        <v>40</v>
      </c>
      <c r="AG3" s="16">
        <f>INT((DDP+SS-LOOKUP(DDP+SS,DATE(YEAR(DDP+SS)+{-1;0;1},1,3)-WEEKDAY(DATE(YEAR(DDP+SS)+{-1;0;1},1,3))+2))/7)+1</f>
        <v>41</v>
      </c>
      <c r="AH3" s="16">
        <f>INT((DDP+SS-LOOKUP(DDP+SS,DATE(YEAR(DDP+SS)+{-1;0;1},1,3)-WEEKDAY(DATE(YEAR(DDP+SS)+{-1;0;1},1,3))+2))/7)+1</f>
        <v>42</v>
      </c>
      <c r="AI3" s="16">
        <f>INT((DDP+SS-LOOKUP(DDP+SS,DATE(YEAR(DDP+SS)+{-1;0;1},1,3)-WEEKDAY(DATE(YEAR(DDP+SS)+{-1;0;1},1,3))+2))/7)+1</f>
        <v>43</v>
      </c>
      <c r="AJ3" s="16">
        <f>INT((DDP+SS-LOOKUP(DDP+SS,DATE(YEAR(DDP+SS)+{-1;0;1},1,3)-WEEKDAY(DATE(YEAR(DDP+SS)+{-1;0;1},1,3))+2))/7)+1</f>
        <v>44</v>
      </c>
      <c r="AK3" s="16">
        <f>INT((DDP+SS-LOOKUP(DDP+SS,DATE(YEAR(DDP+SS)+{-1;0;1},1,3)-WEEKDAY(DATE(YEAR(DDP+SS)+{-1;0;1},1,3))+2))/7)+1</f>
        <v>45</v>
      </c>
      <c r="AL3" s="16">
        <f>INT((DDP+SS-LOOKUP(DDP+SS,DATE(YEAR(DDP+SS)+{-1;0;1},1,3)-WEEKDAY(DATE(YEAR(DDP+SS)+{-1;0;1},1,3))+2))/7)+1</f>
        <v>46</v>
      </c>
      <c r="AM3" s="16">
        <f>INT((DDP+SS-LOOKUP(DDP+SS,DATE(YEAR(DDP+SS)+{-1;0;1},1,3)-WEEKDAY(DATE(YEAR(DDP+SS)+{-1;0;1},1,3))+2))/7)+1</f>
        <v>47</v>
      </c>
      <c r="AN3" s="16">
        <f>INT((DDP+SS-LOOKUP(DDP+SS,DATE(YEAR(DDP+SS)+{-1;0;1},1,3)-WEEKDAY(DATE(YEAR(DDP+SS)+{-1;0;1},1,3))+2))/7)+1</f>
        <v>48</v>
      </c>
      <c r="AO3" s="16">
        <f>INT((DDP+SS-LOOKUP(DDP+SS,DATE(YEAR(DDP+SS)+{-1;0;1},1,3)-WEEKDAY(DATE(YEAR(DDP+SS)+{-1;0;1},1,3))+2))/7)+1</f>
        <v>49</v>
      </c>
      <c r="AP3" s="16">
        <f>INT((DDP+SS-LOOKUP(DDP+SS,DATE(YEAR(DDP+SS)+{-1;0;1},1,3)-WEEKDAY(DATE(YEAR(DDP+SS)+{-1;0;1},1,3))+2))/7)+1</f>
        <v>50</v>
      </c>
      <c r="AQ3" s="16">
        <f>INT((DDP+SS-LOOKUP(DDP+SS,DATE(YEAR(DDP+SS)+{-1;0;1},1,3)-WEEKDAY(DATE(YEAR(DDP+SS)+{-1;0;1},1,3))+2))/7)+1</f>
        <v>51</v>
      </c>
      <c r="AR3" s="16">
        <f>INT((DDP+SS-LOOKUP(DDP+SS,DATE(YEAR(DDP+SS)+{-1;0;1},1,3)-WEEKDAY(DATE(YEAR(DDP+SS)+{-1;0;1},1,3))+2))/7)+1</f>
        <v>52</v>
      </c>
      <c r="AS3" s="16">
        <f>INT((DDP+SS-LOOKUP(DDP+SS,DATE(YEAR(DDP+SS)+{-1;0;1},1,3)-WEEKDAY(DATE(YEAR(DDP+SS)+{-1;0;1},1,3))+2))/7)+1</f>
        <v>53</v>
      </c>
      <c r="AT3" s="16">
        <f>INT((DDP+SS-LOOKUP(DDP+SS,DATE(YEAR(DDP+SS)+{-1;0;1},1,3)-WEEKDAY(DATE(YEAR(DDP+SS)+{-1;0;1},1,3))+2))/7)+1</f>
        <v>1</v>
      </c>
    </row>
    <row r="4" spans="1:47" ht="62.25" customHeight="1" x14ac:dyDescent="0.25">
      <c r="A4" s="9" t="s">
        <v>85</v>
      </c>
      <c r="B4" s="9" t="s">
        <v>54</v>
      </c>
      <c r="C4" s="9" t="s">
        <v>84</v>
      </c>
      <c r="D4" s="9" t="s">
        <v>83</v>
      </c>
      <c r="E4" s="9" t="s">
        <v>55</v>
      </c>
      <c r="F4" s="9" t="s">
        <v>81</v>
      </c>
      <c r="G4" s="9" t="s">
        <v>80</v>
      </c>
      <c r="H4" s="9" t="s">
        <v>39</v>
      </c>
      <c r="I4" s="9" t="s">
        <v>82</v>
      </c>
      <c r="J4" s="4" t="s">
        <v>38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12</v>
      </c>
      <c r="R4" s="2" t="s">
        <v>13</v>
      </c>
      <c r="S4" s="2" t="s">
        <v>14</v>
      </c>
      <c r="T4" s="2" t="s">
        <v>5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25</v>
      </c>
      <c r="AF4" s="2" t="s">
        <v>26</v>
      </c>
      <c r="AG4" s="2" t="s">
        <v>27</v>
      </c>
      <c r="AH4" s="2" t="s">
        <v>42</v>
      </c>
      <c r="AI4" s="2" t="s">
        <v>86</v>
      </c>
      <c r="AJ4" s="2" t="s">
        <v>87</v>
      </c>
      <c r="AK4" s="2" t="s">
        <v>90</v>
      </c>
      <c r="AL4" s="2" t="s">
        <v>91</v>
      </c>
      <c r="AM4" s="2" t="s">
        <v>92</v>
      </c>
      <c r="AN4" s="2" t="s">
        <v>93</v>
      </c>
      <c r="AO4" s="2" t="s">
        <v>88</v>
      </c>
      <c r="AP4" s="2" t="s">
        <v>43</v>
      </c>
      <c r="AQ4" s="2" t="s">
        <v>28</v>
      </c>
      <c r="AR4" s="2" t="s">
        <v>29</v>
      </c>
      <c r="AS4" s="2" t="s">
        <v>94</v>
      </c>
      <c r="AT4" s="2" t="s">
        <v>30</v>
      </c>
      <c r="AU4" t="s">
        <v>1</v>
      </c>
    </row>
    <row r="5" spans="1:47" x14ac:dyDescent="0.25">
      <c r="A5" s="10" t="s">
        <v>52</v>
      </c>
      <c r="B5" s="11">
        <v>43739</v>
      </c>
      <c r="C5" s="12">
        <f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f>
        <v>40</v>
      </c>
      <c r="D5" s="13" t="s">
        <v>57</v>
      </c>
      <c r="E5" s="13" t="s">
        <v>40</v>
      </c>
      <c r="F5" s="13">
        <v>3</v>
      </c>
      <c r="G5" s="11">
        <f ca="1">IFERROR(IF(Tableau1[[#This Row],[Date prévue de la dernière exécution]]="Terminé","Terminé",Prochaine),"")</f>
        <v>43809</v>
      </c>
      <c r="H5" s="13">
        <f ca="1"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f>
        <v>50</v>
      </c>
      <c r="I5" s="11">
        <f ca="1">IF(Dernière&lt;TODAY(),"Terminé",Dernière)</f>
        <v>43809</v>
      </c>
      <c r="J5" s="12">
        <f ca="1"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f>
        <v>50</v>
      </c>
      <c r="K5" s="7">
        <f ca="1"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f>
        <v>0</v>
      </c>
      <c r="L5" s="7">
        <f ca="1"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f>
        <v>0</v>
      </c>
      <c r="M5" s="7">
        <f ca="1"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f>
        <v>0</v>
      </c>
      <c r="N5" s="7">
        <f ca="1"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f>
        <v>0</v>
      </c>
      <c r="O5" s="7">
        <f ca="1"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f>
        <v>0</v>
      </c>
      <c r="P5" s="7">
        <f ca="1"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f>
        <v>0</v>
      </c>
      <c r="Q5" s="7">
        <f ca="1"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f>
        <v>0</v>
      </c>
      <c r="R5" s="7">
        <f ca="1"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f>
        <v>0</v>
      </c>
      <c r="S5" s="7">
        <f ca="1"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f>
        <v>0</v>
      </c>
      <c r="T5" s="7">
        <f ca="1"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f>
        <v>0</v>
      </c>
      <c r="U5" s="7">
        <f ca="1"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f>
        <v>0</v>
      </c>
      <c r="V5" s="7">
        <f ca="1"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f>
        <v>0</v>
      </c>
      <c r="W5" s="7">
        <f ca="1"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f>
        <v>0</v>
      </c>
      <c r="X5" s="7">
        <f ca="1"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f>
        <v>0</v>
      </c>
      <c r="Y5" s="7">
        <f ca="1"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f>
        <v>0</v>
      </c>
      <c r="Z5" s="7">
        <f ca="1"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f>
        <v>0</v>
      </c>
      <c r="AA5" s="7">
        <f ca="1"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f>
        <v>0</v>
      </c>
      <c r="AB5" s="7">
        <f ca="1"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f>
        <v>0</v>
      </c>
      <c r="AC5" s="7">
        <f ca="1"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f>
        <v>0</v>
      </c>
      <c r="AD5" s="7">
        <f ca="1"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f>
        <v>0</v>
      </c>
      <c r="AE5" s="7">
        <f ca="1"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f>
        <v>0</v>
      </c>
      <c r="AF5" s="7">
        <f ca="1"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f>
        <v>0</v>
      </c>
      <c r="AG5" s="7">
        <f ca="1"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f>
        <v>0</v>
      </c>
      <c r="AH5" s="7">
        <f ca="1"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f>
        <v>0</v>
      </c>
      <c r="AI5" s="7">
        <f ca="1"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f>
        <v>0</v>
      </c>
      <c r="AJ5" s="7">
        <f ca="1"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f>
        <v>0</v>
      </c>
      <c r="AK5" s="7">
        <f ca="1"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f>
        <v>0</v>
      </c>
      <c r="AL5" s="7">
        <f ca="1"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f>
        <v>0</v>
      </c>
      <c r="AM5" s="7">
        <f ca="1"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f>
        <v>0</v>
      </c>
      <c r="AN5" s="7">
        <f ca="1"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f>
        <v>0</v>
      </c>
      <c r="AO5" s="7">
        <f ca="1"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f>
        <v>0</v>
      </c>
      <c r="AP5" s="7">
        <f ca="1"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f>
        <v>0</v>
      </c>
      <c r="AQ5" s="7">
        <f ca="1"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f>
        <v>0</v>
      </c>
      <c r="AR5" s="7">
        <f ca="1"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f>
        <v>0</v>
      </c>
      <c r="AS5" s="7">
        <f ca="1"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f>
        <v>0</v>
      </c>
      <c r="AT5" s="7">
        <f ca="1"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f>
        <v>0</v>
      </c>
    </row>
    <row r="6" spans="1:47" x14ac:dyDescent="0.25">
      <c r="A6" s="17" t="s">
        <v>52</v>
      </c>
      <c r="B6" s="18">
        <v>43755</v>
      </c>
      <c r="C6" s="19">
        <f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f>
        <v>42</v>
      </c>
      <c r="D6" s="20" t="s">
        <v>56</v>
      </c>
      <c r="E6" s="20" t="s">
        <v>62</v>
      </c>
      <c r="F6" s="20">
        <v>7</v>
      </c>
      <c r="G6" s="18">
        <f ca="1">IFERROR(IF(Tableau1[[#This Row],[Date prévue de la dernière exécution]]="Terminé","Terminé",Prochaine),"")</f>
        <v>43965</v>
      </c>
      <c r="H6" s="20">
        <f ca="1"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f>
        <v>20</v>
      </c>
      <c r="I6" s="18">
        <f ca="1">IF(Dernière&lt;TODAY(),"Terminé",Dernière)</f>
        <v>45015</v>
      </c>
      <c r="J6" s="19">
        <f ca="1"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f>
        <v>13</v>
      </c>
      <c r="K6" s="21">
        <f ca="1"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f>
        <v>0</v>
      </c>
      <c r="L6" s="21">
        <f ca="1"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f>
        <v>2</v>
      </c>
      <c r="M6" s="21">
        <f ca="1"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f>
        <v>0</v>
      </c>
      <c r="N6" s="21">
        <f ca="1"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f>
        <v>0</v>
      </c>
      <c r="O6" s="21">
        <f ca="1"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f>
        <v>0</v>
      </c>
      <c r="P6" s="21">
        <f ca="1"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f>
        <v>0</v>
      </c>
      <c r="Q6" s="21">
        <f ca="1"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f>
        <v>0</v>
      </c>
      <c r="R6" s="21">
        <f ca="1"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f>
        <v>0</v>
      </c>
      <c r="S6" s="21">
        <f ca="1"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f>
        <v>0</v>
      </c>
      <c r="T6" s="21">
        <f ca="1"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f>
        <v>0</v>
      </c>
      <c r="U6" s="21">
        <f ca="1"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f>
        <v>0</v>
      </c>
      <c r="V6" s="21">
        <f ca="1"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f>
        <v>0</v>
      </c>
      <c r="W6" s="21">
        <f ca="1"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f>
        <v>0</v>
      </c>
      <c r="X6" s="21">
        <f ca="1"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f>
        <v>0</v>
      </c>
      <c r="Y6" s="21">
        <f ca="1"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f>
        <v>0</v>
      </c>
      <c r="Z6" s="21">
        <f ca="1"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f>
        <v>0</v>
      </c>
      <c r="AA6" s="21">
        <f ca="1"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f>
        <v>0</v>
      </c>
      <c r="AB6" s="21">
        <f ca="1"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f>
        <v>0</v>
      </c>
      <c r="AC6" s="21">
        <f ca="1"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f>
        <v>0</v>
      </c>
      <c r="AD6" s="21">
        <f ca="1"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f>
        <v>0</v>
      </c>
      <c r="AE6" s="21">
        <f ca="1"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f>
        <v>0</v>
      </c>
      <c r="AF6" s="21">
        <f ca="1"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f>
        <v>0</v>
      </c>
      <c r="AG6" s="21">
        <f ca="1"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f>
        <v>0</v>
      </c>
      <c r="AH6" s="21">
        <f ca="1"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f>
        <v>0</v>
      </c>
      <c r="AI6" s="21">
        <f ca="1"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f>
        <v>0</v>
      </c>
      <c r="AJ6" s="21">
        <f ca="1"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f>
        <v>0</v>
      </c>
      <c r="AK6" s="21">
        <f ca="1"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f>
        <v>0</v>
      </c>
      <c r="AL6" s="21">
        <f ca="1"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f>
        <v>0</v>
      </c>
      <c r="AM6" s="21">
        <f ca="1"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f>
        <v>0</v>
      </c>
      <c r="AN6" s="21">
        <f ca="1"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f>
        <v>0</v>
      </c>
      <c r="AO6" s="21">
        <f ca="1"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f>
        <v>0</v>
      </c>
      <c r="AP6" s="21">
        <f ca="1"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f>
        <v>2</v>
      </c>
      <c r="AQ6" s="21">
        <f ca="1"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f>
        <v>0</v>
      </c>
      <c r="AR6" s="21">
        <f ca="1"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f>
        <v>0</v>
      </c>
      <c r="AS6" s="21">
        <f ca="1"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f>
        <v>0</v>
      </c>
      <c r="AT6" s="21">
        <f ca="1"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f>
        <v>0</v>
      </c>
    </row>
  </sheetData>
  <phoneticPr fontId="8" type="noConversion"/>
  <conditionalFormatting sqref="K1:AT2">
    <cfRule type="expression" dxfId="73" priority="15">
      <formula>ISODD(MONTH(K$2))</formula>
    </cfRule>
  </conditionalFormatting>
  <conditionalFormatting sqref="K3:AT3">
    <cfRule type="expression" dxfId="72" priority="13">
      <formula>ISEVEN(K3)</formula>
    </cfRule>
  </conditionalFormatting>
  <conditionalFormatting sqref="L1:AT2">
    <cfRule type="expression" dxfId="71" priority="12">
      <formula>L1=""</formula>
    </cfRule>
  </conditionalFormatting>
  <conditionalFormatting sqref="I2">
    <cfRule type="expression" dxfId="70" priority="11">
      <formula>ISODD(K2)</formula>
    </cfRule>
  </conditionalFormatting>
  <conditionalFormatting sqref="I3">
    <cfRule type="expression" dxfId="69" priority="10">
      <formula>ISODD(K3)</formula>
    </cfRule>
  </conditionalFormatting>
  <conditionalFormatting sqref="K5:AT6">
    <cfRule type="expression" dxfId="68" priority="2">
      <formula>AND(K5&gt;0,K$2&lt;TODAY(),$B5&lt;&gt;"")</formula>
    </cfRule>
    <cfRule type="expression" dxfId="67" priority="3">
      <formula>K5=6</formula>
    </cfRule>
    <cfRule type="expression" dxfId="66" priority="4">
      <formula>K5=0</formula>
    </cfRule>
    <cfRule type="expression" dxfId="65" priority="5">
      <formula>K5=1</formula>
    </cfRule>
    <cfRule type="expression" dxfId="64" priority="6">
      <formula>K5=5</formula>
    </cfRule>
    <cfRule type="expression" dxfId="63" priority="7">
      <formula>K5=3</formula>
    </cfRule>
    <cfRule type="expression" dxfId="62" priority="8">
      <formula>K5=4</formula>
    </cfRule>
    <cfRule type="expression" dxfId="61" priority="9">
      <formula>K5=2</formula>
    </cfRule>
  </conditionalFormatting>
  <conditionalFormatting sqref="K2:AT3">
    <cfRule type="expression" dxfId="60" priority="1">
      <formula>AND(K$3=NS)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3F326B4-E67C-42B6-9AB4-07F1BE519720}">
          <x14:formula1>
            <xm:f>Paramétres!$A$2:$A$13</xm:f>
          </x14:formula1>
          <xm:sqref>E5:E6</xm:sqref>
        </x14:dataValidation>
        <x14:dataValidation type="list" allowBlank="1" showInputMessage="1" showErrorMessage="1" xr:uid="{D4A98B25-06D9-406B-BCD4-5826C334C1BE}">
          <x14:formula1>
            <xm:f>Paramétres!$D$2:$D$6</xm:f>
          </x14:formula1>
          <xm:sqref>D5:D6</xm:sqref>
        </x14:dataValidation>
        <x14:dataValidation type="list" allowBlank="1" showInputMessage="1" showErrorMessage="1" xr:uid="{CF51A6EC-07DF-48EE-97D8-3AF7B402BD4A}">
          <x14:formula1>
            <xm:f>Paramétres!$H$2:$H$12</xm:f>
          </x14:formula1>
          <xm:sqref>A5:A6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0"/>
  <sheetViews>
    <sheetView showGridLines="0" workbookViewId="0">
      <selection activeCell="B31" sqref="B31"/>
    </sheetView>
  </sheetViews>
  <sheetFormatPr baseColWidth="10" defaultRowHeight="15" x14ac:dyDescent="0.25"/>
  <cols>
    <col min="1" max="1" width="21.5703125" customWidth="1"/>
    <col min="2" max="2" width="21" customWidth="1"/>
    <col min="3" max="3" width="2.7109375" customWidth="1"/>
    <col min="4" max="4" width="18.7109375" customWidth="1"/>
    <col min="5" max="5" width="2.7109375" customWidth="1"/>
    <col min="6" max="6" width="24.42578125" customWidth="1"/>
    <col min="7" max="7" width="2.42578125" customWidth="1"/>
    <col min="8" max="8" width="19.85546875" customWidth="1"/>
  </cols>
  <sheetData>
    <row r="1" spans="1:8" x14ac:dyDescent="0.25">
      <c r="A1" t="s">
        <v>31</v>
      </c>
      <c r="B1" t="s">
        <v>32</v>
      </c>
      <c r="D1" t="s">
        <v>44</v>
      </c>
      <c r="F1" t="s">
        <v>45</v>
      </c>
      <c r="H1" t="s">
        <v>51</v>
      </c>
    </row>
    <row r="2" spans="1:8" x14ac:dyDescent="0.25">
      <c r="A2" t="s">
        <v>33</v>
      </c>
      <c r="B2">
        <v>7</v>
      </c>
      <c r="D2" t="s">
        <v>56</v>
      </c>
      <c r="F2" t="s">
        <v>46</v>
      </c>
      <c r="H2" t="s">
        <v>52</v>
      </c>
    </row>
    <row r="3" spans="1:8" x14ac:dyDescent="0.25">
      <c r="A3" t="s">
        <v>34</v>
      </c>
      <c r="B3">
        <v>14</v>
      </c>
      <c r="D3" t="s">
        <v>57</v>
      </c>
      <c r="F3" t="s">
        <v>47</v>
      </c>
      <c r="H3" t="s">
        <v>53</v>
      </c>
    </row>
    <row r="4" spans="1:8" x14ac:dyDescent="0.25">
      <c r="A4" t="s">
        <v>2</v>
      </c>
      <c r="B4">
        <v>21</v>
      </c>
      <c r="F4" t="s">
        <v>48</v>
      </c>
    </row>
    <row r="5" spans="1:8" x14ac:dyDescent="0.25">
      <c r="A5" t="s">
        <v>35</v>
      </c>
      <c r="B5">
        <v>28</v>
      </c>
      <c r="F5" t="s">
        <v>49</v>
      </c>
    </row>
    <row r="6" spans="1:8" x14ac:dyDescent="0.25">
      <c r="A6" t="s">
        <v>40</v>
      </c>
      <c r="B6">
        <v>35</v>
      </c>
      <c r="F6" t="s">
        <v>50</v>
      </c>
    </row>
    <row r="7" spans="1:8" x14ac:dyDescent="0.25">
      <c r="A7" t="s">
        <v>36</v>
      </c>
      <c r="B7">
        <v>30</v>
      </c>
    </row>
    <row r="8" spans="1:8" x14ac:dyDescent="0.25">
      <c r="A8" t="s">
        <v>37</v>
      </c>
      <c r="B8">
        <v>61</v>
      </c>
    </row>
    <row r="9" spans="1:8" x14ac:dyDescent="0.25">
      <c r="A9" t="s">
        <v>58</v>
      </c>
      <c r="B9">
        <v>91</v>
      </c>
    </row>
    <row r="10" spans="1:8" x14ac:dyDescent="0.25">
      <c r="A10" t="s">
        <v>59</v>
      </c>
      <c r="B10">
        <v>122</v>
      </c>
    </row>
    <row r="11" spans="1:8" x14ac:dyDescent="0.25">
      <c r="A11" t="s">
        <v>60</v>
      </c>
      <c r="B11">
        <v>150</v>
      </c>
    </row>
    <row r="12" spans="1:8" x14ac:dyDescent="0.25">
      <c r="A12" t="s">
        <v>61</v>
      </c>
      <c r="B12">
        <v>180</v>
      </c>
    </row>
    <row r="13" spans="1:8" x14ac:dyDescent="0.25">
      <c r="A13" t="s">
        <v>62</v>
      </c>
      <c r="B13">
        <v>210</v>
      </c>
    </row>
    <row r="14" spans="1:8" x14ac:dyDescent="0.25">
      <c r="A14" t="s">
        <v>63</v>
      </c>
      <c r="B14">
        <v>240</v>
      </c>
    </row>
    <row r="15" spans="1:8" x14ac:dyDescent="0.25">
      <c r="A15" t="s">
        <v>64</v>
      </c>
      <c r="B15">
        <v>270</v>
      </c>
    </row>
    <row r="16" spans="1:8" x14ac:dyDescent="0.25">
      <c r="A16" t="s">
        <v>65</v>
      </c>
      <c r="B16">
        <v>300</v>
      </c>
    </row>
    <row r="17" spans="1:2" x14ac:dyDescent="0.25">
      <c r="A17" t="s">
        <v>66</v>
      </c>
      <c r="B17">
        <v>330</v>
      </c>
    </row>
    <row r="18" spans="1:2" x14ac:dyDescent="0.25">
      <c r="A18" t="s">
        <v>67</v>
      </c>
      <c r="B18">
        <v>360</v>
      </c>
    </row>
    <row r="19" spans="1:2" x14ac:dyDescent="0.25">
      <c r="A19" t="s">
        <v>68</v>
      </c>
      <c r="B19">
        <v>390</v>
      </c>
    </row>
    <row r="20" spans="1:2" x14ac:dyDescent="0.25">
      <c r="A20" t="s">
        <v>69</v>
      </c>
      <c r="B20">
        <v>420</v>
      </c>
    </row>
    <row r="21" spans="1:2" x14ac:dyDescent="0.25">
      <c r="A21" t="s">
        <v>70</v>
      </c>
      <c r="B21">
        <v>450</v>
      </c>
    </row>
    <row r="22" spans="1:2" x14ac:dyDescent="0.25">
      <c r="A22" t="s">
        <v>71</v>
      </c>
      <c r="B22">
        <v>480</v>
      </c>
    </row>
    <row r="23" spans="1:2" x14ac:dyDescent="0.25">
      <c r="A23" t="s">
        <v>72</v>
      </c>
      <c r="B23">
        <v>510</v>
      </c>
    </row>
    <row r="24" spans="1:2" x14ac:dyDescent="0.25">
      <c r="A24" t="s">
        <v>73</v>
      </c>
      <c r="B24">
        <v>540</v>
      </c>
    </row>
    <row r="25" spans="1:2" x14ac:dyDescent="0.25">
      <c r="A25" t="s">
        <v>74</v>
      </c>
      <c r="B25">
        <v>570</v>
      </c>
    </row>
    <row r="26" spans="1:2" x14ac:dyDescent="0.25">
      <c r="A26" t="s">
        <v>75</v>
      </c>
      <c r="B26">
        <v>600</v>
      </c>
    </row>
    <row r="27" spans="1:2" x14ac:dyDescent="0.25">
      <c r="A27" t="s">
        <v>76</v>
      </c>
      <c r="B27">
        <v>630</v>
      </c>
    </row>
    <row r="28" spans="1:2" x14ac:dyDescent="0.25">
      <c r="A28" t="s">
        <v>77</v>
      </c>
      <c r="B28">
        <v>660</v>
      </c>
    </row>
    <row r="29" spans="1:2" x14ac:dyDescent="0.25">
      <c r="A29" t="s">
        <v>78</v>
      </c>
      <c r="B29">
        <v>690</v>
      </c>
    </row>
    <row r="30" spans="1:2" x14ac:dyDescent="0.25">
      <c r="A30" t="s">
        <v>79</v>
      </c>
      <c r="B30">
        <v>720</v>
      </c>
    </row>
  </sheetData>
  <phoneticPr fontId="8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Paramétres</vt:lpstr>
      <vt:lpstr>_Jours</vt:lpstr>
      <vt:lpstr>_Mois</vt:lpstr>
      <vt:lpstr>Cel_Ref</vt:lpstr>
      <vt:lpstr>DDP</vt:lpstr>
      <vt:lpstr>DR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2019-11-08T08:48:44Z</dcterms:created>
  <dcterms:modified xsi:type="dcterms:W3CDTF">2019-11-12T19:42:06Z</dcterms:modified>
</cp:coreProperties>
</file>