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23715" windowHeight="10050"/>
  </bookViews>
  <sheets>
    <sheet name="Feuil1" sheetId="1" r:id="rId1"/>
    <sheet name="Abaque" sheetId="2" r:id="rId2"/>
  </sheets>
  <definedNames>
    <definedName name="Cooper_F">Abaque!$B$7:$AD$10</definedName>
    <definedName name="Cooper_M">Abaque!$B$1:$AD$4</definedName>
    <definedName name="Correspondance">Abaque!$B$2:$C$4</definedName>
    <definedName name="Piscine_F">Abaque!$B$19:$Z$22</definedName>
    <definedName name="Piscine_M">Abaque!$B$13:$AA$16</definedName>
  </definedNames>
  <calcPr calcId="145621"/>
</workbook>
</file>

<file path=xl/calcChain.xml><?xml version="1.0" encoding="utf-8"?>
<calcChain xmlns="http://schemas.openxmlformats.org/spreadsheetml/2006/main">
  <c r="E6" i="1" l="1"/>
  <c r="F6" i="1" s="1"/>
  <c r="H6" i="1" s="1"/>
  <c r="E7" i="1"/>
  <c r="F7" i="1" s="1"/>
  <c r="H7" i="1" s="1"/>
  <c r="E3" i="1"/>
  <c r="F3" i="1" s="1"/>
  <c r="H3" i="1" s="1"/>
  <c r="E4" i="1"/>
  <c r="F4" i="1" s="1"/>
  <c r="H4" i="1" s="1"/>
  <c r="M6" i="1"/>
  <c r="M7" i="1"/>
  <c r="M4" i="1"/>
  <c r="M3" i="1"/>
  <c r="K6" i="1"/>
  <c r="K7" i="1"/>
  <c r="E5" i="1" l="1"/>
  <c r="F5" i="1" s="1"/>
  <c r="H5" i="1" s="1"/>
  <c r="E2" i="1"/>
  <c r="F2" i="1" s="1"/>
  <c r="M5" i="1"/>
  <c r="K5" i="1"/>
  <c r="K3" i="1"/>
  <c r="K4" i="1"/>
  <c r="H2" i="1" l="1"/>
  <c r="N6" i="1"/>
  <c r="O6" i="1" s="1"/>
  <c r="N7" i="1"/>
  <c r="O7" i="1" s="1"/>
  <c r="N3" i="1"/>
  <c r="O3" i="1" s="1"/>
  <c r="N4" i="1"/>
  <c r="O4" i="1" s="1"/>
  <c r="M2" i="1"/>
  <c r="K2" i="1"/>
  <c r="N2" i="1" l="1"/>
  <c r="O2" i="1" s="1"/>
  <c r="N5" i="1"/>
  <c r="O5" i="1" s="1"/>
</calcChain>
</file>

<file path=xl/sharedStrings.xml><?xml version="1.0" encoding="utf-8"?>
<sst xmlns="http://schemas.openxmlformats.org/spreadsheetml/2006/main" count="68" uniqueCount="35">
  <si>
    <t>age</t>
  </si>
  <si>
    <t>caté</t>
  </si>
  <si>
    <t>M</t>
  </si>
  <si>
    <t>S</t>
  </si>
  <si>
    <t>GRADE</t>
  </si>
  <si>
    <t>NOM</t>
  </si>
  <si>
    <t>PRENOM</t>
  </si>
  <si>
    <t>DATE DE NAISSANCE</t>
  </si>
  <si>
    <t>AUJOURD'HUI</t>
  </si>
  <si>
    <t>SEXE</t>
  </si>
  <si>
    <t>V1</t>
  </si>
  <si>
    <t>V2</t>
  </si>
  <si>
    <t>F</t>
  </si>
  <si>
    <t>CNE</t>
  </si>
  <si>
    <t>NOTE</t>
  </si>
  <si>
    <t>CLASSEMENT
CCPG</t>
  </si>
  <si>
    <t>COOPER
DISTANCE</t>
  </si>
  <si>
    <t>FLAMME</t>
  </si>
  <si>
    <t>GOLDORAK</t>
  </si>
  <si>
    <t>FLAMMETTE</t>
  </si>
  <si>
    <t>STARLA</t>
  </si>
  <si>
    <t>COOPER HOMMES</t>
  </si>
  <si>
    <t>COOPER FEMMES</t>
  </si>
  <si>
    <t>DISTANCE PISCINE</t>
  </si>
  <si>
    <t>NOTE CCPG</t>
  </si>
  <si>
    <t>25M</t>
  </si>
  <si>
    <t>50M</t>
  </si>
  <si>
    <t>75M</t>
  </si>
  <si>
    <t>M100</t>
  </si>
  <si>
    <t>M105</t>
  </si>
  <si>
    <t>M110</t>
  </si>
  <si>
    <t>PISCINE
HOMME</t>
  </si>
  <si>
    <t>PISCINE
FEMME</t>
  </si>
  <si>
    <t>Aptitude médicale</t>
  </si>
  <si>
    <t>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</si>
</sst>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1" fillId="0" borderId="0"/>
    <xf numFmtId="0" fontId="6" fillId="0" borderId="0" applyFill="0">
      <alignment horizontal="left" vertical="top" wrapText="1"/>
    </xf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4" fillId="0" borderId="1" xfId="2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14" fontId="5" fillId="0" borderId="1" xfId="3" applyNumberFormat="1" applyFont="1" applyFill="1" applyBorder="1" applyAlignment="1" applyProtection="1">
      <alignment horizontal="center" vertical="center" wrapText="1"/>
    </xf>
    <xf numFmtId="1" fontId="5" fillId="0" borderId="1" xfId="3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5">
    <cellStyle name="INI-fil for Felles Malverk_x000d__x000a_[App" xfId="3"/>
    <cellStyle name="Lien hypertexte" xfId="2" builtinId="8"/>
    <cellStyle name="Normal" xfId="0" builtinId="0"/>
    <cellStyle name="Normal 2" xfId="1"/>
    <cellStyle name="Normal 2 3" xfId="4"/>
  </cellStyles>
  <dxfs count="13">
    <dxf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E484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I22" sqref="I22"/>
    </sheetView>
  </sheetViews>
  <sheetFormatPr baseColWidth="10" defaultRowHeight="15" x14ac:dyDescent="0.25"/>
  <cols>
    <col min="1" max="1" width="11.42578125" style="5"/>
    <col min="2" max="2" width="16.140625" style="5" bestFit="1" customWidth="1"/>
    <col min="3" max="3" width="15.42578125" style="5" bestFit="1" customWidth="1"/>
    <col min="4" max="4" width="11.140625" style="5" bestFit="1" customWidth="1"/>
    <col min="5" max="5" width="13" style="5" bestFit="1" customWidth="1"/>
    <col min="6" max="6" width="4.140625" style="5" bestFit="1" customWidth="1"/>
    <col min="7" max="7" width="13.42578125" style="5" customWidth="1"/>
    <col min="8" max="8" width="4.7109375" style="5" bestFit="1" customWidth="1"/>
    <col min="9" max="9" width="5.140625" style="5" bestFit="1" customWidth="1"/>
    <col min="10" max="10" width="9.7109375" style="5" bestFit="1" customWidth="1"/>
    <col min="11" max="11" width="8" style="5" bestFit="1" customWidth="1"/>
    <col min="12" max="14" width="11.42578125" style="5"/>
    <col min="15" max="15" width="12.5703125" style="5" customWidth="1"/>
    <col min="16" max="16384" width="11.42578125" style="5"/>
  </cols>
  <sheetData>
    <row r="1" spans="1:15" ht="30" x14ac:dyDescent="0.25">
      <c r="A1" s="4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0</v>
      </c>
      <c r="G1" s="4" t="s">
        <v>33</v>
      </c>
      <c r="H1" s="4" t="s">
        <v>1</v>
      </c>
      <c r="I1" s="4" t="s">
        <v>9</v>
      </c>
      <c r="J1" s="4" t="s">
        <v>16</v>
      </c>
      <c r="K1" s="4" t="s">
        <v>14</v>
      </c>
      <c r="L1" s="4" t="s">
        <v>23</v>
      </c>
      <c r="M1" s="4" t="s">
        <v>14</v>
      </c>
      <c r="N1" s="4" t="s">
        <v>24</v>
      </c>
      <c r="O1" s="4" t="s">
        <v>15</v>
      </c>
    </row>
    <row r="2" spans="1:15" s="17" customFormat="1" ht="20.100000000000001" customHeight="1" x14ac:dyDescent="0.25">
      <c r="A2" s="13" t="s">
        <v>13</v>
      </c>
      <c r="B2" s="3" t="s">
        <v>17</v>
      </c>
      <c r="C2" s="10" t="s">
        <v>18</v>
      </c>
      <c r="D2" s="6">
        <v>34458</v>
      </c>
      <c r="E2" s="14">
        <f ca="1">TODAY()</f>
        <v>43031</v>
      </c>
      <c r="F2" s="15">
        <f ca="1">DATEDIF(D2,E2,"Y")</f>
        <v>23</v>
      </c>
      <c r="G2" s="15" t="s">
        <v>34</v>
      </c>
      <c r="H2" s="7" t="str">
        <f ca="1">IF(F2&lt;&gt;"",IF(F2&lt;40,"S",IF(F2&lt;50,"V1","V2")),"")</f>
        <v>S</v>
      </c>
      <c r="I2" s="7" t="s">
        <v>2</v>
      </c>
      <c r="J2" s="16"/>
      <c r="K2" s="16" t="str">
        <f ca="1">IF(G2="Exempt","Ex",HLOOKUP(J2,INDIRECT("Cooper_"&amp;I2),VLOOKUP(H2,Correspondance,2,FALSE),1))</f>
        <v>Ex</v>
      </c>
      <c r="L2" s="16"/>
      <c r="M2" s="16" t="str">
        <f ca="1">IF(G2="Exempt","Ex",HLOOKUP(L2,INDIRECT("Piscine_"&amp;I2),VLOOKUP(H2,Correspondance,2,FALSE),1))</f>
        <v>Ex</v>
      </c>
      <c r="N2" s="16" t="str">
        <f ca="1">IFERROR(K2+M2,"Ex")</f>
        <v>Ex</v>
      </c>
      <c r="O2" s="16" t="str">
        <f ca="1">IF(N2="Ex","Ex",IF(N2&lt;&gt;"",IF(N2&lt;22,1,IF(N2&lt;32,2,IF(N2&lt;42,3,IF(F2&lt;52,4,5)))),""))</f>
        <v>Ex</v>
      </c>
    </row>
    <row r="3" spans="1:15" s="17" customFormat="1" ht="20.100000000000001" customHeight="1" x14ac:dyDescent="0.25">
      <c r="A3" s="13" t="s">
        <v>13</v>
      </c>
      <c r="B3" s="3" t="s">
        <v>17</v>
      </c>
      <c r="C3" s="10" t="s">
        <v>18</v>
      </c>
      <c r="D3" s="6">
        <v>27518</v>
      </c>
      <c r="E3" s="14">
        <f t="shared" ref="E3:E4" ca="1" si="0">TODAY()</f>
        <v>43031</v>
      </c>
      <c r="F3" s="15">
        <f t="shared" ref="F3:F4" ca="1" si="1">DATEDIF(D3,E3,"Y")</f>
        <v>42</v>
      </c>
      <c r="G3" s="15"/>
      <c r="H3" s="7" t="str">
        <f t="shared" ref="H3:H7" ca="1" si="2">IF(F3&lt;&gt;"",IF(F3&lt;40,"S",IF(F3&lt;50,"V1","V2")),"")</f>
        <v>V1</v>
      </c>
      <c r="I3" s="7" t="s">
        <v>2</v>
      </c>
      <c r="J3" s="16">
        <v>2700</v>
      </c>
      <c r="K3" s="16">
        <f ca="1">HLOOKUP(J3,INDIRECT("Cooper_"&amp;I3),VLOOKUP(H3,Correspondance,2,FALSE),1)</f>
        <v>17</v>
      </c>
      <c r="L3" s="16">
        <v>131</v>
      </c>
      <c r="M3" s="16">
        <f ca="1">HLOOKUP(L3,INDIRECT("Piscine_"&amp;I3),VLOOKUP(H3,Correspondance,2,FALSE),1)</f>
        <v>19</v>
      </c>
      <c r="N3" s="16">
        <f t="shared" ref="N3:N7" ca="1" si="3">K3+M3</f>
        <v>36</v>
      </c>
      <c r="O3" s="16">
        <f t="shared" ref="O3:O7" ca="1" si="4">IF(N3="Ex","Ex",IF(N3&lt;&gt;"",IF(N3&lt;22,1,IF(N3&lt;32,2,IF(N3&lt;42,3,IF(F3&lt;52,4,5)))),""))</f>
        <v>3</v>
      </c>
    </row>
    <row r="4" spans="1:15" s="17" customFormat="1" ht="20.100000000000001" customHeight="1" x14ac:dyDescent="0.25">
      <c r="A4" s="13" t="s">
        <v>13</v>
      </c>
      <c r="B4" s="3" t="s">
        <v>17</v>
      </c>
      <c r="C4" s="10" t="s">
        <v>18</v>
      </c>
      <c r="D4" s="6">
        <v>22041</v>
      </c>
      <c r="E4" s="14">
        <f t="shared" ca="1" si="0"/>
        <v>43031</v>
      </c>
      <c r="F4" s="15">
        <f t="shared" ca="1" si="1"/>
        <v>57</v>
      </c>
      <c r="G4" s="15"/>
      <c r="H4" s="7" t="str">
        <f t="shared" ca="1" si="2"/>
        <v>V2</v>
      </c>
      <c r="I4" s="7" t="s">
        <v>2</v>
      </c>
      <c r="J4" s="16">
        <v>2700</v>
      </c>
      <c r="K4" s="16">
        <f ca="1">HLOOKUP(J4,INDIRECT("Cooper_"&amp;I4),VLOOKUP(H4,Correspondance,2,FALSE),1)</f>
        <v>20</v>
      </c>
      <c r="L4" s="16">
        <v>131</v>
      </c>
      <c r="M4" s="16">
        <f ca="1">HLOOKUP(L4,INDIRECT("Piscine_"&amp;I4),VLOOKUP(H4,Correspondance,2,FALSE),1)</f>
        <v>20</v>
      </c>
      <c r="N4" s="16">
        <f t="shared" ca="1" si="3"/>
        <v>40</v>
      </c>
      <c r="O4" s="16">
        <f t="shared" ca="1" si="4"/>
        <v>3</v>
      </c>
    </row>
    <row r="5" spans="1:15" s="17" customFormat="1" ht="20.100000000000001" customHeight="1" x14ac:dyDescent="0.25">
      <c r="A5" s="10" t="s">
        <v>13</v>
      </c>
      <c r="B5" s="8" t="s">
        <v>19</v>
      </c>
      <c r="C5" s="9" t="s">
        <v>20</v>
      </c>
      <c r="D5" s="6">
        <v>32757</v>
      </c>
      <c r="E5" s="14">
        <f t="shared" ref="E5:E7" ca="1" si="5">TODAY()</f>
        <v>43031</v>
      </c>
      <c r="F5" s="15">
        <f t="shared" ref="F5" ca="1" si="6">DATEDIF(D5,E5,"Y")</f>
        <v>28</v>
      </c>
      <c r="G5" s="15"/>
      <c r="H5" s="7" t="str">
        <f t="shared" ca="1" si="2"/>
        <v>S</v>
      </c>
      <c r="I5" s="7" t="s">
        <v>12</v>
      </c>
      <c r="J5" s="16">
        <v>2300</v>
      </c>
      <c r="K5" s="16">
        <f ca="1">HLOOKUP(J5,INDIRECT("Cooper_"&amp;I5),VLOOKUP(H5,Correspondance,2,FALSE),1)</f>
        <v>14</v>
      </c>
      <c r="L5" s="16">
        <v>151</v>
      </c>
      <c r="M5" s="16">
        <f ca="1">HLOOKUP(L5,INDIRECT("Piscine_"&amp;I5),VLOOKUP(H5,Correspondance,2,FALSE),1)</f>
        <v>16</v>
      </c>
      <c r="N5" s="16">
        <f t="shared" ca="1" si="3"/>
        <v>30</v>
      </c>
      <c r="O5" s="16">
        <f t="shared" ca="1" si="4"/>
        <v>2</v>
      </c>
    </row>
    <row r="6" spans="1:15" s="17" customFormat="1" ht="20.100000000000001" customHeight="1" x14ac:dyDescent="0.25">
      <c r="A6" s="10" t="s">
        <v>13</v>
      </c>
      <c r="B6" s="8" t="s">
        <v>19</v>
      </c>
      <c r="C6" s="9" t="s">
        <v>20</v>
      </c>
      <c r="D6" s="6">
        <v>27518</v>
      </c>
      <c r="E6" s="14">
        <f t="shared" ca="1" si="5"/>
        <v>43031</v>
      </c>
      <c r="F6" s="15">
        <f t="shared" ref="F6:F7" ca="1" si="7">DATEDIF(D6,E6,"Y")</f>
        <v>42</v>
      </c>
      <c r="G6" s="15"/>
      <c r="H6" s="7" t="str">
        <f t="shared" ca="1" si="2"/>
        <v>V1</v>
      </c>
      <c r="I6" s="7" t="s">
        <v>12</v>
      </c>
      <c r="J6" s="16">
        <v>2300</v>
      </c>
      <c r="K6" s="16">
        <f ca="1">HLOOKUP(J6,INDIRECT("Cooper_"&amp;I6),VLOOKUP(H6,Correspondance,2,FALSE),1)</f>
        <v>17</v>
      </c>
      <c r="L6" s="16">
        <v>151</v>
      </c>
      <c r="M6" s="16">
        <f ca="1">HLOOKUP(L6,INDIRECT("Piscine_"&amp;I6),VLOOKUP(H6,Correspondance,2,FALSE),1)</f>
        <v>19</v>
      </c>
      <c r="N6" s="16">
        <f t="shared" ca="1" si="3"/>
        <v>36</v>
      </c>
      <c r="O6" s="16">
        <f t="shared" ca="1" si="4"/>
        <v>3</v>
      </c>
    </row>
    <row r="7" spans="1:15" s="17" customFormat="1" ht="20.100000000000001" customHeight="1" x14ac:dyDescent="0.25">
      <c r="A7" s="10" t="s">
        <v>13</v>
      </c>
      <c r="B7" s="8" t="s">
        <v>19</v>
      </c>
      <c r="C7" s="9" t="s">
        <v>20</v>
      </c>
      <c r="D7" s="6">
        <v>22041</v>
      </c>
      <c r="E7" s="14">
        <f t="shared" ca="1" si="5"/>
        <v>43031</v>
      </c>
      <c r="F7" s="15">
        <f t="shared" ca="1" si="7"/>
        <v>57</v>
      </c>
      <c r="G7" s="15"/>
      <c r="H7" s="7" t="str">
        <f t="shared" ca="1" si="2"/>
        <v>V2</v>
      </c>
      <c r="I7" s="7" t="s">
        <v>12</v>
      </c>
      <c r="J7" s="16">
        <v>2300</v>
      </c>
      <c r="K7" s="16">
        <f ca="1">HLOOKUP(J7,INDIRECT("Cooper_"&amp;I7),VLOOKUP(H7,Correspondance,2,FALSE),1)</f>
        <v>20</v>
      </c>
      <c r="L7" s="16">
        <v>151</v>
      </c>
      <c r="M7" s="16">
        <f ca="1">HLOOKUP(L7,INDIRECT("Piscine_"&amp;I7),VLOOKUP(H7,Correspondance,2,FALSE),1)</f>
        <v>20</v>
      </c>
      <c r="N7" s="16">
        <f t="shared" ca="1" si="3"/>
        <v>40</v>
      </c>
      <c r="O7" s="16">
        <f t="shared" ca="1" si="4"/>
        <v>3</v>
      </c>
    </row>
  </sheetData>
  <conditionalFormatting sqref="H2:I7">
    <cfRule type="containsBlanks" dxfId="12" priority="13" stopIfTrue="1">
      <formula>LEN(TRIM(H2))=0</formula>
    </cfRule>
  </conditionalFormatting>
  <conditionalFormatting sqref="A2:O7">
    <cfRule type="expression" dxfId="11" priority="12" stopIfTrue="1">
      <formula>AND($G2="Exempt")</formula>
    </cfRule>
  </conditionalFormatting>
  <conditionalFormatting sqref="H2:I7">
    <cfRule type="containsText" dxfId="10" priority="9" stopIfTrue="1" operator="containsText" text="FTS">
      <formula>NOT(ISERROR(SEARCH("FTS",H2)))</formula>
    </cfRule>
    <cfRule type="containsText" dxfId="9" priority="10" stopIfTrue="1" operator="containsText" text="FGI">
      <formula>NOT(ISERROR(SEARCH("FGI",H2)))</formula>
    </cfRule>
    <cfRule type="containsText" dxfId="8" priority="11" stopIfTrue="1" operator="containsText" text="AT">
      <formula>NOT(ISERROR(SEARCH("AT",H2)))</formula>
    </cfRule>
  </conditionalFormatting>
  <conditionalFormatting sqref="D2:D7">
    <cfRule type="containsBlanks" dxfId="7" priority="8" stopIfTrue="1">
      <formula>LEN(TRIM(D2))=0</formula>
    </cfRule>
  </conditionalFormatting>
  <conditionalFormatting sqref="O2:O7">
    <cfRule type="cellIs" dxfId="0" priority="3" operator="equal">
      <formula>1</formula>
    </cfRule>
    <cfRule type="cellIs" dxfId="6" priority="4" operator="equal">
      <formula>2</formula>
    </cfRule>
    <cfRule type="cellIs" dxfId="5" priority="5" operator="equal">
      <formula>3</formula>
    </cfRule>
    <cfRule type="cellIs" dxfId="4" priority="6" operator="equal">
      <formula>4</formula>
    </cfRule>
    <cfRule type="cellIs" dxfId="3" priority="7" operator="equal">
      <formula>5</formula>
    </cfRule>
  </conditionalFormatting>
  <conditionalFormatting sqref="A3:A4 C3:C4">
    <cfRule type="containsText" dxfId="2" priority="2" stopIfTrue="1" operator="containsText" text="EXEMPT">
      <formula>NOT(ISERROR(SEARCH("EXEMPT",A3)))</formula>
    </cfRule>
  </conditionalFormatting>
  <conditionalFormatting sqref="C6:C7 A6:A7">
    <cfRule type="containsText" dxfId="1" priority="1" stopIfTrue="1" operator="containsText" text="EXEMPT">
      <formula>NOT(ISERROR(SEARCH("EXEMPT",A6)))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22"/>
  <sheetViews>
    <sheetView workbookViewId="0">
      <selection activeCell="H31" sqref="H31"/>
    </sheetView>
  </sheetViews>
  <sheetFormatPr baseColWidth="10" defaultRowHeight="15" x14ac:dyDescent="0.25"/>
  <cols>
    <col min="1" max="1" width="11.42578125" style="11"/>
    <col min="2" max="2" width="2.7109375" style="11" bestFit="1" customWidth="1"/>
    <col min="3" max="3" width="3.28515625" style="11" bestFit="1" customWidth="1"/>
    <col min="4" max="4" width="2.85546875" style="11" customWidth="1"/>
    <col min="5" max="5" width="6" style="11" bestFit="1" customWidth="1"/>
    <col min="6" max="7" width="6" style="11" customWidth="1"/>
    <col min="8" max="8" width="5.85546875" style="11" customWidth="1"/>
    <col min="9" max="11" width="6" style="11" bestFit="1" customWidth="1"/>
    <col min="12" max="12" width="5.7109375" style="11" bestFit="1" customWidth="1"/>
    <col min="13" max="33" width="6" style="11" bestFit="1" customWidth="1"/>
    <col min="34" max="41" width="5" style="11" bestFit="1" customWidth="1"/>
    <col min="42" max="49" width="5" style="11" customWidth="1"/>
    <col min="50" max="16384" width="11.42578125" style="11"/>
  </cols>
  <sheetData>
    <row r="1" spans="1:30" ht="15" customHeight="1" x14ac:dyDescent="0.25">
      <c r="A1" s="19" t="s">
        <v>21</v>
      </c>
      <c r="B1" s="1"/>
      <c r="C1" s="1"/>
      <c r="D1" s="2">
        <v>0</v>
      </c>
      <c r="E1" s="2">
        <v>1650</v>
      </c>
      <c r="F1" s="2">
        <v>1700</v>
      </c>
      <c r="G1" s="2">
        <v>1750</v>
      </c>
      <c r="H1" s="2">
        <v>1800</v>
      </c>
      <c r="I1" s="2">
        <v>1850</v>
      </c>
      <c r="J1" s="2">
        <v>1900</v>
      </c>
      <c r="K1" s="2">
        <v>1950</v>
      </c>
      <c r="L1" s="2">
        <v>2000</v>
      </c>
      <c r="M1" s="2">
        <v>2050</v>
      </c>
      <c r="N1" s="2">
        <v>2100</v>
      </c>
      <c r="O1" s="2">
        <v>2150</v>
      </c>
      <c r="P1" s="2">
        <v>2200</v>
      </c>
      <c r="Q1" s="2">
        <v>2250</v>
      </c>
      <c r="R1" s="2">
        <v>2300</v>
      </c>
      <c r="S1" s="2">
        <v>2350</v>
      </c>
      <c r="T1" s="2">
        <v>2400</v>
      </c>
      <c r="U1" s="2">
        <v>2450</v>
      </c>
      <c r="V1" s="2">
        <v>2500</v>
      </c>
      <c r="W1" s="2">
        <v>2600</v>
      </c>
      <c r="X1" s="2">
        <v>2700</v>
      </c>
      <c r="Y1" s="2">
        <v>2800</v>
      </c>
      <c r="Z1" s="2">
        <v>2900</v>
      </c>
      <c r="AA1" s="2">
        <v>3000</v>
      </c>
      <c r="AB1" s="2">
        <v>3100</v>
      </c>
      <c r="AC1" s="2">
        <v>3200</v>
      </c>
      <c r="AD1" s="2">
        <v>3300</v>
      </c>
    </row>
    <row r="2" spans="1:30" x14ac:dyDescent="0.25">
      <c r="A2" s="19"/>
      <c r="B2" s="12" t="s">
        <v>3</v>
      </c>
      <c r="C2" s="12">
        <v>2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1</v>
      </c>
      <c r="L2" s="1">
        <v>2</v>
      </c>
      <c r="M2" s="1">
        <v>3</v>
      </c>
      <c r="N2" s="1">
        <v>4</v>
      </c>
      <c r="O2" s="1">
        <v>5</v>
      </c>
      <c r="P2" s="1">
        <v>6</v>
      </c>
      <c r="Q2" s="1">
        <v>7</v>
      </c>
      <c r="R2" s="1">
        <v>8</v>
      </c>
      <c r="S2" s="1">
        <v>9</v>
      </c>
      <c r="T2" s="1">
        <v>10</v>
      </c>
      <c r="U2" s="1">
        <v>11</v>
      </c>
      <c r="V2" s="1">
        <v>12</v>
      </c>
      <c r="W2" s="1">
        <v>13</v>
      </c>
      <c r="X2" s="1">
        <v>14</v>
      </c>
      <c r="Y2" s="1">
        <v>15</v>
      </c>
      <c r="Z2" s="1">
        <v>16</v>
      </c>
      <c r="AA2" s="1">
        <v>17</v>
      </c>
      <c r="AB2" s="1">
        <v>18</v>
      </c>
      <c r="AC2" s="1">
        <v>19</v>
      </c>
      <c r="AD2" s="1">
        <v>20</v>
      </c>
    </row>
    <row r="3" spans="1:30" x14ac:dyDescent="0.25">
      <c r="A3" s="19"/>
      <c r="B3" s="12" t="s">
        <v>10</v>
      </c>
      <c r="C3" s="12">
        <v>3</v>
      </c>
      <c r="D3" s="1">
        <v>0</v>
      </c>
      <c r="E3" s="1">
        <v>0</v>
      </c>
      <c r="F3" s="1">
        <v>0</v>
      </c>
      <c r="G3" s="1">
        <v>0</v>
      </c>
      <c r="H3" s="1">
        <v>1</v>
      </c>
      <c r="I3" s="1">
        <v>2</v>
      </c>
      <c r="J3" s="1">
        <v>3</v>
      </c>
      <c r="K3" s="1">
        <v>4</v>
      </c>
      <c r="L3" s="1">
        <v>5</v>
      </c>
      <c r="M3" s="1">
        <v>6</v>
      </c>
      <c r="N3" s="1">
        <v>7</v>
      </c>
      <c r="O3" s="1">
        <v>8</v>
      </c>
      <c r="P3" s="1">
        <v>9</v>
      </c>
      <c r="Q3" s="1">
        <v>10</v>
      </c>
      <c r="R3" s="1">
        <v>11</v>
      </c>
      <c r="S3" s="1">
        <v>12</v>
      </c>
      <c r="T3" s="1">
        <v>13</v>
      </c>
      <c r="U3" s="1">
        <v>14</v>
      </c>
      <c r="V3" s="1">
        <v>15</v>
      </c>
      <c r="W3" s="1">
        <v>16</v>
      </c>
      <c r="X3" s="1">
        <v>17</v>
      </c>
      <c r="Y3" s="1">
        <v>18</v>
      </c>
      <c r="Z3" s="1">
        <v>19</v>
      </c>
      <c r="AA3" s="1">
        <v>20</v>
      </c>
      <c r="AB3" s="1">
        <v>20</v>
      </c>
      <c r="AC3" s="1">
        <v>20</v>
      </c>
      <c r="AD3" s="1">
        <v>20</v>
      </c>
    </row>
    <row r="4" spans="1:30" x14ac:dyDescent="0.25">
      <c r="A4" s="19"/>
      <c r="B4" s="12" t="s">
        <v>11</v>
      </c>
      <c r="C4" s="12">
        <v>4</v>
      </c>
      <c r="D4" s="1">
        <v>0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>
        <v>19</v>
      </c>
      <c r="X4" s="1">
        <v>20</v>
      </c>
      <c r="Y4" s="1">
        <v>20</v>
      </c>
      <c r="Z4" s="1">
        <v>20</v>
      </c>
      <c r="AA4" s="1">
        <v>20</v>
      </c>
      <c r="AB4" s="1">
        <v>20</v>
      </c>
      <c r="AC4" s="1">
        <v>20</v>
      </c>
      <c r="AD4" s="1">
        <v>20</v>
      </c>
    </row>
    <row r="7" spans="1:30" x14ac:dyDescent="0.25">
      <c r="A7" s="19" t="s">
        <v>22</v>
      </c>
      <c r="B7" s="1"/>
      <c r="C7" s="1"/>
      <c r="D7" s="2">
        <v>0</v>
      </c>
      <c r="E7" s="2">
        <v>1150</v>
      </c>
      <c r="F7" s="2">
        <v>1200</v>
      </c>
      <c r="G7" s="2">
        <v>1250</v>
      </c>
      <c r="H7" s="2">
        <v>1300</v>
      </c>
      <c r="I7" s="2">
        <v>1350</v>
      </c>
      <c r="J7" s="2">
        <v>1400</v>
      </c>
      <c r="K7" s="2">
        <v>1450</v>
      </c>
      <c r="L7" s="2">
        <v>1500</v>
      </c>
      <c r="M7" s="2">
        <v>1550</v>
      </c>
      <c r="N7" s="2">
        <v>1600</v>
      </c>
      <c r="O7" s="2">
        <v>1650</v>
      </c>
      <c r="P7" s="2">
        <v>1700</v>
      </c>
      <c r="Q7" s="2">
        <v>1750</v>
      </c>
      <c r="R7" s="2">
        <v>1800</v>
      </c>
      <c r="S7" s="2">
        <v>1850</v>
      </c>
      <c r="T7" s="2">
        <v>1900</v>
      </c>
      <c r="U7" s="2">
        <v>2000</v>
      </c>
      <c r="V7" s="2">
        <v>2100</v>
      </c>
      <c r="W7" s="2">
        <v>2200</v>
      </c>
      <c r="X7" s="2">
        <v>2300</v>
      </c>
      <c r="Y7" s="2">
        <v>2400</v>
      </c>
      <c r="Z7" s="2">
        <v>2500</v>
      </c>
      <c r="AA7" s="2">
        <v>2600</v>
      </c>
      <c r="AB7" s="2">
        <v>2700</v>
      </c>
      <c r="AC7" s="2">
        <v>2800</v>
      </c>
      <c r="AD7" s="2">
        <v>2900</v>
      </c>
    </row>
    <row r="8" spans="1:30" x14ac:dyDescent="0.25">
      <c r="A8" s="19"/>
      <c r="B8" s="12" t="s">
        <v>3</v>
      </c>
      <c r="C8" s="12">
        <v>2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1</v>
      </c>
      <c r="L8" s="1">
        <v>2</v>
      </c>
      <c r="M8" s="1">
        <v>3</v>
      </c>
      <c r="N8" s="1">
        <v>4</v>
      </c>
      <c r="O8" s="1">
        <v>5</v>
      </c>
      <c r="P8" s="1">
        <v>6</v>
      </c>
      <c r="Q8" s="1">
        <v>7</v>
      </c>
      <c r="R8" s="1">
        <v>8</v>
      </c>
      <c r="S8" s="1">
        <v>9</v>
      </c>
      <c r="T8" s="1">
        <v>10</v>
      </c>
      <c r="U8" s="1">
        <v>11</v>
      </c>
      <c r="V8" s="1">
        <v>12</v>
      </c>
      <c r="W8" s="1">
        <v>13</v>
      </c>
      <c r="X8" s="1">
        <v>14</v>
      </c>
      <c r="Y8" s="1">
        <v>15</v>
      </c>
      <c r="Z8" s="1">
        <v>16</v>
      </c>
      <c r="AA8" s="1">
        <v>17</v>
      </c>
      <c r="AB8" s="1">
        <v>18</v>
      </c>
      <c r="AC8" s="1">
        <v>19</v>
      </c>
      <c r="AD8" s="1">
        <v>20</v>
      </c>
    </row>
    <row r="9" spans="1:30" x14ac:dyDescent="0.25">
      <c r="A9" s="19"/>
      <c r="B9" s="12" t="s">
        <v>10</v>
      </c>
      <c r="C9" s="12">
        <v>3</v>
      </c>
      <c r="D9" s="1">
        <v>0</v>
      </c>
      <c r="E9" s="1">
        <v>0</v>
      </c>
      <c r="F9" s="1">
        <v>0</v>
      </c>
      <c r="G9" s="1">
        <v>0</v>
      </c>
      <c r="H9" s="1">
        <v>1</v>
      </c>
      <c r="I9" s="1">
        <v>2</v>
      </c>
      <c r="J9" s="1">
        <v>3</v>
      </c>
      <c r="K9" s="1">
        <v>4</v>
      </c>
      <c r="L9" s="1">
        <v>5</v>
      </c>
      <c r="M9" s="1">
        <v>6</v>
      </c>
      <c r="N9" s="1">
        <v>7</v>
      </c>
      <c r="O9" s="1">
        <v>8</v>
      </c>
      <c r="P9" s="1">
        <v>9</v>
      </c>
      <c r="Q9" s="1">
        <v>10</v>
      </c>
      <c r="R9" s="1">
        <v>11</v>
      </c>
      <c r="S9" s="1">
        <v>12</v>
      </c>
      <c r="T9" s="1">
        <v>13</v>
      </c>
      <c r="U9" s="1">
        <v>14</v>
      </c>
      <c r="V9" s="1">
        <v>15</v>
      </c>
      <c r="W9" s="1">
        <v>16</v>
      </c>
      <c r="X9" s="1">
        <v>17</v>
      </c>
      <c r="Y9" s="1">
        <v>18</v>
      </c>
      <c r="Z9" s="1">
        <v>19</v>
      </c>
      <c r="AA9" s="1">
        <v>20</v>
      </c>
      <c r="AB9" s="1">
        <v>20</v>
      </c>
      <c r="AC9" s="1">
        <v>20</v>
      </c>
      <c r="AD9" s="1">
        <v>20</v>
      </c>
    </row>
    <row r="10" spans="1:30" x14ac:dyDescent="0.25">
      <c r="A10" s="19"/>
      <c r="B10" s="12" t="s">
        <v>11</v>
      </c>
      <c r="C10" s="12">
        <v>4</v>
      </c>
      <c r="D10" s="1">
        <v>0</v>
      </c>
      <c r="E10" s="1">
        <v>1</v>
      </c>
      <c r="F10" s="1">
        <v>2</v>
      </c>
      <c r="G10" s="1">
        <v>3</v>
      </c>
      <c r="H10" s="1">
        <v>4</v>
      </c>
      <c r="I10" s="1">
        <v>5</v>
      </c>
      <c r="J10" s="1">
        <v>6</v>
      </c>
      <c r="K10" s="1">
        <v>7</v>
      </c>
      <c r="L10" s="1">
        <v>8</v>
      </c>
      <c r="M10" s="1">
        <v>9</v>
      </c>
      <c r="N10" s="1">
        <v>10</v>
      </c>
      <c r="O10" s="1">
        <v>11</v>
      </c>
      <c r="P10" s="1">
        <v>12</v>
      </c>
      <c r="Q10" s="1">
        <v>13</v>
      </c>
      <c r="R10" s="1">
        <v>14</v>
      </c>
      <c r="S10" s="1">
        <v>15</v>
      </c>
      <c r="T10" s="1">
        <v>16</v>
      </c>
      <c r="U10" s="1">
        <v>17</v>
      </c>
      <c r="V10" s="1">
        <v>18</v>
      </c>
      <c r="W10" s="1">
        <v>19</v>
      </c>
      <c r="X10" s="1">
        <v>20</v>
      </c>
      <c r="Y10" s="1">
        <v>20</v>
      </c>
      <c r="Z10" s="1">
        <v>20</v>
      </c>
      <c r="AA10" s="1">
        <v>20</v>
      </c>
      <c r="AB10" s="1">
        <v>20</v>
      </c>
      <c r="AC10" s="1">
        <v>20</v>
      </c>
      <c r="AD10" s="1">
        <v>20</v>
      </c>
    </row>
    <row r="13" spans="1:30" x14ac:dyDescent="0.25">
      <c r="A13" s="19" t="s">
        <v>31</v>
      </c>
      <c r="B13" s="1"/>
      <c r="C13" s="1"/>
      <c r="D13" s="2">
        <v>0</v>
      </c>
      <c r="E13" s="2" t="s">
        <v>25</v>
      </c>
      <c r="F13" s="2" t="s">
        <v>26</v>
      </c>
      <c r="G13" s="2" t="s">
        <v>27</v>
      </c>
      <c r="H13" s="2" t="s">
        <v>28</v>
      </c>
      <c r="I13" s="2" t="s">
        <v>29</v>
      </c>
      <c r="J13" s="2" t="s">
        <v>30</v>
      </c>
      <c r="K13" s="2">
        <v>100</v>
      </c>
      <c r="L13" s="2">
        <v>101</v>
      </c>
      <c r="M13" s="2">
        <v>111</v>
      </c>
      <c r="N13" s="2">
        <v>121</v>
      </c>
      <c r="O13" s="2">
        <v>131</v>
      </c>
      <c r="P13" s="2">
        <v>141</v>
      </c>
      <c r="Q13" s="2">
        <v>151</v>
      </c>
      <c r="R13" s="2">
        <v>161</v>
      </c>
      <c r="S13" s="2">
        <v>171</v>
      </c>
      <c r="T13" s="2">
        <v>181</v>
      </c>
      <c r="U13" s="2">
        <v>191</v>
      </c>
      <c r="V13" s="2">
        <v>201</v>
      </c>
      <c r="W13" s="2">
        <v>211</v>
      </c>
      <c r="X13" s="2">
        <v>221</v>
      </c>
      <c r="Y13" s="2">
        <v>231</v>
      </c>
      <c r="Z13" s="2">
        <v>241</v>
      </c>
      <c r="AA13" s="2">
        <v>242</v>
      </c>
    </row>
    <row r="14" spans="1:30" x14ac:dyDescent="0.25">
      <c r="A14" s="19"/>
      <c r="B14" s="12" t="s">
        <v>3</v>
      </c>
      <c r="C14" s="12">
        <v>2</v>
      </c>
      <c r="D14" s="1">
        <v>0</v>
      </c>
      <c r="E14" s="18">
        <v>3</v>
      </c>
      <c r="F14" s="18">
        <v>4</v>
      </c>
      <c r="G14" s="18">
        <v>5</v>
      </c>
      <c r="H14" s="18">
        <v>6</v>
      </c>
      <c r="I14" s="18">
        <v>8</v>
      </c>
      <c r="J14" s="18">
        <v>10</v>
      </c>
      <c r="K14" s="18">
        <v>20</v>
      </c>
      <c r="L14" s="18">
        <v>19</v>
      </c>
      <c r="M14" s="18">
        <v>18</v>
      </c>
      <c r="N14" s="18">
        <v>17</v>
      </c>
      <c r="O14" s="18">
        <v>16</v>
      </c>
      <c r="P14" s="18">
        <v>15</v>
      </c>
      <c r="Q14" s="18">
        <v>14</v>
      </c>
      <c r="R14" s="18">
        <v>13</v>
      </c>
      <c r="S14" s="18">
        <v>12</v>
      </c>
      <c r="T14" s="18">
        <v>11</v>
      </c>
      <c r="U14" s="1">
        <v>10</v>
      </c>
      <c r="V14" s="1">
        <v>10</v>
      </c>
      <c r="W14" s="1">
        <v>10</v>
      </c>
      <c r="X14" s="1">
        <v>10</v>
      </c>
      <c r="Y14" s="1">
        <v>10</v>
      </c>
      <c r="Z14" s="1">
        <v>10</v>
      </c>
      <c r="AA14" s="1">
        <v>10</v>
      </c>
    </row>
    <row r="15" spans="1:30" x14ac:dyDescent="0.25">
      <c r="A15" s="19"/>
      <c r="B15" s="12" t="s">
        <v>10</v>
      </c>
      <c r="C15" s="12">
        <v>3</v>
      </c>
      <c r="D15" s="1">
        <v>0</v>
      </c>
      <c r="E15" s="18">
        <v>3</v>
      </c>
      <c r="F15" s="18">
        <v>4</v>
      </c>
      <c r="G15" s="18">
        <v>5</v>
      </c>
      <c r="H15" s="18">
        <v>6</v>
      </c>
      <c r="I15" s="18">
        <v>8</v>
      </c>
      <c r="J15" s="18">
        <v>10</v>
      </c>
      <c r="K15" s="18">
        <v>20</v>
      </c>
      <c r="L15" s="18">
        <v>20</v>
      </c>
      <c r="M15" s="18">
        <v>20</v>
      </c>
      <c r="N15" s="18">
        <v>20</v>
      </c>
      <c r="O15" s="18">
        <v>19</v>
      </c>
      <c r="P15" s="18">
        <v>18</v>
      </c>
      <c r="Q15" s="18">
        <v>17</v>
      </c>
      <c r="R15" s="18">
        <v>16</v>
      </c>
      <c r="S15" s="18">
        <v>15</v>
      </c>
      <c r="T15" s="18">
        <v>14</v>
      </c>
      <c r="U15" s="1">
        <v>13</v>
      </c>
      <c r="V15" s="1">
        <v>12</v>
      </c>
      <c r="W15" s="1">
        <v>11</v>
      </c>
      <c r="X15" s="1">
        <v>10</v>
      </c>
      <c r="Y15" s="1">
        <v>10</v>
      </c>
      <c r="Z15" s="1">
        <v>10</v>
      </c>
      <c r="AA15" s="1">
        <v>10</v>
      </c>
    </row>
    <row r="16" spans="1:30" x14ac:dyDescent="0.25">
      <c r="A16" s="19"/>
      <c r="B16" s="12" t="s">
        <v>11</v>
      </c>
      <c r="C16" s="12">
        <v>4</v>
      </c>
      <c r="D16" s="1">
        <v>0</v>
      </c>
      <c r="E16" s="18">
        <v>3</v>
      </c>
      <c r="F16" s="18">
        <v>4</v>
      </c>
      <c r="G16" s="18">
        <v>5</v>
      </c>
      <c r="H16" s="18">
        <v>6</v>
      </c>
      <c r="I16" s="18">
        <v>8</v>
      </c>
      <c r="J16" s="18">
        <v>10</v>
      </c>
      <c r="K16" s="18">
        <v>20</v>
      </c>
      <c r="L16" s="18">
        <v>20</v>
      </c>
      <c r="M16" s="18">
        <v>20</v>
      </c>
      <c r="N16" s="18">
        <v>20</v>
      </c>
      <c r="O16" s="18">
        <v>20</v>
      </c>
      <c r="P16" s="18">
        <v>20</v>
      </c>
      <c r="Q16" s="18">
        <v>20</v>
      </c>
      <c r="R16" s="18">
        <v>19</v>
      </c>
      <c r="S16" s="18">
        <v>18</v>
      </c>
      <c r="T16" s="18">
        <v>17</v>
      </c>
      <c r="U16" s="1">
        <v>16</v>
      </c>
      <c r="V16" s="1">
        <v>15</v>
      </c>
      <c r="W16" s="1">
        <v>14</v>
      </c>
      <c r="X16" s="1">
        <v>13</v>
      </c>
      <c r="Y16" s="1">
        <v>12</v>
      </c>
      <c r="Z16" s="1">
        <v>11</v>
      </c>
      <c r="AA16" s="1">
        <v>10</v>
      </c>
    </row>
    <row r="19" spans="1:26" x14ac:dyDescent="0.25">
      <c r="A19" s="19" t="s">
        <v>32</v>
      </c>
      <c r="B19" s="1"/>
      <c r="C19" s="1"/>
      <c r="D19" s="2">
        <v>0</v>
      </c>
      <c r="E19" s="2" t="s">
        <v>25</v>
      </c>
      <c r="F19" s="2" t="s">
        <v>26</v>
      </c>
      <c r="G19" s="2" t="s">
        <v>27</v>
      </c>
      <c r="H19" s="2" t="s">
        <v>28</v>
      </c>
      <c r="I19" s="2" t="s">
        <v>29</v>
      </c>
      <c r="J19" s="2" t="s">
        <v>30</v>
      </c>
      <c r="K19" s="2">
        <v>120</v>
      </c>
      <c r="L19" s="2">
        <v>121</v>
      </c>
      <c r="M19" s="2">
        <v>131</v>
      </c>
      <c r="N19" s="2">
        <v>141</v>
      </c>
      <c r="O19" s="2">
        <v>151</v>
      </c>
      <c r="P19" s="2">
        <v>161</v>
      </c>
      <c r="Q19" s="2">
        <v>171</v>
      </c>
      <c r="R19" s="2">
        <v>181</v>
      </c>
      <c r="S19" s="2">
        <v>191</v>
      </c>
      <c r="T19" s="2">
        <v>201</v>
      </c>
      <c r="U19" s="2">
        <v>211</v>
      </c>
      <c r="V19" s="2">
        <v>221</v>
      </c>
      <c r="W19" s="2">
        <v>231</v>
      </c>
      <c r="X19" s="2">
        <v>241</v>
      </c>
      <c r="Y19" s="2">
        <v>251</v>
      </c>
      <c r="Z19" s="2">
        <v>261</v>
      </c>
    </row>
    <row r="20" spans="1:26" x14ac:dyDescent="0.25">
      <c r="A20" s="19"/>
      <c r="B20" s="12" t="s">
        <v>3</v>
      </c>
      <c r="C20" s="12">
        <v>2</v>
      </c>
      <c r="D20" s="1">
        <v>0</v>
      </c>
      <c r="E20" s="18">
        <v>3</v>
      </c>
      <c r="F20" s="18">
        <v>4</v>
      </c>
      <c r="G20" s="18">
        <v>5</v>
      </c>
      <c r="H20" s="18">
        <v>6</v>
      </c>
      <c r="I20" s="18">
        <v>8</v>
      </c>
      <c r="J20" s="18">
        <v>10</v>
      </c>
      <c r="K20" s="18">
        <v>20</v>
      </c>
      <c r="L20" s="18">
        <v>19</v>
      </c>
      <c r="M20" s="18">
        <v>18</v>
      </c>
      <c r="N20" s="18">
        <v>17</v>
      </c>
      <c r="O20" s="18">
        <v>16</v>
      </c>
      <c r="P20" s="18">
        <v>15</v>
      </c>
      <c r="Q20" s="18">
        <v>14</v>
      </c>
      <c r="R20" s="18">
        <v>13</v>
      </c>
      <c r="S20" s="18">
        <v>12</v>
      </c>
      <c r="T20" s="18">
        <v>11</v>
      </c>
      <c r="U20" s="1">
        <v>10</v>
      </c>
      <c r="V20" s="1">
        <v>10</v>
      </c>
      <c r="W20" s="1">
        <v>10</v>
      </c>
      <c r="X20" s="1">
        <v>10</v>
      </c>
      <c r="Y20" s="1">
        <v>10</v>
      </c>
      <c r="Z20" s="1">
        <v>10</v>
      </c>
    </row>
    <row r="21" spans="1:26" x14ac:dyDescent="0.25">
      <c r="A21" s="19"/>
      <c r="B21" s="12" t="s">
        <v>10</v>
      </c>
      <c r="C21" s="12">
        <v>3</v>
      </c>
      <c r="D21" s="1">
        <v>0</v>
      </c>
      <c r="E21" s="18">
        <v>3</v>
      </c>
      <c r="F21" s="18">
        <v>4</v>
      </c>
      <c r="G21" s="18">
        <v>5</v>
      </c>
      <c r="H21" s="18">
        <v>6</v>
      </c>
      <c r="I21" s="18">
        <v>8</v>
      </c>
      <c r="J21" s="18">
        <v>10</v>
      </c>
      <c r="K21" s="18">
        <v>20</v>
      </c>
      <c r="L21" s="18">
        <v>20</v>
      </c>
      <c r="M21" s="18">
        <v>20</v>
      </c>
      <c r="N21" s="18">
        <v>20</v>
      </c>
      <c r="O21" s="18">
        <v>19</v>
      </c>
      <c r="P21" s="18">
        <v>18</v>
      </c>
      <c r="Q21" s="18">
        <v>17</v>
      </c>
      <c r="R21" s="18">
        <v>16</v>
      </c>
      <c r="S21" s="18">
        <v>15</v>
      </c>
      <c r="T21" s="18">
        <v>14</v>
      </c>
      <c r="U21" s="1">
        <v>13</v>
      </c>
      <c r="V21" s="1">
        <v>12</v>
      </c>
      <c r="W21" s="1">
        <v>11</v>
      </c>
      <c r="X21" s="1">
        <v>10</v>
      </c>
      <c r="Y21" s="1">
        <v>10</v>
      </c>
      <c r="Z21" s="1">
        <v>10</v>
      </c>
    </row>
    <row r="22" spans="1:26" x14ac:dyDescent="0.25">
      <c r="A22" s="19"/>
      <c r="B22" s="12" t="s">
        <v>11</v>
      </c>
      <c r="C22" s="12">
        <v>4</v>
      </c>
      <c r="D22" s="1">
        <v>0</v>
      </c>
      <c r="E22" s="18">
        <v>3</v>
      </c>
      <c r="F22" s="18">
        <v>4</v>
      </c>
      <c r="G22" s="18">
        <v>5</v>
      </c>
      <c r="H22" s="18">
        <v>6</v>
      </c>
      <c r="I22" s="18">
        <v>8</v>
      </c>
      <c r="J22" s="18">
        <v>10</v>
      </c>
      <c r="K22" s="18">
        <v>20</v>
      </c>
      <c r="L22" s="18">
        <v>20</v>
      </c>
      <c r="M22" s="18">
        <v>20</v>
      </c>
      <c r="N22" s="18">
        <v>20</v>
      </c>
      <c r="O22" s="18">
        <v>20</v>
      </c>
      <c r="P22" s="18">
        <v>20</v>
      </c>
      <c r="Q22" s="18">
        <v>20</v>
      </c>
      <c r="R22" s="18">
        <v>19</v>
      </c>
      <c r="S22" s="18">
        <v>18</v>
      </c>
      <c r="T22" s="18">
        <v>17</v>
      </c>
      <c r="U22" s="1">
        <v>16</v>
      </c>
      <c r="V22" s="1">
        <v>15</v>
      </c>
      <c r="W22" s="1">
        <v>14</v>
      </c>
      <c r="X22" s="1">
        <v>13</v>
      </c>
      <c r="Y22" s="1">
        <v>12</v>
      </c>
      <c r="Z22" s="1">
        <v>11</v>
      </c>
    </row>
  </sheetData>
  <mergeCells count="4">
    <mergeCell ref="A1:A4"/>
    <mergeCell ref="A7:A10"/>
    <mergeCell ref="A13:A16"/>
    <mergeCell ref="A19:A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Abaque</vt:lpstr>
      <vt:lpstr>Cooper_F</vt:lpstr>
      <vt:lpstr>Cooper_M</vt:lpstr>
      <vt:lpstr>Correspondance</vt:lpstr>
      <vt:lpstr>Piscine_F</vt:lpstr>
      <vt:lpstr>Piscine_M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2017-10-03T20:42:36Z</dcterms:created>
  <dcterms:modified xsi:type="dcterms:W3CDTF">2017-10-23T14:18:50Z</dcterms:modified>
</cp:coreProperties>
</file>