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4240" windowHeight="12585" activeTab="2"/>
  </bookViews>
  <sheets>
    <sheet name="piste (2)" sheetId="4" r:id="rId1"/>
    <sheet name="piste" sheetId="3" r:id="rId2"/>
    <sheet name="Explications " sheetId="2" r:id="rId3"/>
    <sheet name="stop max" sheetId="1" r:id="rId4"/>
  </sheets>
  <definedNames>
    <definedName name="_xlnm._FilterDatabase" localSheetId="2" hidden="1">'Explications '!$A$1:$K$411</definedName>
    <definedName name="_xlnm._FilterDatabase" localSheetId="1" hidden="1">piste!$B$1:$G$412</definedName>
    <definedName name="_xlnm._FilterDatabase" localSheetId="0" hidden="1">'piste (2)'!$A$1:$A$637</definedName>
    <definedName name="_xlnm._FilterDatabase" localSheetId="3" hidden="1">'stop max'!$A$1:$K$411</definedName>
    <definedName name="ZDate" localSheetId="2">OFFSET('Explications '!$A$2,,,COUNTA('Explications '!$A:$A)-1,)</definedName>
    <definedName name="ZDate" localSheetId="1">OFFSET(piste!$B$2,,,COUNTA(piste!$B:$B)-1,)</definedName>
    <definedName name="ZDate" localSheetId="0">OFFSET('piste (2)'!$B$2,,,COUNTA('piste (2)'!$B:$B)-1,)</definedName>
    <definedName name="ZDate" localSheetId="3">OFFSET('stop max'!$A$2,,,COUNTA('stop max'!$A:$A)-1,)</definedName>
    <definedName name="ZStop" localSheetId="2">OFFSET('Explications '!$C$1,1,,COUNTA('Explications '!$C:$C)-1,)</definedName>
    <definedName name="ZStop" localSheetId="1">OFFSET(piste!$D$1,1,,COUNTA(piste!$D:$D)-1,)</definedName>
    <definedName name="ZStop" localSheetId="0">OFFSET('piste (2)'!$D$1,1,,COUNTA('piste (2)'!$D:$D)-1,)</definedName>
    <definedName name="ZStop" localSheetId="3">OFFSET('stop max'!$C$1,1,,COUNTA('stop max'!$C:$C)-1,)</definedName>
  </definedNames>
  <calcPr calcId="125725"/>
</workbook>
</file>

<file path=xl/calcChain.xml><?xml version="1.0" encoding="utf-8"?>
<calcChain xmlns="http://schemas.openxmlformats.org/spreadsheetml/2006/main">
  <c r="C2" i="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J39"/>
  <c r="J40"/>
  <c r="J41"/>
  <c r="J42"/>
  <c r="J43"/>
  <c r="J44"/>
  <c r="J45"/>
  <c r="J46"/>
  <c r="J47"/>
  <c r="J48"/>
  <c r="J49"/>
  <c r="J50"/>
  <c r="J51"/>
  <c r="Q41"/>
  <c r="Q40"/>
  <c r="Q42" a="1"/>
  <c r="Q42" l="1"/>
  <c r="D49" i="4"/>
  <c r="D48"/>
  <c r="A48" s="1"/>
  <c r="D47"/>
  <c r="A47"/>
  <c r="D46"/>
  <c r="A46" s="1"/>
  <c r="D45"/>
  <c r="A45"/>
  <c r="D44"/>
  <c r="A44" s="1"/>
  <c r="D43"/>
  <c r="A43"/>
  <c r="D42"/>
  <c r="A42" s="1"/>
  <c r="D41"/>
  <c r="A41"/>
  <c r="D40"/>
  <c r="A40" s="1"/>
  <c r="D39"/>
  <c r="A39"/>
  <c r="D38"/>
  <c r="A38" s="1"/>
  <c r="D37"/>
  <c r="A37"/>
  <c r="D36"/>
  <c r="A36" s="1"/>
  <c r="D35"/>
  <c r="A35" s="1"/>
  <c r="D33"/>
  <c r="A33" s="1"/>
  <c r="D32"/>
  <c r="A32"/>
  <c r="D31"/>
  <c r="A31" s="1"/>
  <c r="D30"/>
  <c r="A30"/>
  <c r="D29"/>
  <c r="A29" s="1"/>
  <c r="H35" s="1"/>
  <c r="D28"/>
  <c r="A28"/>
  <c r="D27"/>
  <c r="A27" s="1"/>
  <c r="D26"/>
  <c r="A26"/>
  <c r="D25"/>
  <c r="A25" s="1"/>
  <c r="D24"/>
  <c r="A24"/>
  <c r="D23"/>
  <c r="A23" s="1"/>
  <c r="D22"/>
  <c r="A22"/>
  <c r="D21"/>
  <c r="A21" s="1"/>
  <c r="D20"/>
  <c r="A20"/>
  <c r="D19"/>
  <c r="A19" s="1"/>
  <c r="D18"/>
  <c r="A18"/>
  <c r="D17"/>
  <c r="A17" s="1"/>
  <c r="D16"/>
  <c r="A16"/>
  <c r="D15"/>
  <c r="A15" s="1"/>
  <c r="D14"/>
  <c r="A14"/>
  <c r="D13"/>
  <c r="A13" s="1"/>
  <c r="D12"/>
  <c r="A12"/>
  <c r="D11"/>
  <c r="A11" s="1"/>
  <c r="D10"/>
  <c r="D9"/>
  <c r="D8"/>
  <c r="D7"/>
  <c r="D6"/>
  <c r="D5"/>
  <c r="D4"/>
  <c r="D3"/>
  <c r="I11" l="1"/>
  <c r="J11"/>
  <c r="I35"/>
  <c r="H11"/>
  <c r="D36" i="3"/>
  <c r="D37"/>
  <c r="D38"/>
  <c r="D39"/>
  <c r="D40"/>
  <c r="D41"/>
  <c r="D42"/>
  <c r="D43"/>
  <c r="D44"/>
  <c r="D45"/>
  <c r="D46"/>
  <c r="D47"/>
  <c r="D48"/>
  <c r="D35"/>
  <c r="A36" s="1"/>
  <c r="A48"/>
  <c r="A47"/>
  <c r="A46"/>
  <c r="A45"/>
  <c r="A44"/>
  <c r="A43"/>
  <c r="A42"/>
  <c r="A41"/>
  <c r="A40"/>
  <c r="A39"/>
  <c r="A38"/>
  <c r="A37"/>
  <c r="D33"/>
  <c r="A35" s="1"/>
  <c r="D32"/>
  <c r="A33" s="1"/>
  <c r="D31"/>
  <c r="A32" s="1"/>
  <c r="D30"/>
  <c r="A31" s="1"/>
  <c r="D29"/>
  <c r="A30" s="1"/>
  <c r="D28"/>
  <c r="A29" s="1"/>
  <c r="D27"/>
  <c r="A28" s="1"/>
  <c r="D26"/>
  <c r="A27" s="1"/>
  <c r="D25"/>
  <c r="A26" s="1"/>
  <c r="D24"/>
  <c r="D23"/>
  <c r="A24" s="1"/>
  <c r="D22"/>
  <c r="A23" s="1"/>
  <c r="D21"/>
  <c r="A22" s="1"/>
  <c r="D20"/>
  <c r="A21" s="1"/>
  <c r="D19"/>
  <c r="A20" s="1"/>
  <c r="D18"/>
  <c r="A19" s="1"/>
  <c r="D17"/>
  <c r="A18" s="1"/>
  <c r="D16"/>
  <c r="A17" s="1"/>
  <c r="D15"/>
  <c r="A16" s="1"/>
  <c r="D14"/>
  <c r="A15" s="1"/>
  <c r="D13"/>
  <c r="A14" s="1"/>
  <c r="D12"/>
  <c r="A13" s="1"/>
  <c r="D11"/>
  <c r="A12" s="1"/>
  <c r="D10"/>
  <c r="A11" s="1"/>
  <c r="D9"/>
  <c r="D8"/>
  <c r="D7"/>
  <c r="D6"/>
  <c r="D5"/>
  <c r="D4"/>
  <c r="D3"/>
  <c r="D2"/>
  <c r="H11" l="1"/>
  <c r="H35"/>
  <c r="I35"/>
  <c r="A25"/>
  <c r="I11" s="1"/>
  <c r="K50" i="2"/>
  <c r="K40"/>
  <c r="K39"/>
  <c r="K51"/>
  <c r="K49"/>
  <c r="K48"/>
  <c r="K47"/>
  <c r="K46"/>
  <c r="K45"/>
  <c r="K44"/>
  <c r="K43"/>
  <c r="K42"/>
  <c r="K41"/>
  <c r="K38"/>
  <c r="J27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4"/>
  <c r="D13"/>
  <c r="D12"/>
  <c r="D11"/>
  <c r="P8"/>
  <c r="D15" l="1"/>
  <c r="P9"/>
  <c r="P10" a="1"/>
  <c r="P10" l="1"/>
  <c r="C3" i="1" l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2"/>
  <c r="D32"/>
  <c r="P8"/>
  <c r="D46"/>
  <c r="D45"/>
  <c r="D44"/>
  <c r="D43"/>
  <c r="D42"/>
  <c r="D41"/>
  <c r="D40"/>
  <c r="D39"/>
  <c r="D38"/>
  <c r="D37"/>
  <c r="D36"/>
  <c r="D35"/>
  <c r="D34"/>
  <c r="D33"/>
  <c r="G31"/>
  <c r="I31" a="1"/>
  <c r="I5"/>
  <c r="I10" a="1"/>
  <c r="I10" l="1"/>
  <c r="I31"/>
  <c r="L11"/>
  <c r="J31" a="1"/>
  <c r="J31" l="1"/>
  <c r="J10" a="1"/>
  <c r="J10" l="1"/>
  <c r="H31" a="1"/>
  <c r="H31" l="1"/>
  <c r="H10" a="1"/>
  <c r="H10" l="1"/>
  <c r="P9"/>
  <c r="P10" a="1"/>
  <c r="P10" l="1"/>
</calcChain>
</file>

<file path=xl/sharedStrings.xml><?xml version="1.0" encoding="utf-8"?>
<sst xmlns="http://schemas.openxmlformats.org/spreadsheetml/2006/main" count="112" uniqueCount="64">
  <si>
    <t>Date</t>
  </si>
  <si>
    <t>cours</t>
  </si>
  <si>
    <t>Cours stop le plus haut</t>
  </si>
  <si>
    <t>résultats avec formule actuelle….</t>
  </si>
  <si>
    <t>Date départ de la recherche</t>
  </si>
  <si>
    <t>Cours du Jour</t>
  </si>
  <si>
    <t>Stop touché</t>
  </si>
  <si>
    <t>bon</t>
  </si>
  <si>
    <t xml:space="preserve">bon </t>
  </si>
  <si>
    <t xml:space="preserve">non devrait être </t>
  </si>
  <si>
    <t xml:space="preserve"> (C24)</t>
  </si>
  <si>
    <t>cette formule devrait pouvoir être simplifiée… recherche de 1077 et affichage ligne au-dessus/colonne +1 ???</t>
  </si>
  <si>
    <t xml:space="preserve">ET </t>
  </si>
  <si>
    <t>pouvoir copier les formules à n'importe quelle date</t>
  </si>
  <si>
    <t>cela sera toujours après le premier OUI</t>
  </si>
  <si>
    <t>comme ici par exemple</t>
  </si>
  <si>
    <t>bon (1)</t>
  </si>
  <si>
    <t>non devrait être 1072.33 (C43)</t>
  </si>
  <si>
    <t>mais du coup, le cours stop le plus haut n'est plus bon (zone grisée)</t>
  </si>
  <si>
    <t>car on commence une nouvelle zone de références</t>
  </si>
  <si>
    <t xml:space="preserve">autrement dit il faudrait pouvoir "intégrer" une formule universelle qui résoud ceci </t>
  </si>
  <si>
    <t>Max(cellule cours figée à la date départ recherche : cours de la ligne)*D1 figée</t>
  </si>
  <si>
    <t xml:space="preserve">puis la comparaison &lt;= cours </t>
  </si>
  <si>
    <t>accessoirement , est-il possible d'avoir une mise en forme conditionnelle automatique pour chaque recherche ?</t>
  </si>
  <si>
    <t>qui devrait être comme ceci cf D</t>
  </si>
  <si>
    <t>éventuellement</t>
  </si>
  <si>
    <t>2 ème souci</t>
  </si>
  <si>
    <t>"le plus costaud"</t>
  </si>
  <si>
    <t>ligne début de zone fonction de la date en G10</t>
  </si>
  <si>
    <t>ligne de fin de zone fonction nombre de valeur</t>
  </si>
  <si>
    <t>calcul max (cours * 95%) de la zone de recherche</t>
  </si>
  <si>
    <t>ici s'affiche le cours stop max de la zone recherchée
est-ce que cela convien ?
je m'y perd un peu ;-)</t>
  </si>
  <si>
    <t>formules à trouver</t>
  </si>
  <si>
    <t xml:space="preserve">que je pourrais mettre à n'importe quelle date </t>
  </si>
  <si>
    <t xml:space="preserve">comme ici </t>
  </si>
  <si>
    <t>qui va chercher la première cellule dans B &lt;= à la cellule C de la ligne au dessus</t>
  </si>
  <si>
    <t>C</t>
  </si>
  <si>
    <t>B</t>
  </si>
  <si>
    <t>et afficher ceci</t>
  </si>
  <si>
    <t>Cette première phase ne présente pas de difficulté majeure pour l'explication</t>
  </si>
  <si>
    <t xml:space="preserve">A- objectif de départ </t>
  </si>
  <si>
    <t>B - Je souhaite pouvoir refaire une recherche à une autre date comme ici</t>
  </si>
  <si>
    <t>Cela serait la même démarche sauf que le "Cours stop le plus haut" dans la colonne C n'est plus bon =&gt;</t>
  </si>
  <si>
    <t>Si cela peut simplifier la solution, on peut laisser la colonne D avec sa formule OUI/non….</t>
  </si>
  <si>
    <r>
      <t>car on doit repartir avec une</t>
    </r>
    <r>
      <rPr>
        <b/>
        <u/>
        <sz val="11"/>
        <color rgb="FFFF0000"/>
        <rFont val="Calibri"/>
        <family val="2"/>
        <scheme val="minor"/>
      </rPr>
      <t xml:space="preserve"> nouvelle zone pour calculer le max</t>
    </r>
  </si>
  <si>
    <t>désolé, ce n'est pas cela</t>
  </si>
  <si>
    <t>oui</t>
  </si>
  <si>
    <t>je me demande s'il ne serait pas plus simple de garder la colonne A</t>
  </si>
  <si>
    <t xml:space="preserve">puis une recherche (voir ci-dessus) </t>
  </si>
  <si>
    <t>résoudre l'affichage de D ligne supérieure</t>
  </si>
  <si>
    <t>est-ce qu'il est possible d'afficher éventuellement tous les OUI à la suite ?</t>
  </si>
  <si>
    <t>dans ce cas,  je pensais à sauter une ligne pour marquer le début d'une nouvelle recherche</t>
  </si>
  <si>
    <t>reste à résoudre l'actualisation de la zone grisée</t>
  </si>
  <si>
    <t xml:space="preserve"> &lt;== j''ai décalé le cours pour que la comparaison soit sur le même ligne et faciliter l'affichage</t>
  </si>
  <si>
    <t>reste à résoudre l'actualisation automatique de la zone grisée</t>
  </si>
  <si>
    <t>A- première recherche</t>
  </si>
  <si>
    <t>B- deuxième recherche</t>
  </si>
  <si>
    <t>filtre</t>
  </si>
  <si>
    <t>sinon, je passerais par un filtre…</t>
  </si>
  <si>
    <t>dans ce cas,  je pensais à sauter une ligne pour bien marquer le début d'une nouvelle recherche</t>
  </si>
  <si>
    <t>Ca marche non ?</t>
  </si>
  <si>
    <t>ligne de la date de référence en G34</t>
  </si>
  <si>
    <t>dernière ligne de la colonne C</t>
  </si>
  <si>
    <t>valeur max de la zone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</si>
</sst>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Border="1"/>
    <xf numFmtId="0" fontId="5" fillId="0" borderId="0" xfId="0" applyFont="1" applyFill="1" applyBorder="1" applyAlignment="1">
      <alignment horizontal="left"/>
    </xf>
    <xf numFmtId="0" fontId="6" fillId="0" borderId="0" xfId="0" applyFont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0" fillId="2" borderId="2" xfId="0" applyNumberFormat="1" applyFill="1" applyBorder="1"/>
    <xf numFmtId="4" fontId="7" fillId="3" borderId="0" xfId="0" applyNumberFormat="1" applyFont="1" applyFill="1" applyAlignment="1">
      <alignment horizontal="center" wrapText="1"/>
    </xf>
    <xf numFmtId="4" fontId="8" fillId="4" borderId="2" xfId="0" applyNumberFormat="1" applyFont="1" applyFill="1" applyBorder="1" applyAlignment="1">
      <alignment horizontal="center"/>
    </xf>
    <xf numFmtId="4" fontId="0" fillId="0" borderId="0" xfId="0" applyNumberFormat="1"/>
    <xf numFmtId="0" fontId="0" fillId="0" borderId="0" xfId="0" applyFill="1" applyBorder="1" applyAlignment="1">
      <alignment horizontal="right"/>
    </xf>
    <xf numFmtId="14" fontId="0" fillId="0" borderId="0" xfId="0" applyNumberFormat="1" applyFill="1" applyAlignment="1">
      <alignment horizontal="center" wrapText="1"/>
    </xf>
    <xf numFmtId="4" fontId="0" fillId="0" borderId="0" xfId="0" applyNumberFormat="1" applyFill="1" applyAlignment="1">
      <alignment horizontal="right" wrapText="1"/>
    </xf>
    <xf numFmtId="4" fontId="10" fillId="0" borderId="0" xfId="0" applyNumberFormat="1" applyFont="1" applyFill="1" applyBorder="1"/>
    <xf numFmtId="0" fontId="0" fillId="0" borderId="0" xfId="0" applyFill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3" fillId="0" borderId="0" xfId="0" applyFont="1"/>
    <xf numFmtId="0" fontId="14" fillId="0" borderId="0" xfId="0" applyFont="1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15" fillId="0" borderId="0" xfId="0" applyFont="1"/>
    <xf numFmtId="14" fontId="2" fillId="0" borderId="0" xfId="0" applyNumberFormat="1" applyFont="1" applyFill="1" applyBorder="1"/>
    <xf numFmtId="0" fontId="10" fillId="0" borderId="0" xfId="0" applyFont="1" applyFill="1" applyBorder="1"/>
    <xf numFmtId="0" fontId="7" fillId="0" borderId="0" xfId="0" applyFont="1"/>
    <xf numFmtId="0" fontId="2" fillId="0" borderId="0" xfId="0" applyFont="1"/>
    <xf numFmtId="0" fontId="0" fillId="0" borderId="2" xfId="0" applyBorder="1"/>
    <xf numFmtId="0" fontId="0" fillId="0" borderId="2" xfId="0" applyNumberFormat="1" applyBorder="1"/>
    <xf numFmtId="4" fontId="0" fillId="0" borderId="0" xfId="0" applyNumberFormat="1" applyFill="1"/>
    <xf numFmtId="0" fontId="12" fillId="5" borderId="0" xfId="0" applyFont="1" applyFill="1" applyBorder="1"/>
    <xf numFmtId="0" fontId="0" fillId="5" borderId="0" xfId="0" applyFill="1"/>
    <xf numFmtId="2" fontId="0" fillId="5" borderId="2" xfId="0" applyNumberFormat="1" applyFill="1" applyBorder="1"/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wrapText="1"/>
    </xf>
    <xf numFmtId="4" fontId="0" fillId="0" borderId="2" xfId="0" applyNumberFormat="1" applyFill="1" applyBorder="1" applyAlignment="1">
      <alignment horizontal="right" wrapText="1"/>
    </xf>
    <xf numFmtId="4" fontId="0" fillId="0" borderId="2" xfId="0" applyNumberFormat="1" applyFill="1" applyBorder="1"/>
    <xf numFmtId="9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wrapText="1"/>
    </xf>
    <xf numFmtId="10" fontId="0" fillId="0" borderId="0" xfId="0" applyNumberForma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left"/>
    </xf>
    <xf numFmtId="4" fontId="0" fillId="0" borderId="0" xfId="0" applyNumberForma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4" fontId="0" fillId="6" borderId="2" xfId="0" applyNumberFormat="1" applyFill="1" applyBorder="1"/>
    <xf numFmtId="0" fontId="2" fillId="0" borderId="2" xfId="0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Fill="1" applyBorder="1"/>
    <xf numFmtId="0" fontId="20" fillId="0" borderId="0" xfId="0" applyFont="1" applyFill="1" applyBorder="1"/>
    <xf numFmtId="0" fontId="0" fillId="0" borderId="0" xfId="0" applyFill="1" applyBorder="1" applyAlignment="1">
      <alignment horizontal="left"/>
    </xf>
    <xf numFmtId="4" fontId="0" fillId="0" borderId="10" xfId="0" applyNumberFormat="1" applyFill="1" applyBorder="1" applyAlignment="1">
      <alignment horizontal="right" wrapText="1"/>
    </xf>
    <xf numFmtId="4" fontId="6" fillId="0" borderId="0" xfId="0" applyNumberFormat="1" applyFont="1" applyFill="1" applyBorder="1" applyAlignment="1">
      <alignment horizontal="center"/>
    </xf>
    <xf numFmtId="14" fontId="0" fillId="6" borderId="2" xfId="0" applyNumberFormat="1" applyFill="1" applyBorder="1" applyAlignment="1">
      <alignment horizontal="center" wrapText="1"/>
    </xf>
    <xf numFmtId="14" fontId="2" fillId="6" borderId="2" xfId="0" applyNumberFormat="1" applyFont="1" applyFill="1" applyBorder="1" applyAlignment="1">
      <alignment horizontal="center" wrapText="1"/>
    </xf>
    <xf numFmtId="4" fontId="2" fillId="6" borderId="2" xfId="0" applyNumberFormat="1" applyFont="1" applyFill="1" applyBorder="1" applyAlignment="1">
      <alignment horizontal="right" wrapText="1"/>
    </xf>
    <xf numFmtId="4" fontId="2" fillId="6" borderId="2" xfId="0" applyNumberFormat="1" applyFont="1" applyFill="1" applyBorder="1"/>
    <xf numFmtId="0" fontId="17" fillId="0" borderId="0" xfId="0" applyFont="1" applyFill="1" applyBorder="1"/>
    <xf numFmtId="0" fontId="18" fillId="0" borderId="0" xfId="0" applyFont="1" applyFill="1" applyBorder="1"/>
    <xf numFmtId="0" fontId="18" fillId="0" borderId="0" xfId="0" applyFont="1" applyBorder="1"/>
    <xf numFmtId="0" fontId="21" fillId="7" borderId="0" xfId="0" applyFont="1" applyFill="1" applyBorder="1"/>
    <xf numFmtId="0" fontId="22" fillId="0" borderId="0" xfId="0" applyFont="1" applyFill="1" applyBorder="1"/>
    <xf numFmtId="4" fontId="0" fillId="8" borderId="2" xfId="0" applyNumberFormat="1" applyFill="1" applyBorder="1"/>
    <xf numFmtId="0" fontId="10" fillId="0" borderId="0" xfId="0" applyFont="1"/>
    <xf numFmtId="0" fontId="6" fillId="0" borderId="0" xfId="0" applyFont="1" applyAlignment="1">
      <alignment horizontal="center"/>
    </xf>
    <xf numFmtId="4" fontId="1" fillId="0" borderId="0" xfId="0" applyNumberFormat="1" applyFont="1" applyFill="1" applyBorder="1" applyAlignment="1">
      <alignment horizontal="center"/>
    </xf>
    <xf numFmtId="14" fontId="0" fillId="0" borderId="2" xfId="0" applyNumberFormat="1" applyBorder="1"/>
    <xf numFmtId="4" fontId="0" fillId="0" borderId="2" xfId="0" applyNumberFormat="1" applyBorder="1"/>
    <xf numFmtId="0" fontId="1" fillId="0" borderId="0" xfId="0" applyFont="1"/>
    <xf numFmtId="0" fontId="24" fillId="0" borderId="0" xfId="0" applyFont="1"/>
    <xf numFmtId="14" fontId="0" fillId="9" borderId="2" xfId="0" applyNumberFormat="1" applyFill="1" applyBorder="1" applyAlignment="1">
      <alignment horizontal="center" wrapText="1"/>
    </xf>
    <xf numFmtId="4" fontId="0" fillId="9" borderId="2" xfId="0" applyNumberFormat="1" applyFill="1" applyBorder="1" applyAlignment="1">
      <alignment horizontal="right" wrapText="1"/>
    </xf>
    <xf numFmtId="4" fontId="0" fillId="9" borderId="0" xfId="0" applyNumberFormat="1" applyFill="1" applyBorder="1"/>
    <xf numFmtId="4" fontId="2" fillId="0" borderId="0" xfId="0" applyNumberFormat="1" applyFont="1" applyFill="1" applyBorder="1" applyAlignment="1">
      <alignment horizontal="left" vertical="center"/>
    </xf>
    <xf numFmtId="4" fontId="5" fillId="10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14" fontId="2" fillId="2" borderId="7" xfId="0" applyNumberFormat="1" applyFont="1" applyFill="1" applyBorder="1" applyAlignment="1">
      <alignment horizontal="center"/>
    </xf>
    <xf numFmtId="14" fontId="2" fillId="2" borderId="8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/>
    </xf>
    <xf numFmtId="14" fontId="2" fillId="0" borderId="2" xfId="0" applyNumberFormat="1" applyFont="1" applyFill="1" applyBorder="1" applyAlignment="1">
      <alignment horizontal="center"/>
    </xf>
    <xf numFmtId="0" fontId="2" fillId="11" borderId="2" xfId="0" applyFont="1" applyFill="1" applyBorder="1" applyAlignment="1">
      <alignment horizontal="right"/>
    </xf>
    <xf numFmtId="4" fontId="0" fillId="0" borderId="2" xfId="0" applyNumberFormat="1" applyFont="1" applyFill="1" applyBorder="1" applyAlignment="1">
      <alignment horizontal="right" wrapText="1"/>
    </xf>
    <xf numFmtId="4" fontId="0" fillId="0" borderId="2" xfId="0" applyNumberFormat="1" applyFont="1" applyFill="1" applyBorder="1"/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23</xdr:row>
      <xdr:rowOff>66675</xdr:rowOff>
    </xdr:from>
    <xdr:to>
      <xdr:col>8</xdr:col>
      <xdr:colOff>571500</xdr:colOff>
      <xdr:row>24</xdr:row>
      <xdr:rowOff>76200</xdr:rowOff>
    </xdr:to>
    <xdr:cxnSp macro="">
      <xdr:nvCxnSpPr>
        <xdr:cNvPr id="9" name="Connecteur droit avec flèche 8"/>
        <xdr:cNvCxnSpPr/>
      </xdr:nvCxnSpPr>
      <xdr:spPr>
        <a:xfrm flipH="1">
          <a:off x="6038850" y="4733925"/>
          <a:ext cx="552450" cy="20002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484454</xdr:colOff>
      <xdr:row>12</xdr:row>
      <xdr:rowOff>139599</xdr:rowOff>
    </xdr:from>
    <xdr:to>
      <xdr:col>13</xdr:col>
      <xdr:colOff>711418</xdr:colOff>
      <xdr:row>14</xdr:row>
      <xdr:rowOff>6249</xdr:rowOff>
    </xdr:to>
    <xdr:sp macro="" textlink="">
      <xdr:nvSpPr>
        <xdr:cNvPr id="10" name="Flèche vers le bas 9"/>
        <xdr:cNvSpPr/>
      </xdr:nvSpPr>
      <xdr:spPr>
        <a:xfrm rot="4180596">
          <a:off x="8765624" y="1554879"/>
          <a:ext cx="247650" cy="254153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762000</xdr:colOff>
      <xdr:row>41</xdr:row>
      <xdr:rowOff>114300</xdr:rowOff>
    </xdr:from>
    <xdr:to>
      <xdr:col>15</xdr:col>
      <xdr:colOff>180975</xdr:colOff>
      <xdr:row>47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7896225" y="8220075"/>
          <a:ext cx="3514725" cy="114300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544801</xdr:colOff>
      <xdr:row>21</xdr:row>
      <xdr:rowOff>166061</xdr:rowOff>
    </xdr:from>
    <xdr:to>
      <xdr:col>7</xdr:col>
      <xdr:colOff>694163</xdr:colOff>
      <xdr:row>28</xdr:row>
      <xdr:rowOff>171208</xdr:rowOff>
    </xdr:to>
    <xdr:sp macro="" textlink="">
      <xdr:nvSpPr>
        <xdr:cNvPr id="4" name="Flèche vers le bas 3"/>
        <xdr:cNvSpPr/>
      </xdr:nvSpPr>
      <xdr:spPr>
        <a:xfrm rot="20623319">
          <a:off x="6545551" y="4376111"/>
          <a:ext cx="149362" cy="133864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104776</xdr:colOff>
      <xdr:row>33</xdr:row>
      <xdr:rowOff>95250</xdr:rowOff>
    </xdr:from>
    <xdr:to>
      <xdr:col>6</xdr:col>
      <xdr:colOff>981075</xdr:colOff>
      <xdr:row>34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3400426" y="6600825"/>
          <a:ext cx="2581274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</xdr:colOff>
      <xdr:row>31</xdr:row>
      <xdr:rowOff>9525</xdr:rowOff>
    </xdr:from>
    <xdr:to>
      <xdr:col>8</xdr:col>
      <xdr:colOff>180975</xdr:colOff>
      <xdr:row>43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1743075" y="6134100"/>
          <a:ext cx="5419725" cy="2324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0</xdr:row>
      <xdr:rowOff>247650</xdr:rowOff>
    </xdr:from>
    <xdr:to>
      <xdr:col>16</xdr:col>
      <xdr:colOff>38100</xdr:colOff>
      <xdr:row>6</xdr:row>
      <xdr:rowOff>19050</xdr:rowOff>
    </xdr:to>
    <xdr:sp macro="" textlink="">
      <xdr:nvSpPr>
        <xdr:cNvPr id="10" name="Bulle ronde 9"/>
        <xdr:cNvSpPr/>
      </xdr:nvSpPr>
      <xdr:spPr>
        <a:xfrm>
          <a:off x="7610475" y="247650"/>
          <a:ext cx="5438775" cy="1162050"/>
        </a:xfrm>
        <a:prstGeom prst="wedgeEllipseCallout">
          <a:avLst>
            <a:gd name="adj1" fmla="val 36192"/>
            <a:gd name="adj2" fmla="val 10348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419101</xdr:colOff>
      <xdr:row>15</xdr:row>
      <xdr:rowOff>9525</xdr:rowOff>
    </xdr:from>
    <xdr:to>
      <xdr:col>17</xdr:col>
      <xdr:colOff>571501</xdr:colOff>
      <xdr:row>19</xdr:row>
      <xdr:rowOff>123825</xdr:rowOff>
    </xdr:to>
    <xdr:sp macro="" textlink="">
      <xdr:nvSpPr>
        <xdr:cNvPr id="13" name="Bulle ronde 12"/>
        <xdr:cNvSpPr/>
      </xdr:nvSpPr>
      <xdr:spPr>
        <a:xfrm>
          <a:off x="12268201" y="3124200"/>
          <a:ext cx="1676400" cy="885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28575</xdr:colOff>
      <xdr:row>18</xdr:row>
      <xdr:rowOff>114300</xdr:rowOff>
    </xdr:from>
    <xdr:to>
      <xdr:col>13</xdr:col>
      <xdr:colOff>361950</xdr:colOff>
      <xdr:row>25</xdr:row>
      <xdr:rowOff>47625</xdr:rowOff>
    </xdr:to>
    <xdr:sp macro="" textlink="">
      <xdr:nvSpPr>
        <xdr:cNvPr id="16" name="Bulle ronde 15"/>
        <xdr:cNvSpPr/>
      </xdr:nvSpPr>
      <xdr:spPr>
        <a:xfrm>
          <a:off x="8991600" y="3810000"/>
          <a:ext cx="1695450" cy="1266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R636"/>
  <sheetViews>
    <sheetView workbookViewId="0">
      <pane ySplit="1" topLeftCell="A2" activePane="bottomLeft" state="frozen"/>
      <selection pane="bottomLeft" activeCell="L43" sqref="L43"/>
    </sheetView>
  </sheetViews>
  <sheetFormatPr baseColWidth="10" defaultColWidth="11.42578125" defaultRowHeight="15"/>
  <cols>
    <col min="1" max="1" width="10.140625" style="53" customWidth="1"/>
    <col min="2" max="2" width="11.140625" style="5" customWidth="1"/>
    <col min="3" max="3" width="12.85546875" style="6" customWidth="1"/>
    <col min="4" max="4" width="15.28515625" style="6" customWidth="1"/>
    <col min="6" max="6" width="15.28515625" style="53" hidden="1" customWidth="1"/>
    <col min="7" max="7" width="10.28515625" style="5" hidden="1" customWidth="1"/>
    <col min="9" max="9" width="13.7109375" customWidth="1"/>
    <col min="10" max="10" width="12" customWidth="1"/>
  </cols>
  <sheetData>
    <row r="1" spans="1:10" ht="30">
      <c r="A1" s="87" t="s">
        <v>57</v>
      </c>
      <c r="B1" s="44" t="s">
        <v>0</v>
      </c>
      <c r="C1" s="45" t="s">
        <v>1</v>
      </c>
      <c r="D1" s="45" t="s">
        <v>2</v>
      </c>
      <c r="E1" s="49">
        <v>0.95</v>
      </c>
      <c r="F1" s="50"/>
      <c r="G1" s="51"/>
    </row>
    <row r="2" spans="1:10" ht="15" customHeight="1">
      <c r="B2" s="46">
        <v>40178</v>
      </c>
      <c r="C2" s="47">
        <v>768.24</v>
      </c>
      <c r="D2" s="88"/>
      <c r="E2" s="82" t="s">
        <v>53</v>
      </c>
      <c r="F2" s="52"/>
    </row>
    <row r="3" spans="1:10" ht="18.75" customHeight="1">
      <c r="B3" s="46">
        <v>40543</v>
      </c>
      <c r="C3" s="47">
        <v>972.96</v>
      </c>
      <c r="D3" s="48">
        <f>MAX($C$2:C2)*$E$1</f>
        <v>729.82799999999997</v>
      </c>
    </row>
    <row r="4" spans="1:10" ht="15.75" customHeight="1">
      <c r="B4" s="46">
        <v>40907</v>
      </c>
      <c r="C4" s="47">
        <v>877.6</v>
      </c>
      <c r="D4" s="48">
        <f>MAX($C$2:C3)*$E$1</f>
        <v>924.31200000000001</v>
      </c>
    </row>
    <row r="5" spans="1:10" ht="15" customHeight="1">
      <c r="B5" s="46">
        <v>41243</v>
      </c>
      <c r="C5" s="47">
        <v>980.85</v>
      </c>
      <c r="D5" s="48">
        <f>MAX($C$2:C4)*$E$1</f>
        <v>924.31200000000001</v>
      </c>
    </row>
    <row r="6" spans="1:10">
      <c r="B6" s="46">
        <v>41274</v>
      </c>
      <c r="C6" s="47">
        <v>1019.2</v>
      </c>
      <c r="D6" s="48">
        <f>MAX($C$2:C5)*$E$1</f>
        <v>931.8075</v>
      </c>
    </row>
    <row r="7" spans="1:10">
      <c r="B7" s="46">
        <v>41305</v>
      </c>
      <c r="C7" s="47">
        <v>1081.6199999999999</v>
      </c>
      <c r="D7" s="48">
        <f>MAX($C$2:C6)*$E$1</f>
        <v>968.24</v>
      </c>
    </row>
    <row r="8" spans="1:10">
      <c r="B8" s="46">
        <v>41333</v>
      </c>
      <c r="C8" s="47">
        <v>1103.3499999999999</v>
      </c>
      <c r="D8" s="48">
        <f>MAX($C$2:C7)*$E$1</f>
        <v>1027.5389999999998</v>
      </c>
      <c r="H8" s="37" t="s">
        <v>55</v>
      </c>
    </row>
    <row r="9" spans="1:10">
      <c r="B9" s="46">
        <v>41361</v>
      </c>
      <c r="C9" s="47">
        <v>1093.81</v>
      </c>
      <c r="D9" s="48">
        <f>MAX($C$2:C8)*$E$1</f>
        <v>1048.1824999999999</v>
      </c>
    </row>
    <row r="10" spans="1:10">
      <c r="B10" s="46">
        <v>41394</v>
      </c>
      <c r="C10" s="47">
        <v>1086.96</v>
      </c>
      <c r="D10" s="48">
        <f>MAX($C$2:C9)*$E$1</f>
        <v>1048.1824999999999</v>
      </c>
      <c r="H10" s="57" t="s">
        <v>0</v>
      </c>
      <c r="I10" s="14" t="s">
        <v>5</v>
      </c>
      <c r="J10" s="14" t="s">
        <v>6</v>
      </c>
    </row>
    <row r="11" spans="1:10">
      <c r="A11" s="53" t="str">
        <f t="shared" ref="A11:A33" si="0">IF(C11&lt;=D11, "O U I","non")</f>
        <v>non</v>
      </c>
      <c r="B11" s="46">
        <v>41396</v>
      </c>
      <c r="C11" s="47">
        <v>1089.78</v>
      </c>
      <c r="D11" s="48">
        <f>MAX($C$2:C10)*$E$1</f>
        <v>1048.1824999999999</v>
      </c>
      <c r="H11" s="80">
        <f>VLOOKUP("O U I",$A$11:$D$29,2)</f>
        <v>41421</v>
      </c>
      <c r="I11" s="81">
        <f>VLOOKUP("O U I",$A$11:$D$29,3)</f>
        <v>1063.2</v>
      </c>
      <c r="J11" s="81">
        <f>VLOOKUP("O U I",$A$11:$D$29,4)</f>
        <v>1078.5255</v>
      </c>
    </row>
    <row r="12" spans="1:10">
      <c r="A12" s="53" t="str">
        <f t="shared" si="0"/>
        <v>non</v>
      </c>
      <c r="B12" s="46">
        <v>41397</v>
      </c>
      <c r="C12" s="47">
        <v>1094.24</v>
      </c>
      <c r="D12" s="48">
        <f>MAX($C$2:C11)*$E$1</f>
        <v>1048.1824999999999</v>
      </c>
      <c r="F12"/>
      <c r="G12"/>
    </row>
    <row r="13" spans="1:10">
      <c r="A13" s="53" t="str">
        <f t="shared" si="0"/>
        <v>non</v>
      </c>
      <c r="B13" s="46">
        <v>41400</v>
      </c>
      <c r="C13" s="47">
        <v>1100.94</v>
      </c>
      <c r="D13" s="48">
        <f>MAX($C$2:C12)*$E$1</f>
        <v>1048.1824999999999</v>
      </c>
      <c r="H13" s="89" t="s">
        <v>50</v>
      </c>
    </row>
    <row r="14" spans="1:10">
      <c r="A14" s="53" t="str">
        <f t="shared" si="0"/>
        <v>non</v>
      </c>
      <c r="B14" s="46">
        <v>41401</v>
      </c>
      <c r="C14" s="47">
        <v>1103.79</v>
      </c>
      <c r="D14" s="48">
        <f>MAX($C$2:C13)*$E$1</f>
        <v>1048.1824999999999</v>
      </c>
    </row>
    <row r="15" spans="1:10">
      <c r="A15" s="53" t="str">
        <f t="shared" si="0"/>
        <v>non</v>
      </c>
      <c r="B15" s="46">
        <v>41404</v>
      </c>
      <c r="C15" s="47">
        <v>1113.7</v>
      </c>
      <c r="D15" s="48">
        <f>MAX($C$2:C14)*$E$1</f>
        <v>1048.6005</v>
      </c>
    </row>
    <row r="16" spans="1:10">
      <c r="A16" s="53" t="str">
        <f t="shared" si="0"/>
        <v>non</v>
      </c>
      <c r="B16" s="46">
        <v>41407</v>
      </c>
      <c r="C16" s="47">
        <v>1117.3599999999999</v>
      </c>
      <c r="D16" s="48">
        <f>MAX($C$2:C15)*$E$1</f>
        <v>1058.0150000000001</v>
      </c>
    </row>
    <row r="17" spans="1:8">
      <c r="A17" s="53" t="str">
        <f t="shared" si="0"/>
        <v>non</v>
      </c>
      <c r="B17" s="46">
        <v>41408</v>
      </c>
      <c r="C17" s="47">
        <v>1116.6199999999999</v>
      </c>
      <c r="D17" s="48">
        <f>MAX($C$2:C16)*$E$1</f>
        <v>1061.492</v>
      </c>
    </row>
    <row r="18" spans="1:8">
      <c r="A18" s="53" t="str">
        <f t="shared" si="0"/>
        <v>non</v>
      </c>
      <c r="B18" s="46">
        <v>41409</v>
      </c>
      <c r="C18" s="47">
        <v>1116.3499999999999</v>
      </c>
      <c r="D18" s="48">
        <f>MAX($C$2:C17)*$E$1</f>
        <v>1061.492</v>
      </c>
    </row>
    <row r="19" spans="1:8">
      <c r="A19" s="53" t="str">
        <f t="shared" si="0"/>
        <v>non</v>
      </c>
      <c r="B19" s="46">
        <v>41410</v>
      </c>
      <c r="C19" s="47">
        <v>1119</v>
      </c>
      <c r="D19" s="48">
        <f>MAX($C$2:C18)*$E$1</f>
        <v>1061.492</v>
      </c>
      <c r="H19" s="82" t="s">
        <v>58</v>
      </c>
    </row>
    <row r="20" spans="1:8">
      <c r="A20" s="53" t="str">
        <f t="shared" si="0"/>
        <v>non</v>
      </c>
      <c r="B20" s="46">
        <v>41411</v>
      </c>
      <c r="C20" s="47">
        <v>1126.07</v>
      </c>
      <c r="D20" s="48">
        <f>MAX($C$2:C19)*$E$1</f>
        <v>1063.05</v>
      </c>
    </row>
    <row r="21" spans="1:8">
      <c r="A21" s="53" t="str">
        <f t="shared" si="0"/>
        <v>non</v>
      </c>
      <c r="B21" s="46">
        <v>41415</v>
      </c>
      <c r="C21" s="47">
        <v>1133.07</v>
      </c>
      <c r="D21" s="48">
        <f>MAX($C$2:C20)*$E$1</f>
        <v>1069.7665</v>
      </c>
    </row>
    <row r="22" spans="1:8">
      <c r="A22" s="53" t="str">
        <f t="shared" si="0"/>
        <v>non</v>
      </c>
      <c r="B22" s="46">
        <v>41416</v>
      </c>
      <c r="C22" s="47">
        <v>1135.29</v>
      </c>
      <c r="D22" s="48">
        <f>MAX($C$2:C21)*$E$1</f>
        <v>1076.4164999999998</v>
      </c>
    </row>
    <row r="23" spans="1:8">
      <c r="A23" s="53" t="str">
        <f t="shared" si="0"/>
        <v>non</v>
      </c>
      <c r="B23" s="46">
        <v>41417</v>
      </c>
      <c r="C23" s="47">
        <v>1125.47</v>
      </c>
      <c r="D23" s="48">
        <f>MAX($C$2:C22)*$E$1</f>
        <v>1078.5255</v>
      </c>
    </row>
    <row r="24" spans="1:8">
      <c r="A24" s="53" t="str">
        <f t="shared" si="0"/>
        <v>non</v>
      </c>
      <c r="B24" s="46">
        <v>41418</v>
      </c>
      <c r="C24" s="47">
        <v>1119.26</v>
      </c>
      <c r="D24" s="48">
        <f>MAX($C$2:C23)*$E$1</f>
        <v>1078.5255</v>
      </c>
    </row>
    <row r="25" spans="1:8">
      <c r="A25" s="66" t="str">
        <f t="shared" si="0"/>
        <v>O U I</v>
      </c>
      <c r="B25" s="68">
        <v>41421</v>
      </c>
      <c r="C25" s="69">
        <v>1063.2</v>
      </c>
      <c r="D25" s="56">
        <f>MAX($C$2:C24)*$E$1</f>
        <v>1078.5255</v>
      </c>
    </row>
    <row r="26" spans="1:8">
      <c r="A26" s="53" t="str">
        <f t="shared" si="0"/>
        <v>non</v>
      </c>
      <c r="B26" s="46">
        <v>41422</v>
      </c>
      <c r="C26" s="47">
        <v>1129.22</v>
      </c>
      <c r="D26" s="48">
        <f>MAX($C$2:C25)*$E$1</f>
        <v>1078.5255</v>
      </c>
    </row>
    <row r="27" spans="1:8">
      <c r="A27" s="53" t="str">
        <f t="shared" si="0"/>
        <v>non</v>
      </c>
      <c r="B27" s="46">
        <v>41423</v>
      </c>
      <c r="C27" s="47">
        <v>1126.3699999999999</v>
      </c>
      <c r="D27" s="48">
        <f>MAX($C$2:C26)*$E$1</f>
        <v>1078.5255</v>
      </c>
    </row>
    <row r="28" spans="1:8">
      <c r="A28" s="53" t="str">
        <f t="shared" si="0"/>
        <v>non</v>
      </c>
      <c r="B28" s="46">
        <v>41424</v>
      </c>
      <c r="C28" s="47">
        <v>1128.52</v>
      </c>
      <c r="D28" s="48">
        <f>MAX($C$2:C27)*$E$1</f>
        <v>1078.5255</v>
      </c>
    </row>
    <row r="29" spans="1:8">
      <c r="A29" s="53" t="str">
        <f t="shared" si="0"/>
        <v>non</v>
      </c>
      <c r="B29" s="46">
        <v>41425</v>
      </c>
      <c r="C29" s="47">
        <v>1126.8900000000001</v>
      </c>
      <c r="D29" s="48">
        <f>MAX($C$2:C28)*$E$1</f>
        <v>1078.5255</v>
      </c>
    </row>
    <row r="30" spans="1:8">
      <c r="A30" s="53" t="str">
        <f t="shared" si="0"/>
        <v>non</v>
      </c>
      <c r="B30" s="46">
        <v>41428</v>
      </c>
      <c r="C30" s="47">
        <v>1121.49</v>
      </c>
      <c r="D30" s="48">
        <f>MAX($C$2:C29)*$E$1</f>
        <v>1078.5255</v>
      </c>
    </row>
    <row r="31" spans="1:8">
      <c r="A31" s="53" t="str">
        <f t="shared" si="0"/>
        <v>non</v>
      </c>
      <c r="B31" s="46">
        <v>41429</v>
      </c>
      <c r="C31" s="47">
        <v>1123.1099999999999</v>
      </c>
      <c r="D31" s="48">
        <f>MAX($C$2:C30)*$E$1</f>
        <v>1078.5255</v>
      </c>
    </row>
    <row r="32" spans="1:8" ht="15" customHeight="1">
      <c r="A32" s="53" t="str">
        <f t="shared" si="0"/>
        <v>non</v>
      </c>
      <c r="B32" s="46">
        <v>41430</v>
      </c>
      <c r="C32" s="47">
        <v>1120.1600000000001</v>
      </c>
      <c r="D32" s="48">
        <f>MAX($C$2:C31)*$E$1</f>
        <v>1078.5255</v>
      </c>
      <c r="H32" s="37" t="s">
        <v>56</v>
      </c>
    </row>
    <row r="33" spans="1:10">
      <c r="A33" s="53" t="str">
        <f t="shared" si="0"/>
        <v>non</v>
      </c>
      <c r="B33" s="46">
        <v>41431</v>
      </c>
      <c r="C33" s="47">
        <v>1117.01</v>
      </c>
      <c r="D33" s="48">
        <f>MAX($C$2:C32)*$E$1</f>
        <v>1078.5255</v>
      </c>
    </row>
    <row r="34" spans="1:10">
      <c r="B34" s="84"/>
      <c r="C34" s="85"/>
      <c r="D34" s="86"/>
      <c r="H34" s="57" t="s">
        <v>0</v>
      </c>
      <c r="I34" s="14" t="s">
        <v>5</v>
      </c>
      <c r="J34" s="14" t="s">
        <v>6</v>
      </c>
    </row>
    <row r="35" spans="1:10">
      <c r="A35" s="53" t="str">
        <f t="shared" ref="A35:A48" si="1">IF(C35&lt;=D35, "O U I","non")</f>
        <v>non</v>
      </c>
      <c r="B35" s="67">
        <v>41432</v>
      </c>
      <c r="C35" s="47">
        <v>1118.3</v>
      </c>
      <c r="D35" s="48">
        <f>MAX($C$2:C33)*$E$1</f>
        <v>1078.5255</v>
      </c>
      <c r="H35" s="80">
        <f>VLOOKUP("O U I",$A$11:$D$48,2)</f>
        <v>41451</v>
      </c>
      <c r="I35" s="81">
        <f>VLOOKUP("O U I",$A$11:$D$29,3)</f>
        <v>1063.2</v>
      </c>
      <c r="J35" s="81"/>
    </row>
    <row r="36" spans="1:10">
      <c r="A36" s="53" t="str">
        <f t="shared" si="1"/>
        <v>non</v>
      </c>
      <c r="B36" s="46">
        <v>41435</v>
      </c>
      <c r="C36" s="47">
        <v>1121.93</v>
      </c>
      <c r="D36" s="76">
        <f>MAX($C$35:C35)*$E$1</f>
        <v>1062.385</v>
      </c>
    </row>
    <row r="37" spans="1:10">
      <c r="A37" s="53" t="str">
        <f t="shared" si="1"/>
        <v>non</v>
      </c>
      <c r="B37" s="46">
        <v>41436</v>
      </c>
      <c r="C37" s="47">
        <v>1116.48</v>
      </c>
      <c r="D37" s="76">
        <f>MAX($C$35:C36)*$E$1</f>
        <v>1065.8335</v>
      </c>
      <c r="H37" t="s">
        <v>59</v>
      </c>
    </row>
    <row r="38" spans="1:10" ht="21">
      <c r="A38" s="53" t="str">
        <f t="shared" si="1"/>
        <v>non</v>
      </c>
      <c r="B38" s="46">
        <v>41437</v>
      </c>
      <c r="C38" s="47">
        <v>1117.48</v>
      </c>
      <c r="D38" s="76">
        <f>MAX($C$35:C37)*$E$1</f>
        <v>1065.8335</v>
      </c>
      <c r="H38" s="83" t="s">
        <v>54</v>
      </c>
    </row>
    <row r="39" spans="1:10">
      <c r="A39" s="53" t="str">
        <f t="shared" si="1"/>
        <v>non</v>
      </c>
      <c r="B39" s="46">
        <v>41438</v>
      </c>
      <c r="C39" s="47">
        <v>1113.68</v>
      </c>
      <c r="D39" s="76">
        <f>MAX($C$35:C38)*$E$1</f>
        <v>1065.8335</v>
      </c>
    </row>
    <row r="40" spans="1:10">
      <c r="A40" s="53" t="str">
        <f t="shared" si="1"/>
        <v>non</v>
      </c>
      <c r="B40" s="46">
        <v>41439</v>
      </c>
      <c r="C40" s="47">
        <v>1117.8499999999999</v>
      </c>
      <c r="D40" s="76">
        <f>MAX($C$35:C39)*$E$1</f>
        <v>1065.8335</v>
      </c>
    </row>
    <row r="41" spans="1:10">
      <c r="A41" s="53" t="str">
        <f t="shared" si="1"/>
        <v>non</v>
      </c>
      <c r="B41" s="46">
        <v>41442</v>
      </c>
      <c r="C41" s="47">
        <v>1125.77</v>
      </c>
      <c r="D41" s="76">
        <f>MAX($C$35:C40)*$E$1</f>
        <v>1065.8335</v>
      </c>
    </row>
    <row r="42" spans="1:10">
      <c r="A42" s="53" t="str">
        <f t="shared" si="1"/>
        <v>non</v>
      </c>
      <c r="B42" s="46">
        <v>41443</v>
      </c>
      <c r="C42" s="47">
        <v>1128.77</v>
      </c>
      <c r="D42" s="76">
        <f>MAX($C$35:C41)*$E$1</f>
        <v>1069.4814999999999</v>
      </c>
    </row>
    <row r="43" spans="1:10">
      <c r="A43" s="53" t="str">
        <f t="shared" si="1"/>
        <v>non</v>
      </c>
      <c r="B43" s="46">
        <v>41444</v>
      </c>
      <c r="C43" s="47">
        <v>1128.77</v>
      </c>
      <c r="D43" s="76">
        <f>MAX($C$35:C42)*$E$1</f>
        <v>1072.3315</v>
      </c>
      <c r="G43" s="29"/>
    </row>
    <row r="44" spans="1:10">
      <c r="A44" s="53" t="str">
        <f t="shared" si="1"/>
        <v>non</v>
      </c>
      <c r="B44" s="46">
        <v>41445</v>
      </c>
      <c r="C44" s="47">
        <v>1116.3499999999999</v>
      </c>
      <c r="D44" s="76">
        <f>MAX($C$35:C43)*$E$1</f>
        <v>1072.3315</v>
      </c>
      <c r="G44" s="29"/>
    </row>
    <row r="45" spans="1:10">
      <c r="A45" s="79" t="str">
        <f t="shared" si="1"/>
        <v>O U I</v>
      </c>
      <c r="B45" s="46">
        <v>41446</v>
      </c>
      <c r="C45" s="47">
        <v>1072.33</v>
      </c>
      <c r="D45" s="76">
        <f>MAX($C$35:C44)*$E$1</f>
        <v>1072.3315</v>
      </c>
    </row>
    <row r="46" spans="1:10">
      <c r="A46" s="53" t="str">
        <f t="shared" si="1"/>
        <v>non</v>
      </c>
      <c r="B46" s="46">
        <v>41449</v>
      </c>
      <c r="C46" s="47">
        <v>1092.0999999999999</v>
      </c>
      <c r="D46" s="76">
        <f>MAX($C$35:C45)*$E$1</f>
        <v>1072.3315</v>
      </c>
    </row>
    <row r="47" spans="1:10">
      <c r="A47" s="53" t="str">
        <f t="shared" si="1"/>
        <v>non</v>
      </c>
      <c r="B47" s="46">
        <v>41450</v>
      </c>
      <c r="C47" s="47">
        <v>1097.3499999999999</v>
      </c>
      <c r="D47" s="76">
        <f>MAX($C$35:C46)*$E$1</f>
        <v>1072.3315</v>
      </c>
    </row>
    <row r="48" spans="1:10">
      <c r="A48" s="53" t="str">
        <f t="shared" si="1"/>
        <v>non</v>
      </c>
      <c r="B48" s="46">
        <v>41451</v>
      </c>
      <c r="C48" s="47">
        <v>1107.81</v>
      </c>
      <c r="D48" s="76">
        <f>MAX($C$35:C47)*$E$1</f>
        <v>1072.3315</v>
      </c>
    </row>
    <row r="49" spans="2:4">
      <c r="B49" s="21"/>
      <c r="C49" s="22"/>
      <c r="D49" s="76">
        <f>MAX($C$35:C48)*$E$1</f>
        <v>1072.3315</v>
      </c>
    </row>
    <row r="50" spans="2:4">
      <c r="B50" s="21"/>
      <c r="C50" s="22"/>
    </row>
    <row r="51" spans="2:4">
      <c r="B51" s="21"/>
      <c r="C51" s="22"/>
    </row>
    <row r="52" spans="2:4">
      <c r="B52" s="21"/>
      <c r="C52" s="22"/>
    </row>
    <row r="53" spans="2:4">
      <c r="B53" s="21"/>
      <c r="C53" s="22"/>
    </row>
    <row r="54" spans="2:4">
      <c r="B54" s="21"/>
      <c r="C54" s="22"/>
    </row>
    <row r="55" spans="2:4">
      <c r="B55" s="21"/>
      <c r="C55" s="22"/>
    </row>
    <row r="56" spans="2:4">
      <c r="B56" s="21"/>
      <c r="C56" s="22"/>
    </row>
    <row r="57" spans="2:4">
      <c r="B57" s="21"/>
      <c r="C57" s="22"/>
    </row>
    <row r="58" spans="2:4">
      <c r="B58" s="21"/>
      <c r="C58" s="22"/>
    </row>
    <row r="59" spans="2:4">
      <c r="B59" s="21"/>
      <c r="C59" s="22"/>
    </row>
    <row r="60" spans="2:4">
      <c r="B60" s="21"/>
      <c r="C60" s="22"/>
    </row>
    <row r="61" spans="2:4">
      <c r="B61" s="21"/>
      <c r="C61" s="22"/>
    </row>
    <row r="62" spans="2:4">
      <c r="B62" s="21"/>
      <c r="C62" s="22"/>
    </row>
    <row r="63" spans="2:4">
      <c r="B63" s="21"/>
      <c r="C63" s="22"/>
    </row>
    <row r="64" spans="2:4">
      <c r="B64" s="21"/>
      <c r="C64" s="22"/>
    </row>
    <row r="65" spans="1:18">
      <c r="B65" s="21"/>
      <c r="C65" s="22"/>
    </row>
    <row r="66" spans="1:18" s="6" customFormat="1">
      <c r="A66" s="53"/>
      <c r="B66" s="21"/>
      <c r="C66" s="22"/>
      <c r="E66"/>
      <c r="F66" s="53"/>
      <c r="G66" s="5"/>
      <c r="H66"/>
      <c r="I66"/>
      <c r="J66"/>
      <c r="K66"/>
      <c r="L66"/>
      <c r="M66"/>
      <c r="N66"/>
      <c r="O66"/>
      <c r="P66"/>
      <c r="Q66"/>
      <c r="R66"/>
    </row>
    <row r="67" spans="1:18" s="6" customFormat="1">
      <c r="A67" s="53"/>
      <c r="B67" s="21"/>
      <c r="C67" s="22"/>
      <c r="E67"/>
      <c r="F67" s="53"/>
      <c r="G67" s="5"/>
      <c r="H67"/>
      <c r="I67"/>
      <c r="J67"/>
      <c r="K67"/>
      <c r="L67"/>
      <c r="M67"/>
      <c r="N67"/>
      <c r="O67"/>
      <c r="P67"/>
      <c r="Q67"/>
      <c r="R67"/>
    </row>
    <row r="68" spans="1:18" s="6" customFormat="1">
      <c r="A68" s="53"/>
      <c r="B68" s="21"/>
      <c r="C68" s="22"/>
      <c r="E68"/>
      <c r="F68" s="53"/>
      <c r="G68" s="5"/>
      <c r="H68"/>
      <c r="I68"/>
      <c r="J68"/>
      <c r="K68"/>
      <c r="L68"/>
      <c r="M68"/>
      <c r="N68"/>
      <c r="O68"/>
      <c r="P68"/>
      <c r="Q68"/>
      <c r="R68"/>
    </row>
    <row r="69" spans="1:18" s="6" customFormat="1">
      <c r="A69" s="53"/>
      <c r="B69" s="21"/>
      <c r="C69" s="22"/>
      <c r="E69"/>
      <c r="F69" s="53"/>
      <c r="G69" s="5"/>
      <c r="H69"/>
      <c r="I69"/>
      <c r="J69"/>
      <c r="K69"/>
      <c r="L69"/>
      <c r="M69"/>
      <c r="N69"/>
      <c r="O69"/>
      <c r="P69"/>
      <c r="Q69"/>
      <c r="R69"/>
    </row>
    <row r="70" spans="1:18" s="6" customFormat="1">
      <c r="A70" s="53"/>
      <c r="B70" s="21"/>
      <c r="C70" s="22"/>
      <c r="E70"/>
      <c r="F70" s="53"/>
      <c r="G70" s="5"/>
      <c r="H70"/>
      <c r="I70"/>
      <c r="J70"/>
      <c r="K70"/>
      <c r="L70"/>
      <c r="M70"/>
      <c r="N70"/>
      <c r="O70"/>
      <c r="P70"/>
      <c r="Q70"/>
      <c r="R70"/>
    </row>
    <row r="71" spans="1:18" s="6" customFormat="1">
      <c r="A71" s="53"/>
      <c r="B71" s="21"/>
      <c r="C71" s="22"/>
      <c r="E71"/>
      <c r="F71" s="53"/>
      <c r="G71" s="5"/>
      <c r="H71"/>
      <c r="I71"/>
      <c r="J71"/>
      <c r="K71"/>
      <c r="L71"/>
      <c r="M71"/>
      <c r="N71"/>
      <c r="O71"/>
      <c r="P71"/>
      <c r="Q71"/>
      <c r="R71"/>
    </row>
    <row r="72" spans="1:18" s="6" customFormat="1">
      <c r="A72" s="53"/>
      <c r="B72" s="21"/>
      <c r="C72" s="22"/>
      <c r="E72"/>
      <c r="F72" s="53"/>
      <c r="G72" s="5"/>
      <c r="H72"/>
      <c r="I72"/>
      <c r="J72"/>
      <c r="K72"/>
      <c r="L72"/>
      <c r="M72"/>
      <c r="N72"/>
      <c r="O72"/>
      <c r="P72"/>
      <c r="Q72"/>
      <c r="R72"/>
    </row>
    <row r="73" spans="1:18" s="6" customFormat="1">
      <c r="A73" s="53"/>
      <c r="B73" s="21"/>
      <c r="C73" s="22"/>
      <c r="E73"/>
      <c r="F73" s="53"/>
      <c r="G73" s="5"/>
      <c r="H73"/>
      <c r="I73"/>
      <c r="J73"/>
      <c r="K73"/>
      <c r="L73"/>
      <c r="M73"/>
      <c r="N73"/>
      <c r="O73"/>
      <c r="P73"/>
      <c r="Q73"/>
      <c r="R73"/>
    </row>
    <row r="74" spans="1:18" s="6" customFormat="1">
      <c r="A74" s="53"/>
      <c r="B74" s="21"/>
      <c r="C74" s="22"/>
      <c r="E74"/>
      <c r="F74" s="53"/>
      <c r="G74" s="5"/>
      <c r="H74"/>
      <c r="I74"/>
      <c r="J74"/>
      <c r="K74"/>
      <c r="L74"/>
      <c r="M74"/>
      <c r="N74"/>
      <c r="O74"/>
      <c r="P74"/>
      <c r="Q74"/>
      <c r="R74"/>
    </row>
    <row r="75" spans="1:18" s="6" customFormat="1">
      <c r="A75" s="53"/>
      <c r="B75" s="21"/>
      <c r="C75" s="22"/>
      <c r="E75"/>
      <c r="F75" s="53"/>
      <c r="G75" s="5"/>
      <c r="H75"/>
      <c r="I75"/>
      <c r="J75"/>
      <c r="K75"/>
      <c r="L75"/>
      <c r="M75"/>
      <c r="N75"/>
      <c r="O75"/>
      <c r="P75"/>
      <c r="Q75"/>
      <c r="R75"/>
    </row>
    <row r="76" spans="1:18" s="6" customFormat="1">
      <c r="A76" s="53"/>
      <c r="B76" s="21"/>
      <c r="C76" s="22"/>
      <c r="E76"/>
      <c r="F76" s="53"/>
      <c r="G76" s="5"/>
      <c r="H76"/>
      <c r="I76"/>
      <c r="J76"/>
      <c r="K76"/>
      <c r="L76"/>
      <c r="M76"/>
      <c r="N76"/>
      <c r="O76"/>
      <c r="P76"/>
      <c r="Q76"/>
      <c r="R76"/>
    </row>
    <row r="77" spans="1:18" s="6" customFormat="1">
      <c r="A77" s="53"/>
      <c r="B77" s="21"/>
      <c r="C77" s="22"/>
      <c r="E77"/>
      <c r="F77" s="53"/>
      <c r="G77" s="5"/>
      <c r="H77"/>
      <c r="I77"/>
      <c r="J77"/>
      <c r="K77"/>
      <c r="L77"/>
      <c r="M77"/>
      <c r="N77"/>
      <c r="O77"/>
      <c r="P77"/>
      <c r="Q77"/>
      <c r="R77"/>
    </row>
    <row r="78" spans="1:18" s="6" customFormat="1">
      <c r="A78" s="53"/>
      <c r="B78" s="21"/>
      <c r="C78" s="22"/>
      <c r="E78"/>
      <c r="F78" s="53"/>
      <c r="G78" s="5"/>
      <c r="H78"/>
      <c r="I78"/>
      <c r="J78"/>
      <c r="K78"/>
      <c r="L78"/>
      <c r="M78"/>
      <c r="N78"/>
      <c r="O78"/>
      <c r="P78"/>
      <c r="Q78"/>
      <c r="R78"/>
    </row>
    <row r="79" spans="1:18" s="6" customFormat="1">
      <c r="A79" s="53"/>
      <c r="B79" s="21"/>
      <c r="C79" s="22"/>
      <c r="E79"/>
      <c r="F79" s="53"/>
      <c r="G79" s="5"/>
      <c r="H79"/>
      <c r="I79"/>
      <c r="J79"/>
      <c r="K79"/>
      <c r="L79"/>
      <c r="M79"/>
      <c r="N79"/>
      <c r="O79"/>
      <c r="P79"/>
      <c r="Q79"/>
      <c r="R79"/>
    </row>
    <row r="80" spans="1:18" s="6" customFormat="1">
      <c r="A80" s="53"/>
      <c r="B80" s="21"/>
      <c r="C80" s="22"/>
      <c r="E80"/>
      <c r="F80" s="53"/>
      <c r="G80" s="5"/>
      <c r="H80"/>
      <c r="I80"/>
      <c r="J80"/>
      <c r="K80"/>
      <c r="L80"/>
      <c r="M80"/>
      <c r="N80"/>
      <c r="O80"/>
      <c r="P80"/>
      <c r="Q80"/>
      <c r="R80"/>
    </row>
    <row r="81" spans="1:18" s="6" customFormat="1">
      <c r="A81" s="53"/>
      <c r="B81" s="21"/>
      <c r="C81" s="22"/>
      <c r="E81"/>
      <c r="F81" s="53"/>
      <c r="G81" s="5"/>
      <c r="H81"/>
      <c r="I81"/>
      <c r="J81"/>
      <c r="K81"/>
      <c r="L81"/>
      <c r="M81"/>
      <c r="N81"/>
      <c r="O81"/>
      <c r="P81"/>
      <c r="Q81"/>
      <c r="R81"/>
    </row>
    <row r="82" spans="1:18" s="6" customFormat="1">
      <c r="A82" s="53"/>
      <c r="B82" s="21"/>
      <c r="C82" s="22"/>
      <c r="E82"/>
      <c r="F82" s="53"/>
      <c r="G82" s="5"/>
      <c r="H82"/>
      <c r="I82"/>
      <c r="J82"/>
      <c r="K82"/>
      <c r="L82"/>
      <c r="M82"/>
      <c r="N82"/>
      <c r="O82"/>
      <c r="P82"/>
      <c r="Q82"/>
      <c r="R82"/>
    </row>
    <row r="83" spans="1:18" s="6" customFormat="1">
      <c r="A83" s="53"/>
      <c r="B83" s="21"/>
      <c r="C83" s="22"/>
      <c r="E83"/>
      <c r="F83" s="53"/>
      <c r="G83" s="5"/>
      <c r="H83"/>
      <c r="I83"/>
      <c r="J83"/>
      <c r="K83"/>
      <c r="L83"/>
      <c r="M83"/>
      <c r="N83"/>
      <c r="O83"/>
      <c r="P83"/>
      <c r="Q83"/>
      <c r="R83"/>
    </row>
    <row r="84" spans="1:18" s="6" customFormat="1">
      <c r="A84" s="53"/>
      <c r="B84" s="21"/>
      <c r="C84" s="22"/>
      <c r="E84"/>
      <c r="F84" s="53"/>
      <c r="G84" s="5"/>
      <c r="H84"/>
      <c r="I84"/>
      <c r="J84"/>
      <c r="K84"/>
      <c r="L84"/>
      <c r="M84"/>
      <c r="N84"/>
      <c r="O84"/>
      <c r="P84"/>
      <c r="Q84"/>
      <c r="R84"/>
    </row>
    <row r="85" spans="1:18" s="6" customFormat="1">
      <c r="A85" s="53"/>
      <c r="B85" s="21"/>
      <c r="C85" s="22"/>
      <c r="E85"/>
      <c r="F85" s="53"/>
      <c r="G85" s="5"/>
      <c r="H85"/>
      <c r="I85"/>
      <c r="J85"/>
      <c r="K85"/>
      <c r="L85"/>
      <c r="M85"/>
      <c r="N85"/>
      <c r="O85"/>
      <c r="P85"/>
      <c r="Q85"/>
      <c r="R85"/>
    </row>
    <row r="86" spans="1:18" s="6" customFormat="1">
      <c r="A86" s="53"/>
      <c r="B86" s="21"/>
      <c r="C86" s="22"/>
      <c r="E86"/>
      <c r="F86" s="53"/>
      <c r="G86" s="5"/>
      <c r="H86"/>
      <c r="I86"/>
      <c r="J86"/>
      <c r="K86"/>
      <c r="L86"/>
      <c r="M86"/>
      <c r="N86"/>
      <c r="O86"/>
      <c r="P86"/>
      <c r="Q86"/>
      <c r="R86"/>
    </row>
    <row r="87" spans="1:18" s="6" customFormat="1">
      <c r="A87" s="53"/>
      <c r="B87" s="21"/>
      <c r="C87" s="22"/>
      <c r="E87"/>
      <c r="F87" s="53"/>
      <c r="G87" s="5"/>
      <c r="H87"/>
      <c r="I87"/>
      <c r="J87"/>
      <c r="K87"/>
      <c r="L87"/>
      <c r="M87"/>
      <c r="N87"/>
      <c r="O87"/>
      <c r="P87"/>
      <c r="Q87"/>
      <c r="R87"/>
    </row>
    <row r="88" spans="1:18" s="6" customFormat="1">
      <c r="A88" s="53"/>
      <c r="B88" s="21"/>
      <c r="C88" s="22"/>
      <c r="E88"/>
      <c r="F88" s="53"/>
      <c r="G88" s="5"/>
      <c r="H88"/>
      <c r="I88"/>
      <c r="J88"/>
      <c r="K88"/>
      <c r="L88"/>
      <c r="M88"/>
      <c r="N88"/>
      <c r="O88"/>
      <c r="P88"/>
      <c r="Q88"/>
      <c r="R88"/>
    </row>
    <row r="89" spans="1:18" s="6" customFormat="1">
      <c r="A89" s="53"/>
      <c r="B89" s="21"/>
      <c r="C89" s="22"/>
      <c r="E89"/>
      <c r="F89" s="53"/>
      <c r="G89" s="5"/>
      <c r="H89"/>
      <c r="I89"/>
      <c r="J89"/>
      <c r="K89"/>
      <c r="L89"/>
      <c r="M89"/>
      <c r="N89"/>
      <c r="O89"/>
      <c r="P89"/>
      <c r="Q89"/>
      <c r="R89"/>
    </row>
    <row r="90" spans="1:18" s="6" customFormat="1">
      <c r="A90" s="53"/>
      <c r="B90" s="21"/>
      <c r="C90" s="22"/>
      <c r="E90"/>
      <c r="F90" s="53"/>
      <c r="G90" s="5"/>
      <c r="H90"/>
      <c r="I90"/>
      <c r="J90"/>
      <c r="K90"/>
      <c r="L90"/>
      <c r="M90"/>
      <c r="N90"/>
      <c r="O90"/>
      <c r="P90"/>
      <c r="Q90"/>
      <c r="R90"/>
    </row>
    <row r="91" spans="1:18" s="6" customFormat="1">
      <c r="A91" s="53"/>
      <c r="B91" s="21"/>
      <c r="C91" s="22"/>
      <c r="E91"/>
      <c r="F91" s="53"/>
      <c r="G91" s="5"/>
      <c r="H91"/>
      <c r="I91"/>
      <c r="J91"/>
      <c r="K91"/>
      <c r="L91"/>
      <c r="M91"/>
      <c r="N91"/>
      <c r="O91"/>
      <c r="P91"/>
      <c r="Q91"/>
      <c r="R91"/>
    </row>
    <row r="92" spans="1:18" s="6" customFormat="1">
      <c r="A92" s="53"/>
      <c r="B92" s="21"/>
      <c r="C92" s="22"/>
      <c r="E92"/>
      <c r="F92" s="53"/>
      <c r="G92" s="5"/>
      <c r="H92"/>
      <c r="I92"/>
      <c r="J92"/>
      <c r="K92"/>
      <c r="L92"/>
      <c r="M92"/>
      <c r="N92"/>
      <c r="O92"/>
      <c r="P92"/>
      <c r="Q92"/>
      <c r="R92"/>
    </row>
    <row r="93" spans="1:18" s="6" customFormat="1">
      <c r="A93" s="53"/>
      <c r="B93" s="21"/>
      <c r="C93" s="22"/>
      <c r="E93"/>
      <c r="F93" s="53"/>
      <c r="G93" s="5"/>
      <c r="H93"/>
      <c r="I93"/>
      <c r="J93"/>
      <c r="K93"/>
      <c r="L93"/>
      <c r="M93"/>
      <c r="N93"/>
      <c r="O93"/>
      <c r="P93"/>
      <c r="Q93"/>
      <c r="R93"/>
    </row>
    <row r="94" spans="1:18" s="6" customFormat="1">
      <c r="A94" s="53"/>
      <c r="B94" s="21"/>
      <c r="C94" s="22"/>
      <c r="E94"/>
      <c r="F94" s="53"/>
      <c r="G94" s="5"/>
      <c r="H94"/>
      <c r="I94"/>
      <c r="J94"/>
      <c r="K94"/>
      <c r="L94"/>
      <c r="M94"/>
      <c r="N94"/>
      <c r="O94"/>
      <c r="P94"/>
      <c r="Q94"/>
      <c r="R94"/>
    </row>
    <row r="95" spans="1:18" s="6" customFormat="1">
      <c r="A95" s="53"/>
      <c r="B95" s="21"/>
      <c r="C95" s="22"/>
      <c r="E95"/>
      <c r="F95" s="53"/>
      <c r="G95" s="5"/>
      <c r="H95"/>
      <c r="I95"/>
      <c r="J95"/>
      <c r="K95"/>
      <c r="L95"/>
      <c r="M95"/>
      <c r="N95"/>
      <c r="O95"/>
      <c r="P95"/>
      <c r="Q95"/>
      <c r="R95"/>
    </row>
    <row r="96" spans="1:18" s="6" customFormat="1">
      <c r="A96" s="53"/>
      <c r="B96" s="21"/>
      <c r="C96" s="22"/>
      <c r="E96"/>
      <c r="F96" s="53"/>
      <c r="G96" s="5"/>
      <c r="H96"/>
      <c r="I96"/>
      <c r="J96"/>
      <c r="K96"/>
      <c r="L96"/>
      <c r="M96"/>
      <c r="N96"/>
      <c r="O96"/>
      <c r="P96"/>
      <c r="Q96"/>
      <c r="R96"/>
    </row>
    <row r="97" spans="1:18" s="6" customFormat="1">
      <c r="A97" s="53"/>
      <c r="B97" s="21"/>
      <c r="C97" s="22"/>
      <c r="E97"/>
      <c r="F97" s="53"/>
      <c r="G97" s="5"/>
      <c r="H97"/>
      <c r="I97"/>
      <c r="J97"/>
      <c r="K97"/>
      <c r="L97"/>
      <c r="M97"/>
      <c r="N97"/>
      <c r="O97"/>
      <c r="P97"/>
      <c r="Q97"/>
      <c r="R97"/>
    </row>
    <row r="98" spans="1:18" s="6" customFormat="1">
      <c r="A98" s="53"/>
      <c r="B98" s="21"/>
      <c r="C98" s="22"/>
      <c r="E98"/>
      <c r="F98" s="53"/>
      <c r="G98" s="5"/>
      <c r="H98"/>
      <c r="I98"/>
      <c r="J98"/>
      <c r="K98"/>
      <c r="L98"/>
      <c r="M98"/>
      <c r="N98"/>
      <c r="O98"/>
      <c r="P98"/>
      <c r="Q98"/>
      <c r="R98"/>
    </row>
    <row r="99" spans="1:18" s="6" customFormat="1">
      <c r="A99" s="53"/>
      <c r="B99" s="21"/>
      <c r="C99" s="22"/>
      <c r="E99"/>
      <c r="F99" s="53"/>
      <c r="G99" s="5"/>
      <c r="H99"/>
      <c r="I99"/>
      <c r="J99"/>
      <c r="K99"/>
      <c r="L99"/>
      <c r="M99"/>
      <c r="N99"/>
      <c r="O99"/>
      <c r="P99"/>
      <c r="Q99"/>
      <c r="R99"/>
    </row>
    <row r="100" spans="1:18" s="6" customFormat="1">
      <c r="A100" s="53"/>
      <c r="B100" s="21"/>
      <c r="C100" s="22"/>
      <c r="E100"/>
      <c r="F100" s="53"/>
      <c r="G100" s="5"/>
      <c r="H100"/>
      <c r="I100"/>
      <c r="J100"/>
      <c r="K100"/>
      <c r="L100"/>
      <c r="M100"/>
      <c r="N100"/>
      <c r="O100"/>
      <c r="P100"/>
      <c r="Q100"/>
      <c r="R100"/>
    </row>
    <row r="101" spans="1:18" s="6" customFormat="1">
      <c r="A101" s="53"/>
      <c r="B101" s="21"/>
      <c r="C101" s="22"/>
      <c r="E101"/>
      <c r="F101" s="53"/>
      <c r="G101" s="5"/>
      <c r="H101"/>
      <c r="I101"/>
      <c r="J101"/>
      <c r="K101"/>
      <c r="L101"/>
      <c r="M101"/>
      <c r="N101"/>
      <c r="O101"/>
      <c r="P101"/>
      <c r="Q101"/>
      <c r="R101"/>
    </row>
    <row r="102" spans="1:18" s="6" customFormat="1">
      <c r="A102" s="53"/>
      <c r="B102" s="21"/>
      <c r="C102" s="22"/>
      <c r="E102"/>
      <c r="F102" s="53"/>
      <c r="G102" s="5"/>
      <c r="H102"/>
      <c r="I102"/>
      <c r="J102"/>
      <c r="K102"/>
      <c r="L102"/>
      <c r="M102"/>
      <c r="N102"/>
      <c r="O102"/>
      <c r="P102"/>
      <c r="Q102"/>
      <c r="R102"/>
    </row>
    <row r="103" spans="1:18" s="6" customFormat="1">
      <c r="A103" s="53"/>
      <c r="B103" s="21"/>
      <c r="C103" s="22"/>
      <c r="E103"/>
      <c r="F103" s="53"/>
      <c r="G103" s="5"/>
      <c r="H103"/>
      <c r="I103"/>
      <c r="J103"/>
      <c r="K103"/>
      <c r="L103"/>
      <c r="M103"/>
      <c r="N103"/>
      <c r="O103"/>
      <c r="P103"/>
      <c r="Q103"/>
      <c r="R103"/>
    </row>
    <row r="104" spans="1:18" s="6" customFormat="1">
      <c r="A104" s="53"/>
      <c r="B104" s="21"/>
      <c r="C104" s="22"/>
      <c r="E104"/>
      <c r="F104" s="53"/>
      <c r="G104" s="5"/>
      <c r="H104"/>
      <c r="I104"/>
      <c r="J104"/>
      <c r="K104"/>
      <c r="L104"/>
      <c r="M104"/>
      <c r="N104"/>
      <c r="O104"/>
      <c r="P104"/>
      <c r="Q104"/>
      <c r="R104"/>
    </row>
    <row r="105" spans="1:18" s="6" customFormat="1">
      <c r="A105" s="53"/>
      <c r="B105" s="21"/>
      <c r="C105" s="22"/>
      <c r="E105"/>
      <c r="F105" s="53"/>
      <c r="G105" s="5"/>
      <c r="H105"/>
      <c r="I105"/>
      <c r="J105"/>
      <c r="K105"/>
      <c r="L105"/>
      <c r="M105"/>
      <c r="N105"/>
      <c r="O105"/>
      <c r="P105"/>
      <c r="Q105"/>
      <c r="R105"/>
    </row>
    <row r="106" spans="1:18" s="6" customFormat="1">
      <c r="A106" s="53"/>
      <c r="B106" s="21"/>
      <c r="C106" s="22"/>
      <c r="E106"/>
      <c r="F106" s="53"/>
      <c r="G106" s="5"/>
      <c r="H106"/>
      <c r="I106"/>
      <c r="J106"/>
      <c r="K106"/>
      <c r="L106"/>
      <c r="M106"/>
      <c r="N106"/>
      <c r="O106"/>
      <c r="P106"/>
      <c r="Q106"/>
      <c r="R106"/>
    </row>
    <row r="107" spans="1:18" s="6" customFormat="1">
      <c r="A107" s="53"/>
      <c r="B107" s="21"/>
      <c r="C107" s="22"/>
      <c r="E107"/>
      <c r="F107" s="53"/>
      <c r="G107" s="5"/>
      <c r="H107"/>
      <c r="I107"/>
      <c r="J107"/>
      <c r="K107"/>
      <c r="L107"/>
      <c r="M107"/>
      <c r="N107"/>
      <c r="O107"/>
      <c r="P107"/>
      <c r="Q107"/>
      <c r="R107"/>
    </row>
    <row r="108" spans="1:18" s="6" customFormat="1">
      <c r="A108" s="53"/>
      <c r="B108" s="21"/>
      <c r="C108" s="22"/>
      <c r="E108"/>
      <c r="F108" s="53"/>
      <c r="G108" s="5"/>
      <c r="H108"/>
      <c r="I108"/>
      <c r="J108"/>
      <c r="K108"/>
      <c r="L108"/>
      <c r="M108"/>
      <c r="N108"/>
      <c r="O108"/>
      <c r="P108"/>
      <c r="Q108"/>
      <c r="R108"/>
    </row>
    <row r="109" spans="1:18" s="6" customFormat="1">
      <c r="A109" s="53"/>
      <c r="B109" s="21"/>
      <c r="C109" s="22"/>
      <c r="E109"/>
      <c r="F109" s="53"/>
      <c r="G109" s="5"/>
      <c r="H109"/>
      <c r="I109"/>
      <c r="J109"/>
      <c r="K109"/>
      <c r="L109"/>
      <c r="M109"/>
      <c r="N109"/>
      <c r="O109"/>
      <c r="P109"/>
      <c r="Q109"/>
      <c r="R109"/>
    </row>
    <row r="110" spans="1:18" s="6" customFormat="1">
      <c r="A110" s="53"/>
      <c r="B110" s="21"/>
      <c r="C110" s="22"/>
      <c r="E110"/>
      <c r="F110" s="53"/>
      <c r="G110" s="5"/>
      <c r="H110"/>
      <c r="I110"/>
      <c r="J110"/>
      <c r="K110"/>
      <c r="L110"/>
      <c r="M110"/>
      <c r="N110"/>
      <c r="O110"/>
      <c r="P110"/>
      <c r="Q110"/>
      <c r="R110"/>
    </row>
    <row r="111" spans="1:18" s="6" customFormat="1">
      <c r="A111" s="53"/>
      <c r="B111" s="21"/>
      <c r="C111" s="22"/>
      <c r="E111"/>
      <c r="F111" s="53"/>
      <c r="G111" s="5"/>
      <c r="H111"/>
      <c r="I111"/>
      <c r="J111"/>
      <c r="K111"/>
      <c r="L111"/>
      <c r="M111"/>
      <c r="N111"/>
      <c r="O111"/>
      <c r="P111"/>
      <c r="Q111"/>
      <c r="R111"/>
    </row>
    <row r="112" spans="1:18" s="6" customFormat="1">
      <c r="A112" s="53"/>
      <c r="B112" s="21"/>
      <c r="C112" s="22"/>
      <c r="E112"/>
      <c r="F112" s="53"/>
      <c r="G112" s="5"/>
      <c r="H112"/>
      <c r="I112"/>
      <c r="J112"/>
      <c r="K112"/>
      <c r="L112"/>
      <c r="M112"/>
      <c r="N112"/>
      <c r="O112"/>
      <c r="P112"/>
      <c r="Q112"/>
      <c r="R112"/>
    </row>
    <row r="113" spans="1:18" s="6" customFormat="1">
      <c r="A113" s="53"/>
      <c r="B113" s="21"/>
      <c r="C113" s="22"/>
      <c r="E113"/>
      <c r="F113" s="53"/>
      <c r="G113" s="5"/>
      <c r="H113"/>
      <c r="I113"/>
      <c r="J113"/>
      <c r="K113"/>
      <c r="L113"/>
      <c r="M113"/>
      <c r="N113"/>
      <c r="O113"/>
      <c r="P113"/>
      <c r="Q113"/>
      <c r="R113"/>
    </row>
    <row r="114" spans="1:18" s="6" customFormat="1">
      <c r="A114" s="53"/>
      <c r="B114" s="21"/>
      <c r="C114" s="22"/>
      <c r="E114"/>
      <c r="F114" s="53"/>
      <c r="G114" s="5"/>
      <c r="H114"/>
      <c r="I114"/>
      <c r="J114"/>
      <c r="K114"/>
      <c r="L114"/>
      <c r="M114"/>
      <c r="N114"/>
      <c r="O114"/>
      <c r="P114"/>
      <c r="Q114"/>
      <c r="R114"/>
    </row>
    <row r="115" spans="1:18" s="6" customFormat="1">
      <c r="A115" s="53"/>
      <c r="B115" s="21"/>
      <c r="C115" s="22"/>
      <c r="E115"/>
      <c r="F115" s="53"/>
      <c r="G115" s="5"/>
      <c r="H115"/>
      <c r="I115"/>
      <c r="J115"/>
      <c r="K115"/>
      <c r="L115"/>
      <c r="M115"/>
      <c r="N115"/>
      <c r="O115"/>
      <c r="P115"/>
      <c r="Q115"/>
      <c r="R115"/>
    </row>
    <row r="116" spans="1:18" s="6" customFormat="1">
      <c r="A116" s="53"/>
      <c r="B116" s="21"/>
      <c r="C116" s="22"/>
      <c r="E116"/>
      <c r="F116" s="53"/>
      <c r="G116" s="5"/>
      <c r="H116"/>
      <c r="I116"/>
      <c r="J116"/>
      <c r="K116"/>
      <c r="L116"/>
      <c r="M116"/>
      <c r="N116"/>
      <c r="O116"/>
      <c r="P116"/>
      <c r="Q116"/>
      <c r="R116"/>
    </row>
    <row r="117" spans="1:18" s="6" customFormat="1">
      <c r="A117" s="53"/>
      <c r="B117" s="21"/>
      <c r="C117" s="22"/>
      <c r="E117"/>
      <c r="F117" s="53"/>
      <c r="G117" s="5"/>
      <c r="H117"/>
      <c r="I117"/>
      <c r="J117"/>
      <c r="K117"/>
      <c r="L117"/>
      <c r="M117"/>
      <c r="N117"/>
      <c r="O117"/>
      <c r="P117"/>
      <c r="Q117"/>
      <c r="R117"/>
    </row>
    <row r="118" spans="1:18" s="6" customFormat="1">
      <c r="A118" s="53"/>
      <c r="B118" s="21"/>
      <c r="C118" s="22"/>
      <c r="E118"/>
      <c r="F118" s="53"/>
      <c r="G118" s="5"/>
      <c r="H118"/>
      <c r="I118"/>
      <c r="J118"/>
      <c r="K118"/>
      <c r="L118"/>
      <c r="M118"/>
      <c r="N118"/>
      <c r="O118"/>
      <c r="P118"/>
      <c r="Q118"/>
      <c r="R118"/>
    </row>
    <row r="119" spans="1:18" s="6" customFormat="1">
      <c r="A119" s="53"/>
      <c r="B119" s="21"/>
      <c r="C119" s="22"/>
      <c r="E119"/>
      <c r="F119" s="53"/>
      <c r="G119" s="5"/>
      <c r="H119"/>
      <c r="I119"/>
      <c r="J119"/>
      <c r="K119"/>
      <c r="L119"/>
      <c r="M119"/>
      <c r="N119"/>
      <c r="O119"/>
      <c r="P119"/>
      <c r="Q119"/>
      <c r="R119"/>
    </row>
    <row r="120" spans="1:18" s="6" customFormat="1">
      <c r="A120" s="53"/>
      <c r="B120" s="21"/>
      <c r="C120" s="22"/>
      <c r="E120"/>
      <c r="F120" s="53"/>
      <c r="G120" s="5"/>
      <c r="H120"/>
      <c r="I120"/>
      <c r="J120"/>
      <c r="K120"/>
      <c r="L120"/>
      <c r="M120"/>
      <c r="N120"/>
      <c r="O120"/>
      <c r="P120"/>
      <c r="Q120"/>
      <c r="R120"/>
    </row>
    <row r="121" spans="1:18" s="6" customFormat="1">
      <c r="A121" s="53"/>
      <c r="B121" s="21"/>
      <c r="C121" s="22"/>
      <c r="E121"/>
      <c r="F121" s="53"/>
      <c r="G121" s="5"/>
      <c r="H121"/>
      <c r="I121"/>
      <c r="J121"/>
      <c r="K121"/>
      <c r="L121"/>
      <c r="M121"/>
      <c r="N121"/>
      <c r="O121"/>
      <c r="P121"/>
      <c r="Q121"/>
      <c r="R121"/>
    </row>
    <row r="122" spans="1:18" s="6" customFormat="1">
      <c r="A122" s="53"/>
      <c r="B122" s="21"/>
      <c r="C122" s="22"/>
      <c r="E122"/>
      <c r="F122" s="53"/>
      <c r="G122" s="5"/>
      <c r="H122"/>
      <c r="I122"/>
      <c r="J122"/>
      <c r="K122"/>
      <c r="L122"/>
      <c r="M122"/>
      <c r="N122"/>
      <c r="O122"/>
      <c r="P122"/>
      <c r="Q122"/>
      <c r="R122"/>
    </row>
    <row r="123" spans="1:18" s="6" customFormat="1">
      <c r="A123" s="53"/>
      <c r="B123" s="21"/>
      <c r="C123" s="22"/>
      <c r="E123"/>
      <c r="F123" s="53"/>
      <c r="G123" s="5"/>
      <c r="H123"/>
      <c r="I123"/>
      <c r="J123"/>
      <c r="K123"/>
      <c r="L123"/>
      <c r="M123"/>
      <c r="N123"/>
      <c r="O123"/>
      <c r="P123"/>
      <c r="Q123"/>
      <c r="R123"/>
    </row>
    <row r="124" spans="1:18" s="6" customFormat="1">
      <c r="A124" s="53"/>
      <c r="B124" s="21"/>
      <c r="C124" s="22"/>
      <c r="E124"/>
      <c r="F124" s="53"/>
      <c r="G124" s="5"/>
      <c r="H124"/>
      <c r="I124"/>
      <c r="J124"/>
      <c r="K124"/>
      <c r="L124"/>
      <c r="M124"/>
      <c r="N124"/>
      <c r="O124"/>
      <c r="P124"/>
      <c r="Q124"/>
      <c r="R124"/>
    </row>
    <row r="125" spans="1:18" s="6" customFormat="1">
      <c r="A125" s="53"/>
      <c r="B125" s="21"/>
      <c r="C125" s="22"/>
      <c r="E125"/>
      <c r="F125" s="53"/>
      <c r="G125" s="5"/>
      <c r="H125"/>
      <c r="I125"/>
      <c r="J125"/>
      <c r="K125"/>
      <c r="L125"/>
      <c r="M125"/>
      <c r="N125"/>
      <c r="O125"/>
      <c r="P125"/>
      <c r="Q125"/>
      <c r="R125"/>
    </row>
    <row r="126" spans="1:18" s="6" customFormat="1">
      <c r="A126" s="53"/>
      <c r="B126" s="21"/>
      <c r="C126" s="22"/>
      <c r="E126"/>
      <c r="F126" s="53"/>
      <c r="G126" s="5"/>
      <c r="H126"/>
      <c r="I126"/>
      <c r="J126"/>
      <c r="K126"/>
      <c r="L126"/>
      <c r="M126"/>
      <c r="N126"/>
      <c r="O126"/>
      <c r="P126"/>
      <c r="Q126"/>
      <c r="R126"/>
    </row>
    <row r="127" spans="1:18" s="6" customFormat="1">
      <c r="A127" s="53"/>
      <c r="B127" s="21"/>
      <c r="C127" s="22"/>
      <c r="E127"/>
      <c r="F127" s="53"/>
      <c r="G127" s="5"/>
      <c r="H127"/>
      <c r="I127"/>
      <c r="J127"/>
      <c r="K127"/>
      <c r="L127"/>
      <c r="M127"/>
      <c r="N127"/>
      <c r="O127"/>
      <c r="P127"/>
      <c r="Q127"/>
      <c r="R127"/>
    </row>
    <row r="128" spans="1:18" s="6" customFormat="1">
      <c r="A128" s="53"/>
      <c r="B128" s="21"/>
      <c r="C128" s="22"/>
      <c r="E128"/>
      <c r="F128" s="53"/>
      <c r="G128" s="5"/>
      <c r="H128"/>
      <c r="I128"/>
      <c r="J128"/>
      <c r="K128"/>
      <c r="L128"/>
      <c r="M128"/>
      <c r="N128"/>
      <c r="O128"/>
      <c r="P128"/>
      <c r="Q128"/>
      <c r="R128"/>
    </row>
    <row r="129" spans="1:18" s="6" customFormat="1">
      <c r="A129" s="53"/>
      <c r="B129" s="21"/>
      <c r="C129" s="22"/>
      <c r="E129"/>
      <c r="F129" s="53"/>
      <c r="G129" s="5"/>
      <c r="H129"/>
      <c r="I129"/>
      <c r="J129"/>
      <c r="K129"/>
      <c r="L129"/>
      <c r="M129"/>
      <c r="N129"/>
      <c r="O129"/>
      <c r="P129"/>
      <c r="Q129"/>
      <c r="R129"/>
    </row>
    <row r="130" spans="1:18" s="6" customFormat="1">
      <c r="A130" s="53"/>
      <c r="B130" s="21"/>
      <c r="C130" s="22"/>
      <c r="E130"/>
      <c r="F130" s="53"/>
      <c r="G130" s="5"/>
      <c r="H130"/>
      <c r="I130"/>
      <c r="J130"/>
      <c r="K130"/>
      <c r="L130"/>
      <c r="M130"/>
      <c r="N130"/>
      <c r="O130"/>
      <c r="P130"/>
      <c r="Q130"/>
      <c r="R130"/>
    </row>
    <row r="131" spans="1:18" s="6" customFormat="1">
      <c r="A131" s="53"/>
      <c r="B131" s="21"/>
      <c r="C131" s="22"/>
      <c r="E131"/>
      <c r="F131" s="53"/>
      <c r="G131" s="5"/>
      <c r="H131"/>
      <c r="I131"/>
      <c r="J131"/>
      <c r="K131"/>
      <c r="L131"/>
      <c r="M131"/>
      <c r="N131"/>
      <c r="O131"/>
      <c r="P131"/>
      <c r="Q131"/>
      <c r="R131"/>
    </row>
    <row r="132" spans="1:18" s="6" customFormat="1">
      <c r="A132" s="53"/>
      <c r="B132" s="21"/>
      <c r="C132" s="22"/>
      <c r="E132"/>
      <c r="F132" s="53"/>
      <c r="G132" s="5"/>
      <c r="H132"/>
      <c r="I132"/>
      <c r="J132"/>
      <c r="K132"/>
      <c r="L132"/>
      <c r="M132"/>
      <c r="N132"/>
      <c r="O132"/>
      <c r="P132"/>
      <c r="Q132"/>
      <c r="R132"/>
    </row>
    <row r="133" spans="1:18" s="6" customFormat="1">
      <c r="A133" s="53"/>
      <c r="B133" s="21"/>
      <c r="C133" s="22"/>
      <c r="E133"/>
      <c r="F133" s="53"/>
      <c r="G133" s="5"/>
      <c r="H133"/>
      <c r="I133"/>
      <c r="J133"/>
      <c r="K133"/>
      <c r="L133"/>
      <c r="M133"/>
      <c r="N133"/>
      <c r="O133"/>
      <c r="P133"/>
      <c r="Q133"/>
      <c r="R133"/>
    </row>
    <row r="134" spans="1:18" s="6" customFormat="1">
      <c r="A134" s="53"/>
      <c r="B134" s="21"/>
      <c r="C134" s="22"/>
      <c r="E134"/>
      <c r="F134" s="53"/>
      <c r="G134" s="5"/>
      <c r="H134"/>
      <c r="I134"/>
      <c r="J134"/>
      <c r="K134"/>
      <c r="L134"/>
      <c r="M134"/>
      <c r="N134"/>
      <c r="O134"/>
      <c r="P134"/>
      <c r="Q134"/>
      <c r="R134"/>
    </row>
    <row r="135" spans="1:18" s="6" customFormat="1">
      <c r="A135" s="53"/>
      <c r="B135" s="21"/>
      <c r="C135" s="22"/>
      <c r="E135"/>
      <c r="F135" s="53"/>
      <c r="G135" s="5"/>
      <c r="H135"/>
      <c r="I135"/>
      <c r="J135"/>
      <c r="K135"/>
      <c r="L135"/>
      <c r="M135"/>
      <c r="N135"/>
      <c r="O135"/>
      <c r="P135"/>
      <c r="Q135"/>
      <c r="R135"/>
    </row>
    <row r="136" spans="1:18" s="6" customFormat="1">
      <c r="A136" s="53"/>
      <c r="B136" s="21"/>
      <c r="C136" s="22"/>
      <c r="E136"/>
      <c r="F136" s="53"/>
      <c r="G136" s="5"/>
      <c r="H136"/>
      <c r="I136"/>
      <c r="J136"/>
      <c r="K136"/>
      <c r="L136"/>
      <c r="M136"/>
      <c r="N136"/>
      <c r="O136"/>
      <c r="P136"/>
      <c r="Q136"/>
      <c r="R136"/>
    </row>
    <row r="137" spans="1:18" s="6" customFormat="1">
      <c r="A137" s="53"/>
      <c r="B137" s="21"/>
      <c r="C137" s="22"/>
      <c r="E137"/>
      <c r="F137" s="53"/>
      <c r="G137" s="5"/>
      <c r="H137"/>
      <c r="I137"/>
      <c r="J137"/>
      <c r="K137"/>
      <c r="L137"/>
      <c r="M137"/>
      <c r="N137"/>
      <c r="O137"/>
      <c r="P137"/>
      <c r="Q137"/>
      <c r="R137"/>
    </row>
    <row r="138" spans="1:18" s="6" customFormat="1">
      <c r="A138" s="53"/>
      <c r="B138" s="21"/>
      <c r="C138" s="22"/>
      <c r="E138"/>
      <c r="F138" s="53"/>
      <c r="G138" s="5"/>
      <c r="H138"/>
      <c r="I138"/>
      <c r="J138"/>
      <c r="K138"/>
      <c r="L138"/>
      <c r="M138"/>
      <c r="N138"/>
      <c r="O138"/>
      <c r="P138"/>
      <c r="Q138"/>
      <c r="R138"/>
    </row>
    <row r="139" spans="1:18" s="6" customFormat="1">
      <c r="A139" s="53"/>
      <c r="B139" s="21"/>
      <c r="C139" s="22"/>
      <c r="E139"/>
      <c r="F139" s="53"/>
      <c r="G139" s="5"/>
      <c r="H139"/>
      <c r="I139"/>
      <c r="J139"/>
      <c r="K139"/>
      <c r="L139"/>
      <c r="M139"/>
      <c r="N139"/>
      <c r="O139"/>
      <c r="P139"/>
      <c r="Q139"/>
      <c r="R139"/>
    </row>
    <row r="140" spans="1:18" s="6" customFormat="1">
      <c r="A140" s="53"/>
      <c r="B140" s="21"/>
      <c r="C140" s="22"/>
      <c r="E140"/>
      <c r="F140" s="53"/>
      <c r="G140" s="5"/>
      <c r="H140"/>
      <c r="I140"/>
      <c r="J140"/>
      <c r="K140"/>
      <c r="L140"/>
      <c r="M140"/>
      <c r="N140"/>
      <c r="O140"/>
      <c r="P140"/>
      <c r="Q140"/>
      <c r="R140"/>
    </row>
    <row r="141" spans="1:18" s="6" customFormat="1">
      <c r="A141" s="53"/>
      <c r="B141" s="21"/>
      <c r="C141" s="22"/>
      <c r="E141"/>
      <c r="F141" s="53"/>
      <c r="G141" s="5"/>
      <c r="H141"/>
      <c r="I141"/>
      <c r="J141"/>
      <c r="K141"/>
      <c r="L141"/>
      <c r="M141"/>
      <c r="N141"/>
      <c r="O141"/>
      <c r="P141"/>
      <c r="Q141"/>
      <c r="R141"/>
    </row>
    <row r="142" spans="1:18" s="6" customFormat="1">
      <c r="A142" s="53"/>
      <c r="B142" s="21"/>
      <c r="C142" s="22"/>
      <c r="E142"/>
      <c r="F142" s="53"/>
      <c r="G142" s="5"/>
      <c r="H142"/>
      <c r="I142"/>
      <c r="J142"/>
      <c r="K142"/>
      <c r="L142"/>
      <c r="M142"/>
      <c r="N142"/>
      <c r="O142"/>
      <c r="P142"/>
      <c r="Q142"/>
      <c r="R142"/>
    </row>
    <row r="143" spans="1:18" s="6" customFormat="1">
      <c r="A143" s="53"/>
      <c r="B143" s="21"/>
      <c r="C143" s="22"/>
      <c r="E143"/>
      <c r="F143" s="53"/>
      <c r="G143" s="5"/>
      <c r="H143"/>
      <c r="I143"/>
      <c r="J143"/>
      <c r="K143"/>
      <c r="L143"/>
      <c r="M143"/>
      <c r="N143"/>
      <c r="O143"/>
      <c r="P143"/>
      <c r="Q143"/>
      <c r="R143"/>
    </row>
    <row r="144" spans="1:18" s="6" customFormat="1">
      <c r="A144" s="53"/>
      <c r="B144" s="21"/>
      <c r="C144" s="22"/>
      <c r="E144"/>
      <c r="F144" s="53"/>
      <c r="G144" s="5"/>
      <c r="H144"/>
      <c r="I144"/>
      <c r="J144"/>
      <c r="K144"/>
      <c r="L144"/>
      <c r="M144"/>
      <c r="N144"/>
      <c r="O144"/>
      <c r="P144"/>
      <c r="Q144"/>
      <c r="R144"/>
    </row>
    <row r="145" spans="1:18" s="6" customFormat="1">
      <c r="A145" s="53"/>
      <c r="B145" s="21"/>
      <c r="C145" s="22"/>
      <c r="E145"/>
      <c r="F145" s="53"/>
      <c r="G145" s="5"/>
      <c r="H145"/>
      <c r="I145"/>
      <c r="J145"/>
      <c r="K145"/>
      <c r="L145"/>
      <c r="M145"/>
      <c r="N145"/>
      <c r="O145"/>
      <c r="P145"/>
      <c r="Q145"/>
      <c r="R145"/>
    </row>
    <row r="146" spans="1:18" s="6" customFormat="1">
      <c r="A146" s="53"/>
      <c r="B146" s="21"/>
      <c r="C146" s="22"/>
      <c r="E146"/>
      <c r="F146" s="53"/>
      <c r="G146" s="5"/>
      <c r="H146"/>
      <c r="I146"/>
      <c r="J146"/>
      <c r="K146"/>
      <c r="L146"/>
      <c r="M146"/>
      <c r="N146"/>
      <c r="O146"/>
      <c r="P146"/>
      <c r="Q146"/>
      <c r="R146"/>
    </row>
    <row r="147" spans="1:18" s="6" customFormat="1">
      <c r="A147" s="53"/>
      <c r="B147" s="21"/>
      <c r="C147" s="22"/>
      <c r="E147"/>
      <c r="F147" s="53"/>
      <c r="G147" s="5"/>
      <c r="H147"/>
      <c r="I147"/>
      <c r="J147"/>
      <c r="K147"/>
      <c r="L147"/>
      <c r="M147"/>
      <c r="N147"/>
      <c r="O147"/>
      <c r="P147"/>
      <c r="Q147"/>
      <c r="R147"/>
    </row>
    <row r="148" spans="1:18" s="6" customFormat="1">
      <c r="A148" s="53"/>
      <c r="B148" s="21"/>
      <c r="C148" s="22"/>
      <c r="E148"/>
      <c r="F148" s="53"/>
      <c r="G148" s="5"/>
      <c r="H148"/>
      <c r="I148"/>
      <c r="J148"/>
      <c r="K148"/>
      <c r="L148"/>
      <c r="M148"/>
      <c r="N148"/>
      <c r="O148"/>
      <c r="P148"/>
      <c r="Q148"/>
      <c r="R148"/>
    </row>
    <row r="149" spans="1:18" s="6" customFormat="1">
      <c r="A149" s="53"/>
      <c r="B149" s="21"/>
      <c r="C149" s="22"/>
      <c r="E149"/>
      <c r="F149" s="53"/>
      <c r="G149" s="5"/>
      <c r="H149"/>
      <c r="I149"/>
      <c r="J149"/>
      <c r="K149"/>
      <c r="L149"/>
      <c r="M149"/>
      <c r="N149"/>
      <c r="O149"/>
      <c r="P149"/>
      <c r="Q149"/>
      <c r="R149"/>
    </row>
    <row r="150" spans="1:18" s="6" customFormat="1">
      <c r="A150" s="53"/>
      <c r="B150" s="21"/>
      <c r="C150" s="22"/>
      <c r="E150"/>
      <c r="F150" s="53"/>
      <c r="G150" s="5"/>
      <c r="H150"/>
      <c r="I150"/>
      <c r="J150"/>
      <c r="K150"/>
      <c r="L150"/>
      <c r="M150"/>
      <c r="N150"/>
      <c r="O150"/>
      <c r="P150"/>
      <c r="Q150"/>
      <c r="R150"/>
    </row>
    <row r="151" spans="1:18" s="6" customFormat="1">
      <c r="A151" s="53"/>
      <c r="B151" s="21"/>
      <c r="C151" s="22"/>
      <c r="E151"/>
      <c r="F151" s="53"/>
      <c r="G151" s="5"/>
      <c r="H151"/>
      <c r="I151"/>
      <c r="J151"/>
      <c r="K151"/>
      <c r="L151"/>
      <c r="M151"/>
      <c r="N151"/>
      <c r="O151"/>
      <c r="P151"/>
      <c r="Q151"/>
      <c r="R151"/>
    </row>
    <row r="152" spans="1:18" s="6" customFormat="1">
      <c r="A152" s="53"/>
      <c r="B152" s="21"/>
      <c r="C152" s="22"/>
      <c r="E152"/>
      <c r="F152" s="53"/>
      <c r="G152" s="5"/>
      <c r="H152"/>
      <c r="I152"/>
      <c r="J152"/>
      <c r="K152"/>
      <c r="L152"/>
      <c r="M152"/>
      <c r="N152"/>
      <c r="O152"/>
      <c r="P152"/>
      <c r="Q152"/>
      <c r="R152"/>
    </row>
    <row r="153" spans="1:18" s="6" customFormat="1">
      <c r="A153" s="53"/>
      <c r="B153" s="21"/>
      <c r="C153" s="22"/>
      <c r="E153"/>
      <c r="F153" s="53"/>
      <c r="G153" s="5"/>
      <c r="H153"/>
      <c r="I153"/>
      <c r="J153"/>
      <c r="K153"/>
      <c r="L153"/>
      <c r="M153"/>
      <c r="N153"/>
      <c r="O153"/>
      <c r="P153"/>
      <c r="Q153"/>
      <c r="R153"/>
    </row>
    <row r="154" spans="1:18" s="6" customFormat="1">
      <c r="A154" s="53"/>
      <c r="B154" s="21"/>
      <c r="C154" s="22"/>
      <c r="E154"/>
      <c r="F154" s="53"/>
      <c r="G154" s="5"/>
      <c r="H154"/>
      <c r="I154"/>
      <c r="J154"/>
      <c r="K154"/>
      <c r="L154"/>
      <c r="M154"/>
      <c r="N154"/>
      <c r="O154"/>
      <c r="P154"/>
      <c r="Q154"/>
      <c r="R154"/>
    </row>
    <row r="155" spans="1:18" s="6" customFormat="1">
      <c r="A155" s="53"/>
      <c r="B155" s="21"/>
      <c r="C155" s="22"/>
      <c r="E155"/>
      <c r="F155" s="53"/>
      <c r="G155" s="5"/>
      <c r="H155"/>
      <c r="I155"/>
      <c r="J155"/>
      <c r="K155"/>
      <c r="L155"/>
      <c r="M155"/>
      <c r="N155"/>
      <c r="O155"/>
      <c r="P155"/>
      <c r="Q155"/>
      <c r="R155"/>
    </row>
    <row r="156" spans="1:18" s="6" customFormat="1">
      <c r="A156" s="53"/>
      <c r="B156" s="21"/>
      <c r="C156" s="22"/>
      <c r="E156"/>
      <c r="F156" s="53"/>
      <c r="G156" s="5"/>
      <c r="H156"/>
      <c r="I156"/>
      <c r="J156"/>
      <c r="K156"/>
      <c r="L156"/>
      <c r="M156"/>
      <c r="N156"/>
      <c r="O156"/>
      <c r="P156"/>
      <c r="Q156"/>
      <c r="R156"/>
    </row>
    <row r="157" spans="1:18" s="6" customFormat="1">
      <c r="A157" s="53"/>
      <c r="B157" s="21"/>
      <c r="C157" s="22"/>
      <c r="E157"/>
      <c r="F157" s="53"/>
      <c r="G157" s="5"/>
      <c r="H157"/>
      <c r="I157"/>
      <c r="J157"/>
      <c r="K157"/>
      <c r="L157"/>
      <c r="M157"/>
      <c r="N157"/>
      <c r="O157"/>
      <c r="P157"/>
      <c r="Q157"/>
      <c r="R157"/>
    </row>
    <row r="158" spans="1:18" s="6" customFormat="1">
      <c r="A158" s="53"/>
      <c r="B158" s="21"/>
      <c r="C158" s="22"/>
      <c r="E158"/>
      <c r="F158" s="53"/>
      <c r="G158" s="5"/>
      <c r="H158"/>
      <c r="I158"/>
      <c r="J158"/>
      <c r="K158"/>
      <c r="L158"/>
      <c r="M158"/>
      <c r="N158"/>
      <c r="O158"/>
      <c r="P158"/>
      <c r="Q158"/>
      <c r="R158"/>
    </row>
    <row r="159" spans="1:18" s="6" customFormat="1">
      <c r="A159" s="53"/>
      <c r="B159" s="21"/>
      <c r="C159" s="22"/>
      <c r="E159"/>
      <c r="F159" s="53"/>
      <c r="G159" s="5"/>
      <c r="H159"/>
      <c r="I159"/>
      <c r="J159"/>
      <c r="K159"/>
      <c r="L159"/>
      <c r="M159"/>
      <c r="N159"/>
      <c r="O159"/>
      <c r="P159"/>
      <c r="Q159"/>
      <c r="R159"/>
    </row>
    <row r="160" spans="1:18" s="6" customFormat="1">
      <c r="A160" s="53"/>
      <c r="B160" s="21"/>
      <c r="C160" s="22"/>
      <c r="E160"/>
      <c r="F160" s="53"/>
      <c r="G160" s="5"/>
      <c r="H160"/>
      <c r="I160"/>
      <c r="J160"/>
      <c r="K160"/>
      <c r="L160"/>
      <c r="M160"/>
      <c r="N160"/>
      <c r="O160"/>
      <c r="P160"/>
      <c r="Q160"/>
      <c r="R160"/>
    </row>
    <row r="161" spans="1:18" s="6" customFormat="1">
      <c r="A161" s="53"/>
      <c r="B161" s="21"/>
      <c r="C161" s="22"/>
      <c r="E161"/>
      <c r="F161" s="53"/>
      <c r="G161" s="5"/>
      <c r="H161"/>
      <c r="I161"/>
      <c r="J161"/>
      <c r="K161"/>
      <c r="L161"/>
      <c r="M161"/>
      <c r="N161"/>
      <c r="O161"/>
      <c r="P161"/>
      <c r="Q161"/>
      <c r="R161"/>
    </row>
    <row r="162" spans="1:18" s="6" customFormat="1">
      <c r="A162" s="53"/>
      <c r="B162" s="21"/>
      <c r="C162" s="22"/>
      <c r="E162"/>
      <c r="F162" s="53"/>
      <c r="G162" s="5"/>
      <c r="H162"/>
      <c r="I162"/>
      <c r="J162"/>
      <c r="K162"/>
      <c r="L162"/>
      <c r="M162"/>
      <c r="N162"/>
      <c r="O162"/>
      <c r="P162"/>
      <c r="Q162"/>
      <c r="R162"/>
    </row>
    <row r="163" spans="1:18" s="6" customFormat="1">
      <c r="A163" s="53"/>
      <c r="B163" s="21"/>
      <c r="C163" s="22"/>
      <c r="E163"/>
      <c r="F163" s="53"/>
      <c r="G163" s="5"/>
      <c r="H163"/>
      <c r="I163"/>
      <c r="J163"/>
      <c r="K163"/>
      <c r="L163"/>
      <c r="M163"/>
      <c r="N163"/>
      <c r="O163"/>
      <c r="P163"/>
      <c r="Q163"/>
      <c r="R163"/>
    </row>
    <row r="164" spans="1:18" s="6" customFormat="1">
      <c r="A164" s="53"/>
      <c r="B164" s="21"/>
      <c r="C164" s="22"/>
      <c r="E164"/>
      <c r="F164" s="53"/>
      <c r="G164" s="5"/>
      <c r="H164"/>
      <c r="I164"/>
      <c r="J164"/>
      <c r="K164"/>
      <c r="L164"/>
      <c r="M164"/>
      <c r="N164"/>
      <c r="O164"/>
      <c r="P164"/>
      <c r="Q164"/>
      <c r="R164"/>
    </row>
    <row r="165" spans="1:18" s="6" customFormat="1">
      <c r="A165" s="53"/>
      <c r="B165" s="21"/>
      <c r="C165" s="22"/>
      <c r="E165"/>
      <c r="F165" s="53"/>
      <c r="G165" s="5"/>
      <c r="H165"/>
      <c r="I165"/>
      <c r="J165"/>
      <c r="K165"/>
      <c r="L165"/>
      <c r="M165"/>
      <c r="N165"/>
      <c r="O165"/>
      <c r="P165"/>
      <c r="Q165"/>
      <c r="R165"/>
    </row>
    <row r="166" spans="1:18" s="6" customFormat="1">
      <c r="A166" s="53"/>
      <c r="B166" s="21"/>
      <c r="C166" s="22"/>
      <c r="E166"/>
      <c r="F166" s="53"/>
      <c r="G166" s="5"/>
      <c r="H166"/>
      <c r="I166"/>
      <c r="J166"/>
      <c r="K166"/>
      <c r="L166"/>
      <c r="M166"/>
      <c r="N166"/>
      <c r="O166"/>
      <c r="P166"/>
      <c r="Q166"/>
      <c r="R166"/>
    </row>
    <row r="167" spans="1:18" s="6" customFormat="1">
      <c r="A167" s="53"/>
      <c r="B167" s="21"/>
      <c r="C167" s="22"/>
      <c r="E167"/>
      <c r="F167" s="53"/>
      <c r="G167" s="5"/>
      <c r="H167"/>
      <c r="I167"/>
      <c r="J167"/>
      <c r="K167"/>
      <c r="L167"/>
      <c r="M167"/>
      <c r="N167"/>
      <c r="O167"/>
      <c r="P167"/>
      <c r="Q167"/>
      <c r="R167"/>
    </row>
    <row r="168" spans="1:18" s="6" customFormat="1">
      <c r="A168" s="53"/>
      <c r="B168" s="21"/>
      <c r="C168" s="22"/>
      <c r="E168"/>
      <c r="F168" s="53"/>
      <c r="G168" s="5"/>
      <c r="H168"/>
      <c r="I168"/>
      <c r="J168"/>
      <c r="K168"/>
      <c r="L168"/>
      <c r="M168"/>
      <c r="N168"/>
      <c r="O168"/>
      <c r="P168"/>
      <c r="Q168"/>
      <c r="R168"/>
    </row>
    <row r="169" spans="1:18" s="6" customFormat="1">
      <c r="A169" s="53"/>
      <c r="B169" s="21"/>
      <c r="C169" s="22"/>
      <c r="E169"/>
      <c r="F169" s="53"/>
      <c r="G169" s="5"/>
      <c r="H169"/>
      <c r="I169"/>
      <c r="J169"/>
      <c r="K169"/>
      <c r="L169"/>
      <c r="M169"/>
      <c r="N169"/>
      <c r="O169"/>
      <c r="P169"/>
      <c r="Q169"/>
      <c r="R169"/>
    </row>
    <row r="170" spans="1:18" s="6" customFormat="1">
      <c r="A170" s="53"/>
      <c r="B170" s="21"/>
      <c r="C170" s="22"/>
      <c r="E170"/>
      <c r="F170" s="53"/>
      <c r="G170" s="5"/>
      <c r="H170"/>
      <c r="I170"/>
      <c r="J170"/>
      <c r="K170"/>
      <c r="L170"/>
      <c r="M170"/>
      <c r="N170"/>
      <c r="O170"/>
      <c r="P170"/>
      <c r="Q170"/>
      <c r="R170"/>
    </row>
    <row r="171" spans="1:18" s="6" customFormat="1">
      <c r="A171" s="53"/>
      <c r="B171" s="21"/>
      <c r="C171" s="22"/>
      <c r="E171"/>
      <c r="F171" s="53"/>
      <c r="G171" s="5"/>
      <c r="H171"/>
      <c r="I171"/>
      <c r="J171"/>
      <c r="K171"/>
      <c r="L171"/>
      <c r="M171"/>
      <c r="N171"/>
      <c r="O171"/>
      <c r="P171"/>
      <c r="Q171"/>
      <c r="R171"/>
    </row>
    <row r="172" spans="1:18" s="6" customFormat="1">
      <c r="A172" s="53"/>
      <c r="B172" s="21"/>
      <c r="C172" s="22"/>
      <c r="E172"/>
      <c r="F172" s="53"/>
      <c r="G172" s="5"/>
      <c r="H172"/>
      <c r="I172"/>
      <c r="J172"/>
      <c r="K172"/>
      <c r="L172"/>
      <c r="M172"/>
      <c r="N172"/>
      <c r="O172"/>
      <c r="P172"/>
      <c r="Q172"/>
      <c r="R172"/>
    </row>
    <row r="173" spans="1:18" s="6" customFormat="1">
      <c r="A173" s="53"/>
      <c r="B173" s="21"/>
      <c r="C173" s="22"/>
      <c r="E173"/>
      <c r="F173" s="53"/>
      <c r="G173" s="5"/>
      <c r="H173"/>
      <c r="I173"/>
      <c r="J173"/>
      <c r="K173"/>
      <c r="L173"/>
      <c r="M173"/>
      <c r="N173"/>
      <c r="O173"/>
      <c r="P173"/>
      <c r="Q173"/>
      <c r="R173"/>
    </row>
    <row r="174" spans="1:18" s="6" customFormat="1">
      <c r="A174" s="53"/>
      <c r="B174" s="21"/>
      <c r="C174" s="22"/>
      <c r="E174"/>
      <c r="F174" s="53"/>
      <c r="G174" s="5"/>
      <c r="H174"/>
      <c r="I174"/>
      <c r="J174"/>
      <c r="K174"/>
      <c r="L174"/>
      <c r="M174"/>
      <c r="N174"/>
      <c r="O174"/>
      <c r="P174"/>
      <c r="Q174"/>
      <c r="R174"/>
    </row>
    <row r="175" spans="1:18" s="6" customFormat="1">
      <c r="A175" s="53"/>
      <c r="B175" s="21"/>
      <c r="C175" s="22"/>
      <c r="E175"/>
      <c r="F175" s="53"/>
      <c r="G175" s="5"/>
      <c r="H175"/>
      <c r="I175"/>
      <c r="J175"/>
      <c r="K175"/>
      <c r="L175"/>
      <c r="M175"/>
      <c r="N175"/>
      <c r="O175"/>
      <c r="P175"/>
      <c r="Q175"/>
      <c r="R175"/>
    </row>
    <row r="176" spans="1:18" s="6" customFormat="1">
      <c r="A176" s="53"/>
      <c r="B176" s="21"/>
      <c r="C176" s="22"/>
      <c r="E176"/>
      <c r="F176" s="53"/>
      <c r="G176" s="5"/>
      <c r="H176"/>
      <c r="I176"/>
      <c r="J176"/>
      <c r="K176"/>
      <c r="L176"/>
      <c r="M176"/>
      <c r="N176"/>
      <c r="O176"/>
      <c r="P176"/>
      <c r="Q176"/>
      <c r="R176"/>
    </row>
    <row r="177" spans="1:18" s="6" customFormat="1">
      <c r="A177" s="53"/>
      <c r="B177" s="21"/>
      <c r="C177" s="22"/>
      <c r="E177"/>
      <c r="F177" s="53"/>
      <c r="G177" s="5"/>
      <c r="H177"/>
      <c r="I177"/>
      <c r="J177"/>
      <c r="K177"/>
      <c r="L177"/>
      <c r="M177"/>
      <c r="N177"/>
      <c r="O177"/>
      <c r="P177"/>
      <c r="Q177"/>
      <c r="R177"/>
    </row>
    <row r="178" spans="1:18" s="6" customFormat="1">
      <c r="A178" s="53"/>
      <c r="B178" s="21"/>
      <c r="C178" s="22"/>
      <c r="E178"/>
      <c r="F178" s="53"/>
      <c r="G178" s="5"/>
      <c r="H178"/>
      <c r="I178"/>
      <c r="J178"/>
      <c r="K178"/>
      <c r="L178"/>
      <c r="M178"/>
      <c r="N178"/>
      <c r="O178"/>
      <c r="P178"/>
      <c r="Q178"/>
      <c r="R178"/>
    </row>
    <row r="179" spans="1:18" s="6" customFormat="1">
      <c r="A179" s="53"/>
      <c r="B179" s="21"/>
      <c r="C179" s="22"/>
      <c r="E179"/>
      <c r="F179" s="53"/>
      <c r="G179" s="5"/>
      <c r="H179"/>
      <c r="I179"/>
      <c r="J179"/>
      <c r="K179"/>
      <c r="L179"/>
      <c r="M179"/>
      <c r="N179"/>
      <c r="O179"/>
      <c r="P179"/>
      <c r="Q179"/>
      <c r="R179"/>
    </row>
    <row r="180" spans="1:18" s="6" customFormat="1">
      <c r="A180" s="53"/>
      <c r="B180" s="21"/>
      <c r="C180" s="22"/>
      <c r="E180"/>
      <c r="F180" s="53"/>
      <c r="G180" s="5"/>
      <c r="H180"/>
      <c r="I180"/>
      <c r="J180"/>
      <c r="K180"/>
      <c r="L180"/>
      <c r="M180"/>
      <c r="N180"/>
      <c r="O180"/>
      <c r="P180"/>
      <c r="Q180"/>
      <c r="R180"/>
    </row>
    <row r="181" spans="1:18" s="6" customFormat="1">
      <c r="A181" s="53"/>
      <c r="B181" s="21"/>
      <c r="C181" s="22"/>
      <c r="E181"/>
      <c r="F181" s="53"/>
      <c r="G181" s="5"/>
      <c r="H181"/>
      <c r="I181"/>
      <c r="J181"/>
      <c r="K181"/>
      <c r="L181"/>
      <c r="M181"/>
      <c r="N181"/>
      <c r="O181"/>
      <c r="P181"/>
      <c r="Q181"/>
      <c r="R181"/>
    </row>
    <row r="182" spans="1:18" s="6" customFormat="1">
      <c r="A182" s="53"/>
      <c r="B182" s="21"/>
      <c r="C182" s="22"/>
      <c r="E182"/>
      <c r="F182" s="53"/>
      <c r="G182" s="5"/>
      <c r="H182"/>
      <c r="I182"/>
      <c r="J182"/>
      <c r="K182"/>
      <c r="L182"/>
      <c r="M182"/>
      <c r="N182"/>
      <c r="O182"/>
      <c r="P182"/>
      <c r="Q182"/>
      <c r="R182"/>
    </row>
    <row r="183" spans="1:18" s="6" customFormat="1">
      <c r="A183" s="53"/>
      <c r="B183" s="21"/>
      <c r="C183" s="22"/>
      <c r="E183"/>
      <c r="F183" s="53"/>
      <c r="G183" s="5"/>
      <c r="H183"/>
      <c r="I183"/>
      <c r="J183"/>
      <c r="K183"/>
      <c r="L183"/>
      <c r="M183"/>
      <c r="N183"/>
      <c r="O183"/>
      <c r="P183"/>
      <c r="Q183"/>
      <c r="R183"/>
    </row>
    <row r="184" spans="1:18" s="6" customFormat="1">
      <c r="A184" s="53"/>
      <c r="B184" s="21"/>
      <c r="C184" s="22"/>
      <c r="E184"/>
      <c r="F184" s="53"/>
      <c r="G184" s="5"/>
      <c r="H184"/>
      <c r="I184"/>
      <c r="J184"/>
      <c r="K184"/>
      <c r="L184"/>
      <c r="M184"/>
      <c r="N184"/>
      <c r="O184"/>
      <c r="P184"/>
      <c r="Q184"/>
      <c r="R184"/>
    </row>
    <row r="185" spans="1:18" s="6" customFormat="1">
      <c r="A185" s="53"/>
      <c r="B185" s="21"/>
      <c r="C185" s="22"/>
      <c r="E185"/>
      <c r="F185" s="53"/>
      <c r="G185" s="5"/>
      <c r="H185"/>
      <c r="I185"/>
      <c r="J185"/>
      <c r="K185"/>
      <c r="L185"/>
      <c r="M185"/>
      <c r="N185"/>
      <c r="O185"/>
      <c r="P185"/>
      <c r="Q185"/>
      <c r="R185"/>
    </row>
    <row r="186" spans="1:18" s="6" customFormat="1">
      <c r="A186" s="53"/>
      <c r="B186" s="21"/>
      <c r="C186" s="22"/>
      <c r="E186"/>
      <c r="F186" s="53"/>
      <c r="G186" s="5"/>
      <c r="H186"/>
      <c r="I186"/>
      <c r="J186"/>
      <c r="K186"/>
      <c r="L186"/>
      <c r="M186"/>
      <c r="N186"/>
      <c r="O186"/>
      <c r="P186"/>
      <c r="Q186"/>
      <c r="R186"/>
    </row>
    <row r="187" spans="1:18" s="6" customFormat="1">
      <c r="A187" s="53"/>
      <c r="B187" s="21"/>
      <c r="C187" s="22"/>
      <c r="E187"/>
      <c r="F187" s="53"/>
      <c r="G187" s="5"/>
      <c r="H187"/>
      <c r="I187"/>
      <c r="J187"/>
      <c r="K187"/>
      <c r="L187"/>
      <c r="M187"/>
      <c r="N187"/>
      <c r="O187"/>
      <c r="P187"/>
      <c r="Q187"/>
      <c r="R187"/>
    </row>
    <row r="188" spans="1:18" s="6" customFormat="1">
      <c r="A188" s="53"/>
      <c r="B188" s="21"/>
      <c r="C188" s="22"/>
      <c r="E188"/>
      <c r="F188" s="53"/>
      <c r="G188" s="5"/>
      <c r="H188"/>
      <c r="I188"/>
      <c r="J188"/>
      <c r="K188"/>
      <c r="L188"/>
      <c r="M188"/>
      <c r="N188"/>
      <c r="O188"/>
      <c r="P188"/>
      <c r="Q188"/>
      <c r="R188"/>
    </row>
    <row r="189" spans="1:18" s="6" customFormat="1">
      <c r="A189" s="53"/>
      <c r="B189" s="21"/>
      <c r="C189" s="22"/>
      <c r="E189"/>
      <c r="F189" s="53"/>
      <c r="G189" s="5"/>
      <c r="H189"/>
      <c r="I189"/>
      <c r="J189"/>
      <c r="K189"/>
      <c r="L189"/>
      <c r="M189"/>
      <c r="N189"/>
      <c r="O189"/>
      <c r="P189"/>
      <c r="Q189"/>
      <c r="R189"/>
    </row>
    <row r="190" spans="1:18" s="6" customFormat="1">
      <c r="A190" s="53"/>
      <c r="B190" s="21"/>
      <c r="C190" s="22"/>
      <c r="E190"/>
      <c r="F190" s="53"/>
      <c r="G190" s="5"/>
      <c r="H190"/>
      <c r="I190"/>
      <c r="J190"/>
      <c r="K190"/>
      <c r="L190"/>
      <c r="M190"/>
      <c r="N190"/>
      <c r="O190"/>
      <c r="P190"/>
      <c r="Q190"/>
      <c r="R190"/>
    </row>
    <row r="191" spans="1:18" s="6" customFormat="1">
      <c r="A191" s="53"/>
      <c r="B191" s="21"/>
      <c r="C191" s="22"/>
      <c r="E191"/>
      <c r="F191" s="53"/>
      <c r="G191" s="5"/>
      <c r="H191"/>
      <c r="I191"/>
      <c r="J191"/>
      <c r="K191"/>
      <c r="L191"/>
      <c r="M191"/>
      <c r="N191"/>
      <c r="O191"/>
      <c r="P191"/>
      <c r="Q191"/>
      <c r="R191"/>
    </row>
    <row r="192" spans="1:18" s="6" customFormat="1">
      <c r="A192" s="53"/>
      <c r="B192" s="21"/>
      <c r="C192" s="22"/>
      <c r="E192"/>
      <c r="F192" s="53"/>
      <c r="G192" s="5"/>
      <c r="H192"/>
      <c r="I192"/>
      <c r="J192"/>
      <c r="K192"/>
      <c r="L192"/>
      <c r="M192"/>
      <c r="N192"/>
      <c r="O192"/>
      <c r="P192"/>
      <c r="Q192"/>
      <c r="R192"/>
    </row>
    <row r="193" spans="1:18" s="6" customFormat="1">
      <c r="A193" s="53"/>
      <c r="B193" s="21"/>
      <c r="C193" s="22"/>
      <c r="E193"/>
      <c r="F193" s="53"/>
      <c r="G193" s="5"/>
      <c r="H193"/>
      <c r="I193"/>
      <c r="J193"/>
      <c r="K193"/>
      <c r="L193"/>
      <c r="M193"/>
      <c r="N193"/>
      <c r="O193"/>
      <c r="P193"/>
      <c r="Q193"/>
      <c r="R193"/>
    </row>
    <row r="194" spans="1:18" s="6" customFormat="1">
      <c r="A194" s="53"/>
      <c r="B194" s="21"/>
      <c r="C194" s="22"/>
      <c r="E194"/>
      <c r="F194" s="53"/>
      <c r="G194" s="5"/>
      <c r="H194"/>
      <c r="I194"/>
      <c r="J194"/>
      <c r="K194"/>
      <c r="L194"/>
      <c r="M194"/>
      <c r="N194"/>
      <c r="O194"/>
      <c r="P194"/>
      <c r="Q194"/>
      <c r="R194"/>
    </row>
    <row r="195" spans="1:18" s="6" customFormat="1">
      <c r="A195" s="53"/>
      <c r="B195" s="21"/>
      <c r="C195" s="22"/>
      <c r="E195"/>
      <c r="F195" s="53"/>
      <c r="G195" s="5"/>
      <c r="H195"/>
      <c r="I195"/>
      <c r="J195"/>
      <c r="K195"/>
      <c r="L195"/>
      <c r="M195"/>
      <c r="N195"/>
      <c r="O195"/>
      <c r="P195"/>
      <c r="Q195"/>
      <c r="R195"/>
    </row>
    <row r="196" spans="1:18" s="6" customFormat="1">
      <c r="A196" s="53"/>
      <c r="B196" s="21"/>
      <c r="C196" s="22"/>
      <c r="E196"/>
      <c r="F196" s="53"/>
      <c r="G196" s="5"/>
      <c r="H196"/>
      <c r="I196"/>
      <c r="J196"/>
      <c r="K196"/>
      <c r="L196"/>
      <c r="M196"/>
      <c r="N196"/>
      <c r="O196"/>
      <c r="P196"/>
      <c r="Q196"/>
      <c r="R196"/>
    </row>
    <row r="197" spans="1:18" s="6" customFormat="1">
      <c r="A197" s="53"/>
      <c r="B197" s="21"/>
      <c r="C197" s="22"/>
      <c r="E197"/>
      <c r="F197" s="53"/>
      <c r="G197" s="5"/>
      <c r="H197"/>
      <c r="I197"/>
      <c r="J197"/>
      <c r="K197"/>
      <c r="L197"/>
      <c r="M197"/>
      <c r="N197"/>
      <c r="O197"/>
      <c r="P197"/>
      <c r="Q197"/>
      <c r="R197"/>
    </row>
    <row r="198" spans="1:18" s="6" customFormat="1">
      <c r="A198" s="53"/>
      <c r="B198" s="21"/>
      <c r="C198" s="22"/>
      <c r="E198"/>
      <c r="F198" s="53"/>
      <c r="G198" s="5"/>
      <c r="H198"/>
      <c r="I198"/>
      <c r="J198"/>
      <c r="K198"/>
      <c r="L198"/>
      <c r="M198"/>
      <c r="N198"/>
      <c r="O198"/>
      <c r="P198"/>
      <c r="Q198"/>
      <c r="R198"/>
    </row>
    <row r="199" spans="1:18" s="6" customFormat="1">
      <c r="A199" s="53"/>
      <c r="B199" s="21"/>
      <c r="C199" s="22"/>
      <c r="E199"/>
      <c r="F199" s="53"/>
      <c r="G199" s="5"/>
      <c r="H199"/>
      <c r="I199"/>
      <c r="J199"/>
      <c r="K199"/>
      <c r="L199"/>
      <c r="M199"/>
      <c r="N199"/>
      <c r="O199"/>
      <c r="P199"/>
      <c r="Q199"/>
      <c r="R199"/>
    </row>
    <row r="200" spans="1:18" s="6" customFormat="1">
      <c r="A200" s="53"/>
      <c r="B200" s="21"/>
      <c r="C200" s="22"/>
      <c r="E200"/>
      <c r="F200" s="53"/>
      <c r="G200" s="5"/>
      <c r="H200"/>
      <c r="I200"/>
      <c r="J200"/>
      <c r="K200"/>
      <c r="L200"/>
      <c r="M200"/>
      <c r="N200"/>
      <c r="O200"/>
      <c r="P200"/>
      <c r="Q200"/>
      <c r="R200"/>
    </row>
    <row r="201" spans="1:18" s="6" customFormat="1">
      <c r="A201" s="53"/>
      <c r="B201" s="21"/>
      <c r="C201" s="22"/>
      <c r="E201"/>
      <c r="F201" s="53"/>
      <c r="G201" s="5"/>
      <c r="H201"/>
      <c r="I201"/>
      <c r="J201"/>
      <c r="K201"/>
      <c r="L201"/>
      <c r="M201"/>
      <c r="N201"/>
      <c r="O201"/>
      <c r="P201"/>
      <c r="Q201"/>
      <c r="R201"/>
    </row>
    <row r="202" spans="1:18" s="6" customFormat="1">
      <c r="A202" s="53"/>
      <c r="B202" s="21"/>
      <c r="C202" s="22"/>
      <c r="E202"/>
      <c r="F202" s="53"/>
      <c r="G202" s="5"/>
      <c r="H202"/>
      <c r="I202"/>
      <c r="J202"/>
      <c r="K202"/>
      <c r="L202"/>
      <c r="M202"/>
      <c r="N202"/>
      <c r="O202"/>
      <c r="P202"/>
      <c r="Q202"/>
      <c r="R202"/>
    </row>
    <row r="203" spans="1:18" s="6" customFormat="1">
      <c r="A203" s="53"/>
      <c r="B203" s="21"/>
      <c r="C203" s="22"/>
      <c r="E203"/>
      <c r="F203" s="53"/>
      <c r="G203" s="5"/>
      <c r="H203"/>
      <c r="I203"/>
      <c r="J203"/>
      <c r="K203"/>
      <c r="L203"/>
      <c r="M203"/>
      <c r="N203"/>
      <c r="O203"/>
      <c r="P203"/>
      <c r="Q203"/>
      <c r="R203"/>
    </row>
    <row r="204" spans="1:18" s="6" customFormat="1">
      <c r="A204" s="53"/>
      <c r="B204" s="21"/>
      <c r="C204" s="22"/>
      <c r="E204"/>
      <c r="F204" s="53"/>
      <c r="G204" s="5"/>
      <c r="H204"/>
      <c r="I204"/>
      <c r="J204"/>
      <c r="K204"/>
      <c r="L204"/>
      <c r="M204"/>
      <c r="N204"/>
      <c r="O204"/>
      <c r="P204"/>
      <c r="Q204"/>
      <c r="R204"/>
    </row>
    <row r="205" spans="1:18" s="6" customFormat="1">
      <c r="A205" s="53"/>
      <c r="B205" s="21"/>
      <c r="C205" s="22"/>
      <c r="E205"/>
      <c r="F205" s="53"/>
      <c r="G205" s="5"/>
      <c r="H205"/>
      <c r="I205"/>
      <c r="J205"/>
      <c r="K205"/>
      <c r="L205"/>
      <c r="M205"/>
      <c r="N205"/>
      <c r="O205"/>
      <c r="P205"/>
      <c r="Q205"/>
      <c r="R205"/>
    </row>
    <row r="206" spans="1:18" s="6" customFormat="1">
      <c r="A206" s="53"/>
      <c r="B206" s="21"/>
      <c r="C206" s="22"/>
      <c r="E206"/>
      <c r="F206" s="53"/>
      <c r="G206" s="5"/>
      <c r="H206"/>
      <c r="I206"/>
      <c r="J206"/>
      <c r="K206"/>
      <c r="L206"/>
      <c r="M206"/>
      <c r="N206"/>
      <c r="O206"/>
      <c r="P206"/>
      <c r="Q206"/>
      <c r="R206"/>
    </row>
    <row r="207" spans="1:18" s="6" customFormat="1">
      <c r="A207" s="53"/>
      <c r="B207" s="21"/>
      <c r="C207" s="22"/>
      <c r="E207"/>
      <c r="F207" s="53"/>
      <c r="G207" s="5"/>
      <c r="H207"/>
      <c r="I207"/>
      <c r="J207"/>
      <c r="K207"/>
      <c r="L207"/>
      <c r="M207"/>
      <c r="N207"/>
      <c r="O207"/>
      <c r="P207"/>
      <c r="Q207"/>
      <c r="R207"/>
    </row>
    <row r="208" spans="1:18" s="6" customFormat="1">
      <c r="A208" s="53"/>
      <c r="B208" s="21"/>
      <c r="C208" s="22"/>
      <c r="E208"/>
      <c r="F208" s="53"/>
      <c r="G208" s="5"/>
      <c r="H208"/>
      <c r="I208"/>
      <c r="J208"/>
      <c r="K208"/>
      <c r="L208"/>
      <c r="M208"/>
      <c r="N208"/>
      <c r="O208"/>
      <c r="P208"/>
      <c r="Q208"/>
      <c r="R208"/>
    </row>
    <row r="209" spans="1:18" s="6" customFormat="1">
      <c r="A209" s="53"/>
      <c r="B209" s="21"/>
      <c r="C209" s="22"/>
      <c r="E209"/>
      <c r="F209" s="53"/>
      <c r="G209" s="5"/>
      <c r="H209"/>
      <c r="I209"/>
      <c r="J209"/>
      <c r="K209"/>
      <c r="L209"/>
      <c r="M209"/>
      <c r="N209"/>
      <c r="O209"/>
      <c r="P209"/>
      <c r="Q209"/>
      <c r="R209"/>
    </row>
    <row r="210" spans="1:18" s="6" customFormat="1">
      <c r="A210" s="53"/>
      <c r="B210" s="21"/>
      <c r="C210" s="22"/>
      <c r="E210"/>
      <c r="F210" s="53"/>
      <c r="G210" s="5"/>
      <c r="H210"/>
      <c r="I210"/>
      <c r="J210"/>
      <c r="K210"/>
      <c r="L210"/>
      <c r="M210"/>
      <c r="N210"/>
      <c r="O210"/>
      <c r="P210"/>
      <c r="Q210"/>
      <c r="R210"/>
    </row>
    <row r="211" spans="1:18" s="6" customFormat="1">
      <c r="A211" s="53"/>
      <c r="B211" s="21"/>
      <c r="C211" s="22"/>
      <c r="E211"/>
      <c r="F211" s="53"/>
      <c r="G211" s="5"/>
      <c r="H211"/>
      <c r="I211"/>
      <c r="J211"/>
      <c r="K211"/>
      <c r="L211"/>
      <c r="M211"/>
      <c r="N211"/>
      <c r="O211"/>
      <c r="P211"/>
      <c r="Q211"/>
      <c r="R211"/>
    </row>
    <row r="212" spans="1:18" s="6" customFormat="1">
      <c r="A212" s="53"/>
      <c r="B212" s="21"/>
      <c r="C212" s="22"/>
      <c r="E212"/>
      <c r="F212" s="53"/>
      <c r="G212" s="5"/>
      <c r="H212"/>
      <c r="I212"/>
      <c r="J212"/>
      <c r="K212"/>
      <c r="L212"/>
      <c r="M212"/>
      <c r="N212"/>
      <c r="O212"/>
      <c r="P212"/>
      <c r="Q212"/>
      <c r="R212"/>
    </row>
    <row r="213" spans="1:18" s="6" customFormat="1">
      <c r="A213" s="53"/>
      <c r="B213" s="21"/>
      <c r="C213" s="22"/>
      <c r="E213"/>
      <c r="F213" s="53"/>
      <c r="G213" s="5"/>
      <c r="H213"/>
      <c r="I213"/>
      <c r="J213"/>
      <c r="K213"/>
      <c r="L213"/>
      <c r="M213"/>
      <c r="N213"/>
      <c r="O213"/>
      <c r="P213"/>
      <c r="Q213"/>
      <c r="R213"/>
    </row>
    <row r="214" spans="1:18" s="6" customFormat="1">
      <c r="A214" s="53"/>
      <c r="B214" s="21"/>
      <c r="C214" s="22"/>
      <c r="E214"/>
      <c r="F214" s="53"/>
      <c r="G214" s="5"/>
      <c r="H214"/>
      <c r="I214"/>
      <c r="J214"/>
      <c r="K214"/>
      <c r="L214"/>
      <c r="M214"/>
      <c r="N214"/>
      <c r="O214"/>
      <c r="P214"/>
      <c r="Q214"/>
      <c r="R214"/>
    </row>
    <row r="215" spans="1:18" s="6" customFormat="1">
      <c r="A215" s="53"/>
      <c r="B215" s="21"/>
      <c r="C215" s="22"/>
      <c r="E215"/>
      <c r="F215" s="53"/>
      <c r="G215" s="5"/>
      <c r="H215"/>
      <c r="I215"/>
      <c r="J215"/>
      <c r="K215"/>
      <c r="L215"/>
      <c r="M215"/>
      <c r="N215"/>
      <c r="O215"/>
      <c r="P215"/>
      <c r="Q215"/>
      <c r="R215"/>
    </row>
    <row r="216" spans="1:18" s="6" customFormat="1">
      <c r="A216" s="53"/>
      <c r="B216" s="21"/>
      <c r="C216" s="22"/>
      <c r="E216"/>
      <c r="F216" s="53"/>
      <c r="G216" s="5"/>
      <c r="H216"/>
      <c r="I216"/>
      <c r="J216"/>
      <c r="K216"/>
      <c r="L216"/>
      <c r="M216"/>
      <c r="N216"/>
      <c r="O216"/>
      <c r="P216"/>
      <c r="Q216"/>
      <c r="R216"/>
    </row>
    <row r="217" spans="1:18" s="6" customFormat="1">
      <c r="A217" s="53"/>
      <c r="B217" s="21"/>
      <c r="C217" s="22"/>
      <c r="E217"/>
      <c r="F217" s="53"/>
      <c r="G217" s="5"/>
      <c r="H217"/>
      <c r="I217"/>
      <c r="J217"/>
      <c r="K217"/>
      <c r="L217"/>
      <c r="M217"/>
      <c r="N217"/>
      <c r="O217"/>
      <c r="P217"/>
      <c r="Q217"/>
      <c r="R217"/>
    </row>
    <row r="218" spans="1:18" s="6" customFormat="1">
      <c r="A218" s="53"/>
      <c r="B218" s="21"/>
      <c r="C218" s="22"/>
      <c r="E218"/>
      <c r="F218" s="53"/>
      <c r="G218" s="5"/>
      <c r="H218"/>
      <c r="I218"/>
      <c r="J218"/>
      <c r="K218"/>
      <c r="L218"/>
      <c r="M218"/>
      <c r="N218"/>
      <c r="O218"/>
      <c r="P218"/>
      <c r="Q218"/>
      <c r="R218"/>
    </row>
    <row r="219" spans="1:18" s="6" customFormat="1">
      <c r="A219" s="53"/>
      <c r="B219" s="21"/>
      <c r="C219" s="22"/>
      <c r="E219"/>
      <c r="F219" s="53"/>
      <c r="G219" s="5"/>
      <c r="H219"/>
      <c r="I219"/>
      <c r="J219"/>
      <c r="K219"/>
      <c r="L219"/>
      <c r="M219"/>
      <c r="N219"/>
      <c r="O219"/>
      <c r="P219"/>
      <c r="Q219"/>
      <c r="R219"/>
    </row>
    <row r="220" spans="1:18" s="6" customFormat="1">
      <c r="A220" s="53"/>
      <c r="B220" s="21"/>
      <c r="C220" s="22"/>
      <c r="E220"/>
      <c r="F220" s="53"/>
      <c r="G220" s="5"/>
      <c r="H220"/>
      <c r="I220"/>
      <c r="J220"/>
      <c r="K220"/>
      <c r="L220"/>
      <c r="M220"/>
      <c r="N220"/>
      <c r="O220"/>
      <c r="P220"/>
      <c r="Q220"/>
      <c r="R220"/>
    </row>
    <row r="221" spans="1:18" s="6" customFormat="1">
      <c r="A221" s="53"/>
      <c r="B221" s="21"/>
      <c r="C221" s="22"/>
      <c r="E221"/>
      <c r="F221" s="53"/>
      <c r="G221" s="5"/>
      <c r="H221"/>
      <c r="I221"/>
      <c r="J221"/>
      <c r="K221"/>
      <c r="L221"/>
      <c r="M221"/>
      <c r="N221"/>
      <c r="O221"/>
      <c r="P221"/>
      <c r="Q221"/>
      <c r="R221"/>
    </row>
    <row r="222" spans="1:18" s="6" customFormat="1">
      <c r="A222" s="53"/>
      <c r="B222" s="21"/>
      <c r="C222" s="22"/>
      <c r="E222"/>
      <c r="F222" s="53"/>
      <c r="G222" s="5"/>
      <c r="H222"/>
      <c r="I222"/>
      <c r="J222"/>
      <c r="K222"/>
      <c r="L222"/>
      <c r="M222"/>
      <c r="N222"/>
      <c r="O222"/>
      <c r="P222"/>
      <c r="Q222"/>
      <c r="R222"/>
    </row>
    <row r="223" spans="1:18" s="6" customFormat="1">
      <c r="A223" s="53"/>
      <c r="B223" s="21"/>
      <c r="C223" s="22"/>
      <c r="E223"/>
      <c r="F223" s="53"/>
      <c r="G223" s="5"/>
      <c r="H223"/>
      <c r="I223"/>
      <c r="J223"/>
      <c r="K223"/>
      <c r="L223"/>
      <c r="M223"/>
      <c r="N223"/>
      <c r="O223"/>
      <c r="P223"/>
      <c r="Q223"/>
      <c r="R223"/>
    </row>
    <row r="224" spans="1:18" s="6" customFormat="1">
      <c r="A224" s="53"/>
      <c r="B224" s="21"/>
      <c r="C224" s="22"/>
      <c r="E224"/>
      <c r="F224" s="53"/>
      <c r="G224" s="5"/>
      <c r="H224"/>
      <c r="I224"/>
      <c r="J224"/>
      <c r="K224"/>
      <c r="L224"/>
      <c r="M224"/>
      <c r="N224"/>
      <c r="O224"/>
      <c r="P224"/>
      <c r="Q224"/>
      <c r="R224"/>
    </row>
    <row r="225" spans="1:18" s="6" customFormat="1">
      <c r="A225" s="53"/>
      <c r="B225" s="21"/>
      <c r="C225" s="22"/>
      <c r="E225"/>
      <c r="F225" s="53"/>
      <c r="G225" s="5"/>
      <c r="H225"/>
      <c r="I225"/>
      <c r="J225"/>
      <c r="K225"/>
      <c r="L225"/>
      <c r="M225"/>
      <c r="N225"/>
      <c r="O225"/>
      <c r="P225"/>
      <c r="Q225"/>
      <c r="R225"/>
    </row>
    <row r="226" spans="1:18" s="6" customFormat="1">
      <c r="A226" s="53"/>
      <c r="B226" s="21"/>
      <c r="C226" s="22"/>
      <c r="E226"/>
      <c r="F226" s="53"/>
      <c r="G226" s="5"/>
      <c r="H226"/>
      <c r="I226"/>
      <c r="J226"/>
      <c r="K226"/>
      <c r="L226"/>
      <c r="M226"/>
      <c r="N226"/>
      <c r="O226"/>
      <c r="P226"/>
      <c r="Q226"/>
      <c r="R226"/>
    </row>
    <row r="227" spans="1:18" s="6" customFormat="1">
      <c r="A227" s="53"/>
      <c r="B227" s="21"/>
      <c r="C227" s="22"/>
      <c r="E227"/>
      <c r="F227" s="53"/>
      <c r="G227" s="5"/>
      <c r="H227"/>
      <c r="I227"/>
      <c r="J227"/>
      <c r="K227"/>
      <c r="L227"/>
      <c r="M227"/>
      <c r="N227"/>
      <c r="O227"/>
      <c r="P227"/>
      <c r="Q227"/>
      <c r="R227"/>
    </row>
    <row r="228" spans="1:18" s="6" customFormat="1">
      <c r="A228" s="53"/>
      <c r="B228" s="21"/>
      <c r="C228" s="22"/>
      <c r="E228"/>
      <c r="F228" s="53"/>
      <c r="G228" s="5"/>
      <c r="H228"/>
      <c r="I228"/>
      <c r="J228"/>
      <c r="K228"/>
      <c r="L228"/>
      <c r="M228"/>
      <c r="N228"/>
      <c r="O228"/>
      <c r="P228"/>
      <c r="Q228"/>
      <c r="R228"/>
    </row>
    <row r="229" spans="1:18" s="6" customFormat="1">
      <c r="A229" s="53"/>
      <c r="B229" s="21"/>
      <c r="C229" s="22"/>
      <c r="E229"/>
      <c r="F229" s="53"/>
      <c r="G229" s="5"/>
      <c r="H229"/>
      <c r="I229"/>
      <c r="J229"/>
      <c r="K229"/>
      <c r="L229"/>
      <c r="M229"/>
      <c r="N229"/>
      <c r="O229"/>
      <c r="P229"/>
      <c r="Q229"/>
      <c r="R229"/>
    </row>
    <row r="230" spans="1:18" s="6" customFormat="1">
      <c r="A230" s="53"/>
      <c r="B230" s="21"/>
      <c r="C230" s="22"/>
      <c r="E230"/>
      <c r="F230" s="53"/>
      <c r="G230" s="5"/>
      <c r="H230"/>
      <c r="I230"/>
      <c r="J230"/>
      <c r="K230"/>
      <c r="L230"/>
      <c r="M230"/>
      <c r="N230"/>
      <c r="O230"/>
      <c r="P230"/>
      <c r="Q230"/>
      <c r="R230"/>
    </row>
    <row r="231" spans="1:18" s="6" customFormat="1">
      <c r="A231" s="53"/>
      <c r="B231" s="21"/>
      <c r="C231" s="22"/>
      <c r="E231"/>
      <c r="F231" s="53"/>
      <c r="G231" s="5"/>
      <c r="H231"/>
      <c r="I231"/>
      <c r="J231"/>
      <c r="K231"/>
      <c r="L231"/>
      <c r="M231"/>
      <c r="N231"/>
      <c r="O231"/>
      <c r="P231"/>
      <c r="Q231"/>
      <c r="R231"/>
    </row>
    <row r="232" spans="1:18" s="6" customFormat="1">
      <c r="A232" s="53"/>
      <c r="B232" s="21"/>
      <c r="C232" s="22"/>
      <c r="E232"/>
      <c r="F232" s="53"/>
      <c r="G232" s="5"/>
      <c r="H232"/>
      <c r="I232"/>
      <c r="J232"/>
      <c r="K232"/>
      <c r="L232"/>
      <c r="M232"/>
      <c r="N232"/>
      <c r="O232"/>
      <c r="P232"/>
      <c r="Q232"/>
      <c r="R232"/>
    </row>
    <row r="233" spans="1:18" s="6" customFormat="1">
      <c r="A233" s="53"/>
      <c r="B233" s="21"/>
      <c r="C233" s="22"/>
      <c r="E233"/>
      <c r="F233" s="53"/>
      <c r="G233" s="5"/>
      <c r="H233"/>
      <c r="I233"/>
      <c r="J233"/>
      <c r="K233"/>
      <c r="L233"/>
      <c r="M233"/>
      <c r="N233"/>
      <c r="O233"/>
      <c r="P233"/>
      <c r="Q233"/>
      <c r="R233"/>
    </row>
    <row r="234" spans="1:18" s="6" customFormat="1">
      <c r="A234" s="53"/>
      <c r="B234" s="21"/>
      <c r="C234" s="22"/>
      <c r="E234"/>
      <c r="F234" s="53"/>
      <c r="G234" s="5"/>
      <c r="H234"/>
      <c r="I234"/>
      <c r="J234"/>
      <c r="K234"/>
      <c r="L234"/>
      <c r="M234"/>
      <c r="N234"/>
      <c r="O234"/>
      <c r="P234"/>
      <c r="Q234"/>
      <c r="R234"/>
    </row>
    <row r="235" spans="1:18" s="6" customFormat="1">
      <c r="A235" s="53"/>
      <c r="B235" s="21"/>
      <c r="C235" s="22"/>
      <c r="E235"/>
      <c r="F235" s="53"/>
      <c r="G235" s="5"/>
      <c r="H235"/>
      <c r="I235"/>
      <c r="J235"/>
      <c r="K235"/>
      <c r="L235"/>
      <c r="M235"/>
      <c r="N235"/>
      <c r="O235"/>
      <c r="P235"/>
      <c r="Q235"/>
      <c r="R235"/>
    </row>
    <row r="236" spans="1:18" s="6" customFormat="1">
      <c r="A236" s="53"/>
      <c r="B236" s="21"/>
      <c r="C236" s="22"/>
      <c r="E236"/>
      <c r="F236" s="53"/>
      <c r="G236" s="5"/>
      <c r="H236"/>
      <c r="I236"/>
      <c r="J236"/>
      <c r="K236"/>
      <c r="L236"/>
      <c r="M236"/>
      <c r="N236"/>
      <c r="O236"/>
      <c r="P236"/>
      <c r="Q236"/>
      <c r="R236"/>
    </row>
    <row r="237" spans="1:18" s="6" customFormat="1">
      <c r="A237" s="53"/>
      <c r="B237" s="21"/>
      <c r="C237" s="22"/>
      <c r="E237"/>
      <c r="F237" s="53"/>
      <c r="G237" s="5"/>
      <c r="H237"/>
      <c r="I237"/>
      <c r="J237"/>
      <c r="K237"/>
      <c r="L237"/>
      <c r="M237"/>
      <c r="N237"/>
      <c r="O237"/>
      <c r="P237"/>
      <c r="Q237"/>
      <c r="R237"/>
    </row>
    <row r="238" spans="1:18" s="6" customFormat="1">
      <c r="A238" s="53"/>
      <c r="B238" s="21"/>
      <c r="C238" s="22"/>
      <c r="E238"/>
      <c r="F238" s="53"/>
      <c r="G238" s="5"/>
      <c r="H238"/>
      <c r="I238"/>
      <c r="J238"/>
      <c r="K238"/>
      <c r="L238"/>
      <c r="M238"/>
      <c r="N238"/>
      <c r="O238"/>
      <c r="P238"/>
      <c r="Q238"/>
      <c r="R238"/>
    </row>
    <row r="239" spans="1:18" s="6" customFormat="1">
      <c r="A239" s="53"/>
      <c r="B239" s="21"/>
      <c r="C239" s="22"/>
      <c r="E239"/>
      <c r="F239" s="53"/>
      <c r="G239" s="5"/>
      <c r="H239"/>
      <c r="I239"/>
      <c r="J239"/>
      <c r="K239"/>
      <c r="L239"/>
      <c r="M239"/>
      <c r="N239"/>
      <c r="O239"/>
      <c r="P239"/>
      <c r="Q239"/>
      <c r="R239"/>
    </row>
    <row r="240" spans="1:18" s="6" customFormat="1">
      <c r="A240" s="53"/>
      <c r="B240" s="21"/>
      <c r="C240" s="22"/>
      <c r="E240"/>
      <c r="F240" s="53"/>
      <c r="G240" s="5"/>
      <c r="H240"/>
      <c r="I240"/>
      <c r="J240"/>
      <c r="K240"/>
      <c r="L240"/>
      <c r="M240"/>
      <c r="N240"/>
      <c r="O240"/>
      <c r="P240"/>
      <c r="Q240"/>
      <c r="R240"/>
    </row>
    <row r="241" spans="1:18" s="6" customFormat="1">
      <c r="A241" s="53"/>
      <c r="B241" s="21"/>
      <c r="C241" s="22"/>
      <c r="E241"/>
      <c r="F241" s="53"/>
      <c r="G241" s="5"/>
      <c r="H241"/>
      <c r="I241"/>
      <c r="J241"/>
      <c r="K241"/>
      <c r="L241"/>
      <c r="M241"/>
      <c r="N241"/>
      <c r="O241"/>
      <c r="P241"/>
      <c r="Q241"/>
      <c r="R241"/>
    </row>
    <row r="242" spans="1:18" s="6" customFormat="1">
      <c r="A242" s="53"/>
      <c r="B242" s="21"/>
      <c r="C242" s="22"/>
      <c r="E242"/>
      <c r="F242" s="53"/>
      <c r="G242" s="5"/>
      <c r="H242"/>
      <c r="I242"/>
      <c r="J242"/>
      <c r="K242"/>
      <c r="L242"/>
      <c r="M242"/>
      <c r="N242"/>
      <c r="O242"/>
      <c r="P242"/>
      <c r="Q242"/>
      <c r="R242"/>
    </row>
    <row r="243" spans="1:18" s="6" customFormat="1">
      <c r="A243" s="53"/>
      <c r="B243" s="21"/>
      <c r="C243" s="22"/>
      <c r="E243"/>
      <c r="F243" s="53"/>
      <c r="G243" s="5"/>
      <c r="H243"/>
      <c r="I243"/>
      <c r="J243"/>
      <c r="K243"/>
      <c r="L243"/>
      <c r="M243"/>
      <c r="N243"/>
      <c r="O243"/>
      <c r="P243"/>
      <c r="Q243"/>
      <c r="R243"/>
    </row>
    <row r="244" spans="1:18" s="6" customFormat="1">
      <c r="A244" s="53"/>
      <c r="B244" s="21"/>
      <c r="C244" s="22"/>
      <c r="E244"/>
      <c r="F244" s="53"/>
      <c r="G244" s="5"/>
      <c r="H244"/>
      <c r="I244"/>
      <c r="J244"/>
      <c r="K244"/>
      <c r="L244"/>
      <c r="M244"/>
      <c r="N244"/>
      <c r="O244"/>
      <c r="P244"/>
      <c r="Q244"/>
      <c r="R244"/>
    </row>
    <row r="245" spans="1:18" s="6" customFormat="1">
      <c r="A245" s="53"/>
      <c r="B245" s="21"/>
      <c r="C245" s="22"/>
      <c r="E245"/>
      <c r="F245" s="53"/>
      <c r="G245" s="5"/>
      <c r="H245"/>
      <c r="I245"/>
      <c r="J245"/>
      <c r="K245"/>
      <c r="L245"/>
      <c r="M245"/>
      <c r="N245"/>
      <c r="O245"/>
      <c r="P245"/>
      <c r="Q245"/>
      <c r="R245"/>
    </row>
    <row r="246" spans="1:18" s="6" customFormat="1">
      <c r="A246" s="53"/>
      <c r="B246" s="21"/>
      <c r="C246" s="22"/>
      <c r="E246"/>
      <c r="F246" s="53"/>
      <c r="G246" s="5"/>
      <c r="H246"/>
      <c r="I246"/>
      <c r="J246"/>
      <c r="K246"/>
      <c r="L246"/>
      <c r="M246"/>
      <c r="N246"/>
      <c r="O246"/>
      <c r="P246"/>
      <c r="Q246"/>
      <c r="R246"/>
    </row>
    <row r="247" spans="1:18" s="6" customFormat="1">
      <c r="A247" s="53"/>
      <c r="B247" s="21"/>
      <c r="C247" s="22"/>
      <c r="E247"/>
      <c r="F247" s="53"/>
      <c r="G247" s="5"/>
      <c r="H247"/>
      <c r="I247"/>
      <c r="J247"/>
      <c r="K247"/>
      <c r="L247"/>
      <c r="M247"/>
      <c r="N247"/>
      <c r="O247"/>
      <c r="P247"/>
      <c r="Q247"/>
      <c r="R247"/>
    </row>
    <row r="248" spans="1:18" s="6" customFormat="1">
      <c r="A248" s="53"/>
      <c r="B248" s="21"/>
      <c r="C248" s="22"/>
      <c r="E248"/>
      <c r="F248" s="53"/>
      <c r="G248" s="5"/>
      <c r="H248"/>
      <c r="I248"/>
      <c r="J248"/>
      <c r="K248"/>
      <c r="L248"/>
      <c r="M248"/>
      <c r="N248"/>
      <c r="O248"/>
      <c r="P248"/>
      <c r="Q248"/>
      <c r="R248"/>
    </row>
    <row r="249" spans="1:18" s="6" customFormat="1">
      <c r="A249" s="53"/>
      <c r="B249" s="21"/>
      <c r="C249" s="22"/>
      <c r="E249"/>
      <c r="F249" s="53"/>
      <c r="G249" s="5"/>
      <c r="H249"/>
      <c r="I249"/>
      <c r="J249"/>
      <c r="K249"/>
      <c r="L249"/>
      <c r="M249"/>
      <c r="N249"/>
      <c r="O249"/>
      <c r="P249"/>
      <c r="Q249"/>
      <c r="R249"/>
    </row>
    <row r="250" spans="1:18" s="6" customFormat="1">
      <c r="A250" s="53"/>
      <c r="B250" s="21"/>
      <c r="C250" s="22"/>
      <c r="E250"/>
      <c r="F250" s="53"/>
      <c r="G250" s="5"/>
      <c r="H250"/>
      <c r="I250"/>
      <c r="J250"/>
      <c r="K250"/>
      <c r="L250"/>
      <c r="M250"/>
      <c r="N250"/>
      <c r="O250"/>
      <c r="P250"/>
      <c r="Q250"/>
      <c r="R250"/>
    </row>
    <row r="251" spans="1:18" s="6" customFormat="1">
      <c r="A251" s="53"/>
      <c r="B251" s="21"/>
      <c r="C251" s="22"/>
      <c r="E251"/>
      <c r="F251" s="53"/>
      <c r="G251" s="5"/>
      <c r="H251"/>
      <c r="I251"/>
      <c r="J251"/>
      <c r="K251"/>
      <c r="L251"/>
      <c r="M251"/>
      <c r="N251"/>
      <c r="O251"/>
      <c r="P251"/>
      <c r="Q251"/>
      <c r="R251"/>
    </row>
    <row r="252" spans="1:18" s="6" customFormat="1">
      <c r="A252" s="53"/>
      <c r="B252" s="21"/>
      <c r="C252" s="22"/>
      <c r="E252"/>
      <c r="F252" s="53"/>
      <c r="G252" s="5"/>
      <c r="H252"/>
      <c r="I252"/>
      <c r="J252"/>
      <c r="K252"/>
      <c r="L252"/>
      <c r="M252"/>
      <c r="N252"/>
      <c r="O252"/>
      <c r="P252"/>
      <c r="Q252"/>
      <c r="R252"/>
    </row>
    <row r="253" spans="1:18" s="6" customFormat="1">
      <c r="A253" s="53"/>
      <c r="B253" s="21"/>
      <c r="C253" s="22"/>
      <c r="E253"/>
      <c r="F253" s="53"/>
      <c r="G253" s="5"/>
      <c r="H253"/>
      <c r="I253"/>
      <c r="J253"/>
      <c r="K253"/>
      <c r="L253"/>
      <c r="M253"/>
      <c r="N253"/>
      <c r="O253"/>
      <c r="P253"/>
      <c r="Q253"/>
      <c r="R253"/>
    </row>
    <row r="254" spans="1:18" s="6" customFormat="1">
      <c r="A254" s="53"/>
      <c r="B254" s="21"/>
      <c r="C254" s="22"/>
      <c r="E254"/>
      <c r="F254" s="53"/>
      <c r="G254" s="5"/>
      <c r="H254"/>
      <c r="I254"/>
      <c r="J254"/>
      <c r="K254"/>
      <c r="L254"/>
      <c r="M254"/>
      <c r="N254"/>
      <c r="O254"/>
      <c r="P254"/>
      <c r="Q254"/>
      <c r="R254"/>
    </row>
    <row r="255" spans="1:18" s="6" customFormat="1">
      <c r="A255" s="53"/>
      <c r="B255" s="21"/>
      <c r="C255" s="22"/>
      <c r="E255"/>
      <c r="F255" s="53"/>
      <c r="G255" s="5"/>
      <c r="H255"/>
      <c r="I255"/>
      <c r="J255"/>
      <c r="K255"/>
      <c r="L255"/>
      <c r="M255"/>
      <c r="N255"/>
      <c r="O255"/>
      <c r="P255"/>
      <c r="Q255"/>
      <c r="R255"/>
    </row>
    <row r="256" spans="1:18" s="6" customFormat="1">
      <c r="A256" s="53"/>
      <c r="B256" s="21"/>
      <c r="C256" s="22"/>
      <c r="E256"/>
      <c r="F256" s="53"/>
      <c r="G256" s="5"/>
      <c r="H256"/>
      <c r="I256"/>
      <c r="J256"/>
      <c r="K256"/>
      <c r="L256"/>
      <c r="M256"/>
      <c r="N256"/>
      <c r="O256"/>
      <c r="P256"/>
      <c r="Q256"/>
      <c r="R256"/>
    </row>
    <row r="257" spans="1:18" s="6" customFormat="1">
      <c r="A257" s="53"/>
      <c r="B257" s="21"/>
      <c r="C257" s="22"/>
      <c r="E257"/>
      <c r="F257" s="53"/>
      <c r="G257" s="5"/>
      <c r="H257"/>
      <c r="I257"/>
      <c r="J257"/>
      <c r="K257"/>
      <c r="L257"/>
      <c r="M257"/>
      <c r="N257"/>
      <c r="O257"/>
      <c r="P257"/>
      <c r="Q257"/>
      <c r="R257"/>
    </row>
    <row r="258" spans="1:18" s="6" customFormat="1">
      <c r="A258" s="53"/>
      <c r="B258" s="21"/>
      <c r="C258" s="22"/>
      <c r="E258"/>
      <c r="F258" s="53"/>
      <c r="G258" s="5"/>
      <c r="H258"/>
      <c r="I258"/>
      <c r="J258"/>
      <c r="K258"/>
      <c r="L258"/>
      <c r="M258"/>
      <c r="N258"/>
      <c r="O258"/>
      <c r="P258"/>
      <c r="Q258"/>
      <c r="R258"/>
    </row>
    <row r="259" spans="1:18" s="6" customFormat="1">
      <c r="A259" s="53"/>
      <c r="B259" s="21"/>
      <c r="C259" s="22"/>
      <c r="E259"/>
      <c r="F259" s="53"/>
      <c r="G259" s="5"/>
      <c r="H259"/>
      <c r="I259"/>
      <c r="J259"/>
      <c r="K259"/>
      <c r="L259"/>
      <c r="M259"/>
      <c r="N259"/>
      <c r="O259"/>
      <c r="P259"/>
      <c r="Q259"/>
      <c r="R259"/>
    </row>
    <row r="260" spans="1:18" s="6" customFormat="1">
      <c r="A260" s="53"/>
      <c r="B260" s="21"/>
      <c r="C260" s="22"/>
      <c r="E260"/>
      <c r="F260" s="53"/>
      <c r="G260" s="5"/>
      <c r="H260"/>
      <c r="I260"/>
      <c r="J260"/>
      <c r="K260"/>
      <c r="L260"/>
      <c r="M260"/>
      <c r="N260"/>
      <c r="O260"/>
      <c r="P260"/>
      <c r="Q260"/>
      <c r="R260"/>
    </row>
    <row r="261" spans="1:18" s="6" customFormat="1">
      <c r="A261" s="53"/>
      <c r="B261" s="21"/>
      <c r="C261" s="22"/>
      <c r="E261"/>
      <c r="F261" s="53"/>
      <c r="G261" s="5"/>
      <c r="H261"/>
      <c r="I261"/>
      <c r="J261"/>
      <c r="K261"/>
      <c r="L261"/>
      <c r="M261"/>
      <c r="N261"/>
      <c r="O261"/>
      <c r="P261"/>
      <c r="Q261"/>
      <c r="R261"/>
    </row>
    <row r="262" spans="1:18" s="6" customFormat="1">
      <c r="A262" s="53"/>
      <c r="B262" s="21"/>
      <c r="C262" s="22"/>
      <c r="E262"/>
      <c r="F262" s="53"/>
      <c r="G262" s="5"/>
      <c r="H262"/>
      <c r="I262"/>
      <c r="J262"/>
      <c r="K262"/>
      <c r="L262"/>
      <c r="M262"/>
      <c r="N262"/>
      <c r="O262"/>
      <c r="P262"/>
      <c r="Q262"/>
      <c r="R262"/>
    </row>
    <row r="263" spans="1:18" s="6" customFormat="1">
      <c r="A263" s="53"/>
      <c r="B263" s="21"/>
      <c r="C263" s="22"/>
      <c r="E263"/>
      <c r="F263" s="53"/>
      <c r="G263" s="5"/>
      <c r="H263"/>
      <c r="I263"/>
      <c r="J263"/>
      <c r="K263"/>
      <c r="L263"/>
      <c r="M263"/>
      <c r="N263"/>
      <c r="O263"/>
      <c r="P263"/>
      <c r="Q263"/>
      <c r="R263"/>
    </row>
    <row r="264" spans="1:18" s="6" customFormat="1">
      <c r="A264" s="53"/>
      <c r="B264" s="21"/>
      <c r="C264" s="22"/>
      <c r="E264"/>
      <c r="F264" s="53"/>
      <c r="G264" s="5"/>
      <c r="H264"/>
      <c r="I264"/>
      <c r="J264"/>
      <c r="K264"/>
      <c r="L264"/>
      <c r="M264"/>
      <c r="N264"/>
      <c r="O264"/>
      <c r="P264"/>
      <c r="Q264"/>
      <c r="R264"/>
    </row>
    <row r="265" spans="1:18" s="6" customFormat="1">
      <c r="A265" s="53"/>
      <c r="B265" s="21"/>
      <c r="C265" s="22"/>
      <c r="E265"/>
      <c r="F265" s="53"/>
      <c r="G265" s="5"/>
      <c r="H265"/>
      <c r="I265"/>
      <c r="J265"/>
      <c r="K265"/>
      <c r="L265"/>
      <c r="M265"/>
      <c r="N265"/>
      <c r="O265"/>
      <c r="P265"/>
      <c r="Q265"/>
      <c r="R265"/>
    </row>
    <row r="266" spans="1:18" s="6" customFormat="1">
      <c r="A266" s="53"/>
      <c r="B266" s="21"/>
      <c r="C266" s="22"/>
      <c r="E266"/>
      <c r="F266" s="53"/>
      <c r="G266" s="5"/>
      <c r="H266"/>
      <c r="I266"/>
      <c r="J266"/>
      <c r="K266"/>
      <c r="L266"/>
      <c r="M266"/>
      <c r="N266"/>
      <c r="O266"/>
      <c r="P266"/>
      <c r="Q266"/>
      <c r="R266"/>
    </row>
    <row r="267" spans="1:18" s="6" customFormat="1">
      <c r="A267" s="53"/>
      <c r="B267" s="21"/>
      <c r="C267" s="22"/>
      <c r="E267"/>
      <c r="F267" s="53"/>
      <c r="G267" s="5"/>
      <c r="H267"/>
      <c r="I267"/>
      <c r="J267"/>
      <c r="K267"/>
      <c r="L267"/>
      <c r="M267"/>
      <c r="N267"/>
      <c r="O267"/>
      <c r="P267"/>
      <c r="Q267"/>
      <c r="R267"/>
    </row>
    <row r="268" spans="1:18" s="6" customFormat="1">
      <c r="A268" s="53"/>
      <c r="B268" s="21"/>
      <c r="C268" s="22"/>
      <c r="E268"/>
      <c r="F268" s="53"/>
      <c r="G268" s="5"/>
      <c r="H268"/>
      <c r="I268"/>
      <c r="J268"/>
      <c r="K268"/>
      <c r="L268"/>
      <c r="M268"/>
      <c r="N268"/>
      <c r="O268"/>
      <c r="P268"/>
      <c r="Q268"/>
      <c r="R268"/>
    </row>
    <row r="269" spans="1:18" s="6" customFormat="1">
      <c r="A269" s="53"/>
      <c r="B269" s="21"/>
      <c r="C269" s="22"/>
      <c r="E269"/>
      <c r="F269" s="53"/>
      <c r="G269" s="5"/>
      <c r="H269"/>
      <c r="I269"/>
      <c r="J269"/>
      <c r="K269"/>
      <c r="L269"/>
      <c r="M269"/>
      <c r="N269"/>
      <c r="O269"/>
      <c r="P269"/>
      <c r="Q269"/>
      <c r="R269"/>
    </row>
    <row r="270" spans="1:18" s="6" customFormat="1">
      <c r="A270" s="53"/>
      <c r="B270" s="21"/>
      <c r="C270" s="22"/>
      <c r="E270"/>
      <c r="F270" s="53"/>
      <c r="G270" s="5"/>
      <c r="H270"/>
      <c r="I270"/>
      <c r="J270"/>
      <c r="K270"/>
      <c r="L270"/>
      <c r="M270"/>
      <c r="N270"/>
      <c r="O270"/>
      <c r="P270"/>
      <c r="Q270"/>
      <c r="R270"/>
    </row>
    <row r="271" spans="1:18" s="6" customFormat="1">
      <c r="A271" s="53"/>
      <c r="B271" s="21"/>
      <c r="C271" s="22"/>
      <c r="E271"/>
      <c r="F271" s="53"/>
      <c r="G271" s="5"/>
      <c r="H271"/>
      <c r="I271"/>
      <c r="J271"/>
      <c r="K271"/>
      <c r="L271"/>
      <c r="M271"/>
      <c r="N271"/>
      <c r="O271"/>
      <c r="P271"/>
      <c r="Q271"/>
      <c r="R271"/>
    </row>
    <row r="272" spans="1:18" s="6" customFormat="1">
      <c r="A272" s="53"/>
      <c r="B272" s="21"/>
      <c r="C272" s="22"/>
      <c r="E272"/>
      <c r="F272" s="53"/>
      <c r="G272" s="5"/>
      <c r="H272"/>
      <c r="I272"/>
      <c r="J272"/>
      <c r="K272"/>
      <c r="L272"/>
      <c r="M272"/>
      <c r="N272"/>
      <c r="O272"/>
      <c r="P272"/>
      <c r="Q272"/>
      <c r="R272"/>
    </row>
    <row r="273" spans="1:18" s="6" customFormat="1">
      <c r="A273" s="53"/>
      <c r="B273" s="21"/>
      <c r="C273" s="22"/>
      <c r="E273"/>
      <c r="F273" s="53"/>
      <c r="G273" s="5"/>
      <c r="H273"/>
      <c r="I273"/>
      <c r="J273"/>
      <c r="K273"/>
      <c r="L273"/>
      <c r="M273"/>
      <c r="N273"/>
      <c r="O273"/>
      <c r="P273"/>
      <c r="Q273"/>
      <c r="R273"/>
    </row>
    <row r="274" spans="1:18" s="6" customFormat="1">
      <c r="A274" s="53"/>
      <c r="B274" s="21"/>
      <c r="C274" s="22"/>
      <c r="E274"/>
      <c r="F274" s="53"/>
      <c r="G274" s="5"/>
      <c r="H274"/>
      <c r="I274"/>
      <c r="J274"/>
      <c r="K274"/>
      <c r="L274"/>
      <c r="M274"/>
      <c r="N274"/>
      <c r="O274"/>
      <c r="P274"/>
      <c r="Q274"/>
      <c r="R274"/>
    </row>
    <row r="275" spans="1:18" s="6" customFormat="1">
      <c r="A275" s="53"/>
      <c r="B275" s="21"/>
      <c r="C275" s="22"/>
      <c r="E275"/>
      <c r="F275" s="53"/>
      <c r="G275" s="5"/>
      <c r="H275"/>
      <c r="I275"/>
      <c r="J275"/>
      <c r="K275"/>
      <c r="L275"/>
      <c r="M275"/>
      <c r="N275"/>
      <c r="O275"/>
      <c r="P275"/>
      <c r="Q275"/>
      <c r="R275"/>
    </row>
    <row r="276" spans="1:18" s="6" customFormat="1">
      <c r="A276" s="53"/>
      <c r="B276" s="21"/>
      <c r="C276" s="22"/>
      <c r="E276"/>
      <c r="F276" s="53"/>
      <c r="G276" s="5"/>
      <c r="H276"/>
      <c r="I276"/>
      <c r="J276"/>
      <c r="K276"/>
      <c r="L276"/>
      <c r="M276"/>
      <c r="N276"/>
      <c r="O276"/>
      <c r="P276"/>
      <c r="Q276"/>
      <c r="R276"/>
    </row>
    <row r="277" spans="1:18" s="6" customFormat="1">
      <c r="A277" s="53"/>
      <c r="B277" s="21"/>
      <c r="C277" s="22"/>
      <c r="E277"/>
      <c r="F277" s="53"/>
      <c r="G277" s="5"/>
      <c r="H277"/>
      <c r="I277"/>
      <c r="J277"/>
      <c r="K277"/>
      <c r="L277"/>
      <c r="M277"/>
      <c r="N277"/>
      <c r="O277"/>
      <c r="P277"/>
      <c r="Q277"/>
      <c r="R277"/>
    </row>
    <row r="278" spans="1:18" s="6" customFormat="1">
      <c r="A278" s="53"/>
      <c r="B278" s="21"/>
      <c r="C278" s="22"/>
      <c r="E278"/>
      <c r="F278" s="53"/>
      <c r="G278" s="5"/>
      <c r="H278"/>
      <c r="I278"/>
      <c r="J278"/>
      <c r="K278"/>
      <c r="L278"/>
      <c r="M278"/>
      <c r="N278"/>
      <c r="O278"/>
      <c r="P278"/>
      <c r="Q278"/>
      <c r="R278"/>
    </row>
    <row r="279" spans="1:18" s="6" customFormat="1">
      <c r="A279" s="53"/>
      <c r="B279" s="21"/>
      <c r="C279" s="22"/>
      <c r="E279"/>
      <c r="F279" s="53"/>
      <c r="G279" s="5"/>
      <c r="H279"/>
      <c r="I279"/>
      <c r="J279"/>
      <c r="K279"/>
      <c r="L279"/>
      <c r="M279"/>
      <c r="N279"/>
      <c r="O279"/>
      <c r="P279"/>
      <c r="Q279"/>
      <c r="R279"/>
    </row>
    <row r="280" spans="1:18" s="6" customFormat="1">
      <c r="A280" s="53"/>
      <c r="B280" s="21"/>
      <c r="C280" s="22"/>
      <c r="E280"/>
      <c r="F280" s="53"/>
      <c r="G280" s="5"/>
      <c r="H280"/>
      <c r="I280"/>
      <c r="J280"/>
      <c r="K280"/>
      <c r="L280"/>
      <c r="M280"/>
      <c r="N280"/>
      <c r="O280"/>
      <c r="P280"/>
      <c r="Q280"/>
      <c r="R280"/>
    </row>
    <row r="281" spans="1:18" s="6" customFormat="1">
      <c r="A281" s="53"/>
      <c r="B281" s="21"/>
      <c r="C281" s="22"/>
      <c r="E281"/>
      <c r="F281" s="53"/>
      <c r="G281" s="5"/>
      <c r="H281"/>
      <c r="I281"/>
      <c r="J281"/>
      <c r="K281"/>
      <c r="L281"/>
      <c r="M281"/>
      <c r="N281"/>
      <c r="O281"/>
      <c r="P281"/>
      <c r="Q281"/>
      <c r="R281"/>
    </row>
    <row r="282" spans="1:18" s="6" customFormat="1">
      <c r="A282" s="53"/>
      <c r="B282" s="21"/>
      <c r="C282" s="22"/>
      <c r="E282"/>
      <c r="F282" s="53"/>
      <c r="G282" s="5"/>
      <c r="H282"/>
      <c r="I282"/>
      <c r="J282"/>
      <c r="K282"/>
      <c r="L282"/>
      <c r="M282"/>
      <c r="N282"/>
      <c r="O282"/>
      <c r="P282"/>
      <c r="Q282"/>
      <c r="R282"/>
    </row>
    <row r="283" spans="1:18" s="6" customFormat="1">
      <c r="A283" s="53"/>
      <c r="B283" s="21"/>
      <c r="C283" s="22"/>
      <c r="E283"/>
      <c r="F283" s="53"/>
      <c r="G283" s="5"/>
      <c r="H283"/>
      <c r="I283"/>
      <c r="J283"/>
      <c r="K283"/>
      <c r="L283"/>
      <c r="M283"/>
      <c r="N283"/>
      <c r="O283"/>
      <c r="P283"/>
      <c r="Q283"/>
      <c r="R283"/>
    </row>
    <row r="284" spans="1:18" s="6" customFormat="1">
      <c r="A284" s="53"/>
      <c r="B284" s="21"/>
      <c r="C284" s="22"/>
      <c r="E284"/>
      <c r="F284" s="53"/>
      <c r="G284" s="5"/>
      <c r="H284"/>
      <c r="I284"/>
      <c r="J284"/>
      <c r="K284"/>
      <c r="L284"/>
      <c r="M284"/>
      <c r="N284"/>
      <c r="O284"/>
      <c r="P284"/>
      <c r="Q284"/>
      <c r="R284"/>
    </row>
    <row r="285" spans="1:18" s="6" customFormat="1">
      <c r="A285" s="53"/>
      <c r="B285" s="21"/>
      <c r="C285" s="22"/>
      <c r="E285"/>
      <c r="F285" s="53"/>
      <c r="G285" s="5"/>
      <c r="H285"/>
      <c r="I285"/>
      <c r="J285"/>
      <c r="K285"/>
      <c r="L285"/>
      <c r="M285"/>
      <c r="N285"/>
      <c r="O285"/>
      <c r="P285"/>
      <c r="Q285"/>
      <c r="R285"/>
    </row>
    <row r="286" spans="1:18" s="6" customFormat="1">
      <c r="A286" s="53"/>
      <c r="B286" s="21"/>
      <c r="C286" s="22"/>
      <c r="E286"/>
      <c r="F286" s="53"/>
      <c r="G286" s="5"/>
      <c r="H286"/>
      <c r="I286"/>
      <c r="J286"/>
      <c r="K286"/>
      <c r="L286"/>
      <c r="M286"/>
      <c r="N286"/>
      <c r="O286"/>
      <c r="P286"/>
      <c r="Q286"/>
      <c r="R286"/>
    </row>
    <row r="287" spans="1:18" s="6" customFormat="1">
      <c r="A287" s="53"/>
      <c r="B287" s="21"/>
      <c r="C287" s="22"/>
      <c r="E287"/>
      <c r="F287" s="53"/>
      <c r="G287" s="5"/>
      <c r="H287"/>
      <c r="I287"/>
      <c r="J287"/>
      <c r="K287"/>
      <c r="L287"/>
      <c r="M287"/>
      <c r="N287"/>
      <c r="O287"/>
      <c r="P287"/>
      <c r="Q287"/>
      <c r="R287"/>
    </row>
    <row r="288" spans="1:18" s="6" customFormat="1">
      <c r="A288" s="53"/>
      <c r="B288" s="21"/>
      <c r="C288" s="22"/>
      <c r="E288"/>
      <c r="F288" s="53"/>
      <c r="G288" s="5"/>
      <c r="H288"/>
      <c r="I288"/>
      <c r="J288"/>
      <c r="K288"/>
      <c r="L288"/>
      <c r="M288"/>
      <c r="N288"/>
      <c r="O288"/>
      <c r="P288"/>
      <c r="Q288"/>
      <c r="R288"/>
    </row>
    <row r="289" spans="1:18" s="6" customFormat="1">
      <c r="A289" s="53"/>
      <c r="B289" s="21"/>
      <c r="C289" s="22"/>
      <c r="E289"/>
      <c r="F289" s="53"/>
      <c r="G289" s="5"/>
      <c r="H289"/>
      <c r="I289"/>
      <c r="J289"/>
      <c r="K289"/>
      <c r="L289"/>
      <c r="M289"/>
      <c r="N289"/>
      <c r="O289"/>
      <c r="P289"/>
      <c r="Q289"/>
      <c r="R289"/>
    </row>
    <row r="290" spans="1:18" s="6" customFormat="1">
      <c r="A290" s="53"/>
      <c r="B290" s="21"/>
      <c r="C290" s="22"/>
      <c r="E290"/>
      <c r="F290" s="53"/>
      <c r="G290" s="5"/>
      <c r="H290"/>
      <c r="I290"/>
      <c r="J290"/>
      <c r="K290"/>
      <c r="L290"/>
      <c r="M290"/>
      <c r="N290"/>
      <c r="O290"/>
      <c r="P290"/>
      <c r="Q290"/>
      <c r="R290"/>
    </row>
    <row r="291" spans="1:18" s="6" customFormat="1">
      <c r="A291" s="53"/>
      <c r="B291" s="21"/>
      <c r="C291" s="22"/>
      <c r="E291"/>
      <c r="F291" s="53"/>
      <c r="G291" s="5"/>
      <c r="H291"/>
      <c r="I291"/>
      <c r="J291"/>
      <c r="K291"/>
      <c r="L291"/>
      <c r="M291"/>
      <c r="N291"/>
      <c r="O291"/>
      <c r="P291"/>
      <c r="Q291"/>
      <c r="R291"/>
    </row>
    <row r="292" spans="1:18" s="6" customFormat="1">
      <c r="A292" s="53"/>
      <c r="B292" s="21"/>
      <c r="C292" s="22"/>
      <c r="E292"/>
      <c r="F292" s="53"/>
      <c r="G292" s="5"/>
      <c r="H292"/>
      <c r="I292"/>
      <c r="J292"/>
      <c r="K292"/>
      <c r="L292"/>
      <c r="M292"/>
      <c r="N292"/>
      <c r="O292"/>
      <c r="P292"/>
      <c r="Q292"/>
      <c r="R292"/>
    </row>
    <row r="293" spans="1:18" s="6" customFormat="1">
      <c r="A293" s="53"/>
      <c r="B293" s="21"/>
      <c r="C293" s="22"/>
      <c r="E293"/>
      <c r="F293" s="53"/>
      <c r="G293" s="5"/>
      <c r="H293"/>
      <c r="I293"/>
      <c r="J293"/>
      <c r="K293"/>
      <c r="L293"/>
      <c r="M293"/>
      <c r="N293"/>
      <c r="O293"/>
      <c r="P293"/>
      <c r="Q293"/>
      <c r="R293"/>
    </row>
    <row r="294" spans="1:18" s="6" customFormat="1">
      <c r="A294" s="53"/>
      <c r="B294" s="21"/>
      <c r="C294" s="22"/>
      <c r="E294"/>
      <c r="F294" s="53"/>
      <c r="G294" s="5"/>
      <c r="H294"/>
      <c r="I294"/>
      <c r="J294"/>
      <c r="K294"/>
      <c r="L294"/>
      <c r="M294"/>
      <c r="N294"/>
      <c r="O294"/>
      <c r="P294"/>
      <c r="Q294"/>
      <c r="R294"/>
    </row>
    <row r="295" spans="1:18" s="6" customFormat="1">
      <c r="A295" s="53"/>
      <c r="B295" s="21"/>
      <c r="C295" s="22"/>
      <c r="E295"/>
      <c r="F295" s="53"/>
      <c r="G295" s="5"/>
      <c r="H295"/>
      <c r="I295"/>
      <c r="J295"/>
      <c r="K295"/>
      <c r="L295"/>
      <c r="M295"/>
      <c r="N295"/>
      <c r="O295"/>
      <c r="P295"/>
      <c r="Q295"/>
      <c r="R295"/>
    </row>
    <row r="296" spans="1:18" s="6" customFormat="1">
      <c r="A296" s="53"/>
      <c r="B296" s="21"/>
      <c r="C296" s="22"/>
      <c r="E296"/>
      <c r="F296" s="53"/>
      <c r="G296" s="5"/>
      <c r="H296"/>
      <c r="I296"/>
      <c r="J296"/>
      <c r="K296"/>
      <c r="L296"/>
      <c r="M296"/>
      <c r="N296"/>
      <c r="O296"/>
      <c r="P296"/>
      <c r="Q296"/>
      <c r="R296"/>
    </row>
    <row r="297" spans="1:18" s="6" customFormat="1">
      <c r="A297" s="53"/>
      <c r="B297" s="21"/>
      <c r="C297" s="22"/>
      <c r="E297"/>
      <c r="F297" s="53"/>
      <c r="G297" s="5"/>
      <c r="H297"/>
      <c r="I297"/>
      <c r="J297"/>
      <c r="K297"/>
      <c r="L297"/>
      <c r="M297"/>
      <c r="N297"/>
      <c r="O297"/>
      <c r="P297"/>
      <c r="Q297"/>
      <c r="R297"/>
    </row>
    <row r="298" spans="1:18" s="6" customFormat="1">
      <c r="A298" s="53"/>
      <c r="B298" s="21"/>
      <c r="C298" s="22"/>
      <c r="E298"/>
      <c r="F298" s="53"/>
      <c r="G298" s="5"/>
      <c r="H298"/>
      <c r="I298"/>
      <c r="J298"/>
      <c r="K298"/>
      <c r="L298"/>
      <c r="M298"/>
      <c r="N298"/>
      <c r="O298"/>
      <c r="P298"/>
      <c r="Q298"/>
      <c r="R298"/>
    </row>
    <row r="299" spans="1:18" s="6" customFormat="1">
      <c r="A299" s="53"/>
      <c r="B299" s="21"/>
      <c r="C299" s="22"/>
      <c r="E299"/>
      <c r="F299" s="53"/>
      <c r="G299" s="5"/>
      <c r="H299"/>
      <c r="I299"/>
      <c r="J299"/>
      <c r="K299"/>
      <c r="L299"/>
      <c r="M299"/>
      <c r="N299"/>
      <c r="O299"/>
      <c r="P299"/>
      <c r="Q299"/>
      <c r="R299"/>
    </row>
    <row r="300" spans="1:18" s="6" customFormat="1">
      <c r="A300" s="53"/>
      <c r="B300" s="21"/>
      <c r="C300" s="22"/>
      <c r="E300"/>
      <c r="F300" s="53"/>
      <c r="G300" s="5"/>
      <c r="H300"/>
      <c r="I300"/>
      <c r="J300"/>
      <c r="K300"/>
      <c r="L300"/>
      <c r="M300"/>
      <c r="N300"/>
      <c r="O300"/>
      <c r="P300"/>
      <c r="Q300"/>
      <c r="R300"/>
    </row>
    <row r="301" spans="1:18" s="6" customFormat="1">
      <c r="A301" s="53"/>
      <c r="B301" s="21"/>
      <c r="C301" s="22"/>
      <c r="E301"/>
      <c r="F301" s="53"/>
      <c r="G301" s="5"/>
      <c r="H301"/>
      <c r="I301"/>
      <c r="J301"/>
      <c r="K301"/>
      <c r="L301"/>
      <c r="M301"/>
      <c r="N301"/>
      <c r="O301"/>
      <c r="P301"/>
      <c r="Q301"/>
      <c r="R301"/>
    </row>
    <row r="302" spans="1:18" s="6" customFormat="1">
      <c r="A302" s="53"/>
      <c r="B302" s="21"/>
      <c r="C302" s="22"/>
      <c r="E302"/>
      <c r="F302" s="53"/>
      <c r="G302" s="5"/>
      <c r="H302"/>
      <c r="I302"/>
      <c r="J302"/>
      <c r="K302"/>
      <c r="L302"/>
      <c r="M302"/>
      <c r="N302"/>
      <c r="O302"/>
      <c r="P302"/>
      <c r="Q302"/>
      <c r="R302"/>
    </row>
    <row r="303" spans="1:18" s="6" customFormat="1">
      <c r="A303" s="53"/>
      <c r="B303" s="21"/>
      <c r="C303" s="22"/>
      <c r="E303"/>
      <c r="F303" s="53"/>
      <c r="G303" s="5"/>
      <c r="H303"/>
      <c r="I303"/>
      <c r="J303"/>
      <c r="K303"/>
      <c r="L303"/>
      <c r="M303"/>
      <c r="N303"/>
      <c r="O303"/>
      <c r="P303"/>
      <c r="Q303"/>
      <c r="R303"/>
    </row>
    <row r="304" spans="1:18" s="6" customFormat="1">
      <c r="A304" s="53"/>
      <c r="B304" s="21"/>
      <c r="C304" s="22"/>
      <c r="E304"/>
      <c r="F304" s="53"/>
      <c r="G304" s="5"/>
      <c r="H304"/>
      <c r="I304"/>
      <c r="J304"/>
      <c r="K304"/>
      <c r="L304"/>
      <c r="M304"/>
      <c r="N304"/>
      <c r="O304"/>
      <c r="P304"/>
      <c r="Q304"/>
      <c r="R304"/>
    </row>
    <row r="305" spans="1:18" s="6" customFormat="1">
      <c r="A305" s="53"/>
      <c r="B305" s="21"/>
      <c r="C305" s="22"/>
      <c r="E305"/>
      <c r="F305" s="53"/>
      <c r="G305" s="5"/>
      <c r="H305"/>
      <c r="I305"/>
      <c r="J305"/>
      <c r="K305"/>
      <c r="L305"/>
      <c r="M305"/>
      <c r="N305"/>
      <c r="O305"/>
      <c r="P305"/>
      <c r="Q305"/>
      <c r="R305"/>
    </row>
    <row r="306" spans="1:18">
      <c r="B306" s="21"/>
      <c r="C306" s="22"/>
    </row>
    <row r="307" spans="1:18">
      <c r="B307" s="21"/>
      <c r="C307" s="22"/>
    </row>
    <row r="308" spans="1:18">
      <c r="B308" s="21"/>
      <c r="C308" s="22"/>
    </row>
    <row r="309" spans="1:18">
      <c r="B309" s="21"/>
      <c r="C309" s="22"/>
    </row>
    <row r="310" spans="1:18">
      <c r="B310" s="21"/>
      <c r="C310" s="22"/>
    </row>
    <row r="311" spans="1:18">
      <c r="B311" s="21"/>
      <c r="C311" s="22"/>
    </row>
    <row r="312" spans="1:18">
      <c r="B312" s="21"/>
      <c r="C312" s="22"/>
    </row>
    <row r="313" spans="1:18">
      <c r="B313" s="21"/>
      <c r="C313" s="22"/>
    </row>
    <row r="314" spans="1:18">
      <c r="B314" s="21"/>
      <c r="C314" s="22"/>
    </row>
    <row r="315" spans="1:18">
      <c r="B315" s="21"/>
      <c r="C315" s="22"/>
    </row>
    <row r="316" spans="1:18">
      <c r="B316" s="21"/>
      <c r="C316" s="22"/>
    </row>
    <row r="317" spans="1:18">
      <c r="B317" s="21"/>
      <c r="C317" s="22"/>
    </row>
    <row r="318" spans="1:18">
      <c r="B318" s="21"/>
      <c r="C318" s="22"/>
    </row>
    <row r="319" spans="1:18">
      <c r="B319" s="21"/>
      <c r="C319" s="22"/>
    </row>
    <row r="320" spans="1:18">
      <c r="B320" s="21"/>
      <c r="C320" s="22"/>
    </row>
    <row r="321" spans="1:18">
      <c r="B321" s="21"/>
      <c r="C321" s="22"/>
    </row>
    <row r="322" spans="1:18" s="6" customFormat="1">
      <c r="A322" s="53"/>
      <c r="B322" s="21"/>
      <c r="C322" s="22"/>
      <c r="E322"/>
      <c r="F322" s="53"/>
      <c r="G322" s="5"/>
      <c r="H322"/>
      <c r="I322"/>
      <c r="J322"/>
      <c r="K322"/>
      <c r="L322"/>
      <c r="M322"/>
      <c r="N322"/>
      <c r="O322"/>
      <c r="P322"/>
      <c r="Q322"/>
      <c r="R322"/>
    </row>
    <row r="323" spans="1:18" s="6" customFormat="1">
      <c r="A323" s="53"/>
      <c r="B323" s="21"/>
      <c r="C323" s="22"/>
      <c r="E323"/>
      <c r="F323" s="53"/>
      <c r="G323" s="5"/>
      <c r="H323"/>
      <c r="I323"/>
      <c r="J323"/>
      <c r="K323"/>
      <c r="L323"/>
      <c r="M323"/>
      <c r="N323"/>
      <c r="O323"/>
      <c r="P323"/>
      <c r="Q323"/>
      <c r="R323"/>
    </row>
    <row r="324" spans="1:18" s="6" customFormat="1">
      <c r="A324" s="53"/>
      <c r="B324" s="21"/>
      <c r="C324" s="22"/>
      <c r="E324"/>
      <c r="F324" s="53"/>
      <c r="G324" s="5"/>
      <c r="H324"/>
      <c r="I324"/>
      <c r="J324"/>
      <c r="K324"/>
      <c r="L324"/>
      <c r="M324"/>
      <c r="N324"/>
      <c r="O324"/>
      <c r="P324"/>
      <c r="Q324"/>
      <c r="R324"/>
    </row>
    <row r="325" spans="1:18" s="6" customFormat="1">
      <c r="A325" s="53"/>
      <c r="B325" s="21"/>
      <c r="C325" s="22"/>
      <c r="E325"/>
      <c r="F325" s="53"/>
      <c r="G325" s="5"/>
      <c r="H325"/>
      <c r="I325"/>
      <c r="J325"/>
      <c r="K325"/>
      <c r="L325"/>
      <c r="M325"/>
      <c r="N325"/>
      <c r="O325"/>
      <c r="P325"/>
      <c r="Q325"/>
      <c r="R325"/>
    </row>
    <row r="326" spans="1:18" s="6" customFormat="1">
      <c r="A326" s="53"/>
      <c r="B326" s="21"/>
      <c r="C326" s="22"/>
      <c r="E326"/>
      <c r="F326" s="53"/>
      <c r="G326" s="5"/>
      <c r="H326"/>
      <c r="I326"/>
      <c r="J326"/>
      <c r="K326"/>
      <c r="L326"/>
      <c r="M326"/>
      <c r="N326"/>
      <c r="O326"/>
      <c r="P326"/>
      <c r="Q326"/>
      <c r="R326"/>
    </row>
    <row r="327" spans="1:18" s="6" customFormat="1">
      <c r="A327" s="53"/>
      <c r="B327" s="21"/>
      <c r="C327" s="22"/>
      <c r="E327"/>
      <c r="F327" s="53"/>
      <c r="G327" s="5"/>
      <c r="H327"/>
      <c r="I327"/>
      <c r="J327"/>
      <c r="K327"/>
      <c r="L327"/>
      <c r="M327"/>
      <c r="N327"/>
      <c r="O327"/>
      <c r="P327"/>
      <c r="Q327"/>
      <c r="R327"/>
    </row>
    <row r="328" spans="1:18" s="6" customFormat="1">
      <c r="A328" s="53"/>
      <c r="B328" s="21"/>
      <c r="C328" s="22"/>
      <c r="E328"/>
      <c r="F328" s="53"/>
      <c r="G328" s="5"/>
      <c r="H328"/>
      <c r="I328"/>
      <c r="J328"/>
      <c r="K328"/>
      <c r="L328"/>
      <c r="M328"/>
      <c r="N328"/>
      <c r="O328"/>
      <c r="P328"/>
      <c r="Q328"/>
      <c r="R328"/>
    </row>
    <row r="329" spans="1:18" s="6" customFormat="1">
      <c r="A329" s="53"/>
      <c r="B329" s="21"/>
      <c r="C329" s="22"/>
      <c r="E329"/>
      <c r="F329" s="53"/>
      <c r="G329" s="5"/>
      <c r="H329"/>
      <c r="I329"/>
      <c r="J329"/>
      <c r="K329"/>
      <c r="L329"/>
      <c r="M329"/>
      <c r="N329"/>
      <c r="O329"/>
      <c r="P329"/>
      <c r="Q329"/>
      <c r="R329"/>
    </row>
    <row r="330" spans="1:18" s="6" customFormat="1">
      <c r="A330" s="53"/>
      <c r="B330" s="21"/>
      <c r="C330" s="22"/>
      <c r="E330"/>
      <c r="F330" s="53"/>
      <c r="G330" s="5"/>
      <c r="H330"/>
      <c r="I330"/>
      <c r="J330"/>
      <c r="K330"/>
      <c r="L330"/>
      <c r="M330"/>
      <c r="N330"/>
      <c r="O330"/>
      <c r="P330"/>
      <c r="Q330"/>
      <c r="R330"/>
    </row>
    <row r="331" spans="1:18" s="6" customFormat="1">
      <c r="A331" s="53"/>
      <c r="B331" s="21"/>
      <c r="C331" s="22"/>
      <c r="E331"/>
      <c r="F331" s="53"/>
      <c r="G331" s="5"/>
      <c r="H331"/>
      <c r="I331"/>
      <c r="J331"/>
      <c r="K331"/>
      <c r="L331"/>
      <c r="M331"/>
      <c r="N331"/>
      <c r="O331"/>
      <c r="P331"/>
      <c r="Q331"/>
      <c r="R331"/>
    </row>
    <row r="332" spans="1:18" s="6" customFormat="1">
      <c r="A332" s="53"/>
      <c r="B332" s="21"/>
      <c r="C332" s="22"/>
      <c r="E332"/>
      <c r="F332" s="53"/>
      <c r="G332" s="5"/>
      <c r="H332"/>
      <c r="I332"/>
      <c r="J332"/>
      <c r="K332"/>
      <c r="L332"/>
      <c r="M332"/>
      <c r="N332"/>
      <c r="O332"/>
      <c r="P332"/>
      <c r="Q332"/>
      <c r="R332"/>
    </row>
    <row r="333" spans="1:18" s="6" customFormat="1">
      <c r="A333" s="53"/>
      <c r="B333" s="21"/>
      <c r="C333" s="22"/>
      <c r="E333"/>
      <c r="F333" s="53"/>
      <c r="G333" s="5"/>
      <c r="H333"/>
      <c r="I333"/>
      <c r="J333"/>
      <c r="K333"/>
      <c r="L333"/>
      <c r="M333"/>
      <c r="N333"/>
      <c r="O333"/>
      <c r="P333"/>
      <c r="Q333"/>
      <c r="R333"/>
    </row>
    <row r="334" spans="1:18" s="6" customFormat="1">
      <c r="A334" s="53"/>
      <c r="B334" s="21"/>
      <c r="C334" s="22"/>
      <c r="E334"/>
      <c r="F334" s="53"/>
      <c r="G334" s="5"/>
      <c r="H334"/>
      <c r="I334"/>
      <c r="J334"/>
      <c r="K334"/>
      <c r="L334"/>
      <c r="M334"/>
      <c r="N334"/>
      <c r="O334"/>
      <c r="P334"/>
      <c r="Q334"/>
      <c r="R334"/>
    </row>
    <row r="335" spans="1:18" s="6" customFormat="1">
      <c r="A335" s="53"/>
      <c r="B335" s="21"/>
      <c r="C335" s="22"/>
      <c r="E335"/>
      <c r="F335" s="53"/>
      <c r="G335" s="5"/>
      <c r="H335"/>
      <c r="I335"/>
      <c r="J335"/>
      <c r="K335"/>
      <c r="L335"/>
      <c r="M335"/>
      <c r="N335"/>
      <c r="O335"/>
      <c r="P335"/>
      <c r="Q335"/>
      <c r="R335"/>
    </row>
    <row r="336" spans="1:18" s="6" customFormat="1">
      <c r="A336" s="53"/>
      <c r="B336" s="21"/>
      <c r="C336" s="22"/>
      <c r="E336"/>
      <c r="F336" s="53"/>
      <c r="G336" s="5"/>
      <c r="H336"/>
      <c r="I336"/>
      <c r="J336"/>
      <c r="K336"/>
      <c r="L336"/>
      <c r="M336"/>
      <c r="N336"/>
      <c r="O336"/>
      <c r="P336"/>
      <c r="Q336"/>
      <c r="R336"/>
    </row>
    <row r="337" spans="1:18" s="6" customFormat="1">
      <c r="A337" s="53"/>
      <c r="B337" s="21"/>
      <c r="C337" s="22"/>
      <c r="E337"/>
      <c r="F337" s="53"/>
      <c r="G337" s="5"/>
      <c r="H337"/>
      <c r="I337"/>
      <c r="J337"/>
      <c r="K337"/>
      <c r="L337"/>
      <c r="M337"/>
      <c r="N337"/>
      <c r="O337"/>
      <c r="P337"/>
      <c r="Q337"/>
      <c r="R337"/>
    </row>
    <row r="338" spans="1:18" s="6" customFormat="1">
      <c r="A338" s="53"/>
      <c r="B338" s="21"/>
      <c r="C338" s="22"/>
      <c r="E338"/>
      <c r="F338" s="53"/>
      <c r="G338" s="5"/>
      <c r="H338"/>
      <c r="I338"/>
      <c r="J338"/>
      <c r="K338"/>
      <c r="L338"/>
      <c r="M338"/>
      <c r="N338"/>
      <c r="O338"/>
      <c r="P338"/>
      <c r="Q338"/>
      <c r="R338"/>
    </row>
    <row r="339" spans="1:18" s="6" customFormat="1">
      <c r="A339" s="53"/>
      <c r="B339" s="21"/>
      <c r="C339" s="22"/>
      <c r="E339"/>
      <c r="F339" s="53"/>
      <c r="G339" s="5"/>
      <c r="H339"/>
      <c r="I339"/>
      <c r="J339"/>
      <c r="K339"/>
      <c r="L339"/>
      <c r="M339"/>
      <c r="N339"/>
      <c r="O339"/>
      <c r="P339"/>
      <c r="Q339"/>
      <c r="R339"/>
    </row>
    <row r="340" spans="1:18" s="6" customFormat="1">
      <c r="A340" s="53"/>
      <c r="B340" s="21"/>
      <c r="C340" s="22"/>
      <c r="E340"/>
      <c r="F340" s="53"/>
      <c r="G340" s="5"/>
      <c r="H340"/>
      <c r="I340"/>
      <c r="J340"/>
      <c r="K340"/>
      <c r="L340"/>
      <c r="M340"/>
      <c r="N340"/>
      <c r="O340"/>
      <c r="P340"/>
      <c r="Q340"/>
      <c r="R340"/>
    </row>
    <row r="341" spans="1:18" s="6" customFormat="1">
      <c r="A341" s="53"/>
      <c r="B341" s="21"/>
      <c r="C341" s="22"/>
      <c r="E341"/>
      <c r="F341" s="53"/>
      <c r="G341" s="5"/>
      <c r="H341"/>
      <c r="I341"/>
      <c r="J341"/>
      <c r="K341"/>
      <c r="L341"/>
      <c r="M341"/>
      <c r="N341"/>
      <c r="O341"/>
      <c r="P341"/>
      <c r="Q341"/>
      <c r="R341"/>
    </row>
    <row r="342" spans="1:18" s="6" customFormat="1">
      <c r="A342" s="53"/>
      <c r="B342" s="21"/>
      <c r="C342" s="22"/>
      <c r="E342"/>
      <c r="F342" s="53"/>
      <c r="G342" s="5"/>
      <c r="H342"/>
      <c r="I342"/>
      <c r="J342"/>
      <c r="K342"/>
      <c r="L342"/>
      <c r="M342"/>
      <c r="N342"/>
      <c r="O342"/>
      <c r="P342"/>
      <c r="Q342"/>
      <c r="R342"/>
    </row>
    <row r="343" spans="1:18" s="6" customFormat="1">
      <c r="A343" s="53"/>
      <c r="B343" s="21"/>
      <c r="C343" s="22"/>
      <c r="E343"/>
      <c r="F343" s="53"/>
      <c r="G343" s="5"/>
      <c r="H343"/>
      <c r="I343"/>
      <c r="J343"/>
      <c r="K343"/>
      <c r="L343"/>
      <c r="M343"/>
      <c r="N343"/>
      <c r="O343"/>
      <c r="P343"/>
      <c r="Q343"/>
      <c r="R343"/>
    </row>
    <row r="344" spans="1:18" s="6" customFormat="1">
      <c r="A344" s="53"/>
      <c r="B344" s="21"/>
      <c r="C344" s="22"/>
      <c r="E344"/>
      <c r="F344" s="53"/>
      <c r="G344" s="5"/>
      <c r="H344"/>
      <c r="I344"/>
      <c r="J344"/>
      <c r="K344"/>
      <c r="L344"/>
      <c r="M344"/>
      <c r="N344"/>
      <c r="O344"/>
      <c r="P344"/>
      <c r="Q344"/>
      <c r="R344"/>
    </row>
    <row r="345" spans="1:18" s="6" customFormat="1">
      <c r="A345" s="53"/>
      <c r="B345" s="21"/>
      <c r="C345" s="22"/>
      <c r="E345"/>
      <c r="F345" s="53"/>
      <c r="G345" s="5"/>
      <c r="H345"/>
      <c r="I345"/>
      <c r="J345"/>
      <c r="K345"/>
      <c r="L345"/>
      <c r="M345"/>
      <c r="N345"/>
      <c r="O345"/>
      <c r="P345"/>
      <c r="Q345"/>
      <c r="R345"/>
    </row>
    <row r="346" spans="1:18" s="6" customFormat="1">
      <c r="A346" s="53"/>
      <c r="B346" s="21"/>
      <c r="C346" s="22"/>
      <c r="E346"/>
      <c r="F346" s="53"/>
      <c r="G346" s="5"/>
      <c r="H346"/>
      <c r="I346"/>
      <c r="J346"/>
      <c r="K346"/>
      <c r="L346"/>
      <c r="M346"/>
      <c r="N346"/>
      <c r="O346"/>
      <c r="P346"/>
      <c r="Q346"/>
      <c r="R346"/>
    </row>
    <row r="347" spans="1:18" s="6" customFormat="1">
      <c r="A347" s="53"/>
      <c r="B347" s="21"/>
      <c r="C347" s="22"/>
      <c r="E347"/>
      <c r="F347" s="53"/>
      <c r="G347" s="5"/>
      <c r="H347"/>
      <c r="I347"/>
      <c r="J347"/>
      <c r="K347"/>
      <c r="L347"/>
      <c r="M347"/>
      <c r="N347"/>
      <c r="O347"/>
      <c r="P347"/>
      <c r="Q347"/>
      <c r="R347"/>
    </row>
    <row r="348" spans="1:18" s="6" customFormat="1">
      <c r="A348" s="53"/>
      <c r="B348" s="21"/>
      <c r="C348" s="22"/>
      <c r="E348"/>
      <c r="F348" s="53"/>
      <c r="G348" s="5"/>
      <c r="H348"/>
      <c r="I348"/>
      <c r="J348"/>
      <c r="K348"/>
      <c r="L348"/>
      <c r="M348"/>
      <c r="N348"/>
      <c r="O348"/>
      <c r="P348"/>
      <c r="Q348"/>
      <c r="R348"/>
    </row>
    <row r="349" spans="1:18" s="6" customFormat="1">
      <c r="A349" s="53"/>
      <c r="B349" s="21"/>
      <c r="C349" s="22"/>
      <c r="E349"/>
      <c r="F349" s="53"/>
      <c r="G349" s="5"/>
      <c r="H349"/>
      <c r="I349"/>
      <c r="J349"/>
      <c r="K349"/>
      <c r="L349"/>
      <c r="M349"/>
      <c r="N349"/>
      <c r="O349"/>
      <c r="P349"/>
      <c r="Q349"/>
      <c r="R349"/>
    </row>
    <row r="350" spans="1:18" s="6" customFormat="1">
      <c r="A350" s="53"/>
      <c r="B350" s="21"/>
      <c r="C350" s="22"/>
      <c r="E350"/>
      <c r="F350" s="53"/>
      <c r="G350" s="5"/>
      <c r="H350"/>
      <c r="I350"/>
      <c r="J350"/>
      <c r="K350"/>
      <c r="L350"/>
      <c r="M350"/>
      <c r="N350"/>
      <c r="O350"/>
      <c r="P350"/>
      <c r="Q350"/>
      <c r="R350"/>
    </row>
    <row r="351" spans="1:18" s="6" customFormat="1">
      <c r="A351" s="53"/>
      <c r="B351" s="21"/>
      <c r="C351" s="22"/>
      <c r="E351"/>
      <c r="F351" s="53"/>
      <c r="G351" s="5"/>
      <c r="H351"/>
      <c r="I351"/>
      <c r="J351"/>
      <c r="K351"/>
      <c r="L351"/>
      <c r="M351"/>
      <c r="N351"/>
      <c r="O351"/>
      <c r="P351"/>
      <c r="Q351"/>
      <c r="R351"/>
    </row>
    <row r="352" spans="1:18" s="6" customFormat="1">
      <c r="A352" s="53"/>
      <c r="B352" s="21"/>
      <c r="C352" s="22"/>
      <c r="E352"/>
      <c r="F352" s="53"/>
      <c r="G352" s="5"/>
      <c r="H352"/>
      <c r="I352"/>
      <c r="J352"/>
      <c r="K352"/>
      <c r="L352"/>
      <c r="M352"/>
      <c r="N352"/>
      <c r="O352"/>
      <c r="P352"/>
      <c r="Q352"/>
      <c r="R352"/>
    </row>
    <row r="353" spans="1:18" s="6" customFormat="1">
      <c r="A353" s="53"/>
      <c r="B353" s="21"/>
      <c r="C353" s="22"/>
      <c r="E353"/>
      <c r="F353" s="53"/>
      <c r="G353" s="5"/>
      <c r="H353"/>
      <c r="I353"/>
      <c r="J353"/>
      <c r="K353"/>
      <c r="L353"/>
      <c r="M353"/>
      <c r="N353"/>
      <c r="O353"/>
      <c r="P353"/>
      <c r="Q353"/>
      <c r="R353"/>
    </row>
    <row r="354" spans="1:18" s="6" customFormat="1">
      <c r="A354" s="53"/>
      <c r="B354" s="21"/>
      <c r="C354" s="22"/>
      <c r="E354"/>
      <c r="F354" s="53"/>
      <c r="G354" s="5"/>
      <c r="H354"/>
      <c r="I354"/>
      <c r="J354"/>
      <c r="K354"/>
      <c r="L354"/>
      <c r="M354"/>
      <c r="N354"/>
      <c r="O354"/>
      <c r="P354"/>
      <c r="Q354"/>
      <c r="R354"/>
    </row>
    <row r="355" spans="1:18" s="6" customFormat="1">
      <c r="A355" s="53"/>
      <c r="B355" s="21"/>
      <c r="C355" s="22"/>
      <c r="E355"/>
      <c r="F355" s="53"/>
      <c r="G355" s="5"/>
      <c r="H355"/>
      <c r="I355"/>
      <c r="J355"/>
      <c r="K355"/>
      <c r="L355"/>
      <c r="M355"/>
      <c r="N355"/>
      <c r="O355"/>
      <c r="P355"/>
      <c r="Q355"/>
      <c r="R355"/>
    </row>
    <row r="356" spans="1:18" s="6" customFormat="1">
      <c r="A356" s="53"/>
      <c r="B356" s="21"/>
      <c r="C356" s="22"/>
      <c r="E356"/>
      <c r="F356" s="53"/>
      <c r="G356" s="5"/>
      <c r="H356"/>
      <c r="I356"/>
      <c r="J356"/>
      <c r="K356"/>
      <c r="L356"/>
      <c r="M356"/>
      <c r="N356"/>
      <c r="O356"/>
      <c r="P356"/>
      <c r="Q356"/>
      <c r="R356"/>
    </row>
    <row r="357" spans="1:18" s="6" customFormat="1">
      <c r="A357" s="53"/>
      <c r="B357" s="21"/>
      <c r="C357" s="22"/>
      <c r="E357"/>
      <c r="F357" s="53"/>
      <c r="G357" s="5"/>
      <c r="H357"/>
      <c r="I357"/>
      <c r="J357"/>
      <c r="K357"/>
      <c r="L357"/>
      <c r="M357"/>
      <c r="N357"/>
      <c r="O357"/>
      <c r="P357"/>
      <c r="Q357"/>
      <c r="R357"/>
    </row>
    <row r="358" spans="1:18" s="6" customFormat="1">
      <c r="A358" s="53"/>
      <c r="B358" s="21"/>
      <c r="C358" s="22"/>
      <c r="E358"/>
      <c r="F358" s="53"/>
      <c r="G358" s="5"/>
      <c r="H358"/>
      <c r="I358"/>
      <c r="J358"/>
      <c r="K358"/>
      <c r="L358"/>
      <c r="M358"/>
      <c r="N358"/>
      <c r="O358"/>
      <c r="P358"/>
      <c r="Q358"/>
      <c r="R358"/>
    </row>
    <row r="359" spans="1:18" s="6" customFormat="1">
      <c r="A359" s="53"/>
      <c r="B359" s="21"/>
      <c r="C359" s="22"/>
      <c r="E359"/>
      <c r="F359" s="53"/>
      <c r="G359" s="5"/>
      <c r="H359"/>
      <c r="I359"/>
      <c r="J359"/>
      <c r="K359"/>
      <c r="L359"/>
      <c r="M359"/>
      <c r="N359"/>
      <c r="O359"/>
      <c r="P359"/>
      <c r="Q359"/>
      <c r="R359"/>
    </row>
    <row r="360" spans="1:18" s="6" customFormat="1">
      <c r="A360" s="53"/>
      <c r="B360" s="21"/>
      <c r="C360" s="22"/>
      <c r="E360"/>
      <c r="F360" s="53"/>
      <c r="G360" s="5"/>
      <c r="H360"/>
      <c r="I360"/>
      <c r="J360"/>
      <c r="K360"/>
      <c r="L360"/>
      <c r="M360"/>
      <c r="N360"/>
      <c r="O360"/>
      <c r="P360"/>
      <c r="Q360"/>
      <c r="R360"/>
    </row>
    <row r="361" spans="1:18" s="6" customFormat="1">
      <c r="A361" s="53"/>
      <c r="B361" s="21"/>
      <c r="C361" s="22"/>
      <c r="E361"/>
      <c r="F361" s="53"/>
      <c r="G361" s="5"/>
      <c r="H361"/>
      <c r="I361"/>
      <c r="J361"/>
      <c r="K361"/>
      <c r="L361"/>
      <c r="M361"/>
      <c r="N361"/>
      <c r="O361"/>
      <c r="P361"/>
      <c r="Q361"/>
      <c r="R361"/>
    </row>
    <row r="362" spans="1:18" s="6" customFormat="1">
      <c r="A362" s="53"/>
      <c r="B362" s="21"/>
      <c r="C362" s="22"/>
      <c r="E362"/>
      <c r="F362" s="53"/>
      <c r="G362" s="5"/>
      <c r="H362"/>
      <c r="I362"/>
      <c r="J362"/>
      <c r="K362"/>
      <c r="L362"/>
      <c r="M362"/>
      <c r="N362"/>
      <c r="O362"/>
      <c r="P362"/>
      <c r="Q362"/>
      <c r="R362"/>
    </row>
    <row r="363" spans="1:18" s="6" customFormat="1">
      <c r="A363" s="53"/>
      <c r="B363" s="21"/>
      <c r="C363" s="22"/>
      <c r="E363"/>
      <c r="F363" s="53"/>
      <c r="G363" s="5"/>
      <c r="H363"/>
      <c r="I363"/>
      <c r="J363"/>
      <c r="K363"/>
      <c r="L363"/>
      <c r="M363"/>
      <c r="N363"/>
      <c r="O363"/>
      <c r="P363"/>
      <c r="Q363"/>
      <c r="R363"/>
    </row>
    <row r="364" spans="1:18" s="6" customFormat="1">
      <c r="A364" s="53"/>
      <c r="B364" s="21"/>
      <c r="C364" s="22"/>
      <c r="E364"/>
      <c r="F364" s="53"/>
      <c r="G364" s="5"/>
      <c r="H364"/>
      <c r="I364"/>
      <c r="J364"/>
      <c r="K364"/>
      <c r="L364"/>
      <c r="M364"/>
      <c r="N364"/>
      <c r="O364"/>
      <c r="P364"/>
      <c r="Q364"/>
      <c r="R364"/>
    </row>
    <row r="365" spans="1:18" s="6" customFormat="1">
      <c r="A365" s="53"/>
      <c r="B365" s="21"/>
      <c r="C365" s="22"/>
      <c r="E365"/>
      <c r="F365" s="53"/>
      <c r="G365" s="5"/>
      <c r="H365"/>
      <c r="I365"/>
      <c r="J365"/>
      <c r="K365"/>
      <c r="L365"/>
      <c r="M365"/>
      <c r="N365"/>
      <c r="O365"/>
      <c r="P365"/>
      <c r="Q365"/>
      <c r="R365"/>
    </row>
    <row r="366" spans="1:18" s="6" customFormat="1">
      <c r="A366" s="53"/>
      <c r="B366" s="21"/>
      <c r="C366" s="22"/>
      <c r="E366"/>
      <c r="F366" s="53"/>
      <c r="G366" s="5"/>
      <c r="H366"/>
      <c r="I366"/>
      <c r="J366"/>
      <c r="K366"/>
      <c r="L366"/>
      <c r="M366"/>
      <c r="N366"/>
      <c r="O366"/>
      <c r="P366"/>
      <c r="Q366"/>
      <c r="R366"/>
    </row>
    <row r="367" spans="1:18" s="6" customFormat="1">
      <c r="A367" s="53"/>
      <c r="B367" s="21"/>
      <c r="C367" s="22"/>
      <c r="E367"/>
      <c r="F367" s="53"/>
      <c r="G367" s="5"/>
      <c r="H367"/>
      <c r="I367"/>
      <c r="J367"/>
      <c r="K367"/>
      <c r="L367"/>
      <c r="M367"/>
      <c r="N367"/>
      <c r="O367"/>
      <c r="P367"/>
      <c r="Q367"/>
      <c r="R367"/>
    </row>
    <row r="368" spans="1:18" s="6" customFormat="1">
      <c r="A368" s="53"/>
      <c r="B368" s="21"/>
      <c r="C368" s="22"/>
      <c r="E368"/>
      <c r="F368" s="53"/>
      <c r="G368" s="5"/>
      <c r="H368"/>
      <c r="I368"/>
      <c r="J368"/>
      <c r="K368"/>
      <c r="L368"/>
      <c r="M368"/>
      <c r="N368"/>
      <c r="O368"/>
      <c r="P368"/>
      <c r="Q368"/>
      <c r="R368"/>
    </row>
    <row r="369" spans="1:18" s="6" customFormat="1">
      <c r="A369" s="53"/>
      <c r="B369" s="21"/>
      <c r="C369" s="22"/>
      <c r="E369"/>
      <c r="F369" s="53"/>
      <c r="G369" s="5"/>
      <c r="H369"/>
      <c r="I369"/>
      <c r="J369"/>
      <c r="K369"/>
      <c r="L369"/>
      <c r="M369"/>
      <c r="N369"/>
      <c r="O369"/>
      <c r="P369"/>
      <c r="Q369"/>
      <c r="R369"/>
    </row>
    <row r="370" spans="1:18">
      <c r="B370" s="21"/>
      <c r="C370" s="22"/>
    </row>
    <row r="371" spans="1:18">
      <c r="B371" s="21"/>
      <c r="C371" s="22"/>
    </row>
    <row r="372" spans="1:18">
      <c r="B372" s="21"/>
      <c r="C372" s="22"/>
    </row>
    <row r="373" spans="1:18">
      <c r="B373" s="21"/>
      <c r="C373" s="22"/>
    </row>
    <row r="374" spans="1:18">
      <c r="B374" s="21"/>
      <c r="C374" s="22"/>
    </row>
    <row r="375" spans="1:18">
      <c r="B375" s="21"/>
      <c r="C375" s="22"/>
    </row>
    <row r="376" spans="1:18">
      <c r="B376" s="21"/>
      <c r="C376" s="22"/>
    </row>
    <row r="377" spans="1:18">
      <c r="B377" s="21"/>
      <c r="C377" s="22"/>
    </row>
    <row r="378" spans="1:18">
      <c r="B378" s="21"/>
      <c r="C378" s="22"/>
    </row>
    <row r="379" spans="1:18">
      <c r="B379" s="21"/>
      <c r="C379" s="22"/>
    </row>
    <row r="380" spans="1:18">
      <c r="B380" s="21"/>
      <c r="C380" s="22"/>
    </row>
    <row r="381" spans="1:18">
      <c r="B381" s="21"/>
      <c r="C381" s="22"/>
    </row>
    <row r="382" spans="1:18">
      <c r="B382" s="21"/>
      <c r="C382" s="22"/>
    </row>
    <row r="383" spans="1:18">
      <c r="B383" s="21"/>
      <c r="C383" s="22"/>
    </row>
    <row r="384" spans="1:18">
      <c r="B384" s="21"/>
      <c r="C384" s="22"/>
    </row>
    <row r="385" spans="2:3">
      <c r="B385" s="21"/>
      <c r="C385" s="22"/>
    </row>
    <row r="386" spans="2:3">
      <c r="B386" s="21"/>
      <c r="C386" s="22"/>
    </row>
    <row r="387" spans="2:3">
      <c r="B387" s="21"/>
      <c r="C387" s="22"/>
    </row>
    <row r="388" spans="2:3">
      <c r="B388" s="21"/>
      <c r="C388" s="22"/>
    </row>
    <row r="389" spans="2:3">
      <c r="B389" s="21"/>
      <c r="C389" s="22"/>
    </row>
    <row r="390" spans="2:3">
      <c r="B390" s="21"/>
      <c r="C390" s="22"/>
    </row>
    <row r="391" spans="2:3">
      <c r="B391" s="21"/>
      <c r="C391" s="22"/>
    </row>
    <row r="392" spans="2:3">
      <c r="B392" s="21"/>
      <c r="C392" s="22"/>
    </row>
    <row r="393" spans="2:3">
      <c r="B393" s="21"/>
      <c r="C393" s="22"/>
    </row>
    <row r="394" spans="2:3">
      <c r="B394" s="21"/>
      <c r="C394" s="22"/>
    </row>
    <row r="395" spans="2:3">
      <c r="B395" s="21"/>
      <c r="C395" s="22"/>
    </row>
    <row r="396" spans="2:3">
      <c r="B396" s="21"/>
      <c r="C396" s="22"/>
    </row>
    <row r="397" spans="2:3">
      <c r="B397" s="21"/>
      <c r="C397" s="22"/>
    </row>
    <row r="398" spans="2:3">
      <c r="B398" s="21"/>
      <c r="C398" s="22"/>
    </row>
    <row r="399" spans="2:3">
      <c r="B399" s="21"/>
      <c r="C399" s="22"/>
    </row>
    <row r="400" spans="2:3">
      <c r="B400" s="21"/>
      <c r="C400" s="22"/>
    </row>
    <row r="401" spans="2:3">
      <c r="B401" s="21"/>
      <c r="C401" s="22"/>
    </row>
    <row r="402" spans="2:3">
      <c r="B402" s="21"/>
      <c r="C402" s="22"/>
    </row>
    <row r="403" spans="2:3">
      <c r="B403" s="21"/>
      <c r="C403" s="22"/>
    </row>
    <row r="404" spans="2:3">
      <c r="B404" s="21"/>
      <c r="C404" s="22"/>
    </row>
    <row r="405" spans="2:3">
      <c r="B405" s="21"/>
      <c r="C405" s="22"/>
    </row>
    <row r="406" spans="2:3">
      <c r="B406" s="21"/>
      <c r="C406" s="22"/>
    </row>
    <row r="407" spans="2:3">
      <c r="B407" s="21"/>
      <c r="C407" s="22"/>
    </row>
    <row r="408" spans="2:3">
      <c r="B408" s="21"/>
      <c r="C408" s="22"/>
    </row>
    <row r="409" spans="2:3">
      <c r="B409" s="21"/>
      <c r="C409" s="22"/>
    </row>
    <row r="410" spans="2:3">
      <c r="B410" s="21"/>
      <c r="C410" s="22"/>
    </row>
    <row r="411" spans="2:3">
      <c r="B411" s="21"/>
      <c r="C411" s="22"/>
    </row>
    <row r="412" spans="2:3">
      <c r="B412" s="21"/>
      <c r="C412" s="22"/>
    </row>
    <row r="413" spans="2:3">
      <c r="B413" s="24"/>
      <c r="C413" s="40"/>
    </row>
    <row r="414" spans="2:3">
      <c r="B414" s="24"/>
      <c r="C414" s="40"/>
    </row>
    <row r="415" spans="2:3">
      <c r="B415" s="24"/>
      <c r="C415" s="40"/>
    </row>
    <row r="416" spans="2:3">
      <c r="B416" s="24"/>
      <c r="C416" s="40"/>
    </row>
    <row r="417" spans="1:18">
      <c r="B417" s="24"/>
      <c r="C417" s="40"/>
    </row>
    <row r="418" spans="1:18" s="6" customFormat="1">
      <c r="A418" s="53"/>
      <c r="B418" s="24"/>
      <c r="C418" s="40"/>
      <c r="E418"/>
      <c r="F418" s="53"/>
      <c r="G418" s="5"/>
      <c r="H418"/>
      <c r="I418"/>
      <c r="J418"/>
      <c r="K418"/>
      <c r="L418"/>
      <c r="M418"/>
      <c r="N418"/>
      <c r="O418"/>
      <c r="P418"/>
      <c r="Q418"/>
      <c r="R418"/>
    </row>
    <row r="419" spans="1:18" s="6" customFormat="1">
      <c r="A419" s="53"/>
      <c r="B419" s="24"/>
      <c r="C419" s="40"/>
      <c r="E419"/>
      <c r="F419" s="53"/>
      <c r="G419" s="5"/>
      <c r="H419"/>
      <c r="I419"/>
      <c r="J419"/>
      <c r="K419"/>
      <c r="L419"/>
      <c r="M419"/>
      <c r="N419"/>
      <c r="O419"/>
      <c r="P419"/>
      <c r="Q419"/>
      <c r="R419"/>
    </row>
    <row r="420" spans="1:18" s="6" customFormat="1">
      <c r="A420" s="53"/>
      <c r="B420" s="24"/>
      <c r="C420" s="40"/>
      <c r="E420"/>
      <c r="F420" s="53"/>
      <c r="G420" s="5"/>
      <c r="H420"/>
      <c r="I420"/>
      <c r="J420"/>
      <c r="K420"/>
      <c r="L420"/>
      <c r="M420"/>
      <c r="N420"/>
      <c r="O420"/>
      <c r="P420"/>
      <c r="Q420"/>
      <c r="R420"/>
    </row>
    <row r="421" spans="1:18" s="6" customFormat="1">
      <c r="A421" s="53"/>
      <c r="B421" s="24"/>
      <c r="C421" s="40"/>
      <c r="E421"/>
      <c r="F421" s="53"/>
      <c r="G421" s="5"/>
      <c r="H421"/>
      <c r="I421"/>
      <c r="J421"/>
      <c r="K421"/>
      <c r="L421"/>
      <c r="M421"/>
      <c r="N421"/>
      <c r="O421"/>
      <c r="P421"/>
      <c r="Q421"/>
      <c r="R421"/>
    </row>
    <row r="422" spans="1:18" s="6" customFormat="1">
      <c r="A422" s="53"/>
      <c r="B422" s="24"/>
      <c r="C422" s="40"/>
      <c r="E422"/>
      <c r="F422" s="53"/>
      <c r="G422" s="5"/>
      <c r="H422"/>
      <c r="I422"/>
      <c r="J422"/>
      <c r="K422"/>
      <c r="L422"/>
      <c r="M422"/>
      <c r="N422"/>
      <c r="O422"/>
      <c r="P422"/>
      <c r="Q422"/>
      <c r="R422"/>
    </row>
    <row r="423" spans="1:18" s="6" customFormat="1">
      <c r="A423" s="53"/>
      <c r="B423" s="24"/>
      <c r="C423" s="40"/>
      <c r="E423"/>
      <c r="F423" s="53"/>
      <c r="G423" s="5"/>
      <c r="H423"/>
      <c r="I423"/>
      <c r="J423"/>
      <c r="K423"/>
      <c r="L423"/>
      <c r="M423"/>
      <c r="N423"/>
      <c r="O423"/>
      <c r="P423"/>
      <c r="Q423"/>
      <c r="R423"/>
    </row>
    <row r="424" spans="1:18" s="6" customFormat="1">
      <c r="A424" s="53"/>
      <c r="B424" s="24"/>
      <c r="C424" s="40"/>
      <c r="E424"/>
      <c r="F424" s="53"/>
      <c r="G424" s="5"/>
      <c r="H424"/>
      <c r="I424"/>
      <c r="J424"/>
      <c r="K424"/>
      <c r="L424"/>
      <c r="M424"/>
      <c r="N424"/>
      <c r="O424"/>
      <c r="P424"/>
      <c r="Q424"/>
      <c r="R424"/>
    </row>
    <row r="425" spans="1:18" s="6" customFormat="1">
      <c r="A425" s="53"/>
      <c r="B425" s="24"/>
      <c r="C425" s="40"/>
      <c r="E425"/>
      <c r="F425" s="53"/>
      <c r="G425" s="5"/>
      <c r="H425"/>
      <c r="I425"/>
      <c r="J425"/>
      <c r="K425"/>
      <c r="L425"/>
      <c r="M425"/>
      <c r="N425"/>
      <c r="O425"/>
      <c r="P425"/>
      <c r="Q425"/>
      <c r="R425"/>
    </row>
    <row r="426" spans="1:18" s="6" customFormat="1">
      <c r="A426" s="53"/>
      <c r="B426" s="24"/>
      <c r="C426" s="40"/>
      <c r="E426"/>
      <c r="F426" s="53"/>
      <c r="G426" s="5"/>
      <c r="H426"/>
      <c r="I426"/>
      <c r="J426"/>
      <c r="K426"/>
      <c r="L426"/>
      <c r="M426"/>
      <c r="N426"/>
      <c r="O426"/>
      <c r="P426"/>
      <c r="Q426"/>
      <c r="R426"/>
    </row>
    <row r="427" spans="1:18" s="6" customFormat="1">
      <c r="A427" s="53"/>
      <c r="B427" s="24"/>
      <c r="C427" s="40"/>
      <c r="E427"/>
      <c r="F427" s="53"/>
      <c r="G427" s="5"/>
      <c r="H427"/>
      <c r="I427"/>
      <c r="J427"/>
      <c r="K427"/>
      <c r="L427"/>
      <c r="M427"/>
      <c r="N427"/>
      <c r="O427"/>
      <c r="P427"/>
      <c r="Q427"/>
      <c r="R427"/>
    </row>
    <row r="428" spans="1:18" s="6" customFormat="1">
      <c r="A428" s="53"/>
      <c r="B428" s="24"/>
      <c r="C428" s="40"/>
      <c r="E428"/>
      <c r="F428" s="53"/>
      <c r="G428" s="5"/>
      <c r="H428"/>
      <c r="I428"/>
      <c r="J428"/>
      <c r="K428"/>
      <c r="L428"/>
      <c r="M428"/>
      <c r="N428"/>
      <c r="O428"/>
      <c r="P428"/>
      <c r="Q428"/>
      <c r="R428"/>
    </row>
    <row r="429" spans="1:18" s="6" customFormat="1">
      <c r="A429" s="53"/>
      <c r="B429" s="24"/>
      <c r="C429" s="40"/>
      <c r="E429"/>
      <c r="F429" s="53"/>
      <c r="G429" s="5"/>
      <c r="H429"/>
      <c r="I429"/>
      <c r="J429"/>
      <c r="K429"/>
      <c r="L429"/>
      <c r="M429"/>
      <c r="N429"/>
      <c r="O429"/>
      <c r="P429"/>
      <c r="Q429"/>
      <c r="R429"/>
    </row>
    <row r="430" spans="1:18" s="6" customFormat="1">
      <c r="A430" s="53"/>
      <c r="B430" s="24"/>
      <c r="C430" s="40"/>
      <c r="E430"/>
      <c r="F430" s="53"/>
      <c r="G430" s="5"/>
      <c r="H430"/>
      <c r="I430"/>
      <c r="J430"/>
      <c r="K430"/>
      <c r="L430"/>
      <c r="M430"/>
      <c r="N430"/>
      <c r="O430"/>
      <c r="P430"/>
      <c r="Q430"/>
      <c r="R430"/>
    </row>
    <row r="431" spans="1:18" s="6" customFormat="1">
      <c r="A431" s="53"/>
      <c r="B431" s="24"/>
      <c r="C431" s="40"/>
      <c r="E431"/>
      <c r="F431" s="53"/>
      <c r="G431" s="5"/>
      <c r="H431"/>
      <c r="I431"/>
      <c r="J431"/>
      <c r="K431"/>
      <c r="L431"/>
      <c r="M431"/>
      <c r="N431"/>
      <c r="O431"/>
      <c r="P431"/>
      <c r="Q431"/>
      <c r="R431"/>
    </row>
    <row r="432" spans="1:18" s="6" customFormat="1">
      <c r="A432" s="53"/>
      <c r="B432" s="24"/>
      <c r="C432" s="40"/>
      <c r="E432"/>
      <c r="F432" s="53"/>
      <c r="G432" s="5"/>
      <c r="H432"/>
      <c r="I432"/>
      <c r="J432"/>
      <c r="K432"/>
      <c r="L432"/>
      <c r="M432"/>
      <c r="N432"/>
      <c r="O432"/>
      <c r="P432"/>
      <c r="Q432"/>
      <c r="R432"/>
    </row>
    <row r="433" spans="1:18" s="6" customFormat="1">
      <c r="A433" s="53"/>
      <c r="B433" s="24"/>
      <c r="C433" s="40"/>
      <c r="E433"/>
      <c r="F433" s="53"/>
      <c r="G433" s="5"/>
      <c r="H433"/>
      <c r="I433"/>
      <c r="J433"/>
      <c r="K433"/>
      <c r="L433"/>
      <c r="M433"/>
      <c r="N433"/>
      <c r="O433"/>
      <c r="P433"/>
      <c r="Q433"/>
      <c r="R433"/>
    </row>
    <row r="434" spans="1:18" s="6" customFormat="1">
      <c r="A434" s="53"/>
      <c r="B434" s="24"/>
      <c r="C434" s="40"/>
      <c r="E434"/>
      <c r="F434" s="53"/>
      <c r="G434" s="5"/>
      <c r="H434"/>
      <c r="I434"/>
      <c r="J434"/>
      <c r="K434"/>
      <c r="L434"/>
      <c r="M434"/>
      <c r="N434"/>
      <c r="O434"/>
      <c r="P434"/>
      <c r="Q434"/>
      <c r="R434"/>
    </row>
    <row r="435" spans="1:18" s="6" customFormat="1">
      <c r="A435" s="53"/>
      <c r="B435" s="24"/>
      <c r="C435" s="40"/>
      <c r="E435"/>
      <c r="F435" s="53"/>
      <c r="G435" s="5"/>
      <c r="H435"/>
      <c r="I435"/>
      <c r="J435"/>
      <c r="K435"/>
      <c r="L435"/>
      <c r="M435"/>
      <c r="N435"/>
      <c r="O435"/>
      <c r="P435"/>
      <c r="Q435"/>
      <c r="R435"/>
    </row>
    <row r="436" spans="1:18" s="6" customFormat="1">
      <c r="A436" s="53"/>
      <c r="B436" s="24"/>
      <c r="C436" s="40"/>
      <c r="E436"/>
      <c r="F436" s="53"/>
      <c r="G436" s="5"/>
      <c r="H436"/>
      <c r="I436"/>
      <c r="J436"/>
      <c r="K436"/>
      <c r="L436"/>
      <c r="M436"/>
      <c r="N436"/>
      <c r="O436"/>
      <c r="P436"/>
      <c r="Q436"/>
      <c r="R436"/>
    </row>
    <row r="437" spans="1:18" s="6" customFormat="1">
      <c r="A437" s="53"/>
      <c r="B437" s="24"/>
      <c r="C437" s="40"/>
      <c r="E437"/>
      <c r="F437" s="53"/>
      <c r="G437" s="5"/>
      <c r="H437"/>
      <c r="I437"/>
      <c r="J437"/>
      <c r="K437"/>
      <c r="L437"/>
      <c r="M437"/>
      <c r="N437"/>
      <c r="O437"/>
      <c r="P437"/>
      <c r="Q437"/>
      <c r="R437"/>
    </row>
    <row r="438" spans="1:18" s="6" customFormat="1">
      <c r="A438" s="53"/>
      <c r="B438" s="24"/>
      <c r="C438" s="40"/>
      <c r="E438"/>
      <c r="F438" s="53"/>
      <c r="G438" s="5"/>
      <c r="H438"/>
      <c r="I438"/>
      <c r="J438"/>
      <c r="K438"/>
      <c r="L438"/>
      <c r="M438"/>
      <c r="N438"/>
      <c r="O438"/>
      <c r="P438"/>
      <c r="Q438"/>
      <c r="R438"/>
    </row>
    <row r="439" spans="1:18" s="6" customFormat="1">
      <c r="A439" s="53"/>
      <c r="B439" s="24"/>
      <c r="C439" s="40"/>
      <c r="E439"/>
      <c r="F439" s="53"/>
      <c r="G439" s="5"/>
      <c r="H439"/>
      <c r="I439"/>
      <c r="J439"/>
      <c r="K439"/>
      <c r="L439"/>
      <c r="M439"/>
      <c r="N439"/>
      <c r="O439"/>
      <c r="P439"/>
      <c r="Q439"/>
      <c r="R439"/>
    </row>
    <row r="440" spans="1:18" s="6" customFormat="1">
      <c r="A440" s="53"/>
      <c r="B440" s="24"/>
      <c r="C440" s="40"/>
      <c r="E440"/>
      <c r="F440" s="53"/>
      <c r="G440" s="5"/>
      <c r="H440"/>
      <c r="I440"/>
      <c r="J440"/>
      <c r="K440"/>
      <c r="L440"/>
      <c r="M440"/>
      <c r="N440"/>
      <c r="O440"/>
      <c r="P440"/>
      <c r="Q440"/>
      <c r="R440"/>
    </row>
    <row r="441" spans="1:18" s="6" customFormat="1">
      <c r="A441" s="53"/>
      <c r="B441" s="24"/>
      <c r="C441" s="40"/>
      <c r="E441"/>
      <c r="F441" s="53"/>
      <c r="G441" s="5"/>
      <c r="H441"/>
      <c r="I441"/>
      <c r="J441"/>
      <c r="K441"/>
      <c r="L441"/>
      <c r="M441"/>
      <c r="N441"/>
      <c r="O441"/>
      <c r="P441"/>
      <c r="Q441"/>
      <c r="R441"/>
    </row>
    <row r="442" spans="1:18" s="6" customFormat="1">
      <c r="A442" s="53"/>
      <c r="B442" s="24"/>
      <c r="C442" s="40"/>
      <c r="E442"/>
      <c r="F442" s="53"/>
      <c r="G442" s="5"/>
      <c r="H442"/>
      <c r="I442"/>
      <c r="J442"/>
      <c r="K442"/>
      <c r="L442"/>
      <c r="M442"/>
      <c r="N442"/>
      <c r="O442"/>
      <c r="P442"/>
      <c r="Q442"/>
      <c r="R442"/>
    </row>
    <row r="443" spans="1:18" s="6" customFormat="1">
      <c r="A443" s="53"/>
      <c r="B443" s="24"/>
      <c r="C443" s="40"/>
      <c r="E443"/>
      <c r="F443" s="53"/>
      <c r="G443" s="5"/>
      <c r="H443"/>
      <c r="I443"/>
      <c r="J443"/>
      <c r="K443"/>
      <c r="L443"/>
      <c r="M443"/>
      <c r="N443"/>
      <c r="O443"/>
      <c r="P443"/>
      <c r="Q443"/>
      <c r="R443"/>
    </row>
    <row r="444" spans="1:18" s="6" customFormat="1">
      <c r="A444" s="53"/>
      <c r="B444" s="24"/>
      <c r="C444" s="40"/>
      <c r="E444"/>
      <c r="F444" s="53"/>
      <c r="G444" s="5"/>
      <c r="H444"/>
      <c r="I444"/>
      <c r="J444"/>
      <c r="K444"/>
      <c r="L444"/>
      <c r="M444"/>
      <c r="N444"/>
      <c r="O444"/>
      <c r="P444"/>
      <c r="Q444"/>
      <c r="R444"/>
    </row>
    <row r="445" spans="1:18" s="6" customFormat="1">
      <c r="A445" s="53"/>
      <c r="B445" s="24"/>
      <c r="C445" s="40"/>
      <c r="E445"/>
      <c r="F445" s="53"/>
      <c r="G445" s="5"/>
      <c r="H445"/>
      <c r="I445"/>
      <c r="J445"/>
      <c r="K445"/>
      <c r="L445"/>
      <c r="M445"/>
      <c r="N445"/>
      <c r="O445"/>
      <c r="P445"/>
      <c r="Q445"/>
      <c r="R445"/>
    </row>
    <row r="446" spans="1:18" s="6" customFormat="1">
      <c r="A446" s="53"/>
      <c r="B446" s="24"/>
      <c r="C446" s="40"/>
      <c r="E446"/>
      <c r="F446" s="53"/>
      <c r="G446" s="5"/>
      <c r="H446"/>
      <c r="I446"/>
      <c r="J446"/>
      <c r="K446"/>
      <c r="L446"/>
      <c r="M446"/>
      <c r="N446"/>
      <c r="O446"/>
      <c r="P446"/>
      <c r="Q446"/>
      <c r="R446"/>
    </row>
    <row r="447" spans="1:18" s="6" customFormat="1">
      <c r="A447" s="53"/>
      <c r="B447" s="24"/>
      <c r="C447" s="40"/>
      <c r="E447"/>
      <c r="F447" s="53"/>
      <c r="G447" s="5"/>
      <c r="H447"/>
      <c r="I447"/>
      <c r="J447"/>
      <c r="K447"/>
      <c r="L447"/>
      <c r="M447"/>
      <c r="N447"/>
      <c r="O447"/>
      <c r="P447"/>
      <c r="Q447"/>
      <c r="R447"/>
    </row>
    <row r="448" spans="1:18" s="6" customFormat="1">
      <c r="A448" s="53"/>
      <c r="B448" s="24"/>
      <c r="C448" s="40"/>
      <c r="E448"/>
      <c r="F448" s="53"/>
      <c r="G448" s="5"/>
      <c r="H448"/>
      <c r="I448"/>
      <c r="J448"/>
      <c r="K448"/>
      <c r="L448"/>
      <c r="M448"/>
      <c r="N448"/>
      <c r="O448"/>
      <c r="P448"/>
      <c r="Q448"/>
      <c r="R448"/>
    </row>
    <row r="449" spans="1:18" s="6" customFormat="1">
      <c r="A449" s="53"/>
      <c r="B449" s="24"/>
      <c r="C449" s="40"/>
      <c r="E449"/>
      <c r="F449" s="53"/>
      <c r="G449" s="5"/>
      <c r="H449"/>
      <c r="I449"/>
      <c r="J449"/>
      <c r="K449"/>
      <c r="L449"/>
      <c r="M449"/>
      <c r="N449"/>
      <c r="O449"/>
      <c r="P449"/>
      <c r="Q449"/>
      <c r="R449"/>
    </row>
    <row r="450" spans="1:18" s="6" customFormat="1">
      <c r="A450" s="53"/>
      <c r="B450" s="24"/>
      <c r="C450" s="40"/>
      <c r="E450"/>
      <c r="F450" s="53"/>
      <c r="G450" s="5"/>
      <c r="H450"/>
      <c r="I450"/>
      <c r="J450"/>
      <c r="K450"/>
      <c r="L450"/>
      <c r="M450"/>
      <c r="N450"/>
      <c r="O450"/>
      <c r="P450"/>
      <c r="Q450"/>
      <c r="R450"/>
    </row>
    <row r="451" spans="1:18" s="6" customFormat="1">
      <c r="A451" s="53"/>
      <c r="B451" s="24"/>
      <c r="C451" s="40"/>
      <c r="E451"/>
      <c r="F451" s="53"/>
      <c r="G451" s="5"/>
      <c r="H451"/>
      <c r="I451"/>
      <c r="J451"/>
      <c r="K451"/>
      <c r="L451"/>
      <c r="M451"/>
      <c r="N451"/>
      <c r="O451"/>
      <c r="P451"/>
      <c r="Q451"/>
      <c r="R451"/>
    </row>
    <row r="452" spans="1:18" s="6" customFormat="1">
      <c r="A452" s="53"/>
      <c r="B452" s="24"/>
      <c r="C452" s="40"/>
      <c r="E452"/>
      <c r="F452" s="53"/>
      <c r="G452" s="5"/>
      <c r="H452"/>
      <c r="I452"/>
      <c r="J452"/>
      <c r="K452"/>
      <c r="L452"/>
      <c r="M452"/>
      <c r="N452"/>
      <c r="O452"/>
      <c r="P452"/>
      <c r="Q452"/>
      <c r="R452"/>
    </row>
    <row r="453" spans="1:18" s="6" customFormat="1">
      <c r="A453" s="53"/>
      <c r="B453" s="24"/>
      <c r="C453" s="40"/>
      <c r="E453"/>
      <c r="F453" s="53"/>
      <c r="G453" s="5"/>
      <c r="H453"/>
      <c r="I453"/>
      <c r="J453"/>
      <c r="K453"/>
      <c r="L453"/>
      <c r="M453"/>
      <c r="N453"/>
      <c r="O453"/>
      <c r="P453"/>
      <c r="Q453"/>
      <c r="R453"/>
    </row>
    <row r="454" spans="1:18" s="6" customFormat="1">
      <c r="A454" s="53"/>
      <c r="B454" s="24"/>
      <c r="C454" s="40"/>
      <c r="E454"/>
      <c r="F454" s="53"/>
      <c r="G454" s="5"/>
      <c r="H454"/>
      <c r="I454"/>
      <c r="J454"/>
      <c r="K454"/>
      <c r="L454"/>
      <c r="M454"/>
      <c r="N454"/>
      <c r="O454"/>
      <c r="P454"/>
      <c r="Q454"/>
      <c r="R454"/>
    </row>
    <row r="455" spans="1:18" s="6" customFormat="1">
      <c r="A455" s="53"/>
      <c r="B455" s="24"/>
      <c r="C455" s="40"/>
      <c r="E455"/>
      <c r="F455" s="53"/>
      <c r="G455" s="5"/>
      <c r="H455"/>
      <c r="I455"/>
      <c r="J455"/>
      <c r="K455"/>
      <c r="L455"/>
      <c r="M455"/>
      <c r="N455"/>
      <c r="O455"/>
      <c r="P455"/>
      <c r="Q455"/>
      <c r="R455"/>
    </row>
    <row r="456" spans="1:18" s="6" customFormat="1">
      <c r="A456" s="53"/>
      <c r="B456" s="24"/>
      <c r="C456" s="40"/>
      <c r="E456"/>
      <c r="F456" s="53"/>
      <c r="G456" s="5"/>
      <c r="H456"/>
      <c r="I456"/>
      <c r="J456"/>
      <c r="K456"/>
      <c r="L456"/>
      <c r="M456"/>
      <c r="N456"/>
      <c r="O456"/>
      <c r="P456"/>
      <c r="Q456"/>
      <c r="R456"/>
    </row>
    <row r="457" spans="1:18" s="6" customFormat="1">
      <c r="A457" s="53"/>
      <c r="B457" s="24"/>
      <c r="C457" s="40"/>
      <c r="E457"/>
      <c r="F457" s="53"/>
      <c r="G457" s="5"/>
      <c r="H457"/>
      <c r="I457"/>
      <c r="J457"/>
      <c r="K457"/>
      <c r="L457"/>
      <c r="M457"/>
      <c r="N457"/>
      <c r="O457"/>
      <c r="P457"/>
      <c r="Q457"/>
      <c r="R457"/>
    </row>
    <row r="458" spans="1:18" s="6" customFormat="1">
      <c r="A458" s="53"/>
      <c r="B458" s="24"/>
      <c r="C458" s="40"/>
      <c r="E458"/>
      <c r="F458" s="53"/>
      <c r="G458" s="5"/>
      <c r="H458"/>
      <c r="I458"/>
      <c r="J458"/>
      <c r="K458"/>
      <c r="L458"/>
      <c r="M458"/>
      <c r="N458"/>
      <c r="O458"/>
      <c r="P458"/>
      <c r="Q458"/>
      <c r="R458"/>
    </row>
    <row r="459" spans="1:18" s="6" customFormat="1">
      <c r="A459" s="53"/>
      <c r="B459" s="24"/>
      <c r="C459" s="40"/>
      <c r="E459"/>
      <c r="F459" s="53"/>
      <c r="G459" s="5"/>
      <c r="H459"/>
      <c r="I459"/>
      <c r="J459"/>
      <c r="K459"/>
      <c r="L459"/>
      <c r="M459"/>
      <c r="N459"/>
      <c r="O459"/>
      <c r="P459"/>
      <c r="Q459"/>
      <c r="R459"/>
    </row>
    <row r="460" spans="1:18" s="6" customFormat="1">
      <c r="A460" s="53"/>
      <c r="B460" s="24"/>
      <c r="C460" s="40"/>
      <c r="E460"/>
      <c r="F460" s="53"/>
      <c r="G460" s="5"/>
      <c r="H460"/>
      <c r="I460"/>
      <c r="J460"/>
      <c r="K460"/>
      <c r="L460"/>
      <c r="M460"/>
      <c r="N460"/>
      <c r="O460"/>
      <c r="P460"/>
      <c r="Q460"/>
      <c r="R460"/>
    </row>
    <row r="461" spans="1:18" s="6" customFormat="1">
      <c r="A461" s="53"/>
      <c r="B461" s="24"/>
      <c r="C461" s="40"/>
      <c r="E461"/>
      <c r="F461" s="53"/>
      <c r="G461" s="5"/>
      <c r="H461"/>
      <c r="I461"/>
      <c r="J461"/>
      <c r="K461"/>
      <c r="L461"/>
      <c r="M461"/>
      <c r="N461"/>
      <c r="O461"/>
      <c r="P461"/>
      <c r="Q461"/>
      <c r="R461"/>
    </row>
    <row r="462" spans="1:18" s="6" customFormat="1">
      <c r="A462" s="53"/>
      <c r="B462" s="24"/>
      <c r="C462" s="40"/>
      <c r="E462"/>
      <c r="F462" s="53"/>
      <c r="G462" s="5"/>
      <c r="H462"/>
      <c r="I462"/>
      <c r="J462"/>
      <c r="K462"/>
      <c r="L462"/>
      <c r="M462"/>
      <c r="N462"/>
      <c r="O462"/>
      <c r="P462"/>
      <c r="Q462"/>
      <c r="R462"/>
    </row>
    <row r="463" spans="1:18" s="6" customFormat="1">
      <c r="A463" s="53"/>
      <c r="B463" s="24"/>
      <c r="C463" s="40"/>
      <c r="E463"/>
      <c r="F463" s="53"/>
      <c r="G463" s="5"/>
      <c r="H463"/>
      <c r="I463"/>
      <c r="J463"/>
      <c r="K463"/>
      <c r="L463"/>
      <c r="M463"/>
      <c r="N463"/>
      <c r="O463"/>
      <c r="P463"/>
      <c r="Q463"/>
      <c r="R463"/>
    </row>
    <row r="464" spans="1:18" s="6" customFormat="1">
      <c r="A464" s="53"/>
      <c r="B464" s="24"/>
      <c r="C464" s="40"/>
      <c r="E464"/>
      <c r="F464" s="53"/>
      <c r="G464" s="5"/>
      <c r="H464"/>
      <c r="I464"/>
      <c r="J464"/>
      <c r="K464"/>
      <c r="L464"/>
      <c r="M464"/>
      <c r="N464"/>
      <c r="O464"/>
      <c r="P464"/>
      <c r="Q464"/>
      <c r="R464"/>
    </row>
    <row r="465" spans="1:18" s="6" customFormat="1">
      <c r="A465" s="53"/>
      <c r="B465" s="24"/>
      <c r="C465" s="40"/>
      <c r="E465"/>
      <c r="F465" s="53"/>
      <c r="G465" s="5"/>
      <c r="H465"/>
      <c r="I465"/>
      <c r="J465"/>
      <c r="K465"/>
      <c r="L465"/>
      <c r="M465"/>
      <c r="N465"/>
      <c r="O465"/>
      <c r="P465"/>
      <c r="Q465"/>
      <c r="R465"/>
    </row>
    <row r="466" spans="1:18" s="6" customFormat="1">
      <c r="A466" s="53"/>
      <c r="B466" s="24"/>
      <c r="C466" s="40"/>
      <c r="E466"/>
      <c r="F466" s="53"/>
      <c r="G466" s="5"/>
      <c r="H466"/>
      <c r="I466"/>
      <c r="J466"/>
      <c r="K466"/>
      <c r="L466"/>
      <c r="M466"/>
      <c r="N466"/>
      <c r="O466"/>
      <c r="P466"/>
      <c r="Q466"/>
      <c r="R466"/>
    </row>
    <row r="467" spans="1:18" s="6" customFormat="1">
      <c r="A467" s="53"/>
      <c r="B467" s="24"/>
      <c r="C467" s="40"/>
      <c r="E467"/>
      <c r="F467" s="53"/>
      <c r="G467" s="5"/>
      <c r="H467"/>
      <c r="I467"/>
      <c r="J467"/>
      <c r="K467"/>
      <c r="L467"/>
      <c r="M467"/>
      <c r="N467"/>
      <c r="O467"/>
      <c r="P467"/>
      <c r="Q467"/>
      <c r="R467"/>
    </row>
    <row r="468" spans="1:18" s="6" customFormat="1">
      <c r="A468" s="53"/>
      <c r="B468" s="24"/>
      <c r="C468" s="40"/>
      <c r="E468"/>
      <c r="F468" s="53"/>
      <c r="G468" s="5"/>
      <c r="H468"/>
      <c r="I468"/>
      <c r="J468"/>
      <c r="K468"/>
      <c r="L468"/>
      <c r="M468"/>
      <c r="N468"/>
      <c r="O468"/>
      <c r="P468"/>
      <c r="Q468"/>
      <c r="R468"/>
    </row>
    <row r="469" spans="1:18" s="6" customFormat="1">
      <c r="A469" s="53"/>
      <c r="B469" s="24"/>
      <c r="C469" s="40"/>
      <c r="E469"/>
      <c r="F469" s="53"/>
      <c r="G469" s="5"/>
      <c r="H469"/>
      <c r="I469"/>
      <c r="J469"/>
      <c r="K469"/>
      <c r="L469"/>
      <c r="M469"/>
      <c r="N469"/>
      <c r="O469"/>
      <c r="P469"/>
      <c r="Q469"/>
      <c r="R469"/>
    </row>
    <row r="470" spans="1:18" s="6" customFormat="1">
      <c r="A470" s="53"/>
      <c r="B470" s="24"/>
      <c r="C470" s="40"/>
      <c r="E470"/>
      <c r="F470" s="53"/>
      <c r="G470" s="5"/>
      <c r="H470"/>
      <c r="I470"/>
      <c r="J470"/>
      <c r="K470"/>
      <c r="L470"/>
      <c r="M470"/>
      <c r="N470"/>
      <c r="O470"/>
      <c r="P470"/>
      <c r="Q470"/>
      <c r="R470"/>
    </row>
    <row r="471" spans="1:18" s="6" customFormat="1">
      <c r="A471" s="53"/>
      <c r="B471" s="24"/>
      <c r="C471" s="40"/>
      <c r="E471"/>
      <c r="F471" s="53"/>
      <c r="G471" s="5"/>
      <c r="H471"/>
      <c r="I471"/>
      <c r="J471"/>
      <c r="K471"/>
      <c r="L471"/>
      <c r="M471"/>
      <c r="N471"/>
      <c r="O471"/>
      <c r="P471"/>
      <c r="Q471"/>
      <c r="R471"/>
    </row>
    <row r="472" spans="1:18" s="6" customFormat="1">
      <c r="A472" s="53"/>
      <c r="B472" s="24"/>
      <c r="C472" s="40"/>
      <c r="E472"/>
      <c r="F472" s="53"/>
      <c r="G472" s="5"/>
      <c r="H472"/>
      <c r="I472"/>
      <c r="J472"/>
      <c r="K472"/>
      <c r="L472"/>
      <c r="M472"/>
      <c r="N472"/>
      <c r="O472"/>
      <c r="P472"/>
      <c r="Q472"/>
      <c r="R472"/>
    </row>
    <row r="473" spans="1:18" s="6" customFormat="1">
      <c r="A473" s="53"/>
      <c r="B473" s="24"/>
      <c r="C473" s="40"/>
      <c r="E473"/>
      <c r="F473" s="53"/>
      <c r="G473" s="5"/>
      <c r="H473"/>
      <c r="I473"/>
      <c r="J473"/>
      <c r="K473"/>
      <c r="L473"/>
      <c r="M473"/>
      <c r="N473"/>
      <c r="O473"/>
      <c r="P473"/>
      <c r="Q473"/>
      <c r="R473"/>
    </row>
    <row r="474" spans="1:18" s="6" customFormat="1">
      <c r="A474" s="53"/>
      <c r="B474" s="24"/>
      <c r="C474" s="40"/>
      <c r="E474"/>
      <c r="F474" s="53"/>
      <c r="G474" s="5"/>
      <c r="H474"/>
      <c r="I474"/>
      <c r="J474"/>
      <c r="K474"/>
      <c r="L474"/>
      <c r="M474"/>
      <c r="N474"/>
      <c r="O474"/>
      <c r="P474"/>
      <c r="Q474"/>
      <c r="R474"/>
    </row>
    <row r="475" spans="1:18" s="6" customFormat="1">
      <c r="A475" s="53"/>
      <c r="B475" s="24"/>
      <c r="C475" s="40"/>
      <c r="E475"/>
      <c r="F475" s="53"/>
      <c r="G475" s="5"/>
      <c r="H475"/>
      <c r="I475"/>
      <c r="J475"/>
      <c r="K475"/>
      <c r="L475"/>
      <c r="M475"/>
      <c r="N475"/>
      <c r="O475"/>
      <c r="P475"/>
      <c r="Q475"/>
      <c r="R475"/>
    </row>
    <row r="476" spans="1:18" s="6" customFormat="1">
      <c r="A476" s="53"/>
      <c r="B476" s="24"/>
      <c r="C476" s="40"/>
      <c r="E476"/>
      <c r="F476" s="53"/>
      <c r="G476" s="5"/>
      <c r="H476"/>
      <c r="I476"/>
      <c r="J476"/>
      <c r="K476"/>
      <c r="L476"/>
      <c r="M476"/>
      <c r="N476"/>
      <c r="O476"/>
      <c r="P476"/>
      <c r="Q476"/>
      <c r="R476"/>
    </row>
    <row r="477" spans="1:18" s="6" customFormat="1">
      <c r="A477" s="53"/>
      <c r="B477" s="24"/>
      <c r="C477" s="40"/>
      <c r="E477"/>
      <c r="F477" s="53"/>
      <c r="G477" s="5"/>
      <c r="H477"/>
      <c r="I477"/>
      <c r="J477"/>
      <c r="K477"/>
      <c r="L477"/>
      <c r="M477"/>
      <c r="N477"/>
      <c r="O477"/>
      <c r="P477"/>
      <c r="Q477"/>
      <c r="R477"/>
    </row>
    <row r="478" spans="1:18" s="6" customFormat="1">
      <c r="A478" s="53"/>
      <c r="B478" s="24"/>
      <c r="C478" s="40"/>
      <c r="E478"/>
      <c r="F478" s="53"/>
      <c r="G478" s="5"/>
      <c r="H478"/>
      <c r="I478"/>
      <c r="J478"/>
      <c r="K478"/>
      <c r="L478"/>
      <c r="M478"/>
      <c r="N478"/>
      <c r="O478"/>
      <c r="P478"/>
      <c r="Q478"/>
      <c r="R478"/>
    </row>
    <row r="479" spans="1:18" s="6" customFormat="1">
      <c r="A479" s="53"/>
      <c r="B479" s="24"/>
      <c r="C479" s="40"/>
      <c r="E479"/>
      <c r="F479" s="53"/>
      <c r="G479" s="5"/>
      <c r="H479"/>
      <c r="I479"/>
      <c r="J479"/>
      <c r="K479"/>
      <c r="L479"/>
      <c r="M479"/>
      <c r="N479"/>
      <c r="O479"/>
      <c r="P479"/>
      <c r="Q479"/>
      <c r="R479"/>
    </row>
    <row r="480" spans="1:18" s="6" customFormat="1">
      <c r="A480" s="53"/>
      <c r="B480" s="24"/>
      <c r="C480" s="40"/>
      <c r="E480"/>
      <c r="F480" s="53"/>
      <c r="G480" s="5"/>
      <c r="H480"/>
      <c r="I480"/>
      <c r="J480"/>
      <c r="K480"/>
      <c r="L480"/>
      <c r="M480"/>
      <c r="N480"/>
      <c r="O480"/>
      <c r="P480"/>
      <c r="Q480"/>
      <c r="R480"/>
    </row>
    <row r="481" spans="1:18" s="6" customFormat="1">
      <c r="A481" s="53"/>
      <c r="B481" s="24"/>
      <c r="C481" s="40"/>
      <c r="E481"/>
      <c r="F481" s="53"/>
      <c r="G481" s="5"/>
      <c r="H481"/>
      <c r="I481"/>
      <c r="J481"/>
      <c r="K481"/>
      <c r="L481"/>
      <c r="M481"/>
      <c r="N481"/>
      <c r="O481"/>
      <c r="P481"/>
      <c r="Q481"/>
      <c r="R481"/>
    </row>
    <row r="482" spans="1:18" s="6" customFormat="1">
      <c r="A482" s="53"/>
      <c r="B482" s="24"/>
      <c r="C482" s="40"/>
      <c r="E482"/>
      <c r="F482" s="53"/>
      <c r="G482" s="5"/>
      <c r="H482"/>
      <c r="I482"/>
      <c r="J482"/>
      <c r="K482"/>
      <c r="L482"/>
      <c r="M482"/>
      <c r="N482"/>
      <c r="O482"/>
      <c r="P482"/>
      <c r="Q482"/>
      <c r="R482"/>
    </row>
    <row r="483" spans="1:18" s="6" customFormat="1">
      <c r="A483" s="53"/>
      <c r="B483" s="24"/>
      <c r="C483" s="40"/>
      <c r="E483"/>
      <c r="F483" s="53"/>
      <c r="G483" s="5"/>
      <c r="H483"/>
      <c r="I483"/>
      <c r="J483"/>
      <c r="K483"/>
      <c r="L483"/>
      <c r="M483"/>
      <c r="N483"/>
      <c r="O483"/>
      <c r="P483"/>
      <c r="Q483"/>
      <c r="R483"/>
    </row>
    <row r="484" spans="1:18" s="6" customFormat="1">
      <c r="A484" s="53"/>
      <c r="B484" s="24"/>
      <c r="C484" s="40"/>
      <c r="E484"/>
      <c r="F484" s="53"/>
      <c r="G484" s="5"/>
      <c r="H484"/>
      <c r="I484"/>
      <c r="J484"/>
      <c r="K484"/>
      <c r="L484"/>
      <c r="M484"/>
      <c r="N484"/>
      <c r="O484"/>
      <c r="P484"/>
      <c r="Q484"/>
      <c r="R484"/>
    </row>
    <row r="485" spans="1:18" s="6" customFormat="1">
      <c r="A485" s="53"/>
      <c r="B485" s="24"/>
      <c r="C485" s="40"/>
      <c r="E485"/>
      <c r="F485" s="53"/>
      <c r="G485" s="5"/>
      <c r="H485"/>
      <c r="I485"/>
      <c r="J485"/>
      <c r="K485"/>
      <c r="L485"/>
      <c r="M485"/>
      <c r="N485"/>
      <c r="O485"/>
      <c r="P485"/>
      <c r="Q485"/>
      <c r="R485"/>
    </row>
    <row r="486" spans="1:18" s="6" customFormat="1">
      <c r="A486" s="53"/>
      <c r="B486" s="24"/>
      <c r="C486" s="40"/>
      <c r="E486"/>
      <c r="F486" s="53"/>
      <c r="G486" s="5"/>
      <c r="H486"/>
      <c r="I486"/>
      <c r="J486"/>
      <c r="K486"/>
      <c r="L486"/>
      <c r="M486"/>
      <c r="N486"/>
      <c r="O486"/>
      <c r="P486"/>
      <c r="Q486"/>
      <c r="R486"/>
    </row>
    <row r="487" spans="1:18" s="6" customFormat="1">
      <c r="A487" s="53"/>
      <c r="B487" s="24"/>
      <c r="C487" s="40"/>
      <c r="E487"/>
      <c r="F487" s="53"/>
      <c r="G487" s="5"/>
      <c r="H487"/>
      <c r="I487"/>
      <c r="J487"/>
      <c r="K487"/>
      <c r="L487"/>
      <c r="M487"/>
      <c r="N487"/>
      <c r="O487"/>
      <c r="P487"/>
      <c r="Q487"/>
      <c r="R487"/>
    </row>
    <row r="488" spans="1:18" s="6" customFormat="1">
      <c r="A488" s="53"/>
      <c r="B488" s="24"/>
      <c r="C488" s="40"/>
      <c r="E488"/>
      <c r="F488" s="53"/>
      <c r="G488" s="5"/>
      <c r="H488"/>
      <c r="I488"/>
      <c r="J488"/>
      <c r="K488"/>
      <c r="L488"/>
      <c r="M488"/>
      <c r="N488"/>
      <c r="O488"/>
      <c r="P488"/>
      <c r="Q488"/>
      <c r="R488"/>
    </row>
    <row r="489" spans="1:18" s="6" customFormat="1">
      <c r="A489" s="53"/>
      <c r="B489" s="24"/>
      <c r="C489" s="40"/>
      <c r="E489"/>
      <c r="F489" s="53"/>
      <c r="G489" s="5"/>
      <c r="H489"/>
      <c r="I489"/>
      <c r="J489"/>
      <c r="K489"/>
      <c r="L489"/>
      <c r="M489"/>
      <c r="N489"/>
      <c r="O489"/>
      <c r="P489"/>
      <c r="Q489"/>
      <c r="R489"/>
    </row>
    <row r="490" spans="1:18" s="6" customFormat="1">
      <c r="A490" s="53"/>
      <c r="B490" s="24"/>
      <c r="C490" s="40"/>
      <c r="E490"/>
      <c r="F490" s="53"/>
      <c r="G490" s="5"/>
      <c r="H490"/>
      <c r="I490"/>
      <c r="J490"/>
      <c r="K490"/>
      <c r="L490"/>
      <c r="M490"/>
      <c r="N490"/>
      <c r="O490"/>
      <c r="P490"/>
      <c r="Q490"/>
      <c r="R490"/>
    </row>
    <row r="491" spans="1:18" s="6" customFormat="1">
      <c r="A491" s="53"/>
      <c r="B491" s="24"/>
      <c r="C491" s="40"/>
      <c r="E491"/>
      <c r="F491" s="53"/>
      <c r="G491" s="5"/>
      <c r="H491"/>
      <c r="I491"/>
      <c r="J491"/>
      <c r="K491"/>
      <c r="L491"/>
      <c r="M491"/>
      <c r="N491"/>
      <c r="O491"/>
      <c r="P491"/>
      <c r="Q491"/>
      <c r="R491"/>
    </row>
    <row r="492" spans="1:18" s="6" customFormat="1">
      <c r="A492" s="53"/>
      <c r="B492" s="24"/>
      <c r="C492" s="40"/>
      <c r="E492"/>
      <c r="F492" s="53"/>
      <c r="G492" s="5"/>
      <c r="H492"/>
      <c r="I492"/>
      <c r="J492"/>
      <c r="K492"/>
      <c r="L492"/>
      <c r="M492"/>
      <c r="N492"/>
      <c r="O492"/>
      <c r="P492"/>
      <c r="Q492"/>
      <c r="R492"/>
    </row>
    <row r="493" spans="1:18" s="6" customFormat="1">
      <c r="A493" s="53"/>
      <c r="B493" s="24"/>
      <c r="C493" s="40"/>
      <c r="E493"/>
      <c r="F493" s="53"/>
      <c r="G493" s="5"/>
      <c r="H493"/>
      <c r="I493"/>
      <c r="J493"/>
      <c r="K493"/>
      <c r="L493"/>
      <c r="M493"/>
      <c r="N493"/>
      <c r="O493"/>
      <c r="P493"/>
      <c r="Q493"/>
      <c r="R493"/>
    </row>
    <row r="494" spans="1:18" s="6" customFormat="1">
      <c r="A494" s="53"/>
      <c r="B494" s="24"/>
      <c r="C494" s="40"/>
      <c r="E494"/>
      <c r="F494" s="53"/>
      <c r="G494" s="5"/>
      <c r="H494"/>
      <c r="I494"/>
      <c r="J494"/>
      <c r="K494"/>
      <c r="L494"/>
      <c r="M494"/>
      <c r="N494"/>
      <c r="O494"/>
      <c r="P494"/>
      <c r="Q494"/>
      <c r="R494"/>
    </row>
    <row r="495" spans="1:18" s="6" customFormat="1">
      <c r="A495" s="53"/>
      <c r="B495" s="24"/>
      <c r="C495" s="40"/>
      <c r="E495"/>
      <c r="F495" s="53"/>
      <c r="G495" s="5"/>
      <c r="H495"/>
      <c r="I495"/>
      <c r="J495"/>
      <c r="K495"/>
      <c r="L495"/>
      <c r="M495"/>
      <c r="N495"/>
      <c r="O495"/>
      <c r="P495"/>
      <c r="Q495"/>
      <c r="R495"/>
    </row>
    <row r="496" spans="1:18" s="6" customFormat="1">
      <c r="A496" s="53"/>
      <c r="B496" s="24"/>
      <c r="C496" s="40"/>
      <c r="E496"/>
      <c r="F496" s="53"/>
      <c r="G496" s="5"/>
      <c r="H496"/>
      <c r="I496"/>
      <c r="J496"/>
      <c r="K496"/>
      <c r="L496"/>
      <c r="M496"/>
      <c r="N496"/>
      <c r="O496"/>
      <c r="P496"/>
      <c r="Q496"/>
      <c r="R496"/>
    </row>
    <row r="497" spans="1:18" s="6" customFormat="1">
      <c r="A497" s="53"/>
      <c r="B497" s="24"/>
      <c r="C497" s="40"/>
      <c r="E497"/>
      <c r="F497" s="53"/>
      <c r="G497" s="5"/>
      <c r="H497"/>
      <c r="I497"/>
      <c r="J497"/>
      <c r="K497"/>
      <c r="L497"/>
      <c r="M497"/>
      <c r="N497"/>
      <c r="O497"/>
      <c r="P497"/>
      <c r="Q497"/>
      <c r="R497"/>
    </row>
    <row r="498" spans="1:18" s="6" customFormat="1">
      <c r="A498" s="53"/>
      <c r="B498" s="24"/>
      <c r="C498" s="40"/>
      <c r="E498"/>
      <c r="F498" s="53"/>
      <c r="G498" s="5"/>
      <c r="H498"/>
      <c r="I498"/>
      <c r="J498"/>
      <c r="K498"/>
      <c r="L498"/>
      <c r="M498"/>
      <c r="N498"/>
      <c r="O498"/>
      <c r="P498"/>
      <c r="Q498"/>
      <c r="R498"/>
    </row>
    <row r="499" spans="1:18" s="6" customFormat="1">
      <c r="A499" s="53"/>
      <c r="B499" s="24"/>
      <c r="C499" s="40"/>
      <c r="E499"/>
      <c r="F499" s="53"/>
      <c r="G499" s="5"/>
      <c r="H499"/>
      <c r="I499"/>
      <c r="J499"/>
      <c r="K499"/>
      <c r="L499"/>
      <c r="M499"/>
      <c r="N499"/>
      <c r="O499"/>
      <c r="P499"/>
      <c r="Q499"/>
      <c r="R499"/>
    </row>
    <row r="500" spans="1:18" s="6" customFormat="1">
      <c r="A500" s="53"/>
      <c r="B500" s="24"/>
      <c r="C500" s="40"/>
      <c r="E500"/>
      <c r="F500" s="53"/>
      <c r="G500" s="5"/>
      <c r="H500"/>
      <c r="I500"/>
      <c r="J500"/>
      <c r="K500"/>
      <c r="L500"/>
      <c r="M500"/>
      <c r="N500"/>
      <c r="O500"/>
      <c r="P500"/>
      <c r="Q500"/>
      <c r="R500"/>
    </row>
    <row r="501" spans="1:18" s="6" customFormat="1">
      <c r="A501" s="53"/>
      <c r="B501" s="24"/>
      <c r="C501" s="40"/>
      <c r="E501"/>
      <c r="F501" s="53"/>
      <c r="G501" s="5"/>
      <c r="H501"/>
      <c r="I501"/>
      <c r="J501"/>
      <c r="K501"/>
      <c r="L501"/>
      <c r="M501"/>
      <c r="N501"/>
      <c r="O501"/>
      <c r="P501"/>
      <c r="Q501"/>
      <c r="R501"/>
    </row>
    <row r="502" spans="1:18" s="6" customFormat="1">
      <c r="A502" s="53"/>
      <c r="B502" s="24"/>
      <c r="C502" s="40"/>
      <c r="E502"/>
      <c r="F502" s="53"/>
      <c r="G502" s="5"/>
      <c r="H502"/>
      <c r="I502"/>
      <c r="J502"/>
      <c r="K502"/>
      <c r="L502"/>
      <c r="M502"/>
      <c r="N502"/>
      <c r="O502"/>
      <c r="P502"/>
      <c r="Q502"/>
      <c r="R502"/>
    </row>
    <row r="503" spans="1:18" s="6" customFormat="1">
      <c r="A503" s="53"/>
      <c r="B503" s="24"/>
      <c r="C503" s="40"/>
      <c r="E503"/>
      <c r="F503" s="53"/>
      <c r="G503" s="5"/>
      <c r="H503"/>
      <c r="I503"/>
      <c r="J503"/>
      <c r="K503"/>
      <c r="L503"/>
      <c r="M503"/>
      <c r="N503"/>
      <c r="O503"/>
      <c r="P503"/>
      <c r="Q503"/>
      <c r="R503"/>
    </row>
    <row r="504" spans="1:18" s="6" customFormat="1">
      <c r="A504" s="53"/>
      <c r="B504" s="24"/>
      <c r="C504" s="40"/>
      <c r="E504"/>
      <c r="F504" s="53"/>
      <c r="G504" s="5"/>
      <c r="H504"/>
      <c r="I504"/>
      <c r="J504"/>
      <c r="K504"/>
      <c r="L504"/>
      <c r="M504"/>
      <c r="N504"/>
      <c r="O504"/>
      <c r="P504"/>
      <c r="Q504"/>
      <c r="R504"/>
    </row>
    <row r="505" spans="1:18" s="6" customFormat="1">
      <c r="A505" s="53"/>
      <c r="B505" s="24"/>
      <c r="C505" s="40"/>
      <c r="E505"/>
      <c r="F505" s="53"/>
      <c r="G505" s="5"/>
      <c r="H505"/>
      <c r="I505"/>
      <c r="J505"/>
      <c r="K505"/>
      <c r="L505"/>
      <c r="M505"/>
      <c r="N505"/>
      <c r="O505"/>
      <c r="P505"/>
      <c r="Q505"/>
      <c r="R505"/>
    </row>
    <row r="506" spans="1:18" s="6" customFormat="1">
      <c r="A506" s="53"/>
      <c r="B506" s="24"/>
      <c r="C506" s="40"/>
      <c r="E506"/>
      <c r="F506" s="53"/>
      <c r="G506" s="5"/>
      <c r="H506"/>
      <c r="I506"/>
      <c r="J506"/>
      <c r="K506"/>
      <c r="L506"/>
      <c r="M506"/>
      <c r="N506"/>
      <c r="O506"/>
      <c r="P506"/>
      <c r="Q506"/>
      <c r="R506"/>
    </row>
    <row r="507" spans="1:18" s="6" customFormat="1">
      <c r="A507" s="53"/>
      <c r="B507" s="24"/>
      <c r="C507" s="40"/>
      <c r="E507"/>
      <c r="F507" s="53"/>
      <c r="G507" s="5"/>
      <c r="H507"/>
      <c r="I507"/>
      <c r="J507"/>
      <c r="K507"/>
      <c r="L507"/>
      <c r="M507"/>
      <c r="N507"/>
      <c r="O507"/>
      <c r="P507"/>
      <c r="Q507"/>
      <c r="R507"/>
    </row>
    <row r="508" spans="1:18" s="6" customFormat="1">
      <c r="A508" s="53"/>
      <c r="B508" s="24"/>
      <c r="C508" s="40"/>
      <c r="E508"/>
      <c r="F508" s="53"/>
      <c r="G508" s="5"/>
      <c r="H508"/>
      <c r="I508"/>
      <c r="J508"/>
      <c r="K508"/>
      <c r="L508"/>
      <c r="M508"/>
      <c r="N508"/>
      <c r="O508"/>
      <c r="P508"/>
      <c r="Q508"/>
      <c r="R508"/>
    </row>
    <row r="509" spans="1:18" s="6" customFormat="1">
      <c r="A509" s="53"/>
      <c r="B509" s="24"/>
      <c r="C509" s="40"/>
      <c r="E509"/>
      <c r="F509" s="53"/>
      <c r="G509" s="5"/>
      <c r="H509"/>
      <c r="I509"/>
      <c r="J509"/>
      <c r="K509"/>
      <c r="L509"/>
      <c r="M509"/>
      <c r="N509"/>
      <c r="O509"/>
      <c r="P509"/>
      <c r="Q509"/>
      <c r="R509"/>
    </row>
    <row r="510" spans="1:18" s="6" customFormat="1">
      <c r="A510" s="53"/>
      <c r="B510" s="24"/>
      <c r="C510" s="40"/>
      <c r="E510"/>
      <c r="F510" s="53"/>
      <c r="G510" s="5"/>
      <c r="H510"/>
      <c r="I510"/>
      <c r="J510"/>
      <c r="K510"/>
      <c r="L510"/>
      <c r="M510"/>
      <c r="N510"/>
      <c r="O510"/>
      <c r="P510"/>
      <c r="Q510"/>
      <c r="R510"/>
    </row>
    <row r="511" spans="1:18" s="6" customFormat="1">
      <c r="A511" s="53"/>
      <c r="B511" s="24"/>
      <c r="C511" s="40"/>
      <c r="E511"/>
      <c r="F511" s="53"/>
      <c r="G511" s="5"/>
      <c r="H511"/>
      <c r="I511"/>
      <c r="J511"/>
      <c r="K511"/>
      <c r="L511"/>
      <c r="M511"/>
      <c r="N511"/>
      <c r="O511"/>
      <c r="P511"/>
      <c r="Q511"/>
      <c r="R511"/>
    </row>
    <row r="512" spans="1:18" s="6" customFormat="1">
      <c r="A512" s="53"/>
      <c r="B512" s="24"/>
      <c r="C512" s="40"/>
      <c r="E512"/>
      <c r="F512" s="53"/>
      <c r="G512" s="5"/>
      <c r="H512"/>
      <c r="I512"/>
      <c r="J512"/>
      <c r="K512"/>
      <c r="L512"/>
      <c r="M512"/>
      <c r="N512"/>
      <c r="O512"/>
      <c r="P512"/>
      <c r="Q512"/>
      <c r="R512"/>
    </row>
    <row r="513" spans="1:18" s="6" customFormat="1">
      <c r="A513" s="53"/>
      <c r="B513" s="24"/>
      <c r="C513" s="40"/>
      <c r="E513"/>
      <c r="F513" s="53"/>
      <c r="G513" s="5"/>
      <c r="H513"/>
      <c r="I513"/>
      <c r="J513"/>
      <c r="K513"/>
      <c r="L513"/>
      <c r="M513"/>
      <c r="N513"/>
      <c r="O513"/>
      <c r="P513"/>
      <c r="Q513"/>
      <c r="R513"/>
    </row>
    <row r="514" spans="1:18" s="6" customFormat="1">
      <c r="A514" s="53"/>
      <c r="B514" s="24"/>
      <c r="C514" s="40"/>
      <c r="E514"/>
      <c r="F514" s="53"/>
      <c r="G514" s="5"/>
      <c r="H514"/>
      <c r="I514"/>
      <c r="J514"/>
      <c r="K514"/>
      <c r="L514"/>
      <c r="M514"/>
      <c r="N514"/>
      <c r="O514"/>
      <c r="P514"/>
      <c r="Q514"/>
      <c r="R514"/>
    </row>
    <row r="515" spans="1:18" s="6" customFormat="1">
      <c r="A515" s="53"/>
      <c r="B515" s="24"/>
      <c r="C515" s="40"/>
      <c r="E515"/>
      <c r="F515" s="53"/>
      <c r="G515" s="5"/>
      <c r="H515"/>
      <c r="I515"/>
      <c r="J515"/>
      <c r="K515"/>
      <c r="L515"/>
      <c r="M515"/>
      <c r="N515"/>
      <c r="O515"/>
      <c r="P515"/>
      <c r="Q515"/>
      <c r="R515"/>
    </row>
    <row r="516" spans="1:18" s="6" customFormat="1">
      <c r="A516" s="53"/>
      <c r="B516" s="24"/>
      <c r="C516" s="40"/>
      <c r="E516"/>
      <c r="F516" s="53"/>
      <c r="G516" s="5"/>
      <c r="H516"/>
      <c r="I516"/>
      <c r="J516"/>
      <c r="K516"/>
      <c r="L516"/>
      <c r="M516"/>
      <c r="N516"/>
      <c r="O516"/>
      <c r="P516"/>
      <c r="Q516"/>
      <c r="R516"/>
    </row>
    <row r="517" spans="1:18" s="6" customFormat="1">
      <c r="A517" s="53"/>
      <c r="B517" s="24"/>
      <c r="C517" s="40"/>
      <c r="E517"/>
      <c r="F517" s="53"/>
      <c r="G517" s="5"/>
      <c r="H517"/>
      <c r="I517"/>
      <c r="J517"/>
      <c r="K517"/>
      <c r="L517"/>
      <c r="M517"/>
      <c r="N517"/>
      <c r="O517"/>
      <c r="P517"/>
      <c r="Q517"/>
      <c r="R517"/>
    </row>
    <row r="518" spans="1:18" s="6" customFormat="1">
      <c r="A518" s="53"/>
      <c r="B518" s="24"/>
      <c r="C518" s="40"/>
      <c r="E518"/>
      <c r="F518" s="53"/>
      <c r="G518" s="5"/>
      <c r="H518"/>
      <c r="I518"/>
      <c r="J518"/>
      <c r="K518"/>
      <c r="L518"/>
      <c r="M518"/>
      <c r="N518"/>
      <c r="O518"/>
      <c r="P518"/>
      <c r="Q518"/>
      <c r="R518"/>
    </row>
    <row r="519" spans="1:18" s="6" customFormat="1">
      <c r="A519" s="53"/>
      <c r="B519" s="24"/>
      <c r="C519" s="40"/>
      <c r="E519"/>
      <c r="F519" s="53"/>
      <c r="G519" s="5"/>
      <c r="H519"/>
      <c r="I519"/>
      <c r="J519"/>
      <c r="K519"/>
      <c r="L519"/>
      <c r="M519"/>
      <c r="N519"/>
      <c r="O519"/>
      <c r="P519"/>
      <c r="Q519"/>
      <c r="R519"/>
    </row>
    <row r="520" spans="1:18" s="6" customFormat="1">
      <c r="A520" s="53"/>
      <c r="B520" s="24"/>
      <c r="C520" s="40"/>
      <c r="E520"/>
      <c r="F520" s="53"/>
      <c r="G520" s="5"/>
      <c r="H520"/>
      <c r="I520"/>
      <c r="J520"/>
      <c r="K520"/>
      <c r="L520"/>
      <c r="M520"/>
      <c r="N520"/>
      <c r="O520"/>
      <c r="P520"/>
      <c r="Q520"/>
      <c r="R520"/>
    </row>
    <row r="521" spans="1:18" s="6" customFormat="1">
      <c r="A521" s="53"/>
      <c r="B521" s="24"/>
      <c r="C521" s="40"/>
      <c r="E521"/>
      <c r="F521" s="53"/>
      <c r="G521" s="5"/>
      <c r="H521"/>
      <c r="I521"/>
      <c r="J521"/>
      <c r="K521"/>
      <c r="L521"/>
      <c r="M521"/>
      <c r="N521"/>
      <c r="O521"/>
      <c r="P521"/>
      <c r="Q521"/>
      <c r="R521"/>
    </row>
    <row r="522" spans="1:18" s="6" customFormat="1">
      <c r="A522" s="53"/>
      <c r="B522" s="24"/>
      <c r="C522" s="40"/>
      <c r="E522"/>
      <c r="F522" s="53"/>
      <c r="G522" s="5"/>
      <c r="H522"/>
      <c r="I522"/>
      <c r="J522"/>
      <c r="K522"/>
      <c r="L522"/>
      <c r="M522"/>
      <c r="N522"/>
      <c r="O522"/>
      <c r="P522"/>
      <c r="Q522"/>
      <c r="R522"/>
    </row>
    <row r="523" spans="1:18" s="6" customFormat="1">
      <c r="A523" s="53"/>
      <c r="B523" s="24"/>
      <c r="C523" s="40"/>
      <c r="E523"/>
      <c r="F523" s="53"/>
      <c r="G523" s="5"/>
      <c r="H523"/>
      <c r="I523"/>
      <c r="J523"/>
      <c r="K523"/>
      <c r="L523"/>
      <c r="M523"/>
      <c r="N523"/>
      <c r="O523"/>
      <c r="P523"/>
      <c r="Q523"/>
      <c r="R523"/>
    </row>
    <row r="524" spans="1:18" s="6" customFormat="1">
      <c r="A524" s="53"/>
      <c r="B524" s="24"/>
      <c r="C524" s="40"/>
      <c r="E524"/>
      <c r="F524" s="53"/>
      <c r="G524" s="5"/>
      <c r="H524"/>
      <c r="I524"/>
      <c r="J524"/>
      <c r="K524"/>
      <c r="L524"/>
      <c r="M524"/>
      <c r="N524"/>
      <c r="O524"/>
      <c r="P524"/>
      <c r="Q524"/>
      <c r="R524"/>
    </row>
    <row r="525" spans="1:18" s="6" customFormat="1">
      <c r="A525" s="53"/>
      <c r="B525" s="24"/>
      <c r="C525" s="40"/>
      <c r="E525"/>
      <c r="F525" s="53"/>
      <c r="G525" s="5"/>
      <c r="H525"/>
      <c r="I525"/>
      <c r="J525"/>
      <c r="K525"/>
      <c r="L525"/>
      <c r="M525"/>
      <c r="N525"/>
      <c r="O525"/>
      <c r="P525"/>
      <c r="Q525"/>
      <c r="R525"/>
    </row>
    <row r="526" spans="1:18" s="6" customFormat="1">
      <c r="A526" s="53"/>
      <c r="B526" s="24"/>
      <c r="C526" s="40"/>
      <c r="E526"/>
      <c r="F526" s="53"/>
      <c r="G526" s="5"/>
      <c r="H526"/>
      <c r="I526"/>
      <c r="J526"/>
      <c r="K526"/>
      <c r="L526"/>
      <c r="M526"/>
      <c r="N526"/>
      <c r="O526"/>
      <c r="P526"/>
      <c r="Q526"/>
      <c r="R526"/>
    </row>
    <row r="527" spans="1:18" s="6" customFormat="1">
      <c r="A527" s="53"/>
      <c r="B527" s="24"/>
      <c r="C527" s="40"/>
      <c r="E527"/>
      <c r="F527" s="53"/>
      <c r="G527" s="5"/>
      <c r="H527"/>
      <c r="I527"/>
      <c r="J527"/>
      <c r="K527"/>
      <c r="L527"/>
      <c r="M527"/>
      <c r="N527"/>
      <c r="O527"/>
      <c r="P527"/>
      <c r="Q527"/>
      <c r="R527"/>
    </row>
    <row r="528" spans="1:18" s="6" customFormat="1">
      <c r="A528" s="53"/>
      <c r="B528" s="24"/>
      <c r="C528" s="40"/>
      <c r="E528"/>
      <c r="F528" s="53"/>
      <c r="G528" s="5"/>
      <c r="H528"/>
      <c r="I528"/>
      <c r="J528"/>
      <c r="K528"/>
      <c r="L528"/>
      <c r="M528"/>
      <c r="N528"/>
      <c r="O528"/>
      <c r="P528"/>
      <c r="Q528"/>
      <c r="R528"/>
    </row>
    <row r="529" spans="1:18" s="6" customFormat="1">
      <c r="A529" s="53"/>
      <c r="B529" s="24"/>
      <c r="C529" s="40"/>
      <c r="E529"/>
      <c r="F529" s="53"/>
      <c r="G529" s="5"/>
      <c r="H529"/>
      <c r="I529"/>
      <c r="J529"/>
      <c r="K529"/>
      <c r="L529"/>
      <c r="M529"/>
      <c r="N529"/>
      <c r="O529"/>
      <c r="P529"/>
      <c r="Q529"/>
      <c r="R529"/>
    </row>
    <row r="530" spans="1:18" s="6" customFormat="1">
      <c r="A530" s="53"/>
      <c r="B530" s="24"/>
      <c r="C530" s="40"/>
      <c r="E530"/>
      <c r="F530" s="53"/>
      <c r="G530" s="5"/>
      <c r="H530"/>
      <c r="I530"/>
      <c r="J530"/>
      <c r="K530"/>
      <c r="L530"/>
      <c r="M530"/>
      <c r="N530"/>
      <c r="O530"/>
      <c r="P530"/>
      <c r="Q530"/>
      <c r="R530"/>
    </row>
    <row r="531" spans="1:18" s="6" customFormat="1">
      <c r="A531" s="53"/>
      <c r="B531" s="24"/>
      <c r="C531" s="40"/>
      <c r="E531"/>
      <c r="F531" s="53"/>
      <c r="G531" s="5"/>
      <c r="H531"/>
      <c r="I531"/>
      <c r="J531"/>
      <c r="K531"/>
      <c r="L531"/>
      <c r="M531"/>
      <c r="N531"/>
      <c r="O531"/>
      <c r="P531"/>
      <c r="Q531"/>
      <c r="R531"/>
    </row>
    <row r="532" spans="1:18" s="6" customFormat="1">
      <c r="A532" s="53"/>
      <c r="B532" s="24"/>
      <c r="C532" s="40"/>
      <c r="E532"/>
      <c r="F532" s="53"/>
      <c r="G532" s="5"/>
      <c r="H532"/>
      <c r="I532"/>
      <c r="J532"/>
      <c r="K532"/>
      <c r="L532"/>
      <c r="M532"/>
      <c r="N532"/>
      <c r="O532"/>
      <c r="P532"/>
      <c r="Q532"/>
      <c r="R532"/>
    </row>
    <row r="533" spans="1:18" s="6" customFormat="1">
      <c r="A533" s="53"/>
      <c r="B533" s="24"/>
      <c r="C533" s="40"/>
      <c r="E533"/>
      <c r="F533" s="53"/>
      <c r="G533" s="5"/>
      <c r="H533"/>
      <c r="I533"/>
      <c r="J533"/>
      <c r="K533"/>
      <c r="L533"/>
      <c r="M533"/>
      <c r="N533"/>
      <c r="O533"/>
      <c r="P533"/>
      <c r="Q533"/>
      <c r="R533"/>
    </row>
    <row r="534" spans="1:18" s="6" customFormat="1">
      <c r="A534" s="53"/>
      <c r="B534" s="24"/>
      <c r="C534" s="40"/>
      <c r="E534"/>
      <c r="F534" s="53"/>
      <c r="G534" s="5"/>
      <c r="H534"/>
      <c r="I534"/>
      <c r="J534"/>
      <c r="K534"/>
      <c r="L534"/>
      <c r="M534"/>
      <c r="N534"/>
      <c r="O534"/>
      <c r="P534"/>
      <c r="Q534"/>
      <c r="R534"/>
    </row>
    <row r="535" spans="1:18" s="6" customFormat="1">
      <c r="A535" s="53"/>
      <c r="B535" s="24"/>
      <c r="C535" s="40"/>
      <c r="E535"/>
      <c r="F535" s="53"/>
      <c r="G535" s="5"/>
      <c r="H535"/>
      <c r="I535"/>
      <c r="J535"/>
      <c r="K535"/>
      <c r="L535"/>
      <c r="M535"/>
      <c r="N535"/>
      <c r="O535"/>
      <c r="P535"/>
      <c r="Q535"/>
      <c r="R535"/>
    </row>
    <row r="536" spans="1:18" s="6" customFormat="1">
      <c r="A536" s="53"/>
      <c r="B536" s="24"/>
      <c r="C536" s="40"/>
      <c r="E536"/>
      <c r="F536" s="53"/>
      <c r="G536" s="5"/>
      <c r="H536"/>
      <c r="I536"/>
      <c r="J536"/>
      <c r="K536"/>
      <c r="L536"/>
      <c r="M536"/>
      <c r="N536"/>
      <c r="O536"/>
      <c r="P536"/>
      <c r="Q536"/>
      <c r="R536"/>
    </row>
    <row r="537" spans="1:18" s="6" customFormat="1">
      <c r="A537" s="53"/>
      <c r="B537" s="24"/>
      <c r="C537" s="40"/>
      <c r="E537"/>
      <c r="F537" s="53"/>
      <c r="G537" s="5"/>
      <c r="H537"/>
      <c r="I537"/>
      <c r="J537"/>
      <c r="K537"/>
      <c r="L537"/>
      <c r="M537"/>
      <c r="N537"/>
      <c r="O537"/>
      <c r="P537"/>
      <c r="Q537"/>
      <c r="R537"/>
    </row>
    <row r="538" spans="1:18" s="6" customFormat="1">
      <c r="A538" s="53"/>
      <c r="B538" s="24"/>
      <c r="C538" s="40"/>
      <c r="E538"/>
      <c r="F538" s="53"/>
      <c r="G538" s="5"/>
      <c r="H538"/>
      <c r="I538"/>
      <c r="J538"/>
      <c r="K538"/>
      <c r="L538"/>
      <c r="M538"/>
      <c r="N538"/>
      <c r="O538"/>
      <c r="P538"/>
      <c r="Q538"/>
      <c r="R538"/>
    </row>
    <row r="539" spans="1:18" s="6" customFormat="1">
      <c r="A539" s="53"/>
      <c r="B539" s="24"/>
      <c r="C539" s="40"/>
      <c r="E539"/>
      <c r="F539" s="53"/>
      <c r="G539" s="5"/>
      <c r="H539"/>
      <c r="I539"/>
      <c r="J539"/>
      <c r="K539"/>
      <c r="L539"/>
      <c r="M539"/>
      <c r="N539"/>
      <c r="O539"/>
      <c r="P539"/>
      <c r="Q539"/>
      <c r="R539"/>
    </row>
    <row r="540" spans="1:18" s="6" customFormat="1">
      <c r="A540" s="53"/>
      <c r="B540" s="24"/>
      <c r="C540" s="40"/>
      <c r="E540"/>
      <c r="F540" s="53"/>
      <c r="G540" s="5"/>
      <c r="H540"/>
      <c r="I540"/>
      <c r="J540"/>
      <c r="K540"/>
      <c r="L540"/>
      <c r="M540"/>
      <c r="N540"/>
      <c r="O540"/>
      <c r="P540"/>
      <c r="Q540"/>
      <c r="R540"/>
    </row>
    <row r="541" spans="1:18" s="6" customFormat="1">
      <c r="A541" s="53"/>
      <c r="B541" s="24"/>
      <c r="C541" s="40"/>
      <c r="E541"/>
      <c r="F541" s="53"/>
      <c r="G541" s="5"/>
      <c r="H541"/>
      <c r="I541"/>
      <c r="J541"/>
      <c r="K541"/>
      <c r="L541"/>
      <c r="M541"/>
      <c r="N541"/>
      <c r="O541"/>
      <c r="P541"/>
      <c r="Q541"/>
      <c r="R541"/>
    </row>
    <row r="542" spans="1:18" s="6" customFormat="1">
      <c r="A542" s="53"/>
      <c r="B542" s="24"/>
      <c r="C542" s="40"/>
      <c r="E542"/>
      <c r="F542" s="53"/>
      <c r="G542" s="5"/>
      <c r="H542"/>
      <c r="I542"/>
      <c r="J542"/>
      <c r="K542"/>
      <c r="L542"/>
      <c r="M542"/>
      <c r="N542"/>
      <c r="O542"/>
      <c r="P542"/>
      <c r="Q542"/>
      <c r="R542"/>
    </row>
    <row r="543" spans="1:18" s="6" customFormat="1">
      <c r="A543" s="53"/>
      <c r="B543" s="24"/>
      <c r="C543" s="40"/>
      <c r="E543"/>
      <c r="F543" s="53"/>
      <c r="G543" s="5"/>
      <c r="H543"/>
      <c r="I543"/>
      <c r="J543"/>
      <c r="K543"/>
      <c r="L543"/>
      <c r="M543"/>
      <c r="N543"/>
      <c r="O543"/>
      <c r="P543"/>
      <c r="Q543"/>
      <c r="R543"/>
    </row>
    <row r="544" spans="1:18" s="6" customFormat="1">
      <c r="A544" s="53"/>
      <c r="B544" s="24"/>
      <c r="C544" s="40"/>
      <c r="E544"/>
      <c r="F544" s="53"/>
      <c r="G544" s="5"/>
      <c r="H544"/>
      <c r="I544"/>
      <c r="J544"/>
      <c r="K544"/>
      <c r="L544"/>
      <c r="M544"/>
      <c r="N544"/>
      <c r="O544"/>
      <c r="P544"/>
      <c r="Q544"/>
      <c r="R544"/>
    </row>
    <row r="545" spans="1:18" s="6" customFormat="1">
      <c r="A545" s="53"/>
      <c r="B545" s="24"/>
      <c r="C545" s="40"/>
      <c r="E545"/>
      <c r="F545" s="53"/>
      <c r="G545" s="5"/>
      <c r="H545"/>
      <c r="I545"/>
      <c r="J545"/>
      <c r="K545"/>
      <c r="L545"/>
      <c r="M545"/>
      <c r="N545"/>
      <c r="O545"/>
      <c r="P545"/>
      <c r="Q545"/>
      <c r="R545"/>
    </row>
    <row r="546" spans="1:18" s="6" customFormat="1">
      <c r="A546" s="53"/>
      <c r="B546" s="24"/>
      <c r="C546" s="40"/>
      <c r="E546"/>
      <c r="F546" s="53"/>
      <c r="G546" s="5"/>
      <c r="H546"/>
      <c r="I546"/>
      <c r="J546"/>
      <c r="K546"/>
      <c r="L546"/>
      <c r="M546"/>
      <c r="N546"/>
      <c r="O546"/>
      <c r="P546"/>
      <c r="Q546"/>
      <c r="R546"/>
    </row>
    <row r="547" spans="1:18" s="6" customFormat="1">
      <c r="A547" s="53"/>
      <c r="B547" s="24"/>
      <c r="C547" s="40"/>
      <c r="E547"/>
      <c r="F547" s="53"/>
      <c r="G547" s="5"/>
      <c r="H547"/>
      <c r="I547"/>
      <c r="J547"/>
      <c r="K547"/>
      <c r="L547"/>
      <c r="M547"/>
      <c r="N547"/>
      <c r="O547"/>
      <c r="P547"/>
      <c r="Q547"/>
      <c r="R547"/>
    </row>
    <row r="548" spans="1:18" s="6" customFormat="1">
      <c r="A548" s="53"/>
      <c r="B548" s="24"/>
      <c r="C548" s="40"/>
      <c r="E548"/>
      <c r="F548" s="53"/>
      <c r="G548" s="5"/>
      <c r="H548"/>
      <c r="I548"/>
      <c r="J548"/>
      <c r="K548"/>
      <c r="L548"/>
      <c r="M548"/>
      <c r="N548"/>
      <c r="O548"/>
      <c r="P548"/>
      <c r="Q548"/>
      <c r="R548"/>
    </row>
    <row r="549" spans="1:18" s="6" customFormat="1">
      <c r="A549" s="53"/>
      <c r="B549" s="24"/>
      <c r="C549" s="40"/>
      <c r="E549"/>
      <c r="F549" s="53"/>
      <c r="G549" s="5"/>
      <c r="H549"/>
      <c r="I549"/>
      <c r="J549"/>
      <c r="K549"/>
      <c r="L549"/>
      <c r="M549"/>
      <c r="N549"/>
      <c r="O549"/>
      <c r="P549"/>
      <c r="Q549"/>
      <c r="R549"/>
    </row>
    <row r="550" spans="1:18" s="6" customFormat="1">
      <c r="A550" s="53"/>
      <c r="B550" s="24"/>
      <c r="C550" s="40"/>
      <c r="E550"/>
      <c r="F550" s="53"/>
      <c r="G550" s="5"/>
      <c r="H550"/>
      <c r="I550"/>
      <c r="J550"/>
      <c r="K550"/>
      <c r="L550"/>
      <c r="M550"/>
      <c r="N550"/>
      <c r="O550"/>
      <c r="P550"/>
      <c r="Q550"/>
      <c r="R550"/>
    </row>
    <row r="551" spans="1:18" s="6" customFormat="1">
      <c r="A551" s="53"/>
      <c r="B551" s="24"/>
      <c r="C551" s="40"/>
      <c r="E551"/>
      <c r="F551" s="53"/>
      <c r="G551" s="5"/>
      <c r="H551"/>
      <c r="I551"/>
      <c r="J551"/>
      <c r="K551"/>
      <c r="L551"/>
      <c r="M551"/>
      <c r="N551"/>
      <c r="O551"/>
      <c r="P551"/>
      <c r="Q551"/>
      <c r="R551"/>
    </row>
    <row r="552" spans="1:18" s="6" customFormat="1">
      <c r="A552" s="53"/>
      <c r="B552" s="24"/>
      <c r="C552" s="40"/>
      <c r="E552"/>
      <c r="F552" s="53"/>
      <c r="G552" s="5"/>
      <c r="H552"/>
      <c r="I552"/>
      <c r="J552"/>
      <c r="K552"/>
      <c r="L552"/>
      <c r="M552"/>
      <c r="N552"/>
      <c r="O552"/>
      <c r="P552"/>
      <c r="Q552"/>
      <c r="R552"/>
    </row>
    <row r="553" spans="1:18" s="6" customFormat="1">
      <c r="A553" s="53"/>
      <c r="B553" s="24"/>
      <c r="C553" s="40"/>
      <c r="E553"/>
      <c r="F553" s="53"/>
      <c r="G553" s="5"/>
      <c r="H553"/>
      <c r="I553"/>
      <c r="J553"/>
      <c r="K553"/>
      <c r="L553"/>
      <c r="M553"/>
      <c r="N553"/>
      <c r="O553"/>
      <c r="P553"/>
      <c r="Q553"/>
      <c r="R553"/>
    </row>
    <row r="554" spans="1:18" s="6" customFormat="1">
      <c r="A554" s="53"/>
      <c r="B554" s="24"/>
      <c r="C554" s="40"/>
      <c r="E554"/>
      <c r="F554" s="53"/>
      <c r="G554" s="5"/>
      <c r="H554"/>
      <c r="I554"/>
      <c r="J554"/>
      <c r="K554"/>
      <c r="L554"/>
      <c r="M554"/>
      <c r="N554"/>
      <c r="O554"/>
      <c r="P554"/>
      <c r="Q554"/>
      <c r="R554"/>
    </row>
    <row r="555" spans="1:18" s="6" customFormat="1">
      <c r="A555" s="53"/>
      <c r="B555" s="24"/>
      <c r="C555" s="40"/>
      <c r="E555"/>
      <c r="F555" s="53"/>
      <c r="G555" s="5"/>
      <c r="H555"/>
      <c r="I555"/>
      <c r="J555"/>
      <c r="K555"/>
      <c r="L555"/>
      <c r="M555"/>
      <c r="N555"/>
      <c r="O555"/>
      <c r="P555"/>
      <c r="Q555"/>
      <c r="R555"/>
    </row>
    <row r="556" spans="1:18" s="6" customFormat="1">
      <c r="A556" s="53"/>
      <c r="B556" s="24"/>
      <c r="C556" s="40"/>
      <c r="E556"/>
      <c r="F556" s="53"/>
      <c r="G556" s="5"/>
      <c r="H556"/>
      <c r="I556"/>
      <c r="J556"/>
      <c r="K556"/>
      <c r="L556"/>
      <c r="M556"/>
      <c r="N556"/>
      <c r="O556"/>
      <c r="P556"/>
      <c r="Q556"/>
      <c r="R556"/>
    </row>
    <row r="557" spans="1:18" s="6" customFormat="1">
      <c r="A557" s="53"/>
      <c r="B557" s="24"/>
      <c r="C557" s="40"/>
      <c r="E557"/>
      <c r="F557" s="53"/>
      <c r="G557" s="5"/>
      <c r="H557"/>
      <c r="I557"/>
      <c r="J557"/>
      <c r="K557"/>
      <c r="L557"/>
      <c r="M557"/>
      <c r="N557"/>
      <c r="O557"/>
      <c r="P557"/>
      <c r="Q557"/>
      <c r="R557"/>
    </row>
    <row r="558" spans="1:18" s="6" customFormat="1">
      <c r="A558" s="53"/>
      <c r="B558" s="24"/>
      <c r="C558" s="40"/>
      <c r="E558"/>
      <c r="F558" s="53"/>
      <c r="G558" s="5"/>
      <c r="H558"/>
      <c r="I558"/>
      <c r="J558"/>
      <c r="K558"/>
      <c r="L558"/>
      <c r="M558"/>
      <c r="N558"/>
      <c r="O558"/>
      <c r="P558"/>
      <c r="Q558"/>
      <c r="R558"/>
    </row>
    <row r="559" spans="1:18" s="6" customFormat="1">
      <c r="A559" s="53"/>
      <c r="B559" s="24"/>
      <c r="C559" s="40"/>
      <c r="E559"/>
      <c r="F559" s="53"/>
      <c r="G559" s="5"/>
      <c r="H559"/>
      <c r="I559"/>
      <c r="J559"/>
      <c r="K559"/>
      <c r="L559"/>
      <c r="M559"/>
      <c r="N559"/>
      <c r="O559"/>
      <c r="P559"/>
      <c r="Q559"/>
      <c r="R559"/>
    </row>
    <row r="560" spans="1:18" s="6" customFormat="1">
      <c r="A560" s="53"/>
      <c r="B560" s="24"/>
      <c r="C560" s="40"/>
      <c r="E560"/>
      <c r="F560" s="53"/>
      <c r="G560" s="5"/>
      <c r="H560"/>
      <c r="I560"/>
      <c r="J560"/>
      <c r="K560"/>
      <c r="L560"/>
      <c r="M560"/>
      <c r="N560"/>
      <c r="O560"/>
      <c r="P560"/>
      <c r="Q560"/>
      <c r="R560"/>
    </row>
    <row r="561" spans="1:18" s="6" customFormat="1">
      <c r="A561" s="53"/>
      <c r="B561" s="24"/>
      <c r="C561" s="40"/>
      <c r="E561"/>
      <c r="F561" s="53"/>
      <c r="G561" s="5"/>
      <c r="H561"/>
      <c r="I561"/>
      <c r="J561"/>
      <c r="K561"/>
      <c r="L561"/>
      <c r="M561"/>
      <c r="N561"/>
      <c r="O561"/>
      <c r="P561"/>
      <c r="Q561"/>
      <c r="R561"/>
    </row>
    <row r="562" spans="1:18" s="6" customFormat="1">
      <c r="A562" s="53"/>
      <c r="B562" s="24"/>
      <c r="C562" s="40"/>
      <c r="E562"/>
      <c r="F562" s="53"/>
      <c r="G562" s="5"/>
      <c r="H562"/>
      <c r="I562"/>
      <c r="J562"/>
      <c r="K562"/>
      <c r="L562"/>
      <c r="M562"/>
      <c r="N562"/>
      <c r="O562"/>
      <c r="P562"/>
      <c r="Q562"/>
      <c r="R562"/>
    </row>
    <row r="563" spans="1:18" s="6" customFormat="1">
      <c r="A563" s="53"/>
      <c r="B563" s="24"/>
      <c r="C563" s="40"/>
      <c r="E563"/>
      <c r="F563" s="53"/>
      <c r="G563" s="5"/>
      <c r="H563"/>
      <c r="I563"/>
      <c r="J563"/>
      <c r="K563"/>
      <c r="L563"/>
      <c r="M563"/>
      <c r="N563"/>
      <c r="O563"/>
      <c r="P563"/>
      <c r="Q563"/>
      <c r="R563"/>
    </row>
    <row r="564" spans="1:18" s="6" customFormat="1">
      <c r="A564" s="53"/>
      <c r="B564" s="24"/>
      <c r="C564" s="40"/>
      <c r="E564"/>
      <c r="F564" s="53"/>
      <c r="G564" s="5"/>
      <c r="H564"/>
      <c r="I564"/>
      <c r="J564"/>
      <c r="K564"/>
      <c r="L564"/>
      <c r="M564"/>
      <c r="N564"/>
      <c r="O564"/>
      <c r="P564"/>
      <c r="Q564"/>
      <c r="R564"/>
    </row>
    <row r="565" spans="1:18" s="6" customFormat="1">
      <c r="A565" s="53"/>
      <c r="B565" s="24"/>
      <c r="C565" s="40"/>
      <c r="E565"/>
      <c r="F565" s="53"/>
      <c r="G565" s="5"/>
      <c r="H565"/>
      <c r="I565"/>
      <c r="J565"/>
      <c r="K565"/>
      <c r="L565"/>
      <c r="M565"/>
      <c r="N565"/>
      <c r="O565"/>
      <c r="P565"/>
      <c r="Q565"/>
      <c r="R565"/>
    </row>
    <row r="566" spans="1:18" s="6" customFormat="1">
      <c r="A566" s="53"/>
      <c r="B566" s="24"/>
      <c r="C566" s="40"/>
      <c r="E566"/>
      <c r="F566" s="53"/>
      <c r="G566" s="5"/>
      <c r="H566"/>
      <c r="I566"/>
      <c r="J566"/>
      <c r="K566"/>
      <c r="L566"/>
      <c r="M566"/>
      <c r="N566"/>
      <c r="O566"/>
      <c r="P566"/>
      <c r="Q566"/>
      <c r="R566"/>
    </row>
    <row r="567" spans="1:18" s="6" customFormat="1">
      <c r="A567" s="53"/>
      <c r="B567" s="24"/>
      <c r="C567" s="40"/>
      <c r="E567"/>
      <c r="F567" s="53"/>
      <c r="G567" s="5"/>
      <c r="H567"/>
      <c r="I567"/>
      <c r="J567"/>
      <c r="K567"/>
      <c r="L567"/>
      <c r="M567"/>
      <c r="N567"/>
      <c r="O567"/>
      <c r="P567"/>
      <c r="Q567"/>
      <c r="R567"/>
    </row>
    <row r="568" spans="1:18" s="6" customFormat="1">
      <c r="A568" s="53"/>
      <c r="B568" s="24"/>
      <c r="C568" s="40"/>
      <c r="E568"/>
      <c r="F568" s="53"/>
      <c r="G568" s="5"/>
      <c r="H568"/>
      <c r="I568"/>
      <c r="J568"/>
      <c r="K568"/>
      <c r="L568"/>
      <c r="M568"/>
      <c r="N568"/>
      <c r="O568"/>
      <c r="P568"/>
      <c r="Q568"/>
      <c r="R568"/>
    </row>
    <row r="569" spans="1:18" s="6" customFormat="1">
      <c r="A569" s="53"/>
      <c r="B569" s="24"/>
      <c r="C569" s="40"/>
      <c r="E569"/>
      <c r="F569" s="53"/>
      <c r="G569" s="5"/>
      <c r="H569"/>
      <c r="I569"/>
      <c r="J569"/>
      <c r="K569"/>
      <c r="L569"/>
      <c r="M569"/>
      <c r="N569"/>
      <c r="O569"/>
      <c r="P569"/>
      <c r="Q569"/>
      <c r="R569"/>
    </row>
    <row r="570" spans="1:18" s="6" customFormat="1">
      <c r="A570" s="53"/>
      <c r="B570" s="24"/>
      <c r="C570" s="40"/>
      <c r="E570"/>
      <c r="F570" s="53"/>
      <c r="G570" s="5"/>
      <c r="H570"/>
      <c r="I570"/>
      <c r="J570"/>
      <c r="K570"/>
      <c r="L570"/>
      <c r="M570"/>
      <c r="N570"/>
      <c r="O570"/>
      <c r="P570"/>
      <c r="Q570"/>
      <c r="R570"/>
    </row>
    <row r="571" spans="1:18" s="6" customFormat="1">
      <c r="A571" s="53"/>
      <c r="B571" s="24"/>
      <c r="C571" s="40"/>
      <c r="E571"/>
      <c r="F571" s="53"/>
      <c r="G571" s="5"/>
      <c r="H571"/>
      <c r="I571"/>
      <c r="J571"/>
      <c r="K571"/>
      <c r="L571"/>
      <c r="M571"/>
      <c r="N571"/>
      <c r="O571"/>
      <c r="P571"/>
      <c r="Q571"/>
      <c r="R571"/>
    </row>
    <row r="572" spans="1:18" s="6" customFormat="1">
      <c r="A572" s="53"/>
      <c r="B572" s="24"/>
      <c r="C572" s="40"/>
      <c r="E572"/>
      <c r="F572" s="53"/>
      <c r="G572" s="5"/>
      <c r="H572"/>
      <c r="I572"/>
      <c r="J572"/>
      <c r="K572"/>
      <c r="L572"/>
      <c r="M572"/>
      <c r="N572"/>
      <c r="O572"/>
      <c r="P572"/>
      <c r="Q572"/>
      <c r="R572"/>
    </row>
    <row r="573" spans="1:18" s="6" customFormat="1">
      <c r="A573" s="53"/>
      <c r="B573" s="24"/>
      <c r="C573" s="40"/>
      <c r="E573"/>
      <c r="F573" s="53"/>
      <c r="G573" s="5"/>
      <c r="H573"/>
      <c r="I573"/>
      <c r="J573"/>
      <c r="K573"/>
      <c r="L573"/>
      <c r="M573"/>
      <c r="N573"/>
      <c r="O573"/>
      <c r="P573"/>
      <c r="Q573"/>
      <c r="R573"/>
    </row>
    <row r="574" spans="1:18" s="6" customFormat="1">
      <c r="A574" s="53"/>
      <c r="B574" s="24"/>
      <c r="C574" s="40"/>
      <c r="E574"/>
      <c r="F574" s="53"/>
      <c r="G574" s="5"/>
      <c r="H574"/>
      <c r="I574"/>
      <c r="J574"/>
      <c r="K574"/>
      <c r="L574"/>
      <c r="M574"/>
      <c r="N574"/>
      <c r="O574"/>
      <c r="P574"/>
      <c r="Q574"/>
      <c r="R574"/>
    </row>
    <row r="575" spans="1:18" s="6" customFormat="1">
      <c r="A575" s="53"/>
      <c r="B575" s="24"/>
      <c r="C575" s="40"/>
      <c r="E575"/>
      <c r="F575" s="53"/>
      <c r="G575" s="5"/>
      <c r="H575"/>
      <c r="I575"/>
      <c r="J575"/>
      <c r="K575"/>
      <c r="L575"/>
      <c r="M575"/>
      <c r="N575"/>
      <c r="O575"/>
      <c r="P575"/>
      <c r="Q575"/>
      <c r="R575"/>
    </row>
    <row r="576" spans="1:18" s="6" customFormat="1">
      <c r="A576" s="53"/>
      <c r="B576" s="24"/>
      <c r="C576" s="40"/>
      <c r="E576"/>
      <c r="F576" s="53"/>
      <c r="G576" s="5"/>
      <c r="H576"/>
      <c r="I576"/>
      <c r="J576"/>
      <c r="K576"/>
      <c r="L576"/>
      <c r="M576"/>
      <c r="N576"/>
      <c r="O576"/>
      <c r="P576"/>
      <c r="Q576"/>
      <c r="R576"/>
    </row>
    <row r="577" spans="1:18" s="6" customFormat="1">
      <c r="A577" s="53"/>
      <c r="B577" s="24"/>
      <c r="C577" s="40"/>
      <c r="E577"/>
      <c r="F577" s="53"/>
      <c r="G577" s="5"/>
      <c r="H577"/>
      <c r="I577"/>
      <c r="J577"/>
      <c r="K577"/>
      <c r="L577"/>
      <c r="M577"/>
      <c r="N577"/>
      <c r="O577"/>
      <c r="P577"/>
      <c r="Q577"/>
      <c r="R577"/>
    </row>
    <row r="578" spans="1:18" s="6" customFormat="1">
      <c r="A578" s="53"/>
      <c r="B578" s="24"/>
      <c r="C578" s="40"/>
      <c r="E578"/>
      <c r="F578" s="53"/>
      <c r="G578" s="5"/>
      <c r="H578"/>
      <c r="I578"/>
      <c r="J578"/>
      <c r="K578"/>
      <c r="L578"/>
      <c r="M578"/>
      <c r="N578"/>
      <c r="O578"/>
      <c r="P578"/>
      <c r="Q578"/>
      <c r="R578"/>
    </row>
    <row r="579" spans="1:18" s="6" customFormat="1">
      <c r="A579" s="53"/>
      <c r="B579" s="24"/>
      <c r="C579" s="40"/>
      <c r="E579"/>
      <c r="F579" s="53"/>
      <c r="G579" s="5"/>
      <c r="H579"/>
      <c r="I579"/>
      <c r="J579"/>
      <c r="K579"/>
      <c r="L579"/>
      <c r="M579"/>
      <c r="N579"/>
      <c r="O579"/>
      <c r="P579"/>
      <c r="Q579"/>
      <c r="R579"/>
    </row>
    <row r="580" spans="1:18" s="6" customFormat="1">
      <c r="A580" s="53"/>
      <c r="B580" s="24"/>
      <c r="C580" s="40"/>
      <c r="E580"/>
      <c r="F580" s="53"/>
      <c r="G580" s="5"/>
      <c r="H580"/>
      <c r="I580"/>
      <c r="J580"/>
      <c r="K580"/>
      <c r="L580"/>
      <c r="M580"/>
      <c r="N580"/>
      <c r="O580"/>
      <c r="P580"/>
      <c r="Q580"/>
      <c r="R580"/>
    </row>
    <row r="581" spans="1:18" s="6" customFormat="1">
      <c r="A581" s="53"/>
      <c r="B581" s="24"/>
      <c r="C581" s="40"/>
      <c r="E581"/>
      <c r="F581" s="53"/>
      <c r="G581" s="5"/>
      <c r="H581"/>
      <c r="I581"/>
      <c r="J581"/>
      <c r="K581"/>
      <c r="L581"/>
      <c r="M581"/>
      <c r="N581"/>
      <c r="O581"/>
      <c r="P581"/>
      <c r="Q581"/>
      <c r="R581"/>
    </row>
    <row r="582" spans="1:18" s="6" customFormat="1">
      <c r="A582" s="53"/>
      <c r="B582" s="24"/>
      <c r="C582" s="40"/>
      <c r="E582"/>
      <c r="F582" s="53"/>
      <c r="G582" s="5"/>
      <c r="H582"/>
      <c r="I582"/>
      <c r="J582"/>
      <c r="K582"/>
      <c r="L582"/>
      <c r="M582"/>
      <c r="N582"/>
      <c r="O582"/>
      <c r="P582"/>
      <c r="Q582"/>
      <c r="R582"/>
    </row>
    <row r="583" spans="1:18" s="6" customFormat="1">
      <c r="A583" s="53"/>
      <c r="B583" s="24"/>
      <c r="C583" s="40"/>
      <c r="E583"/>
      <c r="F583" s="53"/>
      <c r="G583" s="5"/>
      <c r="H583"/>
      <c r="I583"/>
      <c r="J583"/>
      <c r="K583"/>
      <c r="L583"/>
      <c r="M583"/>
      <c r="N583"/>
      <c r="O583"/>
      <c r="P583"/>
      <c r="Q583"/>
      <c r="R583"/>
    </row>
    <row r="584" spans="1:18" s="6" customFormat="1">
      <c r="A584" s="53"/>
      <c r="B584" s="24"/>
      <c r="C584" s="40"/>
      <c r="E584"/>
      <c r="F584" s="53"/>
      <c r="G584" s="5"/>
      <c r="H584"/>
      <c r="I584"/>
      <c r="J584"/>
      <c r="K584"/>
      <c r="L584"/>
      <c r="M584"/>
      <c r="N584"/>
      <c r="O584"/>
      <c r="P584"/>
      <c r="Q584"/>
      <c r="R584"/>
    </row>
    <row r="585" spans="1:18" s="6" customFormat="1">
      <c r="A585" s="53"/>
      <c r="B585" s="24"/>
      <c r="C585" s="40"/>
      <c r="E585"/>
      <c r="F585" s="53"/>
      <c r="G585" s="5"/>
      <c r="H585"/>
      <c r="I585"/>
      <c r="J585"/>
      <c r="K585"/>
      <c r="L585"/>
      <c r="M585"/>
      <c r="N585"/>
      <c r="O585"/>
      <c r="P585"/>
      <c r="Q585"/>
      <c r="R585"/>
    </row>
    <row r="586" spans="1:18" s="6" customFormat="1">
      <c r="A586" s="53"/>
      <c r="B586" s="24"/>
      <c r="C586" s="40"/>
      <c r="E586"/>
      <c r="F586" s="53"/>
      <c r="G586" s="5"/>
      <c r="H586"/>
      <c r="I586"/>
      <c r="J586"/>
      <c r="K586"/>
      <c r="L586"/>
      <c r="M586"/>
      <c r="N586"/>
      <c r="O586"/>
      <c r="P586"/>
      <c r="Q586"/>
      <c r="R586"/>
    </row>
    <row r="587" spans="1:18" s="6" customFormat="1">
      <c r="A587" s="53"/>
      <c r="B587" s="24"/>
      <c r="C587" s="40"/>
      <c r="E587"/>
      <c r="F587" s="53"/>
      <c r="G587" s="5"/>
      <c r="H587"/>
      <c r="I587"/>
      <c r="J587"/>
      <c r="K587"/>
      <c r="L587"/>
      <c r="M587"/>
      <c r="N587"/>
      <c r="O587"/>
      <c r="P587"/>
      <c r="Q587"/>
      <c r="R587"/>
    </row>
    <row r="588" spans="1:18" s="6" customFormat="1">
      <c r="A588" s="53"/>
      <c r="B588" s="24"/>
      <c r="C588" s="40"/>
      <c r="E588"/>
      <c r="F588" s="53"/>
      <c r="G588" s="5"/>
      <c r="H588"/>
      <c r="I588"/>
      <c r="J588"/>
      <c r="K588"/>
      <c r="L588"/>
      <c r="M588"/>
      <c r="N588"/>
      <c r="O588"/>
      <c r="P588"/>
      <c r="Q588"/>
      <c r="R588"/>
    </row>
    <row r="589" spans="1:18" s="6" customFormat="1">
      <c r="A589" s="53"/>
      <c r="B589" s="24"/>
      <c r="C589" s="40"/>
      <c r="E589"/>
      <c r="F589" s="53"/>
      <c r="G589" s="5"/>
      <c r="H589"/>
      <c r="I589"/>
      <c r="J589"/>
      <c r="K589"/>
      <c r="L589"/>
      <c r="M589"/>
      <c r="N589"/>
      <c r="O589"/>
      <c r="P589"/>
      <c r="Q589"/>
      <c r="R589"/>
    </row>
    <row r="590" spans="1:18" s="6" customFormat="1">
      <c r="A590" s="53"/>
      <c r="B590" s="24"/>
      <c r="C590" s="40"/>
      <c r="E590"/>
      <c r="F590" s="53"/>
      <c r="G590" s="5"/>
      <c r="H590"/>
      <c r="I590"/>
      <c r="J590"/>
      <c r="K590"/>
      <c r="L590"/>
      <c r="M590"/>
      <c r="N590"/>
      <c r="O590"/>
      <c r="P590"/>
      <c r="Q590"/>
      <c r="R590"/>
    </row>
    <row r="591" spans="1:18" s="6" customFormat="1">
      <c r="A591" s="53"/>
      <c r="B591" s="24"/>
      <c r="C591" s="40"/>
      <c r="E591"/>
      <c r="F591" s="53"/>
      <c r="G591" s="5"/>
      <c r="H591"/>
      <c r="I591"/>
      <c r="J591"/>
      <c r="K591"/>
      <c r="L591"/>
      <c r="M591"/>
      <c r="N591"/>
      <c r="O591"/>
      <c r="P591"/>
      <c r="Q591"/>
      <c r="R591"/>
    </row>
    <row r="592" spans="1:18" s="6" customFormat="1">
      <c r="A592" s="53"/>
      <c r="B592" s="24"/>
      <c r="C592" s="40"/>
      <c r="E592"/>
      <c r="F592" s="53"/>
      <c r="G592" s="5"/>
      <c r="H592"/>
      <c r="I592"/>
      <c r="J592"/>
      <c r="K592"/>
      <c r="L592"/>
      <c r="M592"/>
      <c r="N592"/>
      <c r="O592"/>
      <c r="P592"/>
      <c r="Q592"/>
      <c r="R592"/>
    </row>
    <row r="593" spans="1:18" s="6" customFormat="1">
      <c r="A593" s="53"/>
      <c r="B593" s="24"/>
      <c r="C593" s="40"/>
      <c r="E593"/>
      <c r="F593" s="53"/>
      <c r="G593" s="5"/>
      <c r="H593"/>
      <c r="I593"/>
      <c r="J593"/>
      <c r="K593"/>
      <c r="L593"/>
      <c r="M593"/>
      <c r="N593"/>
      <c r="O593"/>
      <c r="P593"/>
      <c r="Q593"/>
      <c r="R593"/>
    </row>
    <row r="594" spans="1:18" s="6" customFormat="1">
      <c r="A594" s="53"/>
      <c r="B594" s="24"/>
      <c r="C594" s="40"/>
      <c r="E594"/>
      <c r="F594" s="53"/>
      <c r="G594" s="5"/>
      <c r="H594"/>
      <c r="I594"/>
      <c r="J594"/>
      <c r="K594"/>
      <c r="L594"/>
      <c r="M594"/>
      <c r="N594"/>
      <c r="O594"/>
      <c r="P594"/>
      <c r="Q594"/>
      <c r="R594"/>
    </row>
    <row r="595" spans="1:18" s="6" customFormat="1">
      <c r="A595" s="53"/>
      <c r="B595" s="24"/>
      <c r="C595" s="40"/>
      <c r="E595"/>
      <c r="F595" s="53"/>
      <c r="G595" s="5"/>
      <c r="H595"/>
      <c r="I595"/>
      <c r="J595"/>
      <c r="K595"/>
      <c r="L595"/>
      <c r="M595"/>
      <c r="N595"/>
      <c r="O595"/>
      <c r="P595"/>
      <c r="Q595"/>
      <c r="R595"/>
    </row>
    <row r="596" spans="1:18" s="6" customFormat="1">
      <c r="A596" s="53"/>
      <c r="B596" s="24"/>
      <c r="C596" s="40"/>
      <c r="E596"/>
      <c r="F596" s="53"/>
      <c r="G596" s="5"/>
      <c r="H596"/>
      <c r="I596"/>
      <c r="J596"/>
      <c r="K596"/>
      <c r="L596"/>
      <c r="M596"/>
      <c r="N596"/>
      <c r="O596"/>
      <c r="P596"/>
      <c r="Q596"/>
      <c r="R596"/>
    </row>
    <row r="597" spans="1:18" s="6" customFormat="1">
      <c r="A597" s="53"/>
      <c r="B597" s="24"/>
      <c r="C597" s="40"/>
      <c r="E597"/>
      <c r="F597" s="53"/>
      <c r="G597" s="5"/>
      <c r="H597"/>
      <c r="I597"/>
      <c r="J597"/>
      <c r="K597"/>
      <c r="L597"/>
      <c r="M597"/>
      <c r="N597"/>
      <c r="O597"/>
      <c r="P597"/>
      <c r="Q597"/>
      <c r="R597"/>
    </row>
    <row r="598" spans="1:18" s="6" customFormat="1">
      <c r="A598" s="53"/>
      <c r="B598" s="24"/>
      <c r="C598" s="40"/>
      <c r="E598"/>
      <c r="F598" s="53"/>
      <c r="G598" s="5"/>
      <c r="H598"/>
      <c r="I598"/>
      <c r="J598"/>
      <c r="K598"/>
      <c r="L598"/>
      <c r="M598"/>
      <c r="N598"/>
      <c r="O598"/>
      <c r="P598"/>
      <c r="Q598"/>
      <c r="R598"/>
    </row>
    <row r="599" spans="1:18" s="6" customFormat="1">
      <c r="A599" s="53"/>
      <c r="B599" s="24"/>
      <c r="C599" s="40"/>
      <c r="E599"/>
      <c r="F599" s="53"/>
      <c r="G599" s="5"/>
      <c r="H599"/>
      <c r="I599"/>
      <c r="J599"/>
      <c r="K599"/>
      <c r="L599"/>
      <c r="M599"/>
      <c r="N599"/>
      <c r="O599"/>
      <c r="P599"/>
      <c r="Q599"/>
      <c r="R599"/>
    </row>
    <row r="600" spans="1:18" s="6" customFormat="1">
      <c r="A600" s="53"/>
      <c r="B600" s="24"/>
      <c r="C600" s="40"/>
      <c r="E600"/>
      <c r="F600" s="53"/>
      <c r="G600" s="5"/>
      <c r="H600"/>
      <c r="I600"/>
      <c r="J600"/>
      <c r="K600"/>
      <c r="L600"/>
      <c r="M600"/>
      <c r="N600"/>
      <c r="O600"/>
      <c r="P600"/>
      <c r="Q600"/>
      <c r="R600"/>
    </row>
    <row r="601" spans="1:18" s="6" customFormat="1">
      <c r="A601" s="53"/>
      <c r="B601" s="24"/>
      <c r="C601" s="40"/>
      <c r="E601"/>
      <c r="F601" s="53"/>
      <c r="G601" s="5"/>
      <c r="H601"/>
      <c r="I601"/>
      <c r="J601"/>
      <c r="K601"/>
      <c r="L601"/>
      <c r="M601"/>
      <c r="N601"/>
      <c r="O601"/>
      <c r="P601"/>
      <c r="Q601"/>
      <c r="R601"/>
    </row>
    <row r="602" spans="1:18" s="6" customFormat="1">
      <c r="A602" s="53"/>
      <c r="B602" s="24"/>
      <c r="C602" s="40"/>
      <c r="E602"/>
      <c r="F602" s="53"/>
      <c r="G602" s="5"/>
      <c r="H602"/>
      <c r="I602"/>
      <c r="J602"/>
      <c r="K602"/>
      <c r="L602"/>
      <c r="M602"/>
      <c r="N602"/>
      <c r="O602"/>
      <c r="P602"/>
      <c r="Q602"/>
      <c r="R602"/>
    </row>
    <row r="603" spans="1:18" s="6" customFormat="1">
      <c r="A603" s="53"/>
      <c r="B603" s="24"/>
      <c r="C603" s="40"/>
      <c r="E603"/>
      <c r="F603" s="53"/>
      <c r="G603" s="5"/>
      <c r="H603"/>
      <c r="I603"/>
      <c r="J603"/>
      <c r="K603"/>
      <c r="L603"/>
      <c r="M603"/>
      <c r="N603"/>
      <c r="O603"/>
      <c r="P603"/>
      <c r="Q603"/>
      <c r="R603"/>
    </row>
    <row r="604" spans="1:18" s="6" customFormat="1">
      <c r="A604" s="53"/>
      <c r="B604" s="24"/>
      <c r="C604" s="40"/>
      <c r="E604"/>
      <c r="F604" s="53"/>
      <c r="G604" s="5"/>
      <c r="H604"/>
      <c r="I604"/>
      <c r="J604"/>
      <c r="K604"/>
      <c r="L604"/>
      <c r="M604"/>
      <c r="N604"/>
      <c r="O604"/>
      <c r="P604"/>
      <c r="Q604"/>
      <c r="R604"/>
    </row>
    <row r="605" spans="1:18" s="6" customFormat="1">
      <c r="A605" s="53"/>
      <c r="B605" s="24"/>
      <c r="C605" s="40"/>
      <c r="E605"/>
      <c r="F605" s="53"/>
      <c r="G605" s="5"/>
      <c r="H605"/>
      <c r="I605"/>
      <c r="J605"/>
      <c r="K605"/>
      <c r="L605"/>
      <c r="M605"/>
      <c r="N605"/>
      <c r="O605"/>
      <c r="P605"/>
      <c r="Q605"/>
      <c r="R605"/>
    </row>
    <row r="606" spans="1:18" s="6" customFormat="1">
      <c r="A606" s="53"/>
      <c r="B606" s="24"/>
      <c r="C606" s="40"/>
      <c r="E606"/>
      <c r="F606" s="53"/>
      <c r="G606" s="5"/>
      <c r="H606"/>
      <c r="I606"/>
      <c r="J606"/>
      <c r="K606"/>
      <c r="L606"/>
      <c r="M606"/>
      <c r="N606"/>
      <c r="O606"/>
      <c r="P606"/>
      <c r="Q606"/>
      <c r="R606"/>
    </row>
    <row r="607" spans="1:18" s="6" customFormat="1">
      <c r="A607" s="53"/>
      <c r="B607" s="24"/>
      <c r="C607" s="40"/>
      <c r="E607"/>
      <c r="F607" s="53"/>
      <c r="G607" s="5"/>
      <c r="H607"/>
      <c r="I607"/>
      <c r="J607"/>
      <c r="K607"/>
      <c r="L607"/>
      <c r="M607"/>
      <c r="N607"/>
      <c r="O607"/>
      <c r="P607"/>
      <c r="Q607"/>
      <c r="R607"/>
    </row>
    <row r="608" spans="1:18" s="6" customFormat="1">
      <c r="A608" s="53"/>
      <c r="B608" s="24"/>
      <c r="C608" s="40"/>
      <c r="E608"/>
      <c r="F608" s="53"/>
      <c r="G608" s="5"/>
      <c r="H608"/>
      <c r="I608"/>
      <c r="J608"/>
      <c r="K608"/>
      <c r="L608"/>
      <c r="M608"/>
      <c r="N608"/>
      <c r="O608"/>
      <c r="P608"/>
      <c r="Q608"/>
      <c r="R608"/>
    </row>
    <row r="609" spans="1:18" s="6" customFormat="1">
      <c r="A609" s="53"/>
      <c r="B609" s="24"/>
      <c r="C609" s="40"/>
      <c r="E609"/>
      <c r="F609" s="53"/>
      <c r="G609" s="5"/>
      <c r="H609"/>
      <c r="I609"/>
      <c r="J609"/>
      <c r="K609"/>
      <c r="L609"/>
      <c r="M609"/>
      <c r="N609"/>
      <c r="O609"/>
      <c r="P609"/>
      <c r="Q609"/>
      <c r="R609"/>
    </row>
    <row r="610" spans="1:18" s="6" customFormat="1">
      <c r="A610" s="53"/>
      <c r="B610" s="24"/>
      <c r="C610" s="40"/>
      <c r="E610"/>
      <c r="F610" s="53"/>
      <c r="G610" s="5"/>
      <c r="H610"/>
      <c r="I610"/>
      <c r="J610"/>
      <c r="K610"/>
      <c r="L610"/>
      <c r="M610"/>
      <c r="N610"/>
      <c r="O610"/>
      <c r="P610"/>
      <c r="Q610"/>
      <c r="R610"/>
    </row>
    <row r="611" spans="1:18" s="6" customFormat="1">
      <c r="A611" s="53"/>
      <c r="B611" s="24"/>
      <c r="C611" s="40"/>
      <c r="E611"/>
      <c r="F611" s="53"/>
      <c r="G611" s="5"/>
      <c r="H611"/>
      <c r="I611"/>
      <c r="J611"/>
      <c r="K611"/>
      <c r="L611"/>
      <c r="M611"/>
      <c r="N611"/>
      <c r="O611"/>
      <c r="P611"/>
      <c r="Q611"/>
      <c r="R611"/>
    </row>
    <row r="612" spans="1:18" s="6" customFormat="1">
      <c r="A612" s="53"/>
      <c r="B612" s="24"/>
      <c r="C612" s="40"/>
      <c r="E612"/>
      <c r="F612" s="53"/>
      <c r="G612" s="5"/>
      <c r="H612"/>
      <c r="I612"/>
      <c r="J612"/>
      <c r="K612"/>
      <c r="L612"/>
      <c r="M612"/>
      <c r="N612"/>
      <c r="O612"/>
      <c r="P612"/>
      <c r="Q612"/>
      <c r="R612"/>
    </row>
    <row r="613" spans="1:18" s="6" customFormat="1">
      <c r="A613" s="53"/>
      <c r="B613" s="24"/>
      <c r="C613" s="40"/>
      <c r="E613"/>
      <c r="F613" s="53"/>
      <c r="G613" s="5"/>
      <c r="H613"/>
      <c r="I613"/>
      <c r="J613"/>
      <c r="K613"/>
      <c r="L613"/>
      <c r="M613"/>
      <c r="N613"/>
      <c r="O613"/>
      <c r="P613"/>
      <c r="Q613"/>
      <c r="R613"/>
    </row>
    <row r="614" spans="1:18" s="6" customFormat="1">
      <c r="A614" s="53"/>
      <c r="B614" s="24"/>
      <c r="C614" s="40"/>
      <c r="E614"/>
      <c r="F614" s="53"/>
      <c r="G614" s="5"/>
      <c r="H614"/>
      <c r="I614"/>
      <c r="J614"/>
      <c r="K614"/>
      <c r="L614"/>
      <c r="M614"/>
      <c r="N614"/>
      <c r="O614"/>
      <c r="P614"/>
      <c r="Q614"/>
      <c r="R614"/>
    </row>
    <row r="615" spans="1:18" s="6" customFormat="1">
      <c r="A615" s="53"/>
      <c r="B615" s="24"/>
      <c r="C615" s="40"/>
      <c r="E615"/>
      <c r="F615" s="53"/>
      <c r="G615" s="5"/>
      <c r="H615"/>
      <c r="I615"/>
      <c r="J615"/>
      <c r="K615"/>
      <c r="L615"/>
      <c r="M615"/>
      <c r="N615"/>
      <c r="O615"/>
      <c r="P615"/>
      <c r="Q615"/>
      <c r="R615"/>
    </row>
    <row r="616" spans="1:18" s="6" customFormat="1">
      <c r="A616" s="53"/>
      <c r="B616" s="24"/>
      <c r="C616" s="40"/>
      <c r="E616"/>
      <c r="F616" s="53"/>
      <c r="G616" s="5"/>
      <c r="H616"/>
      <c r="I616"/>
      <c r="J616"/>
      <c r="K616"/>
      <c r="L616"/>
      <c r="M616"/>
      <c r="N616"/>
      <c r="O616"/>
      <c r="P616"/>
      <c r="Q616"/>
      <c r="R616"/>
    </row>
    <row r="617" spans="1:18" s="6" customFormat="1">
      <c r="A617" s="53"/>
      <c r="B617" s="24"/>
      <c r="C617" s="40"/>
      <c r="E617"/>
      <c r="F617" s="53"/>
      <c r="G617" s="5"/>
      <c r="H617"/>
      <c r="I617"/>
      <c r="J617"/>
      <c r="K617"/>
      <c r="L617"/>
      <c r="M617"/>
      <c r="N617"/>
      <c r="O617"/>
      <c r="P617"/>
      <c r="Q617"/>
      <c r="R617"/>
    </row>
    <row r="618" spans="1:18" s="6" customFormat="1">
      <c r="A618" s="53"/>
      <c r="B618" s="24"/>
      <c r="C618" s="40"/>
      <c r="E618"/>
      <c r="F618" s="53"/>
      <c r="G618" s="5"/>
      <c r="H618"/>
      <c r="I618"/>
      <c r="J618"/>
      <c r="K618"/>
      <c r="L618"/>
      <c r="M618"/>
      <c r="N618"/>
      <c r="O618"/>
      <c r="P618"/>
      <c r="Q618"/>
      <c r="R618"/>
    </row>
    <row r="619" spans="1:18" s="6" customFormat="1">
      <c r="A619" s="53"/>
      <c r="B619" s="24"/>
      <c r="C619" s="40"/>
      <c r="E619"/>
      <c r="F619" s="53"/>
      <c r="G619" s="5"/>
      <c r="H619"/>
      <c r="I619"/>
      <c r="J619"/>
      <c r="K619"/>
      <c r="L619"/>
      <c r="M619"/>
      <c r="N619"/>
      <c r="O619"/>
      <c r="P619"/>
      <c r="Q619"/>
      <c r="R619"/>
    </row>
    <row r="620" spans="1:18" s="6" customFormat="1">
      <c r="A620" s="53"/>
      <c r="B620" s="24"/>
      <c r="C620" s="40"/>
      <c r="E620"/>
      <c r="F620" s="53"/>
      <c r="G620" s="5"/>
      <c r="H620"/>
      <c r="I620"/>
      <c r="J620"/>
      <c r="K620"/>
      <c r="L620"/>
      <c r="M620"/>
      <c r="N620"/>
      <c r="O620"/>
      <c r="P620"/>
      <c r="Q620"/>
      <c r="R620"/>
    </row>
    <row r="621" spans="1:18" s="6" customFormat="1">
      <c r="A621" s="53"/>
      <c r="B621" s="24"/>
      <c r="C621" s="40"/>
      <c r="E621"/>
      <c r="F621" s="53"/>
      <c r="G621" s="5"/>
      <c r="H621"/>
      <c r="I621"/>
      <c r="J621"/>
      <c r="K621"/>
      <c r="L621"/>
      <c r="M621"/>
      <c r="N621"/>
      <c r="O621"/>
      <c r="P621"/>
      <c r="Q621"/>
      <c r="R621"/>
    </row>
    <row r="622" spans="1:18" s="6" customFormat="1">
      <c r="A622" s="53"/>
      <c r="B622" s="24"/>
      <c r="C622" s="40"/>
      <c r="E622"/>
      <c r="F622" s="53"/>
      <c r="G622" s="5"/>
      <c r="H622"/>
      <c r="I622"/>
      <c r="J622"/>
      <c r="K622"/>
      <c r="L622"/>
      <c r="M622"/>
      <c r="N622"/>
      <c r="O622"/>
      <c r="P622"/>
      <c r="Q622"/>
      <c r="R622"/>
    </row>
    <row r="623" spans="1:18" s="6" customFormat="1">
      <c r="A623" s="53"/>
      <c r="B623" s="24"/>
      <c r="C623" s="40"/>
      <c r="E623"/>
      <c r="F623" s="53"/>
      <c r="G623" s="5"/>
      <c r="H623"/>
      <c r="I623"/>
      <c r="J623"/>
      <c r="K623"/>
      <c r="L623"/>
      <c r="M623"/>
      <c r="N623"/>
      <c r="O623"/>
      <c r="P623"/>
      <c r="Q623"/>
      <c r="R623"/>
    </row>
    <row r="624" spans="1:18" s="6" customFormat="1">
      <c r="A624" s="53"/>
      <c r="B624" s="24"/>
      <c r="C624" s="40"/>
      <c r="E624"/>
      <c r="F624" s="53"/>
      <c r="G624" s="5"/>
      <c r="H624"/>
      <c r="I624"/>
      <c r="J624"/>
      <c r="K624"/>
      <c r="L624"/>
      <c r="M624"/>
      <c r="N624"/>
      <c r="O624"/>
      <c r="P624"/>
      <c r="Q624"/>
      <c r="R624"/>
    </row>
    <row r="625" spans="1:18" s="6" customFormat="1">
      <c r="A625" s="53"/>
      <c r="B625" s="24"/>
      <c r="C625" s="40"/>
      <c r="E625"/>
      <c r="F625" s="53"/>
      <c r="G625" s="5"/>
      <c r="H625"/>
      <c r="I625"/>
      <c r="J625"/>
      <c r="K625"/>
      <c r="L625"/>
      <c r="M625"/>
      <c r="N625"/>
      <c r="O625"/>
      <c r="P625"/>
      <c r="Q625"/>
      <c r="R625"/>
    </row>
    <row r="626" spans="1:18" s="6" customFormat="1">
      <c r="A626" s="53"/>
      <c r="B626" s="24"/>
      <c r="C626" s="40"/>
      <c r="E626"/>
      <c r="F626" s="53"/>
      <c r="G626" s="5"/>
      <c r="H626"/>
      <c r="I626"/>
      <c r="J626"/>
      <c r="K626"/>
      <c r="L626"/>
      <c r="M626"/>
      <c r="N626"/>
      <c r="O626"/>
      <c r="P626"/>
      <c r="Q626"/>
      <c r="R626"/>
    </row>
    <row r="627" spans="1:18" s="6" customFormat="1">
      <c r="A627" s="53"/>
      <c r="B627" s="24"/>
      <c r="C627" s="40"/>
      <c r="E627"/>
      <c r="F627" s="53"/>
      <c r="G627" s="5"/>
      <c r="H627"/>
      <c r="I627"/>
      <c r="J627"/>
      <c r="K627"/>
      <c r="L627"/>
      <c r="M627"/>
      <c r="N627"/>
      <c r="O627"/>
      <c r="P627"/>
      <c r="Q627"/>
      <c r="R627"/>
    </row>
    <row r="628" spans="1:18" s="6" customFormat="1">
      <c r="A628" s="53"/>
      <c r="B628" s="24"/>
      <c r="C628" s="40"/>
      <c r="E628"/>
      <c r="F628" s="53"/>
      <c r="G628" s="5"/>
      <c r="H628"/>
      <c r="I628"/>
      <c r="J628"/>
      <c r="K628"/>
      <c r="L628"/>
      <c r="M628"/>
      <c r="N628"/>
      <c r="O628"/>
      <c r="P628"/>
      <c r="Q628"/>
      <c r="R628"/>
    </row>
    <row r="629" spans="1:18" s="6" customFormat="1">
      <c r="A629" s="53"/>
      <c r="B629" s="24"/>
      <c r="C629" s="40"/>
      <c r="E629"/>
      <c r="F629" s="53"/>
      <c r="G629" s="5"/>
      <c r="H629"/>
      <c r="I629"/>
      <c r="J629"/>
      <c r="K629"/>
      <c r="L629"/>
      <c r="M629"/>
      <c r="N629"/>
      <c r="O629"/>
      <c r="P629"/>
      <c r="Q629"/>
      <c r="R629"/>
    </row>
    <row r="630" spans="1:18" s="6" customFormat="1">
      <c r="A630" s="53"/>
      <c r="B630" s="24"/>
      <c r="C630" s="40"/>
      <c r="E630"/>
      <c r="F630" s="53"/>
      <c r="G630" s="5"/>
      <c r="H630"/>
      <c r="I630"/>
      <c r="J630"/>
      <c r="K630"/>
      <c r="L630"/>
      <c r="M630"/>
      <c r="N630"/>
      <c r="O630"/>
      <c r="P630"/>
      <c r="Q630"/>
      <c r="R630"/>
    </row>
    <row r="631" spans="1:18" s="6" customFormat="1">
      <c r="A631" s="53"/>
      <c r="B631" s="24"/>
      <c r="C631" s="40"/>
      <c r="E631"/>
      <c r="F631" s="53"/>
      <c r="G631" s="5"/>
      <c r="H631"/>
      <c r="I631"/>
      <c r="J631"/>
      <c r="K631"/>
      <c r="L631"/>
      <c r="M631"/>
      <c r="N631"/>
      <c r="O631"/>
      <c r="P631"/>
      <c r="Q631"/>
      <c r="R631"/>
    </row>
    <row r="632" spans="1:18" s="6" customFormat="1">
      <c r="A632" s="53"/>
      <c r="B632" s="24"/>
      <c r="C632" s="40"/>
      <c r="E632"/>
      <c r="F632" s="53"/>
      <c r="G632" s="5"/>
      <c r="H632"/>
      <c r="I632"/>
      <c r="J632"/>
      <c r="K632"/>
      <c r="L632"/>
      <c r="M632"/>
      <c r="N632"/>
      <c r="O632"/>
      <c r="P632"/>
      <c r="Q632"/>
      <c r="R632"/>
    </row>
    <row r="633" spans="1:18" s="6" customFormat="1">
      <c r="A633" s="53"/>
      <c r="B633" s="24"/>
      <c r="C633" s="40"/>
      <c r="E633"/>
      <c r="F633" s="53"/>
      <c r="G633" s="5"/>
      <c r="H633"/>
      <c r="I633"/>
      <c r="J633"/>
      <c r="K633"/>
      <c r="L633"/>
      <c r="M633"/>
      <c r="N633"/>
      <c r="O633"/>
      <c r="P633"/>
      <c r="Q633"/>
      <c r="R633"/>
    </row>
    <row r="634" spans="1:18" s="6" customFormat="1">
      <c r="A634" s="53"/>
      <c r="B634" s="24"/>
      <c r="C634" s="40"/>
      <c r="E634"/>
      <c r="F634" s="53"/>
      <c r="G634" s="5"/>
      <c r="H634"/>
      <c r="I634"/>
      <c r="J634"/>
      <c r="K634"/>
      <c r="L634"/>
      <c r="M634"/>
      <c r="N634"/>
      <c r="O634"/>
      <c r="P634"/>
      <c r="Q634"/>
      <c r="R634"/>
    </row>
    <row r="635" spans="1:18" s="6" customFormat="1">
      <c r="A635" s="53"/>
      <c r="B635" s="24"/>
      <c r="C635" s="40"/>
      <c r="E635"/>
      <c r="F635" s="53"/>
      <c r="G635" s="5"/>
      <c r="H635"/>
      <c r="I635"/>
      <c r="J635"/>
      <c r="K635"/>
      <c r="L635"/>
      <c r="M635"/>
      <c r="N635"/>
      <c r="O635"/>
      <c r="P635"/>
      <c r="Q635"/>
      <c r="R635"/>
    </row>
    <row r="636" spans="1:18" s="6" customFormat="1">
      <c r="A636" s="53"/>
      <c r="B636" s="24"/>
      <c r="C636" s="40"/>
      <c r="E636"/>
      <c r="F636" s="53"/>
      <c r="G636" s="5"/>
      <c r="H636"/>
      <c r="I636"/>
      <c r="J636"/>
      <c r="K636"/>
      <c r="L636"/>
      <c r="M636"/>
      <c r="N636"/>
      <c r="O636"/>
      <c r="P636"/>
      <c r="Q636"/>
      <c r="R636"/>
    </row>
  </sheetData>
  <autoFilter ref="A1:A637"/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R636"/>
  <sheetViews>
    <sheetView workbookViewId="0">
      <pane ySplit="1" topLeftCell="A2" activePane="bottomLeft" state="frozen"/>
      <selection pane="bottomLeft" activeCell="I35" sqref="I35"/>
    </sheetView>
  </sheetViews>
  <sheetFormatPr baseColWidth="10" defaultColWidth="11.42578125" defaultRowHeight="15"/>
  <cols>
    <col min="1" max="1" width="10.140625" style="53" customWidth="1"/>
    <col min="2" max="2" width="11.140625" style="5" customWidth="1"/>
    <col min="3" max="3" width="12.85546875" style="6" customWidth="1"/>
    <col min="4" max="4" width="15.28515625" style="6" customWidth="1"/>
    <col min="6" max="6" width="15.28515625" style="53" hidden="1" customWidth="1"/>
    <col min="7" max="7" width="10.28515625" style="5" hidden="1" customWidth="1"/>
    <col min="9" max="9" width="13.7109375" customWidth="1"/>
    <col min="10" max="10" width="12" customWidth="1"/>
  </cols>
  <sheetData>
    <row r="1" spans="1:10" ht="30">
      <c r="A1" s="49">
        <v>0.95</v>
      </c>
      <c r="B1" s="44" t="s">
        <v>0</v>
      </c>
      <c r="C1" s="45" t="s">
        <v>1</v>
      </c>
      <c r="D1" s="45" t="s">
        <v>2</v>
      </c>
      <c r="F1" s="50"/>
      <c r="G1" s="51"/>
    </row>
    <row r="2" spans="1:10" ht="15" customHeight="1">
      <c r="B2" s="46">
        <v>40178</v>
      </c>
      <c r="C2" s="47">
        <v>768.24</v>
      </c>
      <c r="D2" s="48">
        <f>MAX($C$2:C2)*$A$1</f>
        <v>729.82799999999997</v>
      </c>
      <c r="F2" s="52"/>
    </row>
    <row r="3" spans="1:10" ht="18.75" customHeight="1">
      <c r="B3" s="46">
        <v>40543</v>
      </c>
      <c r="C3" s="47">
        <v>972.96</v>
      </c>
      <c r="D3" s="48">
        <f>MAX($C$2:C3)*$A$1</f>
        <v>924.31200000000001</v>
      </c>
    </row>
    <row r="4" spans="1:10" ht="15.75" customHeight="1">
      <c r="B4" s="46">
        <v>40907</v>
      </c>
      <c r="C4" s="47">
        <v>877.6</v>
      </c>
      <c r="D4" s="48">
        <f>MAX($C$2:C4)*$A$1</f>
        <v>924.31200000000001</v>
      </c>
    </row>
    <row r="5" spans="1:10" ht="15" customHeight="1">
      <c r="B5" s="46">
        <v>41243</v>
      </c>
      <c r="C5" s="47">
        <v>980.85</v>
      </c>
      <c r="D5" s="48">
        <f>MAX($C$2:C5)*$A$1</f>
        <v>931.8075</v>
      </c>
    </row>
    <row r="6" spans="1:10">
      <c r="B6" s="46">
        <v>41274</v>
      </c>
      <c r="C6" s="47">
        <v>1019.2</v>
      </c>
      <c r="D6" s="48">
        <f>MAX($C$2:C6)*$A$1</f>
        <v>968.24</v>
      </c>
    </row>
    <row r="7" spans="1:10">
      <c r="B7" s="46">
        <v>41305</v>
      </c>
      <c r="C7" s="47">
        <v>1081.6199999999999</v>
      </c>
      <c r="D7" s="48">
        <f>MAX($C$2:C7)*$A$1</f>
        <v>1027.5389999999998</v>
      </c>
    </row>
    <row r="8" spans="1:10">
      <c r="B8" s="46">
        <v>41333</v>
      </c>
      <c r="C8" s="47">
        <v>1103.3499999999999</v>
      </c>
      <c r="D8" s="48">
        <f>MAX($C$2:C8)*$A$1</f>
        <v>1048.1824999999999</v>
      </c>
    </row>
    <row r="9" spans="1:10">
      <c r="B9" s="46">
        <v>41361</v>
      </c>
      <c r="C9" s="47">
        <v>1093.81</v>
      </c>
      <c r="D9" s="48">
        <f>MAX($C$2:C9)*$A$1</f>
        <v>1048.1824999999999</v>
      </c>
    </row>
    <row r="10" spans="1:10">
      <c r="B10" s="46">
        <v>41394</v>
      </c>
      <c r="C10" s="47">
        <v>1086.96</v>
      </c>
      <c r="D10" s="48">
        <f>MAX($C$2:C10)*$A$1</f>
        <v>1048.1824999999999</v>
      </c>
      <c r="H10" s="57" t="s">
        <v>0</v>
      </c>
      <c r="I10" s="14" t="s">
        <v>5</v>
      </c>
      <c r="J10" s="14" t="s">
        <v>6</v>
      </c>
    </row>
    <row r="11" spans="1:10">
      <c r="A11" s="53" t="str">
        <f t="shared" ref="A11:A33" si="0">IF(C11&lt;=D10, "O U I","non")</f>
        <v>non</v>
      </c>
      <c r="B11" s="46">
        <v>41396</v>
      </c>
      <c r="C11" s="47">
        <v>1089.78</v>
      </c>
      <c r="D11" s="48">
        <f>MAX($C$2:C11)*$A$1</f>
        <v>1048.1824999999999</v>
      </c>
      <c r="H11" s="80">
        <f>VLOOKUP("O U I",$A$11:$D$29,2)</f>
        <v>41421</v>
      </c>
      <c r="I11" s="81">
        <f>VLOOKUP("O U I",$A$11:$D$29,3)</f>
        <v>1063.2</v>
      </c>
      <c r="J11" s="81"/>
    </row>
    <row r="12" spans="1:10">
      <c r="A12" s="53" t="str">
        <f t="shared" si="0"/>
        <v>non</v>
      </c>
      <c r="B12" s="46">
        <v>41397</v>
      </c>
      <c r="C12" s="47">
        <v>1094.24</v>
      </c>
      <c r="D12" s="48">
        <f>MAX($C$2:C12)*$A$1</f>
        <v>1048.1824999999999</v>
      </c>
    </row>
    <row r="13" spans="1:10">
      <c r="A13" s="53" t="str">
        <f t="shared" si="0"/>
        <v>non</v>
      </c>
      <c r="B13" s="46">
        <v>41400</v>
      </c>
      <c r="C13" s="47">
        <v>1100.94</v>
      </c>
      <c r="D13" s="48">
        <f>MAX($C$2:C13)*$A$1</f>
        <v>1048.1824999999999</v>
      </c>
    </row>
    <row r="14" spans="1:10">
      <c r="A14" s="53" t="str">
        <f t="shared" si="0"/>
        <v>non</v>
      </c>
      <c r="B14" s="46">
        <v>41401</v>
      </c>
      <c r="C14" s="47">
        <v>1103.79</v>
      </c>
      <c r="D14" s="48">
        <f>MAX($C$2:C14)*$A$1</f>
        <v>1048.6005</v>
      </c>
      <c r="H14" t="s">
        <v>47</v>
      </c>
    </row>
    <row r="15" spans="1:10">
      <c r="A15" s="53" t="str">
        <f t="shared" si="0"/>
        <v>non</v>
      </c>
      <c r="B15" s="46">
        <v>41404</v>
      </c>
      <c r="C15" s="47">
        <v>1113.7</v>
      </c>
      <c r="D15" s="48">
        <f>MAX($C$2:C15)*$A$1</f>
        <v>1058.0150000000001</v>
      </c>
      <c r="H15" t="s">
        <v>48</v>
      </c>
    </row>
    <row r="16" spans="1:10">
      <c r="A16" s="53" t="str">
        <f t="shared" si="0"/>
        <v>non</v>
      </c>
      <c r="B16" s="46">
        <v>41407</v>
      </c>
      <c r="C16" s="47">
        <v>1117.3599999999999</v>
      </c>
      <c r="D16" s="48">
        <f>MAX($C$2:C16)*$A$1</f>
        <v>1061.492</v>
      </c>
      <c r="H16" t="s">
        <v>49</v>
      </c>
    </row>
    <row r="17" spans="1:8">
      <c r="A17" s="53" t="str">
        <f t="shared" si="0"/>
        <v>non</v>
      </c>
      <c r="B17" s="46">
        <v>41408</v>
      </c>
      <c r="C17" s="47">
        <v>1116.6199999999999</v>
      </c>
      <c r="D17" s="48">
        <f>MAX($C$2:C17)*$A$1</f>
        <v>1061.492</v>
      </c>
    </row>
    <row r="18" spans="1:8">
      <c r="A18" s="53" t="str">
        <f t="shared" si="0"/>
        <v>non</v>
      </c>
      <c r="B18" s="46">
        <v>41409</v>
      </c>
      <c r="C18" s="47">
        <v>1116.3499999999999</v>
      </c>
      <c r="D18" s="48">
        <f>MAX($C$2:C18)*$A$1</f>
        <v>1061.492</v>
      </c>
      <c r="H18" t="s">
        <v>50</v>
      </c>
    </row>
    <row r="19" spans="1:8">
      <c r="A19" s="53" t="str">
        <f t="shared" si="0"/>
        <v>non</v>
      </c>
      <c r="B19" s="46">
        <v>41410</v>
      </c>
      <c r="C19" s="47">
        <v>1119</v>
      </c>
      <c r="D19" s="48">
        <f>MAX($C$2:C19)*$A$1</f>
        <v>1063.05</v>
      </c>
    </row>
    <row r="20" spans="1:8">
      <c r="A20" s="53" t="str">
        <f t="shared" si="0"/>
        <v>non</v>
      </c>
      <c r="B20" s="46">
        <v>41411</v>
      </c>
      <c r="C20" s="47">
        <v>1126.07</v>
      </c>
      <c r="D20" s="48">
        <f>MAX($C$2:C20)*$A$1</f>
        <v>1069.7665</v>
      </c>
    </row>
    <row r="21" spans="1:8">
      <c r="A21" s="53" t="str">
        <f t="shared" si="0"/>
        <v>non</v>
      </c>
      <c r="B21" s="46">
        <v>41415</v>
      </c>
      <c r="C21" s="47">
        <v>1133.07</v>
      </c>
      <c r="D21" s="48">
        <f>MAX($C$2:C21)*$A$1</f>
        <v>1076.4164999999998</v>
      </c>
    </row>
    <row r="22" spans="1:8">
      <c r="A22" s="53" t="str">
        <f t="shared" si="0"/>
        <v>non</v>
      </c>
      <c r="B22" s="46">
        <v>41416</v>
      </c>
      <c r="C22" s="47">
        <v>1135.29</v>
      </c>
      <c r="D22" s="48">
        <f>MAX($C$2:C22)*$A$1</f>
        <v>1078.5255</v>
      </c>
    </row>
    <row r="23" spans="1:8">
      <c r="A23" s="53" t="str">
        <f t="shared" si="0"/>
        <v>non</v>
      </c>
      <c r="B23" s="46">
        <v>41417</v>
      </c>
      <c r="C23" s="47">
        <v>1125.47</v>
      </c>
      <c r="D23" s="48">
        <f>MAX($C$2:C23)*$A$1</f>
        <v>1078.5255</v>
      </c>
    </row>
    <row r="24" spans="1:8">
      <c r="A24" s="53" t="str">
        <f t="shared" si="0"/>
        <v>non</v>
      </c>
      <c r="B24" s="46">
        <v>41418</v>
      </c>
      <c r="C24" s="47">
        <v>1119.26</v>
      </c>
      <c r="D24" s="48">
        <f>MAX($C$2:C24)*$A$1</f>
        <v>1078.5255</v>
      </c>
    </row>
    <row r="25" spans="1:8">
      <c r="A25" s="66" t="str">
        <f t="shared" si="0"/>
        <v>O U I</v>
      </c>
      <c r="B25" s="68">
        <v>41421</v>
      </c>
      <c r="C25" s="69">
        <v>1063.2</v>
      </c>
      <c r="D25" s="48">
        <f>MAX($C$2:C25)*$A$1</f>
        <v>1078.5255</v>
      </c>
    </row>
    <row r="26" spans="1:8">
      <c r="A26" s="53" t="str">
        <f t="shared" si="0"/>
        <v>non</v>
      </c>
      <c r="B26" s="46">
        <v>41422</v>
      </c>
      <c r="C26" s="47">
        <v>1129.22</v>
      </c>
      <c r="D26" s="48">
        <f>MAX($C$2:C26)*$A$1</f>
        <v>1078.5255</v>
      </c>
    </row>
    <row r="27" spans="1:8">
      <c r="A27" s="53" t="str">
        <f t="shared" si="0"/>
        <v>non</v>
      </c>
      <c r="B27" s="46">
        <v>41423</v>
      </c>
      <c r="C27" s="47">
        <v>1126.3699999999999</v>
      </c>
      <c r="D27" s="48">
        <f>MAX($C$2:C27)*$A$1</f>
        <v>1078.5255</v>
      </c>
    </row>
    <row r="28" spans="1:8">
      <c r="A28" s="53" t="str">
        <f t="shared" si="0"/>
        <v>non</v>
      </c>
      <c r="B28" s="46">
        <v>41424</v>
      </c>
      <c r="C28" s="47">
        <v>1128.52</v>
      </c>
      <c r="D28" s="48">
        <f>MAX($C$2:C28)*$A$1</f>
        <v>1078.5255</v>
      </c>
    </row>
    <row r="29" spans="1:8">
      <c r="A29" s="53" t="str">
        <f t="shared" si="0"/>
        <v>non</v>
      </c>
      <c r="B29" s="46">
        <v>41425</v>
      </c>
      <c r="C29" s="47">
        <v>1126.8900000000001</v>
      </c>
      <c r="D29" s="48">
        <f>MAX($C$2:C29)*$A$1</f>
        <v>1078.5255</v>
      </c>
    </row>
    <row r="30" spans="1:8">
      <c r="A30" s="53" t="str">
        <f t="shared" si="0"/>
        <v>non</v>
      </c>
      <c r="B30" s="46">
        <v>41428</v>
      </c>
      <c r="C30" s="47">
        <v>1121.49</v>
      </c>
      <c r="D30" s="48">
        <f>MAX($C$2:C30)*$A$1</f>
        <v>1078.5255</v>
      </c>
    </row>
    <row r="31" spans="1:8">
      <c r="A31" s="53" t="str">
        <f t="shared" si="0"/>
        <v>non</v>
      </c>
      <c r="B31" s="46">
        <v>41429</v>
      </c>
      <c r="C31" s="47">
        <v>1123.1099999999999</v>
      </c>
      <c r="D31" s="48">
        <f>MAX($C$2:C31)*$A$1</f>
        <v>1078.5255</v>
      </c>
    </row>
    <row r="32" spans="1:8" ht="15" customHeight="1">
      <c r="A32" s="53" t="str">
        <f t="shared" si="0"/>
        <v>non</v>
      </c>
      <c r="B32" s="46">
        <v>41430</v>
      </c>
      <c r="C32" s="47">
        <v>1120.1600000000001</v>
      </c>
      <c r="D32" s="48">
        <f>MAX($C$2:C32)*$A$1</f>
        <v>1078.5255</v>
      </c>
    </row>
    <row r="33" spans="1:10">
      <c r="A33" s="53" t="str">
        <f t="shared" si="0"/>
        <v>non</v>
      </c>
      <c r="B33" s="46">
        <v>41431</v>
      </c>
      <c r="C33" s="47">
        <v>1117.01</v>
      </c>
      <c r="D33" s="48">
        <f>MAX($C$2:C33)*$A$1</f>
        <v>1078.5255</v>
      </c>
    </row>
    <row r="34" spans="1:10">
      <c r="B34" s="46"/>
      <c r="C34" s="47"/>
      <c r="D34" s="48"/>
      <c r="H34" s="57" t="s">
        <v>0</v>
      </c>
      <c r="I34" s="14" t="s">
        <v>5</v>
      </c>
      <c r="J34" s="14" t="s">
        <v>6</v>
      </c>
    </row>
    <row r="35" spans="1:10">
      <c r="A35" s="53" t="str">
        <f>IF(C35&lt;=D33, "O U I","non")</f>
        <v>non</v>
      </c>
      <c r="B35" s="67">
        <v>41432</v>
      </c>
      <c r="C35" s="47">
        <v>1118.3</v>
      </c>
      <c r="D35" s="76">
        <f>MAX($C$35:C35)*$A$1</f>
        <v>1062.385</v>
      </c>
      <c r="H35" s="80">
        <f>VLOOKUP("O U I",$A$11:$D$48,2)</f>
        <v>41451</v>
      </c>
      <c r="I35" s="81">
        <f>VLOOKUP("O U I",$A$11:$D$29,3)</f>
        <v>1063.2</v>
      </c>
      <c r="J35" s="81"/>
    </row>
    <row r="36" spans="1:10">
      <c r="A36" s="53" t="str">
        <f t="shared" ref="A36:A48" si="1">IF(C36&lt;=D35, "O U I","non")</f>
        <v>non</v>
      </c>
      <c r="B36" s="46">
        <v>41435</v>
      </c>
      <c r="C36" s="47">
        <v>1121.93</v>
      </c>
      <c r="D36" s="76">
        <f>MAX($C$35:C36)*$A$1</f>
        <v>1065.8335</v>
      </c>
    </row>
    <row r="37" spans="1:10">
      <c r="A37" s="53" t="str">
        <f t="shared" si="1"/>
        <v>non</v>
      </c>
      <c r="B37" s="46">
        <v>41436</v>
      </c>
      <c r="C37" s="47">
        <v>1116.48</v>
      </c>
      <c r="D37" s="76">
        <f>MAX($C$35:C37)*$A$1</f>
        <v>1065.8335</v>
      </c>
      <c r="H37" t="s">
        <v>51</v>
      </c>
    </row>
    <row r="38" spans="1:10">
      <c r="A38" s="53" t="str">
        <f t="shared" si="1"/>
        <v>non</v>
      </c>
      <c r="B38" s="46">
        <v>41437</v>
      </c>
      <c r="C38" s="47">
        <v>1117.48</v>
      </c>
      <c r="D38" s="76">
        <f>MAX($C$35:C38)*$A$1</f>
        <v>1065.8335</v>
      </c>
      <c r="H38" t="s">
        <v>52</v>
      </c>
    </row>
    <row r="39" spans="1:10">
      <c r="A39" s="53" t="str">
        <f t="shared" si="1"/>
        <v>non</v>
      </c>
      <c r="B39" s="46">
        <v>41438</v>
      </c>
      <c r="C39" s="47">
        <v>1113.68</v>
      </c>
      <c r="D39" s="76">
        <f>MAX($C$35:C39)*$A$1</f>
        <v>1065.8335</v>
      </c>
    </row>
    <row r="40" spans="1:10">
      <c r="A40" s="53" t="str">
        <f t="shared" si="1"/>
        <v>non</v>
      </c>
      <c r="B40" s="46">
        <v>41439</v>
      </c>
      <c r="C40" s="47">
        <v>1117.8499999999999</v>
      </c>
      <c r="D40" s="76">
        <f>MAX($C$35:C40)*$A$1</f>
        <v>1065.8335</v>
      </c>
    </row>
    <row r="41" spans="1:10">
      <c r="A41" s="53" t="str">
        <f t="shared" si="1"/>
        <v>non</v>
      </c>
      <c r="B41" s="46">
        <v>41442</v>
      </c>
      <c r="C41" s="47">
        <v>1125.77</v>
      </c>
      <c r="D41" s="76">
        <f>MAX($C$35:C41)*$A$1</f>
        <v>1069.4814999999999</v>
      </c>
    </row>
    <row r="42" spans="1:10">
      <c r="A42" s="53" t="str">
        <f t="shared" si="1"/>
        <v>non</v>
      </c>
      <c r="B42" s="46">
        <v>41443</v>
      </c>
      <c r="C42" s="47">
        <v>1128.77</v>
      </c>
      <c r="D42" s="76">
        <f>MAX($C$35:C42)*$A$1</f>
        <v>1072.3315</v>
      </c>
    </row>
    <row r="43" spans="1:10">
      <c r="A43" s="53" t="str">
        <f t="shared" si="1"/>
        <v>non</v>
      </c>
      <c r="B43" s="46">
        <v>41444</v>
      </c>
      <c r="C43" s="47">
        <v>1128.77</v>
      </c>
      <c r="D43" s="76">
        <f>MAX($C$35:C43)*$A$1</f>
        <v>1072.3315</v>
      </c>
      <c r="G43" s="29"/>
    </row>
    <row r="44" spans="1:10">
      <c r="A44" s="53" t="str">
        <f t="shared" si="1"/>
        <v>non</v>
      </c>
      <c r="B44" s="46">
        <v>41445</v>
      </c>
      <c r="C44" s="47">
        <v>1116.3499999999999</v>
      </c>
      <c r="D44" s="76">
        <f>MAX($C$35:C44)*$A$1</f>
        <v>1072.3315</v>
      </c>
      <c r="G44" s="29"/>
    </row>
    <row r="45" spans="1:10">
      <c r="A45" s="79" t="str">
        <f t="shared" si="1"/>
        <v>O U I</v>
      </c>
      <c r="B45" s="46">
        <v>41446</v>
      </c>
      <c r="C45" s="47">
        <v>1072.33</v>
      </c>
      <c r="D45" s="76">
        <f>MAX($C$35:C45)*$A$1</f>
        <v>1072.3315</v>
      </c>
    </row>
    <row r="46" spans="1:10">
      <c r="A46" s="53" t="str">
        <f t="shared" si="1"/>
        <v>non</v>
      </c>
      <c r="B46" s="46">
        <v>41449</v>
      </c>
      <c r="C46" s="47">
        <v>1092.0999999999999</v>
      </c>
      <c r="D46" s="76">
        <f>MAX($C$35:C46)*$A$1</f>
        <v>1072.3315</v>
      </c>
    </row>
    <row r="47" spans="1:10">
      <c r="A47" s="53" t="str">
        <f t="shared" si="1"/>
        <v>non</v>
      </c>
      <c r="B47" s="46">
        <v>41450</v>
      </c>
      <c r="C47" s="47">
        <v>1097.3499999999999</v>
      </c>
      <c r="D47" s="76">
        <f>MAX($C$35:C47)*$A$1</f>
        <v>1072.3315</v>
      </c>
    </row>
    <row r="48" spans="1:10">
      <c r="A48" s="53" t="str">
        <f t="shared" si="1"/>
        <v>non</v>
      </c>
      <c r="B48" s="46">
        <v>41451</v>
      </c>
      <c r="C48" s="47">
        <v>1107.81</v>
      </c>
      <c r="D48" s="76">
        <f>MAX($C$35:C48)*$A$1</f>
        <v>1072.3315</v>
      </c>
    </row>
    <row r="49" spans="2:3">
      <c r="B49" s="21"/>
      <c r="C49" s="22"/>
    </row>
    <row r="50" spans="2:3">
      <c r="B50" s="21"/>
      <c r="C50" s="22"/>
    </row>
    <row r="51" spans="2:3">
      <c r="B51" s="21"/>
      <c r="C51" s="22"/>
    </row>
    <row r="52" spans="2:3">
      <c r="B52" s="21"/>
      <c r="C52" s="22"/>
    </row>
    <row r="53" spans="2:3">
      <c r="B53" s="21"/>
      <c r="C53" s="22"/>
    </row>
    <row r="54" spans="2:3">
      <c r="B54" s="21"/>
      <c r="C54" s="22"/>
    </row>
    <row r="55" spans="2:3">
      <c r="B55" s="21"/>
      <c r="C55" s="22"/>
    </row>
    <row r="56" spans="2:3">
      <c r="B56" s="21"/>
      <c r="C56" s="22"/>
    </row>
    <row r="57" spans="2:3">
      <c r="B57" s="21"/>
      <c r="C57" s="22"/>
    </row>
    <row r="58" spans="2:3">
      <c r="B58" s="21"/>
      <c r="C58" s="22"/>
    </row>
    <row r="59" spans="2:3">
      <c r="B59" s="21"/>
      <c r="C59" s="22"/>
    </row>
    <row r="60" spans="2:3">
      <c r="B60" s="21"/>
      <c r="C60" s="22"/>
    </row>
    <row r="61" spans="2:3">
      <c r="B61" s="21"/>
      <c r="C61" s="22"/>
    </row>
    <row r="62" spans="2:3">
      <c r="B62" s="21"/>
      <c r="C62" s="22"/>
    </row>
    <row r="63" spans="2:3">
      <c r="B63" s="21"/>
      <c r="C63" s="22"/>
    </row>
    <row r="64" spans="2:3">
      <c r="B64" s="21"/>
      <c r="C64" s="22"/>
    </row>
    <row r="65" spans="1:18">
      <c r="B65" s="21"/>
      <c r="C65" s="22"/>
    </row>
    <row r="66" spans="1:18" s="6" customFormat="1">
      <c r="A66" s="53"/>
      <c r="B66" s="21"/>
      <c r="C66" s="22"/>
      <c r="E66"/>
      <c r="F66" s="53"/>
      <c r="G66" s="5"/>
      <c r="H66"/>
      <c r="I66"/>
      <c r="J66"/>
      <c r="K66"/>
      <c r="L66"/>
      <c r="M66"/>
      <c r="N66"/>
      <c r="O66"/>
      <c r="P66"/>
      <c r="Q66"/>
      <c r="R66"/>
    </row>
    <row r="67" spans="1:18" s="6" customFormat="1">
      <c r="A67" s="53"/>
      <c r="B67" s="21"/>
      <c r="C67" s="22"/>
      <c r="E67"/>
      <c r="F67" s="53"/>
      <c r="G67" s="5"/>
      <c r="H67"/>
      <c r="I67"/>
      <c r="J67"/>
      <c r="K67"/>
      <c r="L67"/>
      <c r="M67"/>
      <c r="N67"/>
      <c r="O67"/>
      <c r="P67"/>
      <c r="Q67"/>
      <c r="R67"/>
    </row>
    <row r="68" spans="1:18" s="6" customFormat="1">
      <c r="A68" s="53"/>
      <c r="B68" s="21"/>
      <c r="C68" s="22"/>
      <c r="E68"/>
      <c r="F68" s="53"/>
      <c r="G68" s="5"/>
      <c r="H68"/>
      <c r="I68"/>
      <c r="J68"/>
      <c r="K68"/>
      <c r="L68"/>
      <c r="M68"/>
      <c r="N68"/>
      <c r="O68"/>
      <c r="P68"/>
      <c r="Q68"/>
      <c r="R68"/>
    </row>
    <row r="69" spans="1:18" s="6" customFormat="1">
      <c r="A69" s="53"/>
      <c r="B69" s="21"/>
      <c r="C69" s="22"/>
      <c r="E69"/>
      <c r="F69" s="53"/>
      <c r="G69" s="5"/>
      <c r="H69"/>
      <c r="I69"/>
      <c r="J69"/>
      <c r="K69"/>
      <c r="L69"/>
      <c r="M69"/>
      <c r="N69"/>
      <c r="O69"/>
      <c r="P69"/>
      <c r="Q69"/>
      <c r="R69"/>
    </row>
    <row r="70" spans="1:18" s="6" customFormat="1">
      <c r="A70" s="53"/>
      <c r="B70" s="21"/>
      <c r="C70" s="22"/>
      <c r="E70"/>
      <c r="F70" s="53"/>
      <c r="G70" s="5"/>
      <c r="H70"/>
      <c r="I70"/>
      <c r="J70"/>
      <c r="K70"/>
      <c r="L70"/>
      <c r="M70"/>
      <c r="N70"/>
      <c r="O70"/>
      <c r="P70"/>
      <c r="Q70"/>
      <c r="R70"/>
    </row>
    <row r="71" spans="1:18" s="6" customFormat="1">
      <c r="A71" s="53"/>
      <c r="B71" s="21"/>
      <c r="C71" s="22"/>
      <c r="E71"/>
      <c r="F71" s="53"/>
      <c r="G71" s="5"/>
      <c r="H71"/>
      <c r="I71"/>
      <c r="J71"/>
      <c r="K71"/>
      <c r="L71"/>
      <c r="M71"/>
      <c r="N71"/>
      <c r="O71"/>
      <c r="P71"/>
      <c r="Q71"/>
      <c r="R71"/>
    </row>
    <row r="72" spans="1:18" s="6" customFormat="1">
      <c r="A72" s="53"/>
      <c r="B72" s="21"/>
      <c r="C72" s="22"/>
      <c r="E72"/>
      <c r="F72" s="53"/>
      <c r="G72" s="5"/>
      <c r="H72"/>
      <c r="I72"/>
      <c r="J72"/>
      <c r="K72"/>
      <c r="L72"/>
      <c r="M72"/>
      <c r="N72"/>
      <c r="O72"/>
      <c r="P72"/>
      <c r="Q72"/>
      <c r="R72"/>
    </row>
    <row r="73" spans="1:18" s="6" customFormat="1">
      <c r="A73" s="53"/>
      <c r="B73" s="21"/>
      <c r="C73" s="22"/>
      <c r="E73"/>
      <c r="F73" s="53"/>
      <c r="G73" s="5"/>
      <c r="H73"/>
      <c r="I73"/>
      <c r="J73"/>
      <c r="K73"/>
      <c r="L73"/>
      <c r="M73"/>
      <c r="N73"/>
      <c r="O73"/>
      <c r="P73"/>
      <c r="Q73"/>
      <c r="R73"/>
    </row>
    <row r="74" spans="1:18" s="6" customFormat="1">
      <c r="A74" s="53"/>
      <c r="B74" s="21"/>
      <c r="C74" s="22"/>
      <c r="E74"/>
      <c r="F74" s="53"/>
      <c r="G74" s="5"/>
      <c r="H74"/>
      <c r="I74"/>
      <c r="J74"/>
      <c r="K74"/>
      <c r="L74"/>
      <c r="M74"/>
      <c r="N74"/>
      <c r="O74"/>
      <c r="P74"/>
      <c r="Q74"/>
      <c r="R74"/>
    </row>
    <row r="75" spans="1:18" s="6" customFormat="1">
      <c r="A75" s="53"/>
      <c r="B75" s="21"/>
      <c r="C75" s="22"/>
      <c r="E75"/>
      <c r="F75" s="53"/>
      <c r="G75" s="5"/>
      <c r="H75"/>
      <c r="I75"/>
      <c r="J75"/>
      <c r="K75"/>
      <c r="L75"/>
      <c r="M75"/>
      <c r="N75"/>
      <c r="O75"/>
      <c r="P75"/>
      <c r="Q75"/>
      <c r="R75"/>
    </row>
    <row r="76" spans="1:18" s="6" customFormat="1">
      <c r="A76" s="53"/>
      <c r="B76" s="21"/>
      <c r="C76" s="22"/>
      <c r="E76"/>
      <c r="F76" s="53"/>
      <c r="G76" s="5"/>
      <c r="H76"/>
      <c r="I76"/>
      <c r="J76"/>
      <c r="K76"/>
      <c r="L76"/>
      <c r="M76"/>
      <c r="N76"/>
      <c r="O76"/>
      <c r="P76"/>
      <c r="Q76"/>
      <c r="R76"/>
    </row>
    <row r="77" spans="1:18" s="6" customFormat="1">
      <c r="A77" s="53"/>
      <c r="B77" s="21"/>
      <c r="C77" s="22"/>
      <c r="E77"/>
      <c r="F77" s="53"/>
      <c r="G77" s="5"/>
      <c r="H77"/>
      <c r="I77"/>
      <c r="J77"/>
      <c r="K77"/>
      <c r="L77"/>
      <c r="M77"/>
      <c r="N77"/>
      <c r="O77"/>
      <c r="P77"/>
      <c r="Q77"/>
      <c r="R77"/>
    </row>
    <row r="78" spans="1:18" s="6" customFormat="1">
      <c r="A78" s="53"/>
      <c r="B78" s="21"/>
      <c r="C78" s="22"/>
      <c r="E78"/>
      <c r="F78" s="53"/>
      <c r="G78" s="5"/>
      <c r="H78"/>
      <c r="I78"/>
      <c r="J78"/>
      <c r="K78"/>
      <c r="L78"/>
      <c r="M78"/>
      <c r="N78"/>
      <c r="O78"/>
      <c r="P78"/>
      <c r="Q78"/>
      <c r="R78"/>
    </row>
    <row r="79" spans="1:18" s="6" customFormat="1">
      <c r="A79" s="53"/>
      <c r="B79" s="21"/>
      <c r="C79" s="22"/>
      <c r="E79"/>
      <c r="F79" s="53"/>
      <c r="G79" s="5"/>
      <c r="H79"/>
      <c r="I79"/>
      <c r="J79"/>
      <c r="K79"/>
      <c r="L79"/>
      <c r="M79"/>
      <c r="N79"/>
      <c r="O79"/>
      <c r="P79"/>
      <c r="Q79"/>
      <c r="R79"/>
    </row>
    <row r="80" spans="1:18" s="6" customFormat="1">
      <c r="A80" s="53"/>
      <c r="B80" s="21"/>
      <c r="C80" s="22"/>
      <c r="E80"/>
      <c r="F80" s="53"/>
      <c r="G80" s="5"/>
      <c r="H80"/>
      <c r="I80"/>
      <c r="J80"/>
      <c r="K80"/>
      <c r="L80"/>
      <c r="M80"/>
      <c r="N80"/>
      <c r="O80"/>
      <c r="P80"/>
      <c r="Q80"/>
      <c r="R80"/>
    </row>
    <row r="81" spans="1:18" s="6" customFormat="1">
      <c r="A81" s="53"/>
      <c r="B81" s="21"/>
      <c r="C81" s="22"/>
      <c r="E81"/>
      <c r="F81" s="53"/>
      <c r="G81" s="5"/>
      <c r="H81"/>
      <c r="I81"/>
      <c r="J81"/>
      <c r="K81"/>
      <c r="L81"/>
      <c r="M81"/>
      <c r="N81"/>
      <c r="O81"/>
      <c r="P81"/>
      <c r="Q81"/>
      <c r="R81"/>
    </row>
    <row r="82" spans="1:18" s="6" customFormat="1">
      <c r="A82" s="53"/>
      <c r="B82" s="21"/>
      <c r="C82" s="22"/>
      <c r="E82"/>
      <c r="F82" s="53"/>
      <c r="G82" s="5"/>
      <c r="H82"/>
      <c r="I82"/>
      <c r="J82"/>
      <c r="K82"/>
      <c r="L82"/>
      <c r="M82"/>
      <c r="N82"/>
      <c r="O82"/>
      <c r="P82"/>
      <c r="Q82"/>
      <c r="R82"/>
    </row>
    <row r="83" spans="1:18" s="6" customFormat="1">
      <c r="A83" s="53"/>
      <c r="B83" s="21"/>
      <c r="C83" s="22"/>
      <c r="E83"/>
      <c r="F83" s="53"/>
      <c r="G83" s="5"/>
      <c r="H83"/>
      <c r="I83"/>
      <c r="J83"/>
      <c r="K83"/>
      <c r="L83"/>
      <c r="M83"/>
      <c r="N83"/>
      <c r="O83"/>
      <c r="P83"/>
      <c r="Q83"/>
      <c r="R83"/>
    </row>
    <row r="84" spans="1:18" s="6" customFormat="1">
      <c r="A84" s="53"/>
      <c r="B84" s="21"/>
      <c r="C84" s="22"/>
      <c r="E84"/>
      <c r="F84" s="53"/>
      <c r="G84" s="5"/>
      <c r="H84"/>
      <c r="I84"/>
      <c r="J84"/>
      <c r="K84"/>
      <c r="L84"/>
      <c r="M84"/>
      <c r="N84"/>
      <c r="O84"/>
      <c r="P84"/>
      <c r="Q84"/>
      <c r="R84"/>
    </row>
    <row r="85" spans="1:18" s="6" customFormat="1">
      <c r="A85" s="53"/>
      <c r="B85" s="21"/>
      <c r="C85" s="22"/>
      <c r="E85"/>
      <c r="F85" s="53"/>
      <c r="G85" s="5"/>
      <c r="H85"/>
      <c r="I85"/>
      <c r="J85"/>
      <c r="K85"/>
      <c r="L85"/>
      <c r="M85"/>
      <c r="N85"/>
      <c r="O85"/>
      <c r="P85"/>
      <c r="Q85"/>
      <c r="R85"/>
    </row>
    <row r="86" spans="1:18" s="6" customFormat="1">
      <c r="A86" s="53"/>
      <c r="B86" s="21"/>
      <c r="C86" s="22"/>
      <c r="E86"/>
      <c r="F86" s="53"/>
      <c r="G86" s="5"/>
      <c r="H86"/>
      <c r="I86"/>
      <c r="J86"/>
      <c r="K86"/>
      <c r="L86"/>
      <c r="M86"/>
      <c r="N86"/>
      <c r="O86"/>
      <c r="P86"/>
      <c r="Q86"/>
      <c r="R86"/>
    </row>
    <row r="87" spans="1:18" s="6" customFormat="1">
      <c r="A87" s="53"/>
      <c r="B87" s="21"/>
      <c r="C87" s="22"/>
      <c r="E87"/>
      <c r="F87" s="53"/>
      <c r="G87" s="5"/>
      <c r="H87"/>
      <c r="I87"/>
      <c r="J87"/>
      <c r="K87"/>
      <c r="L87"/>
      <c r="M87"/>
      <c r="N87"/>
      <c r="O87"/>
      <c r="P87"/>
      <c r="Q87"/>
      <c r="R87"/>
    </row>
    <row r="88" spans="1:18" s="6" customFormat="1">
      <c r="A88" s="53"/>
      <c r="B88" s="21"/>
      <c r="C88" s="22"/>
      <c r="E88"/>
      <c r="F88" s="53"/>
      <c r="G88" s="5"/>
      <c r="H88"/>
      <c r="I88"/>
      <c r="J88"/>
      <c r="K88"/>
      <c r="L88"/>
      <c r="M88"/>
      <c r="N88"/>
      <c r="O88"/>
      <c r="P88"/>
      <c r="Q88"/>
      <c r="R88"/>
    </row>
    <row r="89" spans="1:18" s="6" customFormat="1">
      <c r="A89" s="53"/>
      <c r="B89" s="21"/>
      <c r="C89" s="22"/>
      <c r="E89"/>
      <c r="F89" s="53"/>
      <c r="G89" s="5"/>
      <c r="H89"/>
      <c r="I89"/>
      <c r="J89"/>
      <c r="K89"/>
      <c r="L89"/>
      <c r="M89"/>
      <c r="N89"/>
      <c r="O89"/>
      <c r="P89"/>
      <c r="Q89"/>
      <c r="R89"/>
    </row>
    <row r="90" spans="1:18" s="6" customFormat="1">
      <c r="A90" s="53"/>
      <c r="B90" s="21"/>
      <c r="C90" s="22"/>
      <c r="E90"/>
      <c r="F90" s="53"/>
      <c r="G90" s="5"/>
      <c r="H90"/>
      <c r="I90"/>
      <c r="J90"/>
      <c r="K90"/>
      <c r="L90"/>
      <c r="M90"/>
      <c r="N90"/>
      <c r="O90"/>
      <c r="P90"/>
      <c r="Q90"/>
      <c r="R90"/>
    </row>
    <row r="91" spans="1:18" s="6" customFormat="1">
      <c r="A91" s="53"/>
      <c r="B91" s="21"/>
      <c r="C91" s="22"/>
      <c r="E91"/>
      <c r="F91" s="53"/>
      <c r="G91" s="5"/>
      <c r="H91"/>
      <c r="I91"/>
      <c r="J91"/>
      <c r="K91"/>
      <c r="L91"/>
      <c r="M91"/>
      <c r="N91"/>
      <c r="O91"/>
      <c r="P91"/>
      <c r="Q91"/>
      <c r="R91"/>
    </row>
    <row r="92" spans="1:18" s="6" customFormat="1">
      <c r="A92" s="53"/>
      <c r="B92" s="21"/>
      <c r="C92" s="22"/>
      <c r="E92"/>
      <c r="F92" s="53"/>
      <c r="G92" s="5"/>
      <c r="H92"/>
      <c r="I92"/>
      <c r="J92"/>
      <c r="K92"/>
      <c r="L92"/>
      <c r="M92"/>
      <c r="N92"/>
      <c r="O92"/>
      <c r="P92"/>
      <c r="Q92"/>
      <c r="R92"/>
    </row>
    <row r="93" spans="1:18" s="6" customFormat="1">
      <c r="A93" s="53"/>
      <c r="B93" s="21"/>
      <c r="C93" s="22"/>
      <c r="E93"/>
      <c r="F93" s="53"/>
      <c r="G93" s="5"/>
      <c r="H93"/>
      <c r="I93"/>
      <c r="J93"/>
      <c r="K93"/>
      <c r="L93"/>
      <c r="M93"/>
      <c r="N93"/>
      <c r="O93"/>
      <c r="P93"/>
      <c r="Q93"/>
      <c r="R93"/>
    </row>
    <row r="94" spans="1:18" s="6" customFormat="1">
      <c r="A94" s="53"/>
      <c r="B94" s="21"/>
      <c r="C94" s="22"/>
      <c r="E94"/>
      <c r="F94" s="53"/>
      <c r="G94" s="5"/>
      <c r="H94"/>
      <c r="I94"/>
      <c r="J94"/>
      <c r="K94"/>
      <c r="L94"/>
      <c r="M94"/>
      <c r="N94"/>
      <c r="O94"/>
      <c r="P94"/>
      <c r="Q94"/>
      <c r="R94"/>
    </row>
    <row r="95" spans="1:18" s="6" customFormat="1">
      <c r="A95" s="53"/>
      <c r="B95" s="21"/>
      <c r="C95" s="22"/>
      <c r="E95"/>
      <c r="F95" s="53"/>
      <c r="G95" s="5"/>
      <c r="H95"/>
      <c r="I95"/>
      <c r="J95"/>
      <c r="K95"/>
      <c r="L95"/>
      <c r="M95"/>
      <c r="N95"/>
      <c r="O95"/>
      <c r="P95"/>
      <c r="Q95"/>
      <c r="R95"/>
    </row>
    <row r="96" spans="1:18" s="6" customFormat="1">
      <c r="A96" s="53"/>
      <c r="B96" s="21"/>
      <c r="C96" s="22"/>
      <c r="E96"/>
      <c r="F96" s="53"/>
      <c r="G96" s="5"/>
      <c r="H96"/>
      <c r="I96"/>
      <c r="J96"/>
      <c r="K96"/>
      <c r="L96"/>
      <c r="M96"/>
      <c r="N96"/>
      <c r="O96"/>
      <c r="P96"/>
      <c r="Q96"/>
      <c r="R96"/>
    </row>
    <row r="97" spans="1:18" s="6" customFormat="1">
      <c r="A97" s="53"/>
      <c r="B97" s="21"/>
      <c r="C97" s="22"/>
      <c r="E97"/>
      <c r="F97" s="53"/>
      <c r="G97" s="5"/>
      <c r="H97"/>
      <c r="I97"/>
      <c r="J97"/>
      <c r="K97"/>
      <c r="L97"/>
      <c r="M97"/>
      <c r="N97"/>
      <c r="O97"/>
      <c r="P97"/>
      <c r="Q97"/>
      <c r="R97"/>
    </row>
    <row r="98" spans="1:18" s="6" customFormat="1">
      <c r="A98" s="53"/>
      <c r="B98" s="21"/>
      <c r="C98" s="22"/>
      <c r="E98"/>
      <c r="F98" s="53"/>
      <c r="G98" s="5"/>
      <c r="H98"/>
      <c r="I98"/>
      <c r="J98"/>
      <c r="K98"/>
      <c r="L98"/>
      <c r="M98"/>
      <c r="N98"/>
      <c r="O98"/>
      <c r="P98"/>
      <c r="Q98"/>
      <c r="R98"/>
    </row>
    <row r="99" spans="1:18" s="6" customFormat="1">
      <c r="A99" s="53"/>
      <c r="B99" s="21"/>
      <c r="C99" s="22"/>
      <c r="E99"/>
      <c r="F99" s="53"/>
      <c r="G99" s="5"/>
      <c r="H99"/>
      <c r="I99"/>
      <c r="J99"/>
      <c r="K99"/>
      <c r="L99"/>
      <c r="M99"/>
      <c r="N99"/>
      <c r="O99"/>
      <c r="P99"/>
      <c r="Q99"/>
      <c r="R99"/>
    </row>
    <row r="100" spans="1:18" s="6" customFormat="1">
      <c r="A100" s="53"/>
      <c r="B100" s="21"/>
      <c r="C100" s="22"/>
      <c r="E100"/>
      <c r="F100" s="53"/>
      <c r="G100" s="5"/>
      <c r="H100"/>
      <c r="I100"/>
      <c r="J100"/>
      <c r="K100"/>
      <c r="L100"/>
      <c r="M100"/>
      <c r="N100"/>
      <c r="O100"/>
      <c r="P100"/>
      <c r="Q100"/>
      <c r="R100"/>
    </row>
    <row r="101" spans="1:18" s="6" customFormat="1">
      <c r="A101" s="53"/>
      <c r="B101" s="21"/>
      <c r="C101" s="22"/>
      <c r="E101"/>
      <c r="F101" s="53"/>
      <c r="G101" s="5"/>
      <c r="H101"/>
      <c r="I101"/>
      <c r="J101"/>
      <c r="K101"/>
      <c r="L101"/>
      <c r="M101"/>
      <c r="N101"/>
      <c r="O101"/>
      <c r="P101"/>
      <c r="Q101"/>
      <c r="R101"/>
    </row>
    <row r="102" spans="1:18" s="6" customFormat="1">
      <c r="A102" s="53"/>
      <c r="B102" s="21"/>
      <c r="C102" s="22"/>
      <c r="E102"/>
      <c r="F102" s="53"/>
      <c r="G102" s="5"/>
      <c r="H102"/>
      <c r="I102"/>
      <c r="J102"/>
      <c r="K102"/>
      <c r="L102"/>
      <c r="M102"/>
      <c r="N102"/>
      <c r="O102"/>
      <c r="P102"/>
      <c r="Q102"/>
      <c r="R102"/>
    </row>
    <row r="103" spans="1:18" s="6" customFormat="1">
      <c r="A103" s="53"/>
      <c r="B103" s="21"/>
      <c r="C103" s="22"/>
      <c r="E103"/>
      <c r="F103" s="53"/>
      <c r="G103" s="5"/>
      <c r="H103"/>
      <c r="I103"/>
      <c r="J103"/>
      <c r="K103"/>
      <c r="L103"/>
      <c r="M103"/>
      <c r="N103"/>
      <c r="O103"/>
      <c r="P103"/>
      <c r="Q103"/>
      <c r="R103"/>
    </row>
    <row r="104" spans="1:18" s="6" customFormat="1">
      <c r="A104" s="53"/>
      <c r="B104" s="21"/>
      <c r="C104" s="22"/>
      <c r="E104"/>
      <c r="F104" s="53"/>
      <c r="G104" s="5"/>
      <c r="H104"/>
      <c r="I104"/>
      <c r="J104"/>
      <c r="K104"/>
      <c r="L104"/>
      <c r="M104"/>
      <c r="N104"/>
      <c r="O104"/>
      <c r="P104"/>
      <c r="Q104"/>
      <c r="R104"/>
    </row>
    <row r="105" spans="1:18" s="6" customFormat="1">
      <c r="A105" s="53"/>
      <c r="B105" s="21"/>
      <c r="C105" s="22"/>
      <c r="E105"/>
      <c r="F105" s="53"/>
      <c r="G105" s="5"/>
      <c r="H105"/>
      <c r="I105"/>
      <c r="J105"/>
      <c r="K105"/>
      <c r="L105"/>
      <c r="M105"/>
      <c r="N105"/>
      <c r="O105"/>
      <c r="P105"/>
      <c r="Q105"/>
      <c r="R105"/>
    </row>
    <row r="106" spans="1:18" s="6" customFormat="1">
      <c r="A106" s="53"/>
      <c r="B106" s="21"/>
      <c r="C106" s="22"/>
      <c r="E106"/>
      <c r="F106" s="53"/>
      <c r="G106" s="5"/>
      <c r="H106"/>
      <c r="I106"/>
      <c r="J106"/>
      <c r="K106"/>
      <c r="L106"/>
      <c r="M106"/>
      <c r="N106"/>
      <c r="O106"/>
      <c r="P106"/>
      <c r="Q106"/>
      <c r="R106"/>
    </row>
    <row r="107" spans="1:18" s="6" customFormat="1">
      <c r="A107" s="53"/>
      <c r="B107" s="21"/>
      <c r="C107" s="22"/>
      <c r="E107"/>
      <c r="F107" s="53"/>
      <c r="G107" s="5"/>
      <c r="H107"/>
      <c r="I107"/>
      <c r="J107"/>
      <c r="K107"/>
      <c r="L107"/>
      <c r="M107"/>
      <c r="N107"/>
      <c r="O107"/>
      <c r="P107"/>
      <c r="Q107"/>
      <c r="R107"/>
    </row>
    <row r="108" spans="1:18" s="6" customFormat="1">
      <c r="A108" s="53"/>
      <c r="B108" s="21"/>
      <c r="C108" s="22"/>
      <c r="E108"/>
      <c r="F108" s="53"/>
      <c r="G108" s="5"/>
      <c r="H108"/>
      <c r="I108"/>
      <c r="J108"/>
      <c r="K108"/>
      <c r="L108"/>
      <c r="M108"/>
      <c r="N108"/>
      <c r="O108"/>
      <c r="P108"/>
      <c r="Q108"/>
      <c r="R108"/>
    </row>
    <row r="109" spans="1:18" s="6" customFormat="1">
      <c r="A109" s="53"/>
      <c r="B109" s="21"/>
      <c r="C109" s="22"/>
      <c r="E109"/>
      <c r="F109" s="53"/>
      <c r="G109" s="5"/>
      <c r="H109"/>
      <c r="I109"/>
      <c r="J109"/>
      <c r="K109"/>
      <c r="L109"/>
      <c r="M109"/>
      <c r="N109"/>
      <c r="O109"/>
      <c r="P109"/>
      <c r="Q109"/>
      <c r="R109"/>
    </row>
    <row r="110" spans="1:18" s="6" customFormat="1">
      <c r="A110" s="53"/>
      <c r="B110" s="21"/>
      <c r="C110" s="22"/>
      <c r="E110"/>
      <c r="F110" s="53"/>
      <c r="G110" s="5"/>
      <c r="H110"/>
      <c r="I110"/>
      <c r="J110"/>
      <c r="K110"/>
      <c r="L110"/>
      <c r="M110"/>
      <c r="N110"/>
      <c r="O110"/>
      <c r="P110"/>
      <c r="Q110"/>
      <c r="R110"/>
    </row>
    <row r="111" spans="1:18" s="6" customFormat="1">
      <c r="A111" s="53"/>
      <c r="B111" s="21"/>
      <c r="C111" s="22"/>
      <c r="E111"/>
      <c r="F111" s="53"/>
      <c r="G111" s="5"/>
      <c r="H111"/>
      <c r="I111"/>
      <c r="J111"/>
      <c r="K111"/>
      <c r="L111"/>
      <c r="M111"/>
      <c r="N111"/>
      <c r="O111"/>
      <c r="P111"/>
      <c r="Q111"/>
      <c r="R111"/>
    </row>
    <row r="112" spans="1:18" s="6" customFormat="1">
      <c r="A112" s="53"/>
      <c r="B112" s="21"/>
      <c r="C112" s="22"/>
      <c r="E112"/>
      <c r="F112" s="53"/>
      <c r="G112" s="5"/>
      <c r="H112"/>
      <c r="I112"/>
      <c r="J112"/>
      <c r="K112"/>
      <c r="L112"/>
      <c r="M112"/>
      <c r="N112"/>
      <c r="O112"/>
      <c r="P112"/>
      <c r="Q112"/>
      <c r="R112"/>
    </row>
    <row r="113" spans="1:18" s="6" customFormat="1">
      <c r="A113" s="53"/>
      <c r="B113" s="21"/>
      <c r="C113" s="22"/>
      <c r="E113"/>
      <c r="F113" s="53"/>
      <c r="G113" s="5"/>
      <c r="H113"/>
      <c r="I113"/>
      <c r="J113"/>
      <c r="K113"/>
      <c r="L113"/>
      <c r="M113"/>
      <c r="N113"/>
      <c r="O113"/>
      <c r="P113"/>
      <c r="Q113"/>
      <c r="R113"/>
    </row>
    <row r="114" spans="1:18" s="6" customFormat="1">
      <c r="A114" s="53"/>
      <c r="B114" s="21"/>
      <c r="C114" s="22"/>
      <c r="E114"/>
      <c r="F114" s="53"/>
      <c r="G114" s="5"/>
      <c r="H114"/>
      <c r="I114"/>
      <c r="J114"/>
      <c r="K114"/>
      <c r="L114"/>
      <c r="M114"/>
      <c r="N114"/>
      <c r="O114"/>
      <c r="P114"/>
      <c r="Q114"/>
      <c r="R114"/>
    </row>
    <row r="115" spans="1:18" s="6" customFormat="1">
      <c r="A115" s="53"/>
      <c r="B115" s="21"/>
      <c r="C115" s="22"/>
      <c r="E115"/>
      <c r="F115" s="53"/>
      <c r="G115" s="5"/>
      <c r="H115"/>
      <c r="I115"/>
      <c r="J115"/>
      <c r="K115"/>
      <c r="L115"/>
      <c r="M115"/>
      <c r="N115"/>
      <c r="O115"/>
      <c r="P115"/>
      <c r="Q115"/>
      <c r="R115"/>
    </row>
    <row r="116" spans="1:18" s="6" customFormat="1">
      <c r="A116" s="53"/>
      <c r="B116" s="21"/>
      <c r="C116" s="22"/>
      <c r="E116"/>
      <c r="F116" s="53"/>
      <c r="G116" s="5"/>
      <c r="H116"/>
      <c r="I116"/>
      <c r="J116"/>
      <c r="K116"/>
      <c r="L116"/>
      <c r="M116"/>
      <c r="N116"/>
      <c r="O116"/>
      <c r="P116"/>
      <c r="Q116"/>
      <c r="R116"/>
    </row>
    <row r="117" spans="1:18" s="6" customFormat="1">
      <c r="A117" s="53"/>
      <c r="B117" s="21"/>
      <c r="C117" s="22"/>
      <c r="E117"/>
      <c r="F117" s="53"/>
      <c r="G117" s="5"/>
      <c r="H117"/>
      <c r="I117"/>
      <c r="J117"/>
      <c r="K117"/>
      <c r="L117"/>
      <c r="M117"/>
      <c r="N117"/>
      <c r="O117"/>
      <c r="P117"/>
      <c r="Q117"/>
      <c r="R117"/>
    </row>
    <row r="118" spans="1:18" s="6" customFormat="1">
      <c r="A118" s="53"/>
      <c r="B118" s="21"/>
      <c r="C118" s="22"/>
      <c r="E118"/>
      <c r="F118" s="53"/>
      <c r="G118" s="5"/>
      <c r="H118"/>
      <c r="I118"/>
      <c r="J118"/>
      <c r="K118"/>
      <c r="L118"/>
      <c r="M118"/>
      <c r="N118"/>
      <c r="O118"/>
      <c r="P118"/>
      <c r="Q118"/>
      <c r="R118"/>
    </row>
    <row r="119" spans="1:18" s="6" customFormat="1">
      <c r="A119" s="53"/>
      <c r="B119" s="21"/>
      <c r="C119" s="22"/>
      <c r="E119"/>
      <c r="F119" s="53"/>
      <c r="G119" s="5"/>
      <c r="H119"/>
      <c r="I119"/>
      <c r="J119"/>
      <c r="K119"/>
      <c r="L119"/>
      <c r="M119"/>
      <c r="N119"/>
      <c r="O119"/>
      <c r="P119"/>
      <c r="Q119"/>
      <c r="R119"/>
    </row>
    <row r="120" spans="1:18" s="6" customFormat="1">
      <c r="A120" s="53"/>
      <c r="B120" s="21"/>
      <c r="C120" s="22"/>
      <c r="E120"/>
      <c r="F120" s="53"/>
      <c r="G120" s="5"/>
      <c r="H120"/>
      <c r="I120"/>
      <c r="J120"/>
      <c r="K120"/>
      <c r="L120"/>
      <c r="M120"/>
      <c r="N120"/>
      <c r="O120"/>
      <c r="P120"/>
      <c r="Q120"/>
      <c r="R120"/>
    </row>
    <row r="121" spans="1:18" s="6" customFormat="1">
      <c r="A121" s="53"/>
      <c r="B121" s="21"/>
      <c r="C121" s="22"/>
      <c r="E121"/>
      <c r="F121" s="53"/>
      <c r="G121" s="5"/>
      <c r="H121"/>
      <c r="I121"/>
      <c r="J121"/>
      <c r="K121"/>
      <c r="L121"/>
      <c r="M121"/>
      <c r="N121"/>
      <c r="O121"/>
      <c r="P121"/>
      <c r="Q121"/>
      <c r="R121"/>
    </row>
    <row r="122" spans="1:18" s="6" customFormat="1">
      <c r="A122" s="53"/>
      <c r="B122" s="21"/>
      <c r="C122" s="22"/>
      <c r="E122"/>
      <c r="F122" s="53"/>
      <c r="G122" s="5"/>
      <c r="H122"/>
      <c r="I122"/>
      <c r="J122"/>
      <c r="K122"/>
      <c r="L122"/>
      <c r="M122"/>
      <c r="N122"/>
      <c r="O122"/>
      <c r="P122"/>
      <c r="Q122"/>
      <c r="R122"/>
    </row>
    <row r="123" spans="1:18" s="6" customFormat="1">
      <c r="A123" s="53"/>
      <c r="B123" s="21"/>
      <c r="C123" s="22"/>
      <c r="E123"/>
      <c r="F123" s="53"/>
      <c r="G123" s="5"/>
      <c r="H123"/>
      <c r="I123"/>
      <c r="J123"/>
      <c r="K123"/>
      <c r="L123"/>
      <c r="M123"/>
      <c r="N123"/>
      <c r="O123"/>
      <c r="P123"/>
      <c r="Q123"/>
      <c r="R123"/>
    </row>
    <row r="124" spans="1:18" s="6" customFormat="1">
      <c r="A124" s="53"/>
      <c r="B124" s="21"/>
      <c r="C124" s="22"/>
      <c r="E124"/>
      <c r="F124" s="53"/>
      <c r="G124" s="5"/>
      <c r="H124"/>
      <c r="I124"/>
      <c r="J124"/>
      <c r="K124"/>
      <c r="L124"/>
      <c r="M124"/>
      <c r="N124"/>
      <c r="O124"/>
      <c r="P124"/>
      <c r="Q124"/>
      <c r="R124"/>
    </row>
    <row r="125" spans="1:18" s="6" customFormat="1">
      <c r="A125" s="53"/>
      <c r="B125" s="21"/>
      <c r="C125" s="22"/>
      <c r="E125"/>
      <c r="F125" s="53"/>
      <c r="G125" s="5"/>
      <c r="H125"/>
      <c r="I125"/>
      <c r="J125"/>
      <c r="K125"/>
      <c r="L125"/>
      <c r="M125"/>
      <c r="N125"/>
      <c r="O125"/>
      <c r="P125"/>
      <c r="Q125"/>
      <c r="R125"/>
    </row>
    <row r="126" spans="1:18" s="6" customFormat="1">
      <c r="A126" s="53"/>
      <c r="B126" s="21"/>
      <c r="C126" s="22"/>
      <c r="E126"/>
      <c r="F126" s="53"/>
      <c r="G126" s="5"/>
      <c r="H126"/>
      <c r="I126"/>
      <c r="J126"/>
      <c r="K126"/>
      <c r="L126"/>
      <c r="M126"/>
      <c r="N126"/>
      <c r="O126"/>
      <c r="P126"/>
      <c r="Q126"/>
      <c r="R126"/>
    </row>
    <row r="127" spans="1:18" s="6" customFormat="1">
      <c r="A127" s="53"/>
      <c r="B127" s="21"/>
      <c r="C127" s="22"/>
      <c r="E127"/>
      <c r="F127" s="53"/>
      <c r="G127" s="5"/>
      <c r="H127"/>
      <c r="I127"/>
      <c r="J127"/>
      <c r="K127"/>
      <c r="L127"/>
      <c r="M127"/>
      <c r="N127"/>
      <c r="O127"/>
      <c r="P127"/>
      <c r="Q127"/>
      <c r="R127"/>
    </row>
    <row r="128" spans="1:18" s="6" customFormat="1">
      <c r="A128" s="53"/>
      <c r="B128" s="21"/>
      <c r="C128" s="22"/>
      <c r="E128"/>
      <c r="F128" s="53"/>
      <c r="G128" s="5"/>
      <c r="H128"/>
      <c r="I128"/>
      <c r="J128"/>
      <c r="K128"/>
      <c r="L128"/>
      <c r="M128"/>
      <c r="N128"/>
      <c r="O128"/>
      <c r="P128"/>
      <c r="Q128"/>
      <c r="R128"/>
    </row>
    <row r="129" spans="1:18" s="6" customFormat="1">
      <c r="A129" s="53"/>
      <c r="B129" s="21"/>
      <c r="C129" s="22"/>
      <c r="E129"/>
      <c r="F129" s="53"/>
      <c r="G129" s="5"/>
      <c r="H129"/>
      <c r="I129"/>
      <c r="J129"/>
      <c r="K129"/>
      <c r="L129"/>
      <c r="M129"/>
      <c r="N129"/>
      <c r="O129"/>
      <c r="P129"/>
      <c r="Q129"/>
      <c r="R129"/>
    </row>
    <row r="130" spans="1:18" s="6" customFormat="1">
      <c r="A130" s="53"/>
      <c r="B130" s="21"/>
      <c r="C130" s="22"/>
      <c r="E130"/>
      <c r="F130" s="53"/>
      <c r="G130" s="5"/>
      <c r="H130"/>
      <c r="I130"/>
      <c r="J130"/>
      <c r="K130"/>
      <c r="L130"/>
      <c r="M130"/>
      <c r="N130"/>
      <c r="O130"/>
      <c r="P130"/>
      <c r="Q130"/>
      <c r="R130"/>
    </row>
    <row r="131" spans="1:18" s="6" customFormat="1">
      <c r="A131" s="53"/>
      <c r="B131" s="21"/>
      <c r="C131" s="22"/>
      <c r="E131"/>
      <c r="F131" s="53"/>
      <c r="G131" s="5"/>
      <c r="H131"/>
      <c r="I131"/>
      <c r="J131"/>
      <c r="K131"/>
      <c r="L131"/>
      <c r="M131"/>
      <c r="N131"/>
      <c r="O131"/>
      <c r="P131"/>
      <c r="Q131"/>
      <c r="R131"/>
    </row>
    <row r="132" spans="1:18" s="6" customFormat="1">
      <c r="A132" s="53"/>
      <c r="B132" s="21"/>
      <c r="C132" s="22"/>
      <c r="E132"/>
      <c r="F132" s="53"/>
      <c r="G132" s="5"/>
      <c r="H132"/>
      <c r="I132"/>
      <c r="J132"/>
      <c r="K132"/>
      <c r="L132"/>
      <c r="M132"/>
      <c r="N132"/>
      <c r="O132"/>
      <c r="P132"/>
      <c r="Q132"/>
      <c r="R132"/>
    </row>
    <row r="133" spans="1:18" s="6" customFormat="1">
      <c r="A133" s="53"/>
      <c r="B133" s="21"/>
      <c r="C133" s="22"/>
      <c r="E133"/>
      <c r="F133" s="53"/>
      <c r="G133" s="5"/>
      <c r="H133"/>
      <c r="I133"/>
      <c r="J133"/>
      <c r="K133"/>
      <c r="L133"/>
      <c r="M133"/>
      <c r="N133"/>
      <c r="O133"/>
      <c r="P133"/>
      <c r="Q133"/>
      <c r="R133"/>
    </row>
    <row r="134" spans="1:18" s="6" customFormat="1">
      <c r="A134" s="53"/>
      <c r="B134" s="21"/>
      <c r="C134" s="22"/>
      <c r="E134"/>
      <c r="F134" s="53"/>
      <c r="G134" s="5"/>
      <c r="H134"/>
      <c r="I134"/>
      <c r="J134"/>
      <c r="K134"/>
      <c r="L134"/>
      <c r="M134"/>
      <c r="N134"/>
      <c r="O134"/>
      <c r="P134"/>
      <c r="Q134"/>
      <c r="R134"/>
    </row>
    <row r="135" spans="1:18" s="6" customFormat="1">
      <c r="A135" s="53"/>
      <c r="B135" s="21"/>
      <c r="C135" s="22"/>
      <c r="E135"/>
      <c r="F135" s="53"/>
      <c r="G135" s="5"/>
      <c r="H135"/>
      <c r="I135"/>
      <c r="J135"/>
      <c r="K135"/>
      <c r="L135"/>
      <c r="M135"/>
      <c r="N135"/>
      <c r="O135"/>
      <c r="P135"/>
      <c r="Q135"/>
      <c r="R135"/>
    </row>
    <row r="136" spans="1:18" s="6" customFormat="1">
      <c r="A136" s="53"/>
      <c r="B136" s="21"/>
      <c r="C136" s="22"/>
      <c r="E136"/>
      <c r="F136" s="53"/>
      <c r="G136" s="5"/>
      <c r="H136"/>
      <c r="I136"/>
      <c r="J136"/>
      <c r="K136"/>
      <c r="L136"/>
      <c r="M136"/>
      <c r="N136"/>
      <c r="O136"/>
      <c r="P136"/>
      <c r="Q136"/>
      <c r="R136"/>
    </row>
    <row r="137" spans="1:18" s="6" customFormat="1">
      <c r="A137" s="53"/>
      <c r="B137" s="21"/>
      <c r="C137" s="22"/>
      <c r="E137"/>
      <c r="F137" s="53"/>
      <c r="G137" s="5"/>
      <c r="H137"/>
      <c r="I137"/>
      <c r="J137"/>
      <c r="K137"/>
      <c r="L137"/>
      <c r="M137"/>
      <c r="N137"/>
      <c r="O137"/>
      <c r="P137"/>
      <c r="Q137"/>
      <c r="R137"/>
    </row>
    <row r="138" spans="1:18" s="6" customFormat="1">
      <c r="A138" s="53"/>
      <c r="B138" s="21"/>
      <c r="C138" s="22"/>
      <c r="E138"/>
      <c r="F138" s="53"/>
      <c r="G138" s="5"/>
      <c r="H138"/>
      <c r="I138"/>
      <c r="J138"/>
      <c r="K138"/>
      <c r="L138"/>
      <c r="M138"/>
      <c r="N138"/>
      <c r="O138"/>
      <c r="P138"/>
      <c r="Q138"/>
      <c r="R138"/>
    </row>
    <row r="139" spans="1:18" s="6" customFormat="1">
      <c r="A139" s="53"/>
      <c r="B139" s="21"/>
      <c r="C139" s="22"/>
      <c r="E139"/>
      <c r="F139" s="53"/>
      <c r="G139" s="5"/>
      <c r="H139"/>
      <c r="I139"/>
      <c r="J139"/>
      <c r="K139"/>
      <c r="L139"/>
      <c r="M139"/>
      <c r="N139"/>
      <c r="O139"/>
      <c r="P139"/>
      <c r="Q139"/>
      <c r="R139"/>
    </row>
    <row r="140" spans="1:18" s="6" customFormat="1">
      <c r="A140" s="53"/>
      <c r="B140" s="21"/>
      <c r="C140" s="22"/>
      <c r="E140"/>
      <c r="F140" s="53"/>
      <c r="G140" s="5"/>
      <c r="H140"/>
      <c r="I140"/>
      <c r="J140"/>
      <c r="K140"/>
      <c r="L140"/>
      <c r="M140"/>
      <c r="N140"/>
      <c r="O140"/>
      <c r="P140"/>
      <c r="Q140"/>
      <c r="R140"/>
    </row>
    <row r="141" spans="1:18" s="6" customFormat="1">
      <c r="A141" s="53"/>
      <c r="B141" s="21"/>
      <c r="C141" s="22"/>
      <c r="E141"/>
      <c r="F141" s="53"/>
      <c r="G141" s="5"/>
      <c r="H141"/>
      <c r="I141"/>
      <c r="J141"/>
      <c r="K141"/>
      <c r="L141"/>
      <c r="M141"/>
      <c r="N141"/>
      <c r="O141"/>
      <c r="P141"/>
      <c r="Q141"/>
      <c r="R141"/>
    </row>
    <row r="142" spans="1:18" s="6" customFormat="1">
      <c r="A142" s="53"/>
      <c r="B142" s="21"/>
      <c r="C142" s="22"/>
      <c r="E142"/>
      <c r="F142" s="53"/>
      <c r="G142" s="5"/>
      <c r="H142"/>
      <c r="I142"/>
      <c r="J142"/>
      <c r="K142"/>
      <c r="L142"/>
      <c r="M142"/>
      <c r="N142"/>
      <c r="O142"/>
      <c r="P142"/>
      <c r="Q142"/>
      <c r="R142"/>
    </row>
    <row r="143" spans="1:18" s="6" customFormat="1">
      <c r="A143" s="53"/>
      <c r="B143" s="21"/>
      <c r="C143" s="22"/>
      <c r="E143"/>
      <c r="F143" s="53"/>
      <c r="G143" s="5"/>
      <c r="H143"/>
      <c r="I143"/>
      <c r="J143"/>
      <c r="K143"/>
      <c r="L143"/>
      <c r="M143"/>
      <c r="N143"/>
      <c r="O143"/>
      <c r="P143"/>
      <c r="Q143"/>
      <c r="R143"/>
    </row>
    <row r="144" spans="1:18" s="6" customFormat="1">
      <c r="A144" s="53"/>
      <c r="B144" s="21"/>
      <c r="C144" s="22"/>
      <c r="E144"/>
      <c r="F144" s="53"/>
      <c r="G144" s="5"/>
      <c r="H144"/>
      <c r="I144"/>
      <c r="J144"/>
      <c r="K144"/>
      <c r="L144"/>
      <c r="M144"/>
      <c r="N144"/>
      <c r="O144"/>
      <c r="P144"/>
      <c r="Q144"/>
      <c r="R144"/>
    </row>
    <row r="145" spans="1:18" s="6" customFormat="1">
      <c r="A145" s="53"/>
      <c r="B145" s="21"/>
      <c r="C145" s="22"/>
      <c r="E145"/>
      <c r="F145" s="53"/>
      <c r="G145" s="5"/>
      <c r="H145"/>
      <c r="I145"/>
      <c r="J145"/>
      <c r="K145"/>
      <c r="L145"/>
      <c r="M145"/>
      <c r="N145"/>
      <c r="O145"/>
      <c r="P145"/>
      <c r="Q145"/>
      <c r="R145"/>
    </row>
    <row r="146" spans="1:18" s="6" customFormat="1">
      <c r="A146" s="53"/>
      <c r="B146" s="21"/>
      <c r="C146" s="22"/>
      <c r="E146"/>
      <c r="F146" s="53"/>
      <c r="G146" s="5"/>
      <c r="H146"/>
      <c r="I146"/>
      <c r="J146"/>
      <c r="K146"/>
      <c r="L146"/>
      <c r="M146"/>
      <c r="N146"/>
      <c r="O146"/>
      <c r="P146"/>
      <c r="Q146"/>
      <c r="R146"/>
    </row>
    <row r="147" spans="1:18" s="6" customFormat="1">
      <c r="A147" s="53"/>
      <c r="B147" s="21"/>
      <c r="C147" s="22"/>
      <c r="E147"/>
      <c r="F147" s="53"/>
      <c r="G147" s="5"/>
      <c r="H147"/>
      <c r="I147"/>
      <c r="J147"/>
      <c r="K147"/>
      <c r="L147"/>
      <c r="M147"/>
      <c r="N147"/>
      <c r="O147"/>
      <c r="P147"/>
      <c r="Q147"/>
      <c r="R147"/>
    </row>
    <row r="148" spans="1:18" s="6" customFormat="1">
      <c r="A148" s="53"/>
      <c r="B148" s="21"/>
      <c r="C148" s="22"/>
      <c r="E148"/>
      <c r="F148" s="53"/>
      <c r="G148" s="5"/>
      <c r="H148"/>
      <c r="I148"/>
      <c r="J148"/>
      <c r="K148"/>
      <c r="L148"/>
      <c r="M148"/>
      <c r="N148"/>
      <c r="O148"/>
      <c r="P148"/>
      <c r="Q148"/>
      <c r="R148"/>
    </row>
    <row r="149" spans="1:18" s="6" customFormat="1">
      <c r="A149" s="53"/>
      <c r="B149" s="21"/>
      <c r="C149" s="22"/>
      <c r="E149"/>
      <c r="F149" s="53"/>
      <c r="G149" s="5"/>
      <c r="H149"/>
      <c r="I149"/>
      <c r="J149"/>
      <c r="K149"/>
      <c r="L149"/>
      <c r="M149"/>
      <c r="N149"/>
      <c r="O149"/>
      <c r="P149"/>
      <c r="Q149"/>
      <c r="R149"/>
    </row>
    <row r="150" spans="1:18" s="6" customFormat="1">
      <c r="A150" s="53"/>
      <c r="B150" s="21"/>
      <c r="C150" s="22"/>
      <c r="E150"/>
      <c r="F150" s="53"/>
      <c r="G150" s="5"/>
      <c r="H150"/>
      <c r="I150"/>
      <c r="J150"/>
      <c r="K150"/>
      <c r="L150"/>
      <c r="M150"/>
      <c r="N150"/>
      <c r="O150"/>
      <c r="P150"/>
      <c r="Q150"/>
      <c r="R150"/>
    </row>
    <row r="151" spans="1:18" s="6" customFormat="1">
      <c r="A151" s="53"/>
      <c r="B151" s="21"/>
      <c r="C151" s="22"/>
      <c r="E151"/>
      <c r="F151" s="53"/>
      <c r="G151" s="5"/>
      <c r="H151"/>
      <c r="I151"/>
      <c r="J151"/>
      <c r="K151"/>
      <c r="L151"/>
      <c r="M151"/>
      <c r="N151"/>
      <c r="O151"/>
      <c r="P151"/>
      <c r="Q151"/>
      <c r="R151"/>
    </row>
    <row r="152" spans="1:18" s="6" customFormat="1">
      <c r="A152" s="53"/>
      <c r="B152" s="21"/>
      <c r="C152" s="22"/>
      <c r="E152"/>
      <c r="F152" s="53"/>
      <c r="G152" s="5"/>
      <c r="H152"/>
      <c r="I152"/>
      <c r="J152"/>
      <c r="K152"/>
      <c r="L152"/>
      <c r="M152"/>
      <c r="N152"/>
      <c r="O152"/>
      <c r="P152"/>
      <c r="Q152"/>
      <c r="R152"/>
    </row>
    <row r="153" spans="1:18" s="6" customFormat="1">
      <c r="A153" s="53"/>
      <c r="B153" s="21"/>
      <c r="C153" s="22"/>
      <c r="E153"/>
      <c r="F153" s="53"/>
      <c r="G153" s="5"/>
      <c r="H153"/>
      <c r="I153"/>
      <c r="J153"/>
      <c r="K153"/>
      <c r="L153"/>
      <c r="M153"/>
      <c r="N153"/>
      <c r="O153"/>
      <c r="P153"/>
      <c r="Q153"/>
      <c r="R153"/>
    </row>
    <row r="154" spans="1:18" s="6" customFormat="1">
      <c r="A154" s="53"/>
      <c r="B154" s="21"/>
      <c r="C154" s="22"/>
      <c r="E154"/>
      <c r="F154" s="53"/>
      <c r="G154" s="5"/>
      <c r="H154"/>
      <c r="I154"/>
      <c r="J154"/>
      <c r="K154"/>
      <c r="L154"/>
      <c r="M154"/>
      <c r="N154"/>
      <c r="O154"/>
      <c r="P154"/>
      <c r="Q154"/>
      <c r="R154"/>
    </row>
    <row r="155" spans="1:18" s="6" customFormat="1">
      <c r="A155" s="53"/>
      <c r="B155" s="21"/>
      <c r="C155" s="22"/>
      <c r="E155"/>
      <c r="F155" s="53"/>
      <c r="G155" s="5"/>
      <c r="H155"/>
      <c r="I155"/>
      <c r="J155"/>
      <c r="K155"/>
      <c r="L155"/>
      <c r="M155"/>
      <c r="N155"/>
      <c r="O155"/>
      <c r="P155"/>
      <c r="Q155"/>
      <c r="R155"/>
    </row>
    <row r="156" spans="1:18" s="6" customFormat="1">
      <c r="A156" s="53"/>
      <c r="B156" s="21"/>
      <c r="C156" s="22"/>
      <c r="E156"/>
      <c r="F156" s="53"/>
      <c r="G156" s="5"/>
      <c r="H156"/>
      <c r="I156"/>
      <c r="J156"/>
      <c r="K156"/>
      <c r="L156"/>
      <c r="M156"/>
      <c r="N156"/>
      <c r="O156"/>
      <c r="P156"/>
      <c r="Q156"/>
      <c r="R156"/>
    </row>
    <row r="157" spans="1:18" s="6" customFormat="1">
      <c r="A157" s="53"/>
      <c r="B157" s="21"/>
      <c r="C157" s="22"/>
      <c r="E157"/>
      <c r="F157" s="53"/>
      <c r="G157" s="5"/>
      <c r="H157"/>
      <c r="I157"/>
      <c r="J157"/>
      <c r="K157"/>
      <c r="L157"/>
      <c r="M157"/>
      <c r="N157"/>
      <c r="O157"/>
      <c r="P157"/>
      <c r="Q157"/>
      <c r="R157"/>
    </row>
    <row r="158" spans="1:18" s="6" customFormat="1">
      <c r="A158" s="53"/>
      <c r="B158" s="21"/>
      <c r="C158" s="22"/>
      <c r="E158"/>
      <c r="F158" s="53"/>
      <c r="G158" s="5"/>
      <c r="H158"/>
      <c r="I158"/>
      <c r="J158"/>
      <c r="K158"/>
      <c r="L158"/>
      <c r="M158"/>
      <c r="N158"/>
      <c r="O158"/>
      <c r="P158"/>
      <c r="Q158"/>
      <c r="R158"/>
    </row>
    <row r="159" spans="1:18" s="6" customFormat="1">
      <c r="A159" s="53"/>
      <c r="B159" s="21"/>
      <c r="C159" s="22"/>
      <c r="E159"/>
      <c r="F159" s="53"/>
      <c r="G159" s="5"/>
      <c r="H159"/>
      <c r="I159"/>
      <c r="J159"/>
      <c r="K159"/>
      <c r="L159"/>
      <c r="M159"/>
      <c r="N159"/>
      <c r="O159"/>
      <c r="P159"/>
      <c r="Q159"/>
      <c r="R159"/>
    </row>
    <row r="160" spans="1:18" s="6" customFormat="1">
      <c r="A160" s="53"/>
      <c r="B160" s="21"/>
      <c r="C160" s="22"/>
      <c r="E160"/>
      <c r="F160" s="53"/>
      <c r="G160" s="5"/>
      <c r="H160"/>
      <c r="I160"/>
      <c r="J160"/>
      <c r="K160"/>
      <c r="L160"/>
      <c r="M160"/>
      <c r="N160"/>
      <c r="O160"/>
      <c r="P160"/>
      <c r="Q160"/>
      <c r="R160"/>
    </row>
    <row r="161" spans="1:18" s="6" customFormat="1">
      <c r="A161" s="53"/>
      <c r="B161" s="21"/>
      <c r="C161" s="22"/>
      <c r="E161"/>
      <c r="F161" s="53"/>
      <c r="G161" s="5"/>
      <c r="H161"/>
      <c r="I161"/>
      <c r="J161"/>
      <c r="K161"/>
      <c r="L161"/>
      <c r="M161"/>
      <c r="N161"/>
      <c r="O161"/>
      <c r="P161"/>
      <c r="Q161"/>
      <c r="R161"/>
    </row>
    <row r="162" spans="1:18" s="6" customFormat="1">
      <c r="A162" s="53"/>
      <c r="B162" s="21"/>
      <c r="C162" s="22"/>
      <c r="E162"/>
      <c r="F162" s="53"/>
      <c r="G162" s="5"/>
      <c r="H162"/>
      <c r="I162"/>
      <c r="J162"/>
      <c r="K162"/>
      <c r="L162"/>
      <c r="M162"/>
      <c r="N162"/>
      <c r="O162"/>
      <c r="P162"/>
      <c r="Q162"/>
      <c r="R162"/>
    </row>
    <row r="163" spans="1:18" s="6" customFormat="1">
      <c r="A163" s="53"/>
      <c r="B163" s="21"/>
      <c r="C163" s="22"/>
      <c r="E163"/>
      <c r="F163" s="53"/>
      <c r="G163" s="5"/>
      <c r="H163"/>
      <c r="I163"/>
      <c r="J163"/>
      <c r="K163"/>
      <c r="L163"/>
      <c r="M163"/>
      <c r="N163"/>
      <c r="O163"/>
      <c r="P163"/>
      <c r="Q163"/>
      <c r="R163"/>
    </row>
    <row r="164" spans="1:18" s="6" customFormat="1">
      <c r="A164" s="53"/>
      <c r="B164" s="21"/>
      <c r="C164" s="22"/>
      <c r="E164"/>
      <c r="F164" s="53"/>
      <c r="G164" s="5"/>
      <c r="H164"/>
      <c r="I164"/>
      <c r="J164"/>
      <c r="K164"/>
      <c r="L164"/>
      <c r="M164"/>
      <c r="N164"/>
      <c r="O164"/>
      <c r="P164"/>
      <c r="Q164"/>
      <c r="R164"/>
    </row>
    <row r="165" spans="1:18" s="6" customFormat="1">
      <c r="A165" s="53"/>
      <c r="B165" s="21"/>
      <c r="C165" s="22"/>
      <c r="E165"/>
      <c r="F165" s="53"/>
      <c r="G165" s="5"/>
      <c r="H165"/>
      <c r="I165"/>
      <c r="J165"/>
      <c r="K165"/>
      <c r="L165"/>
      <c r="M165"/>
      <c r="N165"/>
      <c r="O165"/>
      <c r="P165"/>
      <c r="Q165"/>
      <c r="R165"/>
    </row>
    <row r="166" spans="1:18" s="6" customFormat="1">
      <c r="A166" s="53"/>
      <c r="B166" s="21"/>
      <c r="C166" s="22"/>
      <c r="E166"/>
      <c r="F166" s="53"/>
      <c r="G166" s="5"/>
      <c r="H166"/>
      <c r="I166"/>
      <c r="J166"/>
      <c r="K166"/>
      <c r="L166"/>
      <c r="M166"/>
      <c r="N166"/>
      <c r="O166"/>
      <c r="P166"/>
      <c r="Q166"/>
      <c r="R166"/>
    </row>
    <row r="167" spans="1:18" s="6" customFormat="1">
      <c r="A167" s="53"/>
      <c r="B167" s="21"/>
      <c r="C167" s="22"/>
      <c r="E167"/>
      <c r="F167" s="53"/>
      <c r="G167" s="5"/>
      <c r="H167"/>
      <c r="I167"/>
      <c r="J167"/>
      <c r="K167"/>
      <c r="L167"/>
      <c r="M167"/>
      <c r="N167"/>
      <c r="O167"/>
      <c r="P167"/>
      <c r="Q167"/>
      <c r="R167"/>
    </row>
    <row r="168" spans="1:18" s="6" customFormat="1">
      <c r="A168" s="53"/>
      <c r="B168" s="21"/>
      <c r="C168" s="22"/>
      <c r="E168"/>
      <c r="F168" s="53"/>
      <c r="G168" s="5"/>
      <c r="H168"/>
      <c r="I168"/>
      <c r="J168"/>
      <c r="K168"/>
      <c r="L168"/>
      <c r="M168"/>
      <c r="N168"/>
      <c r="O168"/>
      <c r="P168"/>
      <c r="Q168"/>
      <c r="R168"/>
    </row>
    <row r="169" spans="1:18" s="6" customFormat="1">
      <c r="A169" s="53"/>
      <c r="B169" s="21"/>
      <c r="C169" s="22"/>
      <c r="E169"/>
      <c r="F169" s="53"/>
      <c r="G169" s="5"/>
      <c r="H169"/>
      <c r="I169"/>
      <c r="J169"/>
      <c r="K169"/>
      <c r="L169"/>
      <c r="M169"/>
      <c r="N169"/>
      <c r="O169"/>
      <c r="P169"/>
      <c r="Q169"/>
      <c r="R169"/>
    </row>
    <row r="170" spans="1:18" s="6" customFormat="1">
      <c r="A170" s="53"/>
      <c r="B170" s="21"/>
      <c r="C170" s="22"/>
      <c r="E170"/>
      <c r="F170" s="53"/>
      <c r="G170" s="5"/>
      <c r="H170"/>
      <c r="I170"/>
      <c r="J170"/>
      <c r="K170"/>
      <c r="L170"/>
      <c r="M170"/>
      <c r="N170"/>
      <c r="O170"/>
      <c r="P170"/>
      <c r="Q170"/>
      <c r="R170"/>
    </row>
    <row r="171" spans="1:18" s="6" customFormat="1">
      <c r="A171" s="53"/>
      <c r="B171" s="21"/>
      <c r="C171" s="22"/>
      <c r="E171"/>
      <c r="F171" s="53"/>
      <c r="G171" s="5"/>
      <c r="H171"/>
      <c r="I171"/>
      <c r="J171"/>
      <c r="K171"/>
      <c r="L171"/>
      <c r="M171"/>
      <c r="N171"/>
      <c r="O171"/>
      <c r="P171"/>
      <c r="Q171"/>
      <c r="R171"/>
    </row>
    <row r="172" spans="1:18" s="6" customFormat="1">
      <c r="A172" s="53"/>
      <c r="B172" s="21"/>
      <c r="C172" s="22"/>
      <c r="E172"/>
      <c r="F172" s="53"/>
      <c r="G172" s="5"/>
      <c r="H172"/>
      <c r="I172"/>
      <c r="J172"/>
      <c r="K172"/>
      <c r="L172"/>
      <c r="M172"/>
      <c r="N172"/>
      <c r="O172"/>
      <c r="P172"/>
      <c r="Q172"/>
      <c r="R172"/>
    </row>
    <row r="173" spans="1:18" s="6" customFormat="1">
      <c r="A173" s="53"/>
      <c r="B173" s="21"/>
      <c r="C173" s="22"/>
      <c r="E173"/>
      <c r="F173" s="53"/>
      <c r="G173" s="5"/>
      <c r="H173"/>
      <c r="I173"/>
      <c r="J173"/>
      <c r="K173"/>
      <c r="L173"/>
      <c r="M173"/>
      <c r="N173"/>
      <c r="O173"/>
      <c r="P173"/>
      <c r="Q173"/>
      <c r="R173"/>
    </row>
    <row r="174" spans="1:18" s="6" customFormat="1">
      <c r="A174" s="53"/>
      <c r="B174" s="21"/>
      <c r="C174" s="22"/>
      <c r="E174"/>
      <c r="F174" s="53"/>
      <c r="G174" s="5"/>
      <c r="H174"/>
      <c r="I174"/>
      <c r="J174"/>
      <c r="K174"/>
      <c r="L174"/>
      <c r="M174"/>
      <c r="N174"/>
      <c r="O174"/>
      <c r="P174"/>
      <c r="Q174"/>
      <c r="R174"/>
    </row>
    <row r="175" spans="1:18" s="6" customFormat="1">
      <c r="A175" s="53"/>
      <c r="B175" s="21"/>
      <c r="C175" s="22"/>
      <c r="E175"/>
      <c r="F175" s="53"/>
      <c r="G175" s="5"/>
      <c r="H175"/>
      <c r="I175"/>
      <c r="J175"/>
      <c r="K175"/>
      <c r="L175"/>
      <c r="M175"/>
      <c r="N175"/>
      <c r="O175"/>
      <c r="P175"/>
      <c r="Q175"/>
      <c r="R175"/>
    </row>
    <row r="176" spans="1:18" s="6" customFormat="1">
      <c r="A176" s="53"/>
      <c r="B176" s="21"/>
      <c r="C176" s="22"/>
      <c r="E176"/>
      <c r="F176" s="53"/>
      <c r="G176" s="5"/>
      <c r="H176"/>
      <c r="I176"/>
      <c r="J176"/>
      <c r="K176"/>
      <c r="L176"/>
      <c r="M176"/>
      <c r="N176"/>
      <c r="O176"/>
      <c r="P176"/>
      <c r="Q176"/>
      <c r="R176"/>
    </row>
    <row r="177" spans="1:18" s="6" customFormat="1">
      <c r="A177" s="53"/>
      <c r="B177" s="21"/>
      <c r="C177" s="22"/>
      <c r="E177"/>
      <c r="F177" s="53"/>
      <c r="G177" s="5"/>
      <c r="H177"/>
      <c r="I177"/>
      <c r="J177"/>
      <c r="K177"/>
      <c r="L177"/>
      <c r="M177"/>
      <c r="N177"/>
      <c r="O177"/>
      <c r="P177"/>
      <c r="Q177"/>
      <c r="R177"/>
    </row>
    <row r="178" spans="1:18" s="6" customFormat="1">
      <c r="A178" s="53"/>
      <c r="B178" s="21"/>
      <c r="C178" s="22"/>
      <c r="E178"/>
      <c r="F178" s="53"/>
      <c r="G178" s="5"/>
      <c r="H178"/>
      <c r="I178"/>
      <c r="J178"/>
      <c r="K178"/>
      <c r="L178"/>
      <c r="M178"/>
      <c r="N178"/>
      <c r="O178"/>
      <c r="P178"/>
      <c r="Q178"/>
      <c r="R178"/>
    </row>
    <row r="179" spans="1:18" s="6" customFormat="1">
      <c r="A179" s="53"/>
      <c r="B179" s="21"/>
      <c r="C179" s="22"/>
      <c r="E179"/>
      <c r="F179" s="53"/>
      <c r="G179" s="5"/>
      <c r="H179"/>
      <c r="I179"/>
      <c r="J179"/>
      <c r="K179"/>
      <c r="L179"/>
      <c r="M179"/>
      <c r="N179"/>
      <c r="O179"/>
      <c r="P179"/>
      <c r="Q179"/>
      <c r="R179"/>
    </row>
    <row r="180" spans="1:18" s="6" customFormat="1">
      <c r="A180" s="53"/>
      <c r="B180" s="21"/>
      <c r="C180" s="22"/>
      <c r="E180"/>
      <c r="F180" s="53"/>
      <c r="G180" s="5"/>
      <c r="H180"/>
      <c r="I180"/>
      <c r="J180"/>
      <c r="K180"/>
      <c r="L180"/>
      <c r="M180"/>
      <c r="N180"/>
      <c r="O180"/>
      <c r="P180"/>
      <c r="Q180"/>
      <c r="R180"/>
    </row>
    <row r="181" spans="1:18" s="6" customFormat="1">
      <c r="A181" s="53"/>
      <c r="B181" s="21"/>
      <c r="C181" s="22"/>
      <c r="E181"/>
      <c r="F181" s="53"/>
      <c r="G181" s="5"/>
      <c r="H181"/>
      <c r="I181"/>
      <c r="J181"/>
      <c r="K181"/>
      <c r="L181"/>
      <c r="M181"/>
      <c r="N181"/>
      <c r="O181"/>
      <c r="P181"/>
      <c r="Q181"/>
      <c r="R181"/>
    </row>
    <row r="182" spans="1:18" s="6" customFormat="1">
      <c r="A182" s="53"/>
      <c r="B182" s="21"/>
      <c r="C182" s="22"/>
      <c r="E182"/>
      <c r="F182" s="53"/>
      <c r="G182" s="5"/>
      <c r="H182"/>
      <c r="I182"/>
      <c r="J182"/>
      <c r="K182"/>
      <c r="L182"/>
      <c r="M182"/>
      <c r="N182"/>
      <c r="O182"/>
      <c r="P182"/>
      <c r="Q182"/>
      <c r="R182"/>
    </row>
    <row r="183" spans="1:18" s="6" customFormat="1">
      <c r="A183" s="53"/>
      <c r="B183" s="21"/>
      <c r="C183" s="22"/>
      <c r="E183"/>
      <c r="F183" s="53"/>
      <c r="G183" s="5"/>
      <c r="H183"/>
      <c r="I183"/>
      <c r="J183"/>
      <c r="K183"/>
      <c r="L183"/>
      <c r="M183"/>
      <c r="N183"/>
      <c r="O183"/>
      <c r="P183"/>
      <c r="Q183"/>
      <c r="R183"/>
    </row>
    <row r="184" spans="1:18" s="6" customFormat="1">
      <c r="A184" s="53"/>
      <c r="B184" s="21"/>
      <c r="C184" s="22"/>
      <c r="E184"/>
      <c r="F184" s="53"/>
      <c r="G184" s="5"/>
      <c r="H184"/>
      <c r="I184"/>
      <c r="J184"/>
      <c r="K184"/>
      <c r="L184"/>
      <c r="M184"/>
      <c r="N184"/>
      <c r="O184"/>
      <c r="P184"/>
      <c r="Q184"/>
      <c r="R184"/>
    </row>
    <row r="185" spans="1:18" s="6" customFormat="1">
      <c r="A185" s="53"/>
      <c r="B185" s="21"/>
      <c r="C185" s="22"/>
      <c r="E185"/>
      <c r="F185" s="53"/>
      <c r="G185" s="5"/>
      <c r="H185"/>
      <c r="I185"/>
      <c r="J185"/>
      <c r="K185"/>
      <c r="L185"/>
      <c r="M185"/>
      <c r="N185"/>
      <c r="O185"/>
      <c r="P185"/>
      <c r="Q185"/>
      <c r="R185"/>
    </row>
    <row r="186" spans="1:18" s="6" customFormat="1">
      <c r="A186" s="53"/>
      <c r="B186" s="21"/>
      <c r="C186" s="22"/>
      <c r="E186"/>
      <c r="F186" s="53"/>
      <c r="G186" s="5"/>
      <c r="H186"/>
      <c r="I186"/>
      <c r="J186"/>
      <c r="K186"/>
      <c r="L186"/>
      <c r="M186"/>
      <c r="N186"/>
      <c r="O186"/>
      <c r="P186"/>
      <c r="Q186"/>
      <c r="R186"/>
    </row>
    <row r="187" spans="1:18" s="6" customFormat="1">
      <c r="A187" s="53"/>
      <c r="B187" s="21"/>
      <c r="C187" s="22"/>
      <c r="E187"/>
      <c r="F187" s="53"/>
      <c r="G187" s="5"/>
      <c r="H187"/>
      <c r="I187"/>
      <c r="J187"/>
      <c r="K187"/>
      <c r="L187"/>
      <c r="M187"/>
      <c r="N187"/>
      <c r="O187"/>
      <c r="P187"/>
      <c r="Q187"/>
      <c r="R187"/>
    </row>
    <row r="188" spans="1:18" s="6" customFormat="1">
      <c r="A188" s="53"/>
      <c r="B188" s="21"/>
      <c r="C188" s="22"/>
      <c r="E188"/>
      <c r="F188" s="53"/>
      <c r="G188" s="5"/>
      <c r="H188"/>
      <c r="I188"/>
      <c r="J188"/>
      <c r="K188"/>
      <c r="L188"/>
      <c r="M188"/>
      <c r="N188"/>
      <c r="O188"/>
      <c r="P188"/>
      <c r="Q188"/>
      <c r="R188"/>
    </row>
    <row r="189" spans="1:18" s="6" customFormat="1">
      <c r="A189" s="53"/>
      <c r="B189" s="21"/>
      <c r="C189" s="22"/>
      <c r="E189"/>
      <c r="F189" s="53"/>
      <c r="G189" s="5"/>
      <c r="H189"/>
      <c r="I189"/>
      <c r="J189"/>
      <c r="K189"/>
      <c r="L189"/>
      <c r="M189"/>
      <c r="N189"/>
      <c r="O189"/>
      <c r="P189"/>
      <c r="Q189"/>
      <c r="R189"/>
    </row>
    <row r="190" spans="1:18" s="6" customFormat="1">
      <c r="A190" s="53"/>
      <c r="B190" s="21"/>
      <c r="C190" s="22"/>
      <c r="E190"/>
      <c r="F190" s="53"/>
      <c r="G190" s="5"/>
      <c r="H190"/>
      <c r="I190"/>
      <c r="J190"/>
      <c r="K190"/>
      <c r="L190"/>
      <c r="M190"/>
      <c r="N190"/>
      <c r="O190"/>
      <c r="P190"/>
      <c r="Q190"/>
      <c r="R190"/>
    </row>
    <row r="191" spans="1:18" s="6" customFormat="1">
      <c r="A191" s="53"/>
      <c r="B191" s="21"/>
      <c r="C191" s="22"/>
      <c r="E191"/>
      <c r="F191" s="53"/>
      <c r="G191" s="5"/>
      <c r="H191"/>
      <c r="I191"/>
      <c r="J191"/>
      <c r="K191"/>
      <c r="L191"/>
      <c r="M191"/>
      <c r="N191"/>
      <c r="O191"/>
      <c r="P191"/>
      <c r="Q191"/>
      <c r="R191"/>
    </row>
    <row r="192" spans="1:18" s="6" customFormat="1">
      <c r="A192" s="53"/>
      <c r="B192" s="21"/>
      <c r="C192" s="22"/>
      <c r="E192"/>
      <c r="F192" s="53"/>
      <c r="G192" s="5"/>
      <c r="H192"/>
      <c r="I192"/>
      <c r="J192"/>
      <c r="K192"/>
      <c r="L192"/>
      <c r="M192"/>
      <c r="N192"/>
      <c r="O192"/>
      <c r="P192"/>
      <c r="Q192"/>
      <c r="R192"/>
    </row>
    <row r="193" spans="1:18" s="6" customFormat="1">
      <c r="A193" s="53"/>
      <c r="B193" s="21"/>
      <c r="C193" s="22"/>
      <c r="E193"/>
      <c r="F193" s="53"/>
      <c r="G193" s="5"/>
      <c r="H193"/>
      <c r="I193"/>
      <c r="J193"/>
      <c r="K193"/>
      <c r="L193"/>
      <c r="M193"/>
      <c r="N193"/>
      <c r="O193"/>
      <c r="P193"/>
      <c r="Q193"/>
      <c r="R193"/>
    </row>
    <row r="194" spans="1:18" s="6" customFormat="1">
      <c r="A194" s="53"/>
      <c r="B194" s="21"/>
      <c r="C194" s="22"/>
      <c r="E194"/>
      <c r="F194" s="53"/>
      <c r="G194" s="5"/>
      <c r="H194"/>
      <c r="I194"/>
      <c r="J194"/>
      <c r="K194"/>
      <c r="L194"/>
      <c r="M194"/>
      <c r="N194"/>
      <c r="O194"/>
      <c r="P194"/>
      <c r="Q194"/>
      <c r="R194"/>
    </row>
    <row r="195" spans="1:18" s="6" customFormat="1">
      <c r="A195" s="53"/>
      <c r="B195" s="21"/>
      <c r="C195" s="22"/>
      <c r="E195"/>
      <c r="F195" s="53"/>
      <c r="G195" s="5"/>
      <c r="H195"/>
      <c r="I195"/>
      <c r="J195"/>
      <c r="K195"/>
      <c r="L195"/>
      <c r="M195"/>
      <c r="N195"/>
      <c r="O195"/>
      <c r="P195"/>
      <c r="Q195"/>
      <c r="R195"/>
    </row>
    <row r="196" spans="1:18" s="6" customFormat="1">
      <c r="A196" s="53"/>
      <c r="B196" s="21"/>
      <c r="C196" s="22"/>
      <c r="E196"/>
      <c r="F196" s="53"/>
      <c r="G196" s="5"/>
      <c r="H196"/>
      <c r="I196"/>
      <c r="J196"/>
      <c r="K196"/>
      <c r="L196"/>
      <c r="M196"/>
      <c r="N196"/>
      <c r="O196"/>
      <c r="P196"/>
      <c r="Q196"/>
      <c r="R196"/>
    </row>
    <row r="197" spans="1:18" s="6" customFormat="1">
      <c r="A197" s="53"/>
      <c r="B197" s="21"/>
      <c r="C197" s="22"/>
      <c r="E197"/>
      <c r="F197" s="53"/>
      <c r="G197" s="5"/>
      <c r="H197"/>
      <c r="I197"/>
      <c r="J197"/>
      <c r="K197"/>
      <c r="L197"/>
      <c r="M197"/>
      <c r="N197"/>
      <c r="O197"/>
      <c r="P197"/>
      <c r="Q197"/>
      <c r="R197"/>
    </row>
    <row r="198" spans="1:18" s="6" customFormat="1">
      <c r="A198" s="53"/>
      <c r="B198" s="21"/>
      <c r="C198" s="22"/>
      <c r="E198"/>
      <c r="F198" s="53"/>
      <c r="G198" s="5"/>
      <c r="H198"/>
      <c r="I198"/>
      <c r="J198"/>
      <c r="K198"/>
      <c r="L198"/>
      <c r="M198"/>
      <c r="N198"/>
      <c r="O198"/>
      <c r="P198"/>
      <c r="Q198"/>
      <c r="R198"/>
    </row>
    <row r="199" spans="1:18" s="6" customFormat="1">
      <c r="A199" s="53"/>
      <c r="B199" s="21"/>
      <c r="C199" s="22"/>
      <c r="E199"/>
      <c r="F199" s="53"/>
      <c r="G199" s="5"/>
      <c r="H199"/>
      <c r="I199"/>
      <c r="J199"/>
      <c r="K199"/>
      <c r="L199"/>
      <c r="M199"/>
      <c r="N199"/>
      <c r="O199"/>
      <c r="P199"/>
      <c r="Q199"/>
      <c r="R199"/>
    </row>
    <row r="200" spans="1:18" s="6" customFormat="1">
      <c r="A200" s="53"/>
      <c r="B200" s="21"/>
      <c r="C200" s="22"/>
      <c r="E200"/>
      <c r="F200" s="53"/>
      <c r="G200" s="5"/>
      <c r="H200"/>
      <c r="I200"/>
      <c r="J200"/>
      <c r="K200"/>
      <c r="L200"/>
      <c r="M200"/>
      <c r="N200"/>
      <c r="O200"/>
      <c r="P200"/>
      <c r="Q200"/>
      <c r="R200"/>
    </row>
    <row r="201" spans="1:18" s="6" customFormat="1">
      <c r="A201" s="53"/>
      <c r="B201" s="21"/>
      <c r="C201" s="22"/>
      <c r="E201"/>
      <c r="F201" s="53"/>
      <c r="G201" s="5"/>
      <c r="H201"/>
      <c r="I201"/>
      <c r="J201"/>
      <c r="K201"/>
      <c r="L201"/>
      <c r="M201"/>
      <c r="N201"/>
      <c r="O201"/>
      <c r="P201"/>
      <c r="Q201"/>
      <c r="R201"/>
    </row>
    <row r="202" spans="1:18" s="6" customFormat="1">
      <c r="A202" s="53"/>
      <c r="B202" s="21"/>
      <c r="C202" s="22"/>
      <c r="E202"/>
      <c r="F202" s="53"/>
      <c r="G202" s="5"/>
      <c r="H202"/>
      <c r="I202"/>
      <c r="J202"/>
      <c r="K202"/>
      <c r="L202"/>
      <c r="M202"/>
      <c r="N202"/>
      <c r="O202"/>
      <c r="P202"/>
      <c r="Q202"/>
      <c r="R202"/>
    </row>
    <row r="203" spans="1:18" s="6" customFormat="1">
      <c r="A203" s="53"/>
      <c r="B203" s="21"/>
      <c r="C203" s="22"/>
      <c r="E203"/>
      <c r="F203" s="53"/>
      <c r="G203" s="5"/>
      <c r="H203"/>
      <c r="I203"/>
      <c r="J203"/>
      <c r="K203"/>
      <c r="L203"/>
      <c r="M203"/>
      <c r="N203"/>
      <c r="O203"/>
      <c r="P203"/>
      <c r="Q203"/>
      <c r="R203"/>
    </row>
    <row r="204" spans="1:18" s="6" customFormat="1">
      <c r="A204" s="53"/>
      <c r="B204" s="21"/>
      <c r="C204" s="22"/>
      <c r="E204"/>
      <c r="F204" s="53"/>
      <c r="G204" s="5"/>
      <c r="H204"/>
      <c r="I204"/>
      <c r="J204"/>
      <c r="K204"/>
      <c r="L204"/>
      <c r="M204"/>
      <c r="N204"/>
      <c r="O204"/>
      <c r="P204"/>
      <c r="Q204"/>
      <c r="R204"/>
    </row>
    <row r="205" spans="1:18" s="6" customFormat="1">
      <c r="A205" s="53"/>
      <c r="B205" s="21"/>
      <c r="C205" s="22"/>
      <c r="E205"/>
      <c r="F205" s="53"/>
      <c r="G205" s="5"/>
      <c r="H205"/>
      <c r="I205"/>
      <c r="J205"/>
      <c r="K205"/>
      <c r="L205"/>
      <c r="M205"/>
      <c r="N205"/>
      <c r="O205"/>
      <c r="P205"/>
      <c r="Q205"/>
      <c r="R205"/>
    </row>
    <row r="206" spans="1:18" s="6" customFormat="1">
      <c r="A206" s="53"/>
      <c r="B206" s="21"/>
      <c r="C206" s="22"/>
      <c r="E206"/>
      <c r="F206" s="53"/>
      <c r="G206" s="5"/>
      <c r="H206"/>
      <c r="I206"/>
      <c r="J206"/>
      <c r="K206"/>
      <c r="L206"/>
      <c r="M206"/>
      <c r="N206"/>
      <c r="O206"/>
      <c r="P206"/>
      <c r="Q206"/>
      <c r="R206"/>
    </row>
    <row r="207" spans="1:18" s="6" customFormat="1">
      <c r="A207" s="53"/>
      <c r="B207" s="21"/>
      <c r="C207" s="22"/>
      <c r="E207"/>
      <c r="F207" s="53"/>
      <c r="G207" s="5"/>
      <c r="H207"/>
      <c r="I207"/>
      <c r="J207"/>
      <c r="K207"/>
      <c r="L207"/>
      <c r="M207"/>
      <c r="N207"/>
      <c r="O207"/>
      <c r="P207"/>
      <c r="Q207"/>
      <c r="R207"/>
    </row>
    <row r="208" spans="1:18" s="6" customFormat="1">
      <c r="A208" s="53"/>
      <c r="B208" s="21"/>
      <c r="C208" s="22"/>
      <c r="E208"/>
      <c r="F208" s="53"/>
      <c r="G208" s="5"/>
      <c r="H208"/>
      <c r="I208"/>
      <c r="J208"/>
      <c r="K208"/>
      <c r="L208"/>
      <c r="M208"/>
      <c r="N208"/>
      <c r="O208"/>
      <c r="P208"/>
      <c r="Q208"/>
      <c r="R208"/>
    </row>
    <row r="209" spans="1:18" s="6" customFormat="1">
      <c r="A209" s="53"/>
      <c r="B209" s="21"/>
      <c r="C209" s="22"/>
      <c r="E209"/>
      <c r="F209" s="53"/>
      <c r="G209" s="5"/>
      <c r="H209"/>
      <c r="I209"/>
      <c r="J209"/>
      <c r="K209"/>
      <c r="L209"/>
      <c r="M209"/>
      <c r="N209"/>
      <c r="O209"/>
      <c r="P209"/>
      <c r="Q209"/>
      <c r="R209"/>
    </row>
    <row r="210" spans="1:18" s="6" customFormat="1">
      <c r="A210" s="53"/>
      <c r="B210" s="21"/>
      <c r="C210" s="22"/>
      <c r="E210"/>
      <c r="F210" s="53"/>
      <c r="G210" s="5"/>
      <c r="H210"/>
      <c r="I210"/>
      <c r="J210"/>
      <c r="K210"/>
      <c r="L210"/>
      <c r="M210"/>
      <c r="N210"/>
      <c r="O210"/>
      <c r="P210"/>
      <c r="Q210"/>
      <c r="R210"/>
    </row>
    <row r="211" spans="1:18" s="6" customFormat="1">
      <c r="A211" s="53"/>
      <c r="B211" s="21"/>
      <c r="C211" s="22"/>
      <c r="E211"/>
      <c r="F211" s="53"/>
      <c r="G211" s="5"/>
      <c r="H211"/>
      <c r="I211"/>
      <c r="J211"/>
      <c r="K211"/>
      <c r="L211"/>
      <c r="M211"/>
      <c r="N211"/>
      <c r="O211"/>
      <c r="P211"/>
      <c r="Q211"/>
      <c r="R211"/>
    </row>
    <row r="212" spans="1:18" s="6" customFormat="1">
      <c r="A212" s="53"/>
      <c r="B212" s="21"/>
      <c r="C212" s="22"/>
      <c r="E212"/>
      <c r="F212" s="53"/>
      <c r="G212" s="5"/>
      <c r="H212"/>
      <c r="I212"/>
      <c r="J212"/>
      <c r="K212"/>
      <c r="L212"/>
      <c r="M212"/>
      <c r="N212"/>
      <c r="O212"/>
      <c r="P212"/>
      <c r="Q212"/>
      <c r="R212"/>
    </row>
    <row r="213" spans="1:18" s="6" customFormat="1">
      <c r="A213" s="53"/>
      <c r="B213" s="21"/>
      <c r="C213" s="22"/>
      <c r="E213"/>
      <c r="F213" s="53"/>
      <c r="G213" s="5"/>
      <c r="H213"/>
      <c r="I213"/>
      <c r="J213"/>
      <c r="K213"/>
      <c r="L213"/>
      <c r="M213"/>
      <c r="N213"/>
      <c r="O213"/>
      <c r="P213"/>
      <c r="Q213"/>
      <c r="R213"/>
    </row>
    <row r="214" spans="1:18" s="6" customFormat="1">
      <c r="A214" s="53"/>
      <c r="B214" s="21"/>
      <c r="C214" s="22"/>
      <c r="E214"/>
      <c r="F214" s="53"/>
      <c r="G214" s="5"/>
      <c r="H214"/>
      <c r="I214"/>
      <c r="J214"/>
      <c r="K214"/>
      <c r="L214"/>
      <c r="M214"/>
      <c r="N214"/>
      <c r="O214"/>
      <c r="P214"/>
      <c r="Q214"/>
      <c r="R214"/>
    </row>
    <row r="215" spans="1:18" s="6" customFormat="1">
      <c r="A215" s="53"/>
      <c r="B215" s="21"/>
      <c r="C215" s="22"/>
      <c r="E215"/>
      <c r="F215" s="53"/>
      <c r="G215" s="5"/>
      <c r="H215"/>
      <c r="I215"/>
      <c r="J215"/>
      <c r="K215"/>
      <c r="L215"/>
      <c r="M215"/>
      <c r="N215"/>
      <c r="O215"/>
      <c r="P215"/>
      <c r="Q215"/>
      <c r="R215"/>
    </row>
    <row r="216" spans="1:18" s="6" customFormat="1">
      <c r="A216" s="53"/>
      <c r="B216" s="21"/>
      <c r="C216" s="22"/>
      <c r="E216"/>
      <c r="F216" s="53"/>
      <c r="G216" s="5"/>
      <c r="H216"/>
      <c r="I216"/>
      <c r="J216"/>
      <c r="K216"/>
      <c r="L216"/>
      <c r="M216"/>
      <c r="N216"/>
      <c r="O216"/>
      <c r="P216"/>
      <c r="Q216"/>
      <c r="R216"/>
    </row>
    <row r="217" spans="1:18" s="6" customFormat="1">
      <c r="A217" s="53"/>
      <c r="B217" s="21"/>
      <c r="C217" s="22"/>
      <c r="E217"/>
      <c r="F217" s="53"/>
      <c r="G217" s="5"/>
      <c r="H217"/>
      <c r="I217"/>
      <c r="J217"/>
      <c r="K217"/>
      <c r="L217"/>
      <c r="M217"/>
      <c r="N217"/>
      <c r="O217"/>
      <c r="P217"/>
      <c r="Q217"/>
      <c r="R217"/>
    </row>
    <row r="218" spans="1:18" s="6" customFormat="1">
      <c r="A218" s="53"/>
      <c r="B218" s="21"/>
      <c r="C218" s="22"/>
      <c r="E218"/>
      <c r="F218" s="53"/>
      <c r="G218" s="5"/>
      <c r="H218"/>
      <c r="I218"/>
      <c r="J218"/>
      <c r="K218"/>
      <c r="L218"/>
      <c r="M218"/>
      <c r="N218"/>
      <c r="O218"/>
      <c r="P218"/>
      <c r="Q218"/>
      <c r="R218"/>
    </row>
    <row r="219" spans="1:18" s="6" customFormat="1">
      <c r="A219" s="53"/>
      <c r="B219" s="21"/>
      <c r="C219" s="22"/>
      <c r="E219"/>
      <c r="F219" s="53"/>
      <c r="G219" s="5"/>
      <c r="H219"/>
      <c r="I219"/>
      <c r="J219"/>
      <c r="K219"/>
      <c r="L219"/>
      <c r="M219"/>
      <c r="N219"/>
      <c r="O219"/>
      <c r="P219"/>
      <c r="Q219"/>
      <c r="R219"/>
    </row>
    <row r="220" spans="1:18" s="6" customFormat="1">
      <c r="A220" s="53"/>
      <c r="B220" s="21"/>
      <c r="C220" s="22"/>
      <c r="E220"/>
      <c r="F220" s="53"/>
      <c r="G220" s="5"/>
      <c r="H220"/>
      <c r="I220"/>
      <c r="J220"/>
      <c r="K220"/>
      <c r="L220"/>
      <c r="M220"/>
      <c r="N220"/>
      <c r="O220"/>
      <c r="P220"/>
      <c r="Q220"/>
      <c r="R220"/>
    </row>
    <row r="221" spans="1:18" s="6" customFormat="1">
      <c r="A221" s="53"/>
      <c r="B221" s="21"/>
      <c r="C221" s="22"/>
      <c r="E221"/>
      <c r="F221" s="53"/>
      <c r="G221" s="5"/>
      <c r="H221"/>
      <c r="I221"/>
      <c r="J221"/>
      <c r="K221"/>
      <c r="L221"/>
      <c r="M221"/>
      <c r="N221"/>
      <c r="O221"/>
      <c r="P221"/>
      <c r="Q221"/>
      <c r="R221"/>
    </row>
    <row r="222" spans="1:18" s="6" customFormat="1">
      <c r="A222" s="53"/>
      <c r="B222" s="21"/>
      <c r="C222" s="22"/>
      <c r="E222"/>
      <c r="F222" s="53"/>
      <c r="G222" s="5"/>
      <c r="H222"/>
      <c r="I222"/>
      <c r="J222"/>
      <c r="K222"/>
      <c r="L222"/>
      <c r="M222"/>
      <c r="N222"/>
      <c r="O222"/>
      <c r="P222"/>
      <c r="Q222"/>
      <c r="R222"/>
    </row>
    <row r="223" spans="1:18" s="6" customFormat="1">
      <c r="A223" s="53"/>
      <c r="B223" s="21"/>
      <c r="C223" s="22"/>
      <c r="E223"/>
      <c r="F223" s="53"/>
      <c r="G223" s="5"/>
      <c r="H223"/>
      <c r="I223"/>
      <c r="J223"/>
      <c r="K223"/>
      <c r="L223"/>
      <c r="M223"/>
      <c r="N223"/>
      <c r="O223"/>
      <c r="P223"/>
      <c r="Q223"/>
      <c r="R223"/>
    </row>
    <row r="224" spans="1:18" s="6" customFormat="1">
      <c r="A224" s="53"/>
      <c r="B224" s="21"/>
      <c r="C224" s="22"/>
      <c r="E224"/>
      <c r="F224" s="53"/>
      <c r="G224" s="5"/>
      <c r="H224"/>
      <c r="I224"/>
      <c r="J224"/>
      <c r="K224"/>
      <c r="L224"/>
      <c r="M224"/>
      <c r="N224"/>
      <c r="O224"/>
      <c r="P224"/>
      <c r="Q224"/>
      <c r="R224"/>
    </row>
    <row r="225" spans="1:18" s="6" customFormat="1">
      <c r="A225" s="53"/>
      <c r="B225" s="21"/>
      <c r="C225" s="22"/>
      <c r="E225"/>
      <c r="F225" s="53"/>
      <c r="G225" s="5"/>
      <c r="H225"/>
      <c r="I225"/>
      <c r="J225"/>
      <c r="K225"/>
      <c r="L225"/>
      <c r="M225"/>
      <c r="N225"/>
      <c r="O225"/>
      <c r="P225"/>
      <c r="Q225"/>
      <c r="R225"/>
    </row>
    <row r="226" spans="1:18" s="6" customFormat="1">
      <c r="A226" s="53"/>
      <c r="B226" s="21"/>
      <c r="C226" s="22"/>
      <c r="E226"/>
      <c r="F226" s="53"/>
      <c r="G226" s="5"/>
      <c r="H226"/>
      <c r="I226"/>
      <c r="J226"/>
      <c r="K226"/>
      <c r="L226"/>
      <c r="M226"/>
      <c r="N226"/>
      <c r="O226"/>
      <c r="P226"/>
      <c r="Q226"/>
      <c r="R226"/>
    </row>
    <row r="227" spans="1:18" s="6" customFormat="1">
      <c r="A227" s="53"/>
      <c r="B227" s="21"/>
      <c r="C227" s="22"/>
      <c r="E227"/>
      <c r="F227" s="53"/>
      <c r="G227" s="5"/>
      <c r="H227"/>
      <c r="I227"/>
      <c r="J227"/>
      <c r="K227"/>
      <c r="L227"/>
      <c r="M227"/>
      <c r="N227"/>
      <c r="O227"/>
      <c r="P227"/>
      <c r="Q227"/>
      <c r="R227"/>
    </row>
    <row r="228" spans="1:18" s="6" customFormat="1">
      <c r="A228" s="53"/>
      <c r="B228" s="21"/>
      <c r="C228" s="22"/>
      <c r="E228"/>
      <c r="F228" s="53"/>
      <c r="G228" s="5"/>
      <c r="H228"/>
      <c r="I228"/>
      <c r="J228"/>
      <c r="K228"/>
      <c r="L228"/>
      <c r="M228"/>
      <c r="N228"/>
      <c r="O228"/>
      <c r="P228"/>
      <c r="Q228"/>
      <c r="R228"/>
    </row>
    <row r="229" spans="1:18" s="6" customFormat="1">
      <c r="A229" s="53"/>
      <c r="B229" s="21"/>
      <c r="C229" s="22"/>
      <c r="E229"/>
      <c r="F229" s="53"/>
      <c r="G229" s="5"/>
      <c r="H229"/>
      <c r="I229"/>
      <c r="J229"/>
      <c r="K229"/>
      <c r="L229"/>
      <c r="M229"/>
      <c r="N229"/>
      <c r="O229"/>
      <c r="P229"/>
      <c r="Q229"/>
      <c r="R229"/>
    </row>
    <row r="230" spans="1:18" s="6" customFormat="1">
      <c r="A230" s="53"/>
      <c r="B230" s="21"/>
      <c r="C230" s="22"/>
      <c r="E230"/>
      <c r="F230" s="53"/>
      <c r="G230" s="5"/>
      <c r="H230"/>
      <c r="I230"/>
      <c r="J230"/>
      <c r="K230"/>
      <c r="L230"/>
      <c r="M230"/>
      <c r="N230"/>
      <c r="O230"/>
      <c r="P230"/>
      <c r="Q230"/>
      <c r="R230"/>
    </row>
    <row r="231" spans="1:18" s="6" customFormat="1">
      <c r="A231" s="53"/>
      <c r="B231" s="21"/>
      <c r="C231" s="22"/>
      <c r="E231"/>
      <c r="F231" s="53"/>
      <c r="G231" s="5"/>
      <c r="H231"/>
      <c r="I231"/>
      <c r="J231"/>
      <c r="K231"/>
      <c r="L231"/>
      <c r="M231"/>
      <c r="N231"/>
      <c r="O231"/>
      <c r="P231"/>
      <c r="Q231"/>
      <c r="R231"/>
    </row>
    <row r="232" spans="1:18" s="6" customFormat="1">
      <c r="A232" s="53"/>
      <c r="B232" s="21"/>
      <c r="C232" s="22"/>
      <c r="E232"/>
      <c r="F232" s="53"/>
      <c r="G232" s="5"/>
      <c r="H232"/>
      <c r="I232"/>
      <c r="J232"/>
      <c r="K232"/>
      <c r="L232"/>
      <c r="M232"/>
      <c r="N232"/>
      <c r="O232"/>
      <c r="P232"/>
      <c r="Q232"/>
      <c r="R232"/>
    </row>
    <row r="233" spans="1:18" s="6" customFormat="1">
      <c r="A233" s="53"/>
      <c r="B233" s="21"/>
      <c r="C233" s="22"/>
      <c r="E233"/>
      <c r="F233" s="53"/>
      <c r="G233" s="5"/>
      <c r="H233"/>
      <c r="I233"/>
      <c r="J233"/>
      <c r="K233"/>
      <c r="L233"/>
      <c r="M233"/>
      <c r="N233"/>
      <c r="O233"/>
      <c r="P233"/>
      <c r="Q233"/>
      <c r="R233"/>
    </row>
    <row r="234" spans="1:18" s="6" customFormat="1">
      <c r="A234" s="53"/>
      <c r="B234" s="21"/>
      <c r="C234" s="22"/>
      <c r="E234"/>
      <c r="F234" s="53"/>
      <c r="G234" s="5"/>
      <c r="H234"/>
      <c r="I234"/>
      <c r="J234"/>
      <c r="K234"/>
      <c r="L234"/>
      <c r="M234"/>
      <c r="N234"/>
      <c r="O234"/>
      <c r="P234"/>
      <c r="Q234"/>
      <c r="R234"/>
    </row>
    <row r="235" spans="1:18" s="6" customFormat="1">
      <c r="A235" s="53"/>
      <c r="B235" s="21"/>
      <c r="C235" s="22"/>
      <c r="E235"/>
      <c r="F235" s="53"/>
      <c r="G235" s="5"/>
      <c r="H235"/>
      <c r="I235"/>
      <c r="J235"/>
      <c r="K235"/>
      <c r="L235"/>
      <c r="M235"/>
      <c r="N235"/>
      <c r="O235"/>
      <c r="P235"/>
      <c r="Q235"/>
      <c r="R235"/>
    </row>
    <row r="236" spans="1:18" s="6" customFormat="1">
      <c r="A236" s="53"/>
      <c r="B236" s="21"/>
      <c r="C236" s="22"/>
      <c r="E236"/>
      <c r="F236" s="53"/>
      <c r="G236" s="5"/>
      <c r="H236"/>
      <c r="I236"/>
      <c r="J236"/>
      <c r="K236"/>
      <c r="L236"/>
      <c r="M236"/>
      <c r="N236"/>
      <c r="O236"/>
      <c r="P236"/>
      <c r="Q236"/>
      <c r="R236"/>
    </row>
    <row r="237" spans="1:18" s="6" customFormat="1">
      <c r="A237" s="53"/>
      <c r="B237" s="21"/>
      <c r="C237" s="22"/>
      <c r="E237"/>
      <c r="F237" s="53"/>
      <c r="G237" s="5"/>
      <c r="H237"/>
      <c r="I237"/>
      <c r="J237"/>
      <c r="K237"/>
      <c r="L237"/>
      <c r="M237"/>
      <c r="N237"/>
      <c r="O237"/>
      <c r="P237"/>
      <c r="Q237"/>
      <c r="R237"/>
    </row>
    <row r="238" spans="1:18" s="6" customFormat="1">
      <c r="A238" s="53"/>
      <c r="B238" s="21"/>
      <c r="C238" s="22"/>
      <c r="E238"/>
      <c r="F238" s="53"/>
      <c r="G238" s="5"/>
      <c r="H238"/>
      <c r="I238"/>
      <c r="J238"/>
      <c r="K238"/>
      <c r="L238"/>
      <c r="M238"/>
      <c r="N238"/>
      <c r="O238"/>
      <c r="P238"/>
      <c r="Q238"/>
      <c r="R238"/>
    </row>
    <row r="239" spans="1:18" s="6" customFormat="1">
      <c r="A239" s="53"/>
      <c r="B239" s="21"/>
      <c r="C239" s="22"/>
      <c r="E239"/>
      <c r="F239" s="53"/>
      <c r="G239" s="5"/>
      <c r="H239"/>
      <c r="I239"/>
      <c r="J239"/>
      <c r="K239"/>
      <c r="L239"/>
      <c r="M239"/>
      <c r="N239"/>
      <c r="O239"/>
      <c r="P239"/>
      <c r="Q239"/>
      <c r="R239"/>
    </row>
    <row r="240" spans="1:18" s="6" customFormat="1">
      <c r="A240" s="53"/>
      <c r="B240" s="21"/>
      <c r="C240" s="22"/>
      <c r="E240"/>
      <c r="F240" s="53"/>
      <c r="G240" s="5"/>
      <c r="H240"/>
      <c r="I240"/>
      <c r="J240"/>
      <c r="K240"/>
      <c r="L240"/>
      <c r="M240"/>
      <c r="N240"/>
      <c r="O240"/>
      <c r="P240"/>
      <c r="Q240"/>
      <c r="R240"/>
    </row>
    <row r="241" spans="1:18" s="6" customFormat="1">
      <c r="A241" s="53"/>
      <c r="B241" s="21"/>
      <c r="C241" s="22"/>
      <c r="E241"/>
      <c r="F241" s="53"/>
      <c r="G241" s="5"/>
      <c r="H241"/>
      <c r="I241"/>
      <c r="J241"/>
      <c r="K241"/>
      <c r="L241"/>
      <c r="M241"/>
      <c r="N241"/>
      <c r="O241"/>
      <c r="P241"/>
      <c r="Q241"/>
      <c r="R241"/>
    </row>
    <row r="242" spans="1:18" s="6" customFormat="1">
      <c r="A242" s="53"/>
      <c r="B242" s="21"/>
      <c r="C242" s="22"/>
      <c r="E242"/>
      <c r="F242" s="53"/>
      <c r="G242" s="5"/>
      <c r="H242"/>
      <c r="I242"/>
      <c r="J242"/>
      <c r="K242"/>
      <c r="L242"/>
      <c r="M242"/>
      <c r="N242"/>
      <c r="O242"/>
      <c r="P242"/>
      <c r="Q242"/>
      <c r="R242"/>
    </row>
    <row r="243" spans="1:18" s="6" customFormat="1">
      <c r="A243" s="53"/>
      <c r="B243" s="21"/>
      <c r="C243" s="22"/>
      <c r="E243"/>
      <c r="F243" s="53"/>
      <c r="G243" s="5"/>
      <c r="H243"/>
      <c r="I243"/>
      <c r="J243"/>
      <c r="K243"/>
      <c r="L243"/>
      <c r="M243"/>
      <c r="N243"/>
      <c r="O243"/>
      <c r="P243"/>
      <c r="Q243"/>
      <c r="R243"/>
    </row>
    <row r="244" spans="1:18" s="6" customFormat="1">
      <c r="A244" s="53"/>
      <c r="B244" s="21"/>
      <c r="C244" s="22"/>
      <c r="E244"/>
      <c r="F244" s="53"/>
      <c r="G244" s="5"/>
      <c r="H244"/>
      <c r="I244"/>
      <c r="J244"/>
      <c r="K244"/>
      <c r="L244"/>
      <c r="M244"/>
      <c r="N244"/>
      <c r="O244"/>
      <c r="P244"/>
      <c r="Q244"/>
      <c r="R244"/>
    </row>
    <row r="245" spans="1:18" s="6" customFormat="1">
      <c r="A245" s="53"/>
      <c r="B245" s="21"/>
      <c r="C245" s="22"/>
      <c r="E245"/>
      <c r="F245" s="53"/>
      <c r="G245" s="5"/>
      <c r="H245"/>
      <c r="I245"/>
      <c r="J245"/>
      <c r="K245"/>
      <c r="L245"/>
      <c r="M245"/>
      <c r="N245"/>
      <c r="O245"/>
      <c r="P245"/>
      <c r="Q245"/>
      <c r="R245"/>
    </row>
    <row r="246" spans="1:18" s="6" customFormat="1">
      <c r="A246" s="53"/>
      <c r="B246" s="21"/>
      <c r="C246" s="22"/>
      <c r="E246"/>
      <c r="F246" s="53"/>
      <c r="G246" s="5"/>
      <c r="H246"/>
      <c r="I246"/>
      <c r="J246"/>
      <c r="K246"/>
      <c r="L246"/>
      <c r="M246"/>
      <c r="N246"/>
      <c r="O246"/>
      <c r="P246"/>
      <c r="Q246"/>
      <c r="R246"/>
    </row>
    <row r="247" spans="1:18" s="6" customFormat="1">
      <c r="A247" s="53"/>
      <c r="B247" s="21"/>
      <c r="C247" s="22"/>
      <c r="E247"/>
      <c r="F247" s="53"/>
      <c r="G247" s="5"/>
      <c r="H247"/>
      <c r="I247"/>
      <c r="J247"/>
      <c r="K247"/>
      <c r="L247"/>
      <c r="M247"/>
      <c r="N247"/>
      <c r="O247"/>
      <c r="P247"/>
      <c r="Q247"/>
      <c r="R247"/>
    </row>
    <row r="248" spans="1:18" s="6" customFormat="1">
      <c r="A248" s="53"/>
      <c r="B248" s="21"/>
      <c r="C248" s="22"/>
      <c r="E248"/>
      <c r="F248" s="53"/>
      <c r="G248" s="5"/>
      <c r="H248"/>
      <c r="I248"/>
      <c r="J248"/>
      <c r="K248"/>
      <c r="L248"/>
      <c r="M248"/>
      <c r="N248"/>
      <c r="O248"/>
      <c r="P248"/>
      <c r="Q248"/>
      <c r="R248"/>
    </row>
    <row r="249" spans="1:18" s="6" customFormat="1">
      <c r="A249" s="53"/>
      <c r="B249" s="21"/>
      <c r="C249" s="22"/>
      <c r="E249"/>
      <c r="F249" s="53"/>
      <c r="G249" s="5"/>
      <c r="H249"/>
      <c r="I249"/>
      <c r="J249"/>
      <c r="K249"/>
      <c r="L249"/>
      <c r="M249"/>
      <c r="N249"/>
      <c r="O249"/>
      <c r="P249"/>
      <c r="Q249"/>
      <c r="R249"/>
    </row>
    <row r="250" spans="1:18" s="6" customFormat="1">
      <c r="A250" s="53"/>
      <c r="B250" s="21"/>
      <c r="C250" s="22"/>
      <c r="E250"/>
      <c r="F250" s="53"/>
      <c r="G250" s="5"/>
      <c r="H250"/>
      <c r="I250"/>
      <c r="J250"/>
      <c r="K250"/>
      <c r="L250"/>
      <c r="M250"/>
      <c r="N250"/>
      <c r="O250"/>
      <c r="P250"/>
      <c r="Q250"/>
      <c r="R250"/>
    </row>
    <row r="251" spans="1:18" s="6" customFormat="1">
      <c r="A251" s="53"/>
      <c r="B251" s="21"/>
      <c r="C251" s="22"/>
      <c r="E251"/>
      <c r="F251" s="53"/>
      <c r="G251" s="5"/>
      <c r="H251"/>
      <c r="I251"/>
      <c r="J251"/>
      <c r="K251"/>
      <c r="L251"/>
      <c r="M251"/>
      <c r="N251"/>
      <c r="O251"/>
      <c r="P251"/>
      <c r="Q251"/>
      <c r="R251"/>
    </row>
    <row r="252" spans="1:18" s="6" customFormat="1">
      <c r="A252" s="53"/>
      <c r="B252" s="21"/>
      <c r="C252" s="22"/>
      <c r="E252"/>
      <c r="F252" s="53"/>
      <c r="G252" s="5"/>
      <c r="H252"/>
      <c r="I252"/>
      <c r="J252"/>
      <c r="K252"/>
      <c r="L252"/>
      <c r="M252"/>
      <c r="N252"/>
      <c r="O252"/>
      <c r="P252"/>
      <c r="Q252"/>
      <c r="R252"/>
    </row>
    <row r="253" spans="1:18" s="6" customFormat="1">
      <c r="A253" s="53"/>
      <c r="B253" s="21"/>
      <c r="C253" s="22"/>
      <c r="E253"/>
      <c r="F253" s="53"/>
      <c r="G253" s="5"/>
      <c r="H253"/>
      <c r="I253"/>
      <c r="J253"/>
      <c r="K253"/>
      <c r="L253"/>
      <c r="M253"/>
      <c r="N253"/>
      <c r="O253"/>
      <c r="P253"/>
      <c r="Q253"/>
      <c r="R253"/>
    </row>
    <row r="254" spans="1:18" s="6" customFormat="1">
      <c r="A254" s="53"/>
      <c r="B254" s="21"/>
      <c r="C254" s="22"/>
      <c r="E254"/>
      <c r="F254" s="53"/>
      <c r="G254" s="5"/>
      <c r="H254"/>
      <c r="I254"/>
      <c r="J254"/>
      <c r="K254"/>
      <c r="L254"/>
      <c r="M254"/>
      <c r="N254"/>
      <c r="O254"/>
      <c r="P254"/>
      <c r="Q254"/>
      <c r="R254"/>
    </row>
    <row r="255" spans="1:18" s="6" customFormat="1">
      <c r="A255" s="53"/>
      <c r="B255" s="21"/>
      <c r="C255" s="22"/>
      <c r="E255"/>
      <c r="F255" s="53"/>
      <c r="G255" s="5"/>
      <c r="H255"/>
      <c r="I255"/>
      <c r="J255"/>
      <c r="K255"/>
      <c r="L255"/>
      <c r="M255"/>
      <c r="N255"/>
      <c r="O255"/>
      <c r="P255"/>
      <c r="Q255"/>
      <c r="R255"/>
    </row>
    <row r="256" spans="1:18" s="6" customFormat="1">
      <c r="A256" s="53"/>
      <c r="B256" s="21"/>
      <c r="C256" s="22"/>
      <c r="E256"/>
      <c r="F256" s="53"/>
      <c r="G256" s="5"/>
      <c r="H256"/>
      <c r="I256"/>
      <c r="J256"/>
      <c r="K256"/>
      <c r="L256"/>
      <c r="M256"/>
      <c r="N256"/>
      <c r="O256"/>
      <c r="P256"/>
      <c r="Q256"/>
      <c r="R256"/>
    </row>
    <row r="257" spans="1:18" s="6" customFormat="1">
      <c r="A257" s="53"/>
      <c r="B257" s="21"/>
      <c r="C257" s="22"/>
      <c r="E257"/>
      <c r="F257" s="53"/>
      <c r="G257" s="5"/>
      <c r="H257"/>
      <c r="I257"/>
      <c r="J257"/>
      <c r="K257"/>
      <c r="L257"/>
      <c r="M257"/>
      <c r="N257"/>
      <c r="O257"/>
      <c r="P257"/>
      <c r="Q257"/>
      <c r="R257"/>
    </row>
    <row r="258" spans="1:18" s="6" customFormat="1">
      <c r="A258" s="53"/>
      <c r="B258" s="21"/>
      <c r="C258" s="22"/>
      <c r="E258"/>
      <c r="F258" s="53"/>
      <c r="G258" s="5"/>
      <c r="H258"/>
      <c r="I258"/>
      <c r="J258"/>
      <c r="K258"/>
      <c r="L258"/>
      <c r="M258"/>
      <c r="N258"/>
      <c r="O258"/>
      <c r="P258"/>
      <c r="Q258"/>
      <c r="R258"/>
    </row>
    <row r="259" spans="1:18" s="6" customFormat="1">
      <c r="A259" s="53"/>
      <c r="B259" s="21"/>
      <c r="C259" s="22"/>
      <c r="E259"/>
      <c r="F259" s="53"/>
      <c r="G259" s="5"/>
      <c r="H259"/>
      <c r="I259"/>
      <c r="J259"/>
      <c r="K259"/>
      <c r="L259"/>
      <c r="M259"/>
      <c r="N259"/>
      <c r="O259"/>
      <c r="P259"/>
      <c r="Q259"/>
      <c r="R259"/>
    </row>
    <row r="260" spans="1:18" s="6" customFormat="1">
      <c r="A260" s="53"/>
      <c r="B260" s="21"/>
      <c r="C260" s="22"/>
      <c r="E260"/>
      <c r="F260" s="53"/>
      <c r="G260" s="5"/>
      <c r="H260"/>
      <c r="I260"/>
      <c r="J260"/>
      <c r="K260"/>
      <c r="L260"/>
      <c r="M260"/>
      <c r="N260"/>
      <c r="O260"/>
      <c r="P260"/>
      <c r="Q260"/>
      <c r="R260"/>
    </row>
    <row r="261" spans="1:18" s="6" customFormat="1">
      <c r="A261" s="53"/>
      <c r="B261" s="21"/>
      <c r="C261" s="22"/>
      <c r="E261"/>
      <c r="F261" s="53"/>
      <c r="G261" s="5"/>
      <c r="H261"/>
      <c r="I261"/>
      <c r="J261"/>
      <c r="K261"/>
      <c r="L261"/>
      <c r="M261"/>
      <c r="N261"/>
      <c r="O261"/>
      <c r="P261"/>
      <c r="Q261"/>
      <c r="R261"/>
    </row>
    <row r="262" spans="1:18" s="6" customFormat="1">
      <c r="A262" s="53"/>
      <c r="B262" s="21"/>
      <c r="C262" s="22"/>
      <c r="E262"/>
      <c r="F262" s="53"/>
      <c r="G262" s="5"/>
      <c r="H262"/>
      <c r="I262"/>
      <c r="J262"/>
      <c r="K262"/>
      <c r="L262"/>
      <c r="M262"/>
      <c r="N262"/>
      <c r="O262"/>
      <c r="P262"/>
      <c r="Q262"/>
      <c r="R262"/>
    </row>
    <row r="263" spans="1:18" s="6" customFormat="1">
      <c r="A263" s="53"/>
      <c r="B263" s="21"/>
      <c r="C263" s="22"/>
      <c r="E263"/>
      <c r="F263" s="53"/>
      <c r="G263" s="5"/>
      <c r="H263"/>
      <c r="I263"/>
      <c r="J263"/>
      <c r="K263"/>
      <c r="L263"/>
      <c r="M263"/>
      <c r="N263"/>
      <c r="O263"/>
      <c r="P263"/>
      <c r="Q263"/>
      <c r="R263"/>
    </row>
    <row r="264" spans="1:18" s="6" customFormat="1">
      <c r="A264" s="53"/>
      <c r="B264" s="21"/>
      <c r="C264" s="22"/>
      <c r="E264"/>
      <c r="F264" s="53"/>
      <c r="G264" s="5"/>
      <c r="H264"/>
      <c r="I264"/>
      <c r="J264"/>
      <c r="K264"/>
      <c r="L264"/>
      <c r="M264"/>
      <c r="N264"/>
      <c r="O264"/>
      <c r="P264"/>
      <c r="Q264"/>
      <c r="R264"/>
    </row>
    <row r="265" spans="1:18" s="6" customFormat="1">
      <c r="A265" s="53"/>
      <c r="B265" s="21"/>
      <c r="C265" s="22"/>
      <c r="E265"/>
      <c r="F265" s="53"/>
      <c r="G265" s="5"/>
      <c r="H265"/>
      <c r="I265"/>
      <c r="J265"/>
      <c r="K265"/>
      <c r="L265"/>
      <c r="M265"/>
      <c r="N265"/>
      <c r="O265"/>
      <c r="P265"/>
      <c r="Q265"/>
      <c r="R265"/>
    </row>
    <row r="266" spans="1:18" s="6" customFormat="1">
      <c r="A266" s="53"/>
      <c r="B266" s="21"/>
      <c r="C266" s="22"/>
      <c r="E266"/>
      <c r="F266" s="53"/>
      <c r="G266" s="5"/>
      <c r="H266"/>
      <c r="I266"/>
      <c r="J266"/>
      <c r="K266"/>
      <c r="L266"/>
      <c r="M266"/>
      <c r="N266"/>
      <c r="O266"/>
      <c r="P266"/>
      <c r="Q266"/>
      <c r="R266"/>
    </row>
    <row r="267" spans="1:18" s="6" customFormat="1">
      <c r="A267" s="53"/>
      <c r="B267" s="21"/>
      <c r="C267" s="22"/>
      <c r="E267"/>
      <c r="F267" s="53"/>
      <c r="G267" s="5"/>
      <c r="H267"/>
      <c r="I267"/>
      <c r="J267"/>
      <c r="K267"/>
      <c r="L267"/>
      <c r="M267"/>
      <c r="N267"/>
      <c r="O267"/>
      <c r="P267"/>
      <c r="Q267"/>
      <c r="R267"/>
    </row>
    <row r="268" spans="1:18" s="6" customFormat="1">
      <c r="A268" s="53"/>
      <c r="B268" s="21"/>
      <c r="C268" s="22"/>
      <c r="E268"/>
      <c r="F268" s="53"/>
      <c r="G268" s="5"/>
      <c r="H268"/>
      <c r="I268"/>
      <c r="J268"/>
      <c r="K268"/>
      <c r="L268"/>
      <c r="M268"/>
      <c r="N268"/>
      <c r="O268"/>
      <c r="P268"/>
      <c r="Q268"/>
      <c r="R268"/>
    </row>
    <row r="269" spans="1:18" s="6" customFormat="1">
      <c r="A269" s="53"/>
      <c r="B269" s="21"/>
      <c r="C269" s="22"/>
      <c r="E269"/>
      <c r="F269" s="53"/>
      <c r="G269" s="5"/>
      <c r="H269"/>
      <c r="I269"/>
      <c r="J269"/>
      <c r="K269"/>
      <c r="L269"/>
      <c r="M269"/>
      <c r="N269"/>
      <c r="O269"/>
      <c r="P269"/>
      <c r="Q269"/>
      <c r="R269"/>
    </row>
    <row r="270" spans="1:18" s="6" customFormat="1">
      <c r="A270" s="53"/>
      <c r="B270" s="21"/>
      <c r="C270" s="22"/>
      <c r="E270"/>
      <c r="F270" s="53"/>
      <c r="G270" s="5"/>
      <c r="H270"/>
      <c r="I270"/>
      <c r="J270"/>
      <c r="K270"/>
      <c r="L270"/>
      <c r="M270"/>
      <c r="N270"/>
      <c r="O270"/>
      <c r="P270"/>
      <c r="Q270"/>
      <c r="R270"/>
    </row>
    <row r="271" spans="1:18" s="6" customFormat="1">
      <c r="A271" s="53"/>
      <c r="B271" s="21"/>
      <c r="C271" s="22"/>
      <c r="E271"/>
      <c r="F271" s="53"/>
      <c r="G271" s="5"/>
      <c r="H271"/>
      <c r="I271"/>
      <c r="J271"/>
      <c r="K271"/>
      <c r="L271"/>
      <c r="M271"/>
      <c r="N271"/>
      <c r="O271"/>
      <c r="P271"/>
      <c r="Q271"/>
      <c r="R271"/>
    </row>
    <row r="272" spans="1:18" s="6" customFormat="1">
      <c r="A272" s="53"/>
      <c r="B272" s="21"/>
      <c r="C272" s="22"/>
      <c r="E272"/>
      <c r="F272" s="53"/>
      <c r="G272" s="5"/>
      <c r="H272"/>
      <c r="I272"/>
      <c r="J272"/>
      <c r="K272"/>
      <c r="L272"/>
      <c r="M272"/>
      <c r="N272"/>
      <c r="O272"/>
      <c r="P272"/>
      <c r="Q272"/>
      <c r="R272"/>
    </row>
    <row r="273" spans="1:18" s="6" customFormat="1">
      <c r="A273" s="53"/>
      <c r="B273" s="21"/>
      <c r="C273" s="22"/>
      <c r="E273"/>
      <c r="F273" s="53"/>
      <c r="G273" s="5"/>
      <c r="H273"/>
      <c r="I273"/>
      <c r="J273"/>
      <c r="K273"/>
      <c r="L273"/>
      <c r="M273"/>
      <c r="N273"/>
      <c r="O273"/>
      <c r="P273"/>
      <c r="Q273"/>
      <c r="R273"/>
    </row>
    <row r="274" spans="1:18" s="6" customFormat="1">
      <c r="A274" s="53"/>
      <c r="B274" s="21"/>
      <c r="C274" s="22"/>
      <c r="E274"/>
      <c r="F274" s="53"/>
      <c r="G274" s="5"/>
      <c r="H274"/>
      <c r="I274"/>
      <c r="J274"/>
      <c r="K274"/>
      <c r="L274"/>
      <c r="M274"/>
      <c r="N274"/>
      <c r="O274"/>
      <c r="P274"/>
      <c r="Q274"/>
      <c r="R274"/>
    </row>
    <row r="275" spans="1:18" s="6" customFormat="1">
      <c r="A275" s="53"/>
      <c r="B275" s="21"/>
      <c r="C275" s="22"/>
      <c r="E275"/>
      <c r="F275" s="53"/>
      <c r="G275" s="5"/>
      <c r="H275"/>
      <c r="I275"/>
      <c r="J275"/>
      <c r="K275"/>
      <c r="L275"/>
      <c r="M275"/>
      <c r="N275"/>
      <c r="O275"/>
      <c r="P275"/>
      <c r="Q275"/>
      <c r="R275"/>
    </row>
    <row r="276" spans="1:18" s="6" customFormat="1">
      <c r="A276" s="53"/>
      <c r="B276" s="21"/>
      <c r="C276" s="22"/>
      <c r="E276"/>
      <c r="F276" s="53"/>
      <c r="G276" s="5"/>
      <c r="H276"/>
      <c r="I276"/>
      <c r="J276"/>
      <c r="K276"/>
      <c r="L276"/>
      <c r="M276"/>
      <c r="N276"/>
      <c r="O276"/>
      <c r="P276"/>
      <c r="Q276"/>
      <c r="R276"/>
    </row>
    <row r="277" spans="1:18" s="6" customFormat="1">
      <c r="A277" s="53"/>
      <c r="B277" s="21"/>
      <c r="C277" s="22"/>
      <c r="E277"/>
      <c r="F277" s="53"/>
      <c r="G277" s="5"/>
      <c r="H277"/>
      <c r="I277"/>
      <c r="J277"/>
      <c r="K277"/>
      <c r="L277"/>
      <c r="M277"/>
      <c r="N277"/>
      <c r="O277"/>
      <c r="P277"/>
      <c r="Q277"/>
      <c r="R277"/>
    </row>
    <row r="278" spans="1:18" s="6" customFormat="1">
      <c r="A278" s="53"/>
      <c r="B278" s="21"/>
      <c r="C278" s="22"/>
      <c r="E278"/>
      <c r="F278" s="53"/>
      <c r="G278" s="5"/>
      <c r="H278"/>
      <c r="I278"/>
      <c r="J278"/>
      <c r="K278"/>
      <c r="L278"/>
      <c r="M278"/>
      <c r="N278"/>
      <c r="O278"/>
      <c r="P278"/>
      <c r="Q278"/>
      <c r="R278"/>
    </row>
    <row r="279" spans="1:18" s="6" customFormat="1">
      <c r="A279" s="53"/>
      <c r="B279" s="21"/>
      <c r="C279" s="22"/>
      <c r="E279"/>
      <c r="F279" s="53"/>
      <c r="G279" s="5"/>
      <c r="H279"/>
      <c r="I279"/>
      <c r="J279"/>
      <c r="K279"/>
      <c r="L279"/>
      <c r="M279"/>
      <c r="N279"/>
      <c r="O279"/>
      <c r="P279"/>
      <c r="Q279"/>
      <c r="R279"/>
    </row>
    <row r="280" spans="1:18" s="6" customFormat="1">
      <c r="A280" s="53"/>
      <c r="B280" s="21"/>
      <c r="C280" s="22"/>
      <c r="E280"/>
      <c r="F280" s="53"/>
      <c r="G280" s="5"/>
      <c r="H280"/>
      <c r="I280"/>
      <c r="J280"/>
      <c r="K280"/>
      <c r="L280"/>
      <c r="M280"/>
      <c r="N280"/>
      <c r="O280"/>
      <c r="P280"/>
      <c r="Q280"/>
      <c r="R280"/>
    </row>
    <row r="281" spans="1:18" s="6" customFormat="1">
      <c r="A281" s="53"/>
      <c r="B281" s="21"/>
      <c r="C281" s="22"/>
      <c r="E281"/>
      <c r="F281" s="53"/>
      <c r="G281" s="5"/>
      <c r="H281"/>
      <c r="I281"/>
      <c r="J281"/>
      <c r="K281"/>
      <c r="L281"/>
      <c r="M281"/>
      <c r="N281"/>
      <c r="O281"/>
      <c r="P281"/>
      <c r="Q281"/>
      <c r="R281"/>
    </row>
    <row r="282" spans="1:18" s="6" customFormat="1">
      <c r="A282" s="53"/>
      <c r="B282" s="21"/>
      <c r="C282" s="22"/>
      <c r="E282"/>
      <c r="F282" s="53"/>
      <c r="G282" s="5"/>
      <c r="H282"/>
      <c r="I282"/>
      <c r="J282"/>
      <c r="K282"/>
      <c r="L282"/>
      <c r="M282"/>
      <c r="N282"/>
      <c r="O282"/>
      <c r="P282"/>
      <c r="Q282"/>
      <c r="R282"/>
    </row>
    <row r="283" spans="1:18" s="6" customFormat="1">
      <c r="A283" s="53"/>
      <c r="B283" s="21"/>
      <c r="C283" s="22"/>
      <c r="E283"/>
      <c r="F283" s="53"/>
      <c r="G283" s="5"/>
      <c r="H283"/>
      <c r="I283"/>
      <c r="J283"/>
      <c r="K283"/>
      <c r="L283"/>
      <c r="M283"/>
      <c r="N283"/>
      <c r="O283"/>
      <c r="P283"/>
      <c r="Q283"/>
      <c r="R283"/>
    </row>
    <row r="284" spans="1:18" s="6" customFormat="1">
      <c r="A284" s="53"/>
      <c r="B284" s="21"/>
      <c r="C284" s="22"/>
      <c r="E284"/>
      <c r="F284" s="53"/>
      <c r="G284" s="5"/>
      <c r="H284"/>
      <c r="I284"/>
      <c r="J284"/>
      <c r="K284"/>
      <c r="L284"/>
      <c r="M284"/>
      <c r="N284"/>
      <c r="O284"/>
      <c r="P284"/>
      <c r="Q284"/>
      <c r="R284"/>
    </row>
    <row r="285" spans="1:18" s="6" customFormat="1">
      <c r="A285" s="53"/>
      <c r="B285" s="21"/>
      <c r="C285" s="22"/>
      <c r="E285"/>
      <c r="F285" s="53"/>
      <c r="G285" s="5"/>
      <c r="H285"/>
      <c r="I285"/>
      <c r="J285"/>
      <c r="K285"/>
      <c r="L285"/>
      <c r="M285"/>
      <c r="N285"/>
      <c r="O285"/>
      <c r="P285"/>
      <c r="Q285"/>
      <c r="R285"/>
    </row>
    <row r="286" spans="1:18" s="6" customFormat="1">
      <c r="A286" s="53"/>
      <c r="B286" s="21"/>
      <c r="C286" s="22"/>
      <c r="E286"/>
      <c r="F286" s="53"/>
      <c r="G286" s="5"/>
      <c r="H286"/>
      <c r="I286"/>
      <c r="J286"/>
      <c r="K286"/>
      <c r="L286"/>
      <c r="M286"/>
      <c r="N286"/>
      <c r="O286"/>
      <c r="P286"/>
      <c r="Q286"/>
      <c r="R286"/>
    </row>
    <row r="287" spans="1:18" s="6" customFormat="1">
      <c r="A287" s="53"/>
      <c r="B287" s="21"/>
      <c r="C287" s="22"/>
      <c r="E287"/>
      <c r="F287" s="53"/>
      <c r="G287" s="5"/>
      <c r="H287"/>
      <c r="I287"/>
      <c r="J287"/>
      <c r="K287"/>
      <c r="L287"/>
      <c r="M287"/>
      <c r="N287"/>
      <c r="O287"/>
      <c r="P287"/>
      <c r="Q287"/>
      <c r="R287"/>
    </row>
    <row r="288" spans="1:18" s="6" customFormat="1">
      <c r="A288" s="53"/>
      <c r="B288" s="21"/>
      <c r="C288" s="22"/>
      <c r="E288"/>
      <c r="F288" s="53"/>
      <c r="G288" s="5"/>
      <c r="H288"/>
      <c r="I288"/>
      <c r="J288"/>
      <c r="K288"/>
      <c r="L288"/>
      <c r="M288"/>
      <c r="N288"/>
      <c r="O288"/>
      <c r="P288"/>
      <c r="Q288"/>
      <c r="R288"/>
    </row>
    <row r="289" spans="1:18" s="6" customFormat="1">
      <c r="A289" s="53"/>
      <c r="B289" s="21"/>
      <c r="C289" s="22"/>
      <c r="E289"/>
      <c r="F289" s="53"/>
      <c r="G289" s="5"/>
      <c r="H289"/>
      <c r="I289"/>
      <c r="J289"/>
      <c r="K289"/>
      <c r="L289"/>
      <c r="M289"/>
      <c r="N289"/>
      <c r="O289"/>
      <c r="P289"/>
      <c r="Q289"/>
      <c r="R289"/>
    </row>
    <row r="290" spans="1:18" s="6" customFormat="1">
      <c r="A290" s="53"/>
      <c r="B290" s="21"/>
      <c r="C290" s="22"/>
      <c r="E290"/>
      <c r="F290" s="53"/>
      <c r="G290" s="5"/>
      <c r="H290"/>
      <c r="I290"/>
      <c r="J290"/>
      <c r="K290"/>
      <c r="L290"/>
      <c r="M290"/>
      <c r="N290"/>
      <c r="O290"/>
      <c r="P290"/>
      <c r="Q290"/>
      <c r="R290"/>
    </row>
    <row r="291" spans="1:18" s="6" customFormat="1">
      <c r="A291" s="53"/>
      <c r="B291" s="21"/>
      <c r="C291" s="22"/>
      <c r="E291"/>
      <c r="F291" s="53"/>
      <c r="G291" s="5"/>
      <c r="H291"/>
      <c r="I291"/>
      <c r="J291"/>
      <c r="K291"/>
      <c r="L291"/>
      <c r="M291"/>
      <c r="N291"/>
      <c r="O291"/>
      <c r="P291"/>
      <c r="Q291"/>
      <c r="R291"/>
    </row>
    <row r="292" spans="1:18" s="6" customFormat="1">
      <c r="A292" s="53"/>
      <c r="B292" s="21"/>
      <c r="C292" s="22"/>
      <c r="E292"/>
      <c r="F292" s="53"/>
      <c r="G292" s="5"/>
      <c r="H292"/>
      <c r="I292"/>
      <c r="J292"/>
      <c r="K292"/>
      <c r="L292"/>
      <c r="M292"/>
      <c r="N292"/>
      <c r="O292"/>
      <c r="P292"/>
      <c r="Q292"/>
      <c r="R292"/>
    </row>
    <row r="293" spans="1:18" s="6" customFormat="1">
      <c r="A293" s="53"/>
      <c r="B293" s="21"/>
      <c r="C293" s="22"/>
      <c r="E293"/>
      <c r="F293" s="53"/>
      <c r="G293" s="5"/>
      <c r="H293"/>
      <c r="I293"/>
      <c r="J293"/>
      <c r="K293"/>
      <c r="L293"/>
      <c r="M293"/>
      <c r="N293"/>
      <c r="O293"/>
      <c r="P293"/>
      <c r="Q293"/>
      <c r="R293"/>
    </row>
    <row r="294" spans="1:18" s="6" customFormat="1">
      <c r="A294" s="53"/>
      <c r="B294" s="21"/>
      <c r="C294" s="22"/>
      <c r="E294"/>
      <c r="F294" s="53"/>
      <c r="G294" s="5"/>
      <c r="H294"/>
      <c r="I294"/>
      <c r="J294"/>
      <c r="K294"/>
      <c r="L294"/>
      <c r="M294"/>
      <c r="N294"/>
      <c r="O294"/>
      <c r="P294"/>
      <c r="Q294"/>
      <c r="R294"/>
    </row>
    <row r="295" spans="1:18" s="6" customFormat="1">
      <c r="A295" s="53"/>
      <c r="B295" s="21"/>
      <c r="C295" s="22"/>
      <c r="E295"/>
      <c r="F295" s="53"/>
      <c r="G295" s="5"/>
      <c r="H295"/>
      <c r="I295"/>
      <c r="J295"/>
      <c r="K295"/>
      <c r="L295"/>
      <c r="M295"/>
      <c r="N295"/>
      <c r="O295"/>
      <c r="P295"/>
      <c r="Q295"/>
      <c r="R295"/>
    </row>
    <row r="296" spans="1:18" s="6" customFormat="1">
      <c r="A296" s="53"/>
      <c r="B296" s="21"/>
      <c r="C296" s="22"/>
      <c r="E296"/>
      <c r="F296" s="53"/>
      <c r="G296" s="5"/>
      <c r="H296"/>
      <c r="I296"/>
      <c r="J296"/>
      <c r="K296"/>
      <c r="L296"/>
      <c r="M296"/>
      <c r="N296"/>
      <c r="O296"/>
      <c r="P296"/>
      <c r="Q296"/>
      <c r="R296"/>
    </row>
    <row r="297" spans="1:18" s="6" customFormat="1">
      <c r="A297" s="53"/>
      <c r="B297" s="21"/>
      <c r="C297" s="22"/>
      <c r="E297"/>
      <c r="F297" s="53"/>
      <c r="G297" s="5"/>
      <c r="H297"/>
      <c r="I297"/>
      <c r="J297"/>
      <c r="K297"/>
      <c r="L297"/>
      <c r="M297"/>
      <c r="N297"/>
      <c r="O297"/>
      <c r="P297"/>
      <c r="Q297"/>
      <c r="R297"/>
    </row>
    <row r="298" spans="1:18" s="6" customFormat="1">
      <c r="A298" s="53"/>
      <c r="B298" s="21"/>
      <c r="C298" s="22"/>
      <c r="E298"/>
      <c r="F298" s="53"/>
      <c r="G298" s="5"/>
      <c r="H298"/>
      <c r="I298"/>
      <c r="J298"/>
      <c r="K298"/>
      <c r="L298"/>
      <c r="M298"/>
      <c r="N298"/>
      <c r="O298"/>
      <c r="P298"/>
      <c r="Q298"/>
      <c r="R298"/>
    </row>
    <row r="299" spans="1:18" s="6" customFormat="1">
      <c r="A299" s="53"/>
      <c r="B299" s="21"/>
      <c r="C299" s="22"/>
      <c r="E299"/>
      <c r="F299" s="53"/>
      <c r="G299" s="5"/>
      <c r="H299"/>
      <c r="I299"/>
      <c r="J299"/>
      <c r="K299"/>
      <c r="L299"/>
      <c r="M299"/>
      <c r="N299"/>
      <c r="O299"/>
      <c r="P299"/>
      <c r="Q299"/>
      <c r="R299"/>
    </row>
    <row r="300" spans="1:18" s="6" customFormat="1">
      <c r="A300" s="53"/>
      <c r="B300" s="21"/>
      <c r="C300" s="22"/>
      <c r="E300"/>
      <c r="F300" s="53"/>
      <c r="G300" s="5"/>
      <c r="H300"/>
      <c r="I300"/>
      <c r="J300"/>
      <c r="K300"/>
      <c r="L300"/>
      <c r="M300"/>
      <c r="N300"/>
      <c r="O300"/>
      <c r="P300"/>
      <c r="Q300"/>
      <c r="R300"/>
    </row>
    <row r="301" spans="1:18" s="6" customFormat="1">
      <c r="A301" s="53"/>
      <c r="B301" s="21"/>
      <c r="C301" s="22"/>
      <c r="E301"/>
      <c r="F301" s="53"/>
      <c r="G301" s="5"/>
      <c r="H301"/>
      <c r="I301"/>
      <c r="J301"/>
      <c r="K301"/>
      <c r="L301"/>
      <c r="M301"/>
      <c r="N301"/>
      <c r="O301"/>
      <c r="P301"/>
      <c r="Q301"/>
      <c r="R301"/>
    </row>
    <row r="302" spans="1:18" s="6" customFormat="1">
      <c r="A302" s="53"/>
      <c r="B302" s="21"/>
      <c r="C302" s="22"/>
      <c r="E302"/>
      <c r="F302" s="53"/>
      <c r="G302" s="5"/>
      <c r="H302"/>
      <c r="I302"/>
      <c r="J302"/>
      <c r="K302"/>
      <c r="L302"/>
      <c r="M302"/>
      <c r="N302"/>
      <c r="O302"/>
      <c r="P302"/>
      <c r="Q302"/>
      <c r="R302"/>
    </row>
    <row r="303" spans="1:18" s="6" customFormat="1">
      <c r="A303" s="53"/>
      <c r="B303" s="21"/>
      <c r="C303" s="22"/>
      <c r="E303"/>
      <c r="F303" s="53"/>
      <c r="G303" s="5"/>
      <c r="H303"/>
      <c r="I303"/>
      <c r="J303"/>
      <c r="K303"/>
      <c r="L303"/>
      <c r="M303"/>
      <c r="N303"/>
      <c r="O303"/>
      <c r="P303"/>
      <c r="Q303"/>
      <c r="R303"/>
    </row>
    <row r="304" spans="1:18" s="6" customFormat="1">
      <c r="A304" s="53"/>
      <c r="B304" s="21"/>
      <c r="C304" s="22"/>
      <c r="E304"/>
      <c r="F304" s="53"/>
      <c r="G304" s="5"/>
      <c r="H304"/>
      <c r="I304"/>
      <c r="J304"/>
      <c r="K304"/>
      <c r="L304"/>
      <c r="M304"/>
      <c r="N304"/>
      <c r="O304"/>
      <c r="P304"/>
      <c r="Q304"/>
      <c r="R304"/>
    </row>
    <row r="305" spans="1:18" s="6" customFormat="1">
      <c r="A305" s="53"/>
      <c r="B305" s="21"/>
      <c r="C305" s="22"/>
      <c r="E305"/>
      <c r="F305" s="53"/>
      <c r="G305" s="5"/>
      <c r="H305"/>
      <c r="I305"/>
      <c r="J305"/>
      <c r="K305"/>
      <c r="L305"/>
      <c r="M305"/>
      <c r="N305"/>
      <c r="O305"/>
      <c r="P305"/>
      <c r="Q305"/>
      <c r="R305"/>
    </row>
    <row r="306" spans="1:18">
      <c r="B306" s="21"/>
      <c r="C306" s="22"/>
    </row>
    <row r="307" spans="1:18">
      <c r="B307" s="21"/>
      <c r="C307" s="22"/>
    </row>
    <row r="308" spans="1:18">
      <c r="B308" s="21"/>
      <c r="C308" s="22"/>
    </row>
    <row r="309" spans="1:18">
      <c r="B309" s="21"/>
      <c r="C309" s="22"/>
    </row>
    <row r="310" spans="1:18">
      <c r="B310" s="21"/>
      <c r="C310" s="22"/>
    </row>
    <row r="311" spans="1:18">
      <c r="B311" s="21"/>
      <c r="C311" s="22"/>
    </row>
    <row r="312" spans="1:18">
      <c r="B312" s="21"/>
      <c r="C312" s="22"/>
    </row>
    <row r="313" spans="1:18">
      <c r="B313" s="21"/>
      <c r="C313" s="22"/>
    </row>
    <row r="314" spans="1:18">
      <c r="B314" s="21"/>
      <c r="C314" s="22"/>
    </row>
    <row r="315" spans="1:18">
      <c r="B315" s="21"/>
      <c r="C315" s="22"/>
    </row>
    <row r="316" spans="1:18">
      <c r="B316" s="21"/>
      <c r="C316" s="22"/>
    </row>
    <row r="317" spans="1:18">
      <c r="B317" s="21"/>
      <c r="C317" s="22"/>
    </row>
    <row r="318" spans="1:18">
      <c r="B318" s="21"/>
      <c r="C318" s="22"/>
    </row>
    <row r="319" spans="1:18">
      <c r="B319" s="21"/>
      <c r="C319" s="22"/>
    </row>
    <row r="320" spans="1:18">
      <c r="B320" s="21"/>
      <c r="C320" s="22"/>
    </row>
    <row r="321" spans="1:18">
      <c r="B321" s="21"/>
      <c r="C321" s="22"/>
    </row>
    <row r="322" spans="1:18" s="6" customFormat="1">
      <c r="A322" s="53"/>
      <c r="B322" s="21"/>
      <c r="C322" s="22"/>
      <c r="E322"/>
      <c r="F322" s="53"/>
      <c r="G322" s="5"/>
      <c r="H322"/>
      <c r="I322"/>
      <c r="J322"/>
      <c r="K322"/>
      <c r="L322"/>
      <c r="M322"/>
      <c r="N322"/>
      <c r="O322"/>
      <c r="P322"/>
      <c r="Q322"/>
      <c r="R322"/>
    </row>
    <row r="323" spans="1:18" s="6" customFormat="1">
      <c r="A323" s="53"/>
      <c r="B323" s="21"/>
      <c r="C323" s="22"/>
      <c r="E323"/>
      <c r="F323" s="53"/>
      <c r="G323" s="5"/>
      <c r="H323"/>
      <c r="I323"/>
      <c r="J323"/>
      <c r="K323"/>
      <c r="L323"/>
      <c r="M323"/>
      <c r="N323"/>
      <c r="O323"/>
      <c r="P323"/>
      <c r="Q323"/>
      <c r="R323"/>
    </row>
    <row r="324" spans="1:18" s="6" customFormat="1">
      <c r="A324" s="53"/>
      <c r="B324" s="21"/>
      <c r="C324" s="22"/>
      <c r="E324"/>
      <c r="F324" s="53"/>
      <c r="G324" s="5"/>
      <c r="H324"/>
      <c r="I324"/>
      <c r="J324"/>
      <c r="K324"/>
      <c r="L324"/>
      <c r="M324"/>
      <c r="N324"/>
      <c r="O324"/>
      <c r="P324"/>
      <c r="Q324"/>
      <c r="R324"/>
    </row>
    <row r="325" spans="1:18" s="6" customFormat="1">
      <c r="A325" s="53"/>
      <c r="B325" s="21"/>
      <c r="C325" s="22"/>
      <c r="E325"/>
      <c r="F325" s="53"/>
      <c r="G325" s="5"/>
      <c r="H325"/>
      <c r="I325"/>
      <c r="J325"/>
      <c r="K325"/>
      <c r="L325"/>
      <c r="M325"/>
      <c r="N325"/>
      <c r="O325"/>
      <c r="P325"/>
      <c r="Q325"/>
      <c r="R325"/>
    </row>
    <row r="326" spans="1:18" s="6" customFormat="1">
      <c r="A326" s="53"/>
      <c r="B326" s="21"/>
      <c r="C326" s="22"/>
      <c r="E326"/>
      <c r="F326" s="53"/>
      <c r="G326" s="5"/>
      <c r="H326"/>
      <c r="I326"/>
      <c r="J326"/>
      <c r="K326"/>
      <c r="L326"/>
      <c r="M326"/>
      <c r="N326"/>
      <c r="O326"/>
      <c r="P326"/>
      <c r="Q326"/>
      <c r="R326"/>
    </row>
    <row r="327" spans="1:18" s="6" customFormat="1">
      <c r="A327" s="53"/>
      <c r="B327" s="21"/>
      <c r="C327" s="22"/>
      <c r="E327"/>
      <c r="F327" s="53"/>
      <c r="G327" s="5"/>
      <c r="H327"/>
      <c r="I327"/>
      <c r="J327"/>
      <c r="K327"/>
      <c r="L327"/>
      <c r="M327"/>
      <c r="N327"/>
      <c r="O327"/>
      <c r="P327"/>
      <c r="Q327"/>
      <c r="R327"/>
    </row>
    <row r="328" spans="1:18" s="6" customFormat="1">
      <c r="A328" s="53"/>
      <c r="B328" s="21"/>
      <c r="C328" s="22"/>
      <c r="E328"/>
      <c r="F328" s="53"/>
      <c r="G328" s="5"/>
      <c r="H328"/>
      <c r="I328"/>
      <c r="J328"/>
      <c r="K328"/>
      <c r="L328"/>
      <c r="M328"/>
      <c r="N328"/>
      <c r="O328"/>
      <c r="P328"/>
      <c r="Q328"/>
      <c r="R328"/>
    </row>
    <row r="329" spans="1:18" s="6" customFormat="1">
      <c r="A329" s="53"/>
      <c r="B329" s="21"/>
      <c r="C329" s="22"/>
      <c r="E329"/>
      <c r="F329" s="53"/>
      <c r="G329" s="5"/>
      <c r="H329"/>
      <c r="I329"/>
      <c r="J329"/>
      <c r="K329"/>
      <c r="L329"/>
      <c r="M329"/>
      <c r="N329"/>
      <c r="O329"/>
      <c r="P329"/>
      <c r="Q329"/>
      <c r="R329"/>
    </row>
    <row r="330" spans="1:18" s="6" customFormat="1">
      <c r="A330" s="53"/>
      <c r="B330" s="21"/>
      <c r="C330" s="22"/>
      <c r="E330"/>
      <c r="F330" s="53"/>
      <c r="G330" s="5"/>
      <c r="H330"/>
      <c r="I330"/>
      <c r="J330"/>
      <c r="K330"/>
      <c r="L330"/>
      <c r="M330"/>
      <c r="N330"/>
      <c r="O330"/>
      <c r="P330"/>
      <c r="Q330"/>
      <c r="R330"/>
    </row>
    <row r="331" spans="1:18" s="6" customFormat="1">
      <c r="A331" s="53"/>
      <c r="B331" s="21"/>
      <c r="C331" s="22"/>
      <c r="E331"/>
      <c r="F331" s="53"/>
      <c r="G331" s="5"/>
      <c r="H331"/>
      <c r="I331"/>
      <c r="J331"/>
      <c r="K331"/>
      <c r="L331"/>
      <c r="M331"/>
      <c r="N331"/>
      <c r="O331"/>
      <c r="P331"/>
      <c r="Q331"/>
      <c r="R331"/>
    </row>
    <row r="332" spans="1:18" s="6" customFormat="1">
      <c r="A332" s="53"/>
      <c r="B332" s="21"/>
      <c r="C332" s="22"/>
      <c r="E332"/>
      <c r="F332" s="53"/>
      <c r="G332" s="5"/>
      <c r="H332"/>
      <c r="I332"/>
      <c r="J332"/>
      <c r="K332"/>
      <c r="L332"/>
      <c r="M332"/>
      <c r="N332"/>
      <c r="O332"/>
      <c r="P332"/>
      <c r="Q332"/>
      <c r="R332"/>
    </row>
    <row r="333" spans="1:18" s="6" customFormat="1">
      <c r="A333" s="53"/>
      <c r="B333" s="21"/>
      <c r="C333" s="22"/>
      <c r="E333"/>
      <c r="F333" s="53"/>
      <c r="G333" s="5"/>
      <c r="H333"/>
      <c r="I333"/>
      <c r="J333"/>
      <c r="K333"/>
      <c r="L333"/>
      <c r="M333"/>
      <c r="N333"/>
      <c r="O333"/>
      <c r="P333"/>
      <c r="Q333"/>
      <c r="R333"/>
    </row>
    <row r="334" spans="1:18" s="6" customFormat="1">
      <c r="A334" s="53"/>
      <c r="B334" s="21"/>
      <c r="C334" s="22"/>
      <c r="E334"/>
      <c r="F334" s="53"/>
      <c r="G334" s="5"/>
      <c r="H334"/>
      <c r="I334"/>
      <c r="J334"/>
      <c r="K334"/>
      <c r="L334"/>
      <c r="M334"/>
      <c r="N334"/>
      <c r="O334"/>
      <c r="P334"/>
      <c r="Q334"/>
      <c r="R334"/>
    </row>
    <row r="335" spans="1:18" s="6" customFormat="1">
      <c r="A335" s="53"/>
      <c r="B335" s="21"/>
      <c r="C335" s="22"/>
      <c r="E335"/>
      <c r="F335" s="53"/>
      <c r="G335" s="5"/>
      <c r="H335"/>
      <c r="I335"/>
      <c r="J335"/>
      <c r="K335"/>
      <c r="L335"/>
      <c r="M335"/>
      <c r="N335"/>
      <c r="O335"/>
      <c r="P335"/>
      <c r="Q335"/>
      <c r="R335"/>
    </row>
    <row r="336" spans="1:18" s="6" customFormat="1">
      <c r="A336" s="53"/>
      <c r="B336" s="21"/>
      <c r="C336" s="22"/>
      <c r="E336"/>
      <c r="F336" s="53"/>
      <c r="G336" s="5"/>
      <c r="H336"/>
      <c r="I336"/>
      <c r="J336"/>
      <c r="K336"/>
      <c r="L336"/>
      <c r="M336"/>
      <c r="N336"/>
      <c r="O336"/>
      <c r="P336"/>
      <c r="Q336"/>
      <c r="R336"/>
    </row>
    <row r="337" spans="1:18" s="6" customFormat="1">
      <c r="A337" s="53"/>
      <c r="B337" s="21"/>
      <c r="C337" s="22"/>
      <c r="E337"/>
      <c r="F337" s="53"/>
      <c r="G337" s="5"/>
      <c r="H337"/>
      <c r="I337"/>
      <c r="J337"/>
      <c r="K337"/>
      <c r="L337"/>
      <c r="M337"/>
      <c r="N337"/>
      <c r="O337"/>
      <c r="P337"/>
      <c r="Q337"/>
      <c r="R337"/>
    </row>
    <row r="338" spans="1:18" s="6" customFormat="1">
      <c r="A338" s="53"/>
      <c r="B338" s="21"/>
      <c r="C338" s="22"/>
      <c r="E338"/>
      <c r="F338" s="53"/>
      <c r="G338" s="5"/>
      <c r="H338"/>
      <c r="I338"/>
      <c r="J338"/>
      <c r="K338"/>
      <c r="L338"/>
      <c r="M338"/>
      <c r="N338"/>
      <c r="O338"/>
      <c r="P338"/>
      <c r="Q338"/>
      <c r="R338"/>
    </row>
    <row r="339" spans="1:18" s="6" customFormat="1">
      <c r="A339" s="53"/>
      <c r="B339" s="21"/>
      <c r="C339" s="22"/>
      <c r="E339"/>
      <c r="F339" s="53"/>
      <c r="G339" s="5"/>
      <c r="H339"/>
      <c r="I339"/>
      <c r="J339"/>
      <c r="K339"/>
      <c r="L339"/>
      <c r="M339"/>
      <c r="N339"/>
      <c r="O339"/>
      <c r="P339"/>
      <c r="Q339"/>
      <c r="R339"/>
    </row>
    <row r="340" spans="1:18" s="6" customFormat="1">
      <c r="A340" s="53"/>
      <c r="B340" s="21"/>
      <c r="C340" s="22"/>
      <c r="E340"/>
      <c r="F340" s="53"/>
      <c r="G340" s="5"/>
      <c r="H340"/>
      <c r="I340"/>
      <c r="J340"/>
      <c r="K340"/>
      <c r="L340"/>
      <c r="M340"/>
      <c r="N340"/>
      <c r="O340"/>
      <c r="P340"/>
      <c r="Q340"/>
      <c r="R340"/>
    </row>
    <row r="341" spans="1:18" s="6" customFormat="1">
      <c r="A341" s="53"/>
      <c r="B341" s="21"/>
      <c r="C341" s="22"/>
      <c r="E341"/>
      <c r="F341" s="53"/>
      <c r="G341" s="5"/>
      <c r="H341"/>
      <c r="I341"/>
      <c r="J341"/>
      <c r="K341"/>
      <c r="L341"/>
      <c r="M341"/>
      <c r="N341"/>
      <c r="O341"/>
      <c r="P341"/>
      <c r="Q341"/>
      <c r="R341"/>
    </row>
    <row r="342" spans="1:18" s="6" customFormat="1">
      <c r="A342" s="53"/>
      <c r="B342" s="21"/>
      <c r="C342" s="22"/>
      <c r="E342"/>
      <c r="F342" s="53"/>
      <c r="G342" s="5"/>
      <c r="H342"/>
      <c r="I342"/>
      <c r="J342"/>
      <c r="K342"/>
      <c r="L342"/>
      <c r="M342"/>
      <c r="N342"/>
      <c r="O342"/>
      <c r="P342"/>
      <c r="Q342"/>
      <c r="R342"/>
    </row>
    <row r="343" spans="1:18" s="6" customFormat="1">
      <c r="A343" s="53"/>
      <c r="B343" s="21"/>
      <c r="C343" s="22"/>
      <c r="E343"/>
      <c r="F343" s="53"/>
      <c r="G343" s="5"/>
      <c r="H343"/>
      <c r="I343"/>
      <c r="J343"/>
      <c r="K343"/>
      <c r="L343"/>
      <c r="M343"/>
      <c r="N343"/>
      <c r="O343"/>
      <c r="P343"/>
      <c r="Q343"/>
      <c r="R343"/>
    </row>
    <row r="344" spans="1:18" s="6" customFormat="1">
      <c r="A344" s="53"/>
      <c r="B344" s="21"/>
      <c r="C344" s="22"/>
      <c r="E344"/>
      <c r="F344" s="53"/>
      <c r="G344" s="5"/>
      <c r="H344"/>
      <c r="I344"/>
      <c r="J344"/>
      <c r="K344"/>
      <c r="L344"/>
      <c r="M344"/>
      <c r="N344"/>
      <c r="O344"/>
      <c r="P344"/>
      <c r="Q344"/>
      <c r="R344"/>
    </row>
    <row r="345" spans="1:18" s="6" customFormat="1">
      <c r="A345" s="53"/>
      <c r="B345" s="21"/>
      <c r="C345" s="22"/>
      <c r="E345"/>
      <c r="F345" s="53"/>
      <c r="G345" s="5"/>
      <c r="H345"/>
      <c r="I345"/>
      <c r="J345"/>
      <c r="K345"/>
      <c r="L345"/>
      <c r="M345"/>
      <c r="N345"/>
      <c r="O345"/>
      <c r="P345"/>
      <c r="Q345"/>
      <c r="R345"/>
    </row>
    <row r="346" spans="1:18" s="6" customFormat="1">
      <c r="A346" s="53"/>
      <c r="B346" s="21"/>
      <c r="C346" s="22"/>
      <c r="E346"/>
      <c r="F346" s="53"/>
      <c r="G346" s="5"/>
      <c r="H346"/>
      <c r="I346"/>
      <c r="J346"/>
      <c r="K346"/>
      <c r="L346"/>
      <c r="M346"/>
      <c r="N346"/>
      <c r="O346"/>
      <c r="P346"/>
      <c r="Q346"/>
      <c r="R346"/>
    </row>
    <row r="347" spans="1:18" s="6" customFormat="1">
      <c r="A347" s="53"/>
      <c r="B347" s="21"/>
      <c r="C347" s="22"/>
      <c r="E347"/>
      <c r="F347" s="53"/>
      <c r="G347" s="5"/>
      <c r="H347"/>
      <c r="I347"/>
      <c r="J347"/>
      <c r="K347"/>
      <c r="L347"/>
      <c r="M347"/>
      <c r="N347"/>
      <c r="O347"/>
      <c r="P347"/>
      <c r="Q347"/>
      <c r="R347"/>
    </row>
    <row r="348" spans="1:18" s="6" customFormat="1">
      <c r="A348" s="53"/>
      <c r="B348" s="21"/>
      <c r="C348" s="22"/>
      <c r="E348"/>
      <c r="F348" s="53"/>
      <c r="G348" s="5"/>
      <c r="H348"/>
      <c r="I348"/>
      <c r="J348"/>
      <c r="K348"/>
      <c r="L348"/>
      <c r="M348"/>
      <c r="N348"/>
      <c r="O348"/>
      <c r="P348"/>
      <c r="Q348"/>
      <c r="R348"/>
    </row>
    <row r="349" spans="1:18" s="6" customFormat="1">
      <c r="A349" s="53"/>
      <c r="B349" s="21"/>
      <c r="C349" s="22"/>
      <c r="E349"/>
      <c r="F349" s="53"/>
      <c r="G349" s="5"/>
      <c r="H349"/>
      <c r="I349"/>
      <c r="J349"/>
      <c r="K349"/>
      <c r="L349"/>
      <c r="M349"/>
      <c r="N349"/>
      <c r="O349"/>
      <c r="P349"/>
      <c r="Q349"/>
      <c r="R349"/>
    </row>
    <row r="350" spans="1:18" s="6" customFormat="1">
      <c r="A350" s="53"/>
      <c r="B350" s="21"/>
      <c r="C350" s="22"/>
      <c r="E350"/>
      <c r="F350" s="53"/>
      <c r="G350" s="5"/>
      <c r="H350"/>
      <c r="I350"/>
      <c r="J350"/>
      <c r="K350"/>
      <c r="L350"/>
      <c r="M350"/>
      <c r="N350"/>
      <c r="O350"/>
      <c r="P350"/>
      <c r="Q350"/>
      <c r="R350"/>
    </row>
    <row r="351" spans="1:18" s="6" customFormat="1">
      <c r="A351" s="53"/>
      <c r="B351" s="21"/>
      <c r="C351" s="22"/>
      <c r="E351"/>
      <c r="F351" s="53"/>
      <c r="G351" s="5"/>
      <c r="H351"/>
      <c r="I351"/>
      <c r="J351"/>
      <c r="K351"/>
      <c r="L351"/>
      <c r="M351"/>
      <c r="N351"/>
      <c r="O351"/>
      <c r="P351"/>
      <c r="Q351"/>
      <c r="R351"/>
    </row>
    <row r="352" spans="1:18" s="6" customFormat="1">
      <c r="A352" s="53"/>
      <c r="B352" s="21"/>
      <c r="C352" s="22"/>
      <c r="E352"/>
      <c r="F352" s="53"/>
      <c r="G352" s="5"/>
      <c r="H352"/>
      <c r="I352"/>
      <c r="J352"/>
      <c r="K352"/>
      <c r="L352"/>
      <c r="M352"/>
      <c r="N352"/>
      <c r="O352"/>
      <c r="P352"/>
      <c r="Q352"/>
      <c r="R352"/>
    </row>
    <row r="353" spans="1:18" s="6" customFormat="1">
      <c r="A353" s="53"/>
      <c r="B353" s="21"/>
      <c r="C353" s="22"/>
      <c r="E353"/>
      <c r="F353" s="53"/>
      <c r="G353" s="5"/>
      <c r="H353"/>
      <c r="I353"/>
      <c r="J353"/>
      <c r="K353"/>
      <c r="L353"/>
      <c r="M353"/>
      <c r="N353"/>
      <c r="O353"/>
      <c r="P353"/>
      <c r="Q353"/>
      <c r="R353"/>
    </row>
    <row r="354" spans="1:18" s="6" customFormat="1">
      <c r="A354" s="53"/>
      <c r="B354" s="21"/>
      <c r="C354" s="22"/>
      <c r="E354"/>
      <c r="F354" s="53"/>
      <c r="G354" s="5"/>
      <c r="H354"/>
      <c r="I354"/>
      <c r="J354"/>
      <c r="K354"/>
      <c r="L354"/>
      <c r="M354"/>
      <c r="N354"/>
      <c r="O354"/>
      <c r="P354"/>
      <c r="Q354"/>
      <c r="R354"/>
    </row>
    <row r="355" spans="1:18" s="6" customFormat="1">
      <c r="A355" s="53"/>
      <c r="B355" s="21"/>
      <c r="C355" s="22"/>
      <c r="E355"/>
      <c r="F355" s="53"/>
      <c r="G355" s="5"/>
      <c r="H355"/>
      <c r="I355"/>
      <c r="J355"/>
      <c r="K355"/>
      <c r="L355"/>
      <c r="M355"/>
      <c r="N355"/>
      <c r="O355"/>
      <c r="P355"/>
      <c r="Q355"/>
      <c r="R355"/>
    </row>
    <row r="356" spans="1:18" s="6" customFormat="1">
      <c r="A356" s="53"/>
      <c r="B356" s="21"/>
      <c r="C356" s="22"/>
      <c r="E356"/>
      <c r="F356" s="53"/>
      <c r="G356" s="5"/>
      <c r="H356"/>
      <c r="I356"/>
      <c r="J356"/>
      <c r="K356"/>
      <c r="L356"/>
      <c r="M356"/>
      <c r="N356"/>
      <c r="O356"/>
      <c r="P356"/>
      <c r="Q356"/>
      <c r="R356"/>
    </row>
    <row r="357" spans="1:18" s="6" customFormat="1">
      <c r="A357" s="53"/>
      <c r="B357" s="21"/>
      <c r="C357" s="22"/>
      <c r="E357"/>
      <c r="F357" s="53"/>
      <c r="G357" s="5"/>
      <c r="H357"/>
      <c r="I357"/>
      <c r="J357"/>
      <c r="K357"/>
      <c r="L357"/>
      <c r="M357"/>
      <c r="N357"/>
      <c r="O357"/>
      <c r="P357"/>
      <c r="Q357"/>
      <c r="R357"/>
    </row>
    <row r="358" spans="1:18" s="6" customFormat="1">
      <c r="A358" s="53"/>
      <c r="B358" s="21"/>
      <c r="C358" s="22"/>
      <c r="E358"/>
      <c r="F358" s="53"/>
      <c r="G358" s="5"/>
      <c r="H358"/>
      <c r="I358"/>
      <c r="J358"/>
      <c r="K358"/>
      <c r="L358"/>
      <c r="M358"/>
      <c r="N358"/>
      <c r="O358"/>
      <c r="P358"/>
      <c r="Q358"/>
      <c r="R358"/>
    </row>
    <row r="359" spans="1:18" s="6" customFormat="1">
      <c r="A359" s="53"/>
      <c r="B359" s="21"/>
      <c r="C359" s="22"/>
      <c r="E359"/>
      <c r="F359" s="53"/>
      <c r="G359" s="5"/>
      <c r="H359"/>
      <c r="I359"/>
      <c r="J359"/>
      <c r="K359"/>
      <c r="L359"/>
      <c r="M359"/>
      <c r="N359"/>
      <c r="O359"/>
      <c r="P359"/>
      <c r="Q359"/>
      <c r="R359"/>
    </row>
    <row r="360" spans="1:18" s="6" customFormat="1">
      <c r="A360" s="53"/>
      <c r="B360" s="21"/>
      <c r="C360" s="22"/>
      <c r="E360"/>
      <c r="F360" s="53"/>
      <c r="G360" s="5"/>
      <c r="H360"/>
      <c r="I360"/>
      <c r="J360"/>
      <c r="K360"/>
      <c r="L360"/>
      <c r="M360"/>
      <c r="N360"/>
      <c r="O360"/>
      <c r="P360"/>
      <c r="Q360"/>
      <c r="R360"/>
    </row>
    <row r="361" spans="1:18" s="6" customFormat="1">
      <c r="A361" s="53"/>
      <c r="B361" s="21"/>
      <c r="C361" s="22"/>
      <c r="E361"/>
      <c r="F361" s="53"/>
      <c r="G361" s="5"/>
      <c r="H361"/>
      <c r="I361"/>
      <c r="J361"/>
      <c r="K361"/>
      <c r="L361"/>
      <c r="M361"/>
      <c r="N361"/>
      <c r="O361"/>
      <c r="P361"/>
      <c r="Q361"/>
      <c r="R361"/>
    </row>
    <row r="362" spans="1:18" s="6" customFormat="1">
      <c r="A362" s="53"/>
      <c r="B362" s="21"/>
      <c r="C362" s="22"/>
      <c r="E362"/>
      <c r="F362" s="53"/>
      <c r="G362" s="5"/>
      <c r="H362"/>
      <c r="I362"/>
      <c r="J362"/>
      <c r="K362"/>
      <c r="L362"/>
      <c r="M362"/>
      <c r="N362"/>
      <c r="O362"/>
      <c r="P362"/>
      <c r="Q362"/>
      <c r="R362"/>
    </row>
    <row r="363" spans="1:18" s="6" customFormat="1">
      <c r="A363" s="53"/>
      <c r="B363" s="21"/>
      <c r="C363" s="22"/>
      <c r="E363"/>
      <c r="F363" s="53"/>
      <c r="G363" s="5"/>
      <c r="H363"/>
      <c r="I363"/>
      <c r="J363"/>
      <c r="K363"/>
      <c r="L363"/>
      <c r="M363"/>
      <c r="N363"/>
      <c r="O363"/>
      <c r="P363"/>
      <c r="Q363"/>
      <c r="R363"/>
    </row>
    <row r="364" spans="1:18" s="6" customFormat="1">
      <c r="A364" s="53"/>
      <c r="B364" s="21"/>
      <c r="C364" s="22"/>
      <c r="E364"/>
      <c r="F364" s="53"/>
      <c r="G364" s="5"/>
      <c r="H364"/>
      <c r="I364"/>
      <c r="J364"/>
      <c r="K364"/>
      <c r="L364"/>
      <c r="M364"/>
      <c r="N364"/>
      <c r="O364"/>
      <c r="P364"/>
      <c r="Q364"/>
      <c r="R364"/>
    </row>
    <row r="365" spans="1:18" s="6" customFormat="1">
      <c r="A365" s="53"/>
      <c r="B365" s="21"/>
      <c r="C365" s="22"/>
      <c r="E365"/>
      <c r="F365" s="53"/>
      <c r="G365" s="5"/>
      <c r="H365"/>
      <c r="I365"/>
      <c r="J365"/>
      <c r="K365"/>
      <c r="L365"/>
      <c r="M365"/>
      <c r="N365"/>
      <c r="O365"/>
      <c r="P365"/>
      <c r="Q365"/>
      <c r="R365"/>
    </row>
    <row r="366" spans="1:18" s="6" customFormat="1">
      <c r="A366" s="53"/>
      <c r="B366" s="21"/>
      <c r="C366" s="22"/>
      <c r="E366"/>
      <c r="F366" s="53"/>
      <c r="G366" s="5"/>
      <c r="H366"/>
      <c r="I366"/>
      <c r="J366"/>
      <c r="K366"/>
      <c r="L366"/>
      <c r="M366"/>
      <c r="N366"/>
      <c r="O366"/>
      <c r="P366"/>
      <c r="Q366"/>
      <c r="R366"/>
    </row>
    <row r="367" spans="1:18" s="6" customFormat="1">
      <c r="A367" s="53"/>
      <c r="B367" s="21"/>
      <c r="C367" s="22"/>
      <c r="E367"/>
      <c r="F367" s="53"/>
      <c r="G367" s="5"/>
      <c r="H367"/>
      <c r="I367"/>
      <c r="J367"/>
      <c r="K367"/>
      <c r="L367"/>
      <c r="M367"/>
      <c r="N367"/>
      <c r="O367"/>
      <c r="P367"/>
      <c r="Q367"/>
      <c r="R367"/>
    </row>
    <row r="368" spans="1:18" s="6" customFormat="1">
      <c r="A368" s="53"/>
      <c r="B368" s="21"/>
      <c r="C368" s="22"/>
      <c r="E368"/>
      <c r="F368" s="53"/>
      <c r="G368" s="5"/>
      <c r="H368"/>
      <c r="I368"/>
      <c r="J368"/>
      <c r="K368"/>
      <c r="L368"/>
      <c r="M368"/>
      <c r="N368"/>
      <c r="O368"/>
      <c r="P368"/>
      <c r="Q368"/>
      <c r="R368"/>
    </row>
    <row r="369" spans="1:18" s="6" customFormat="1">
      <c r="A369" s="53"/>
      <c r="B369" s="21"/>
      <c r="C369" s="22"/>
      <c r="E369"/>
      <c r="F369" s="53"/>
      <c r="G369" s="5"/>
      <c r="H369"/>
      <c r="I369"/>
      <c r="J369"/>
      <c r="K369"/>
      <c r="L369"/>
      <c r="M369"/>
      <c r="N369"/>
      <c r="O369"/>
      <c r="P369"/>
      <c r="Q369"/>
      <c r="R369"/>
    </row>
    <row r="370" spans="1:18">
      <c r="B370" s="21"/>
      <c r="C370" s="22"/>
    </row>
    <row r="371" spans="1:18">
      <c r="B371" s="21"/>
      <c r="C371" s="22"/>
    </row>
    <row r="372" spans="1:18">
      <c r="B372" s="21"/>
      <c r="C372" s="22"/>
    </row>
    <row r="373" spans="1:18">
      <c r="B373" s="21"/>
      <c r="C373" s="22"/>
    </row>
    <row r="374" spans="1:18">
      <c r="B374" s="21"/>
      <c r="C374" s="22"/>
    </row>
    <row r="375" spans="1:18">
      <c r="B375" s="21"/>
      <c r="C375" s="22"/>
    </row>
    <row r="376" spans="1:18">
      <c r="B376" s="21"/>
      <c r="C376" s="22"/>
    </row>
    <row r="377" spans="1:18">
      <c r="B377" s="21"/>
      <c r="C377" s="22"/>
    </row>
    <row r="378" spans="1:18">
      <c r="B378" s="21"/>
      <c r="C378" s="22"/>
    </row>
    <row r="379" spans="1:18">
      <c r="B379" s="21"/>
      <c r="C379" s="22"/>
    </row>
    <row r="380" spans="1:18">
      <c r="B380" s="21"/>
      <c r="C380" s="22"/>
    </row>
    <row r="381" spans="1:18">
      <c r="B381" s="21"/>
      <c r="C381" s="22"/>
    </row>
    <row r="382" spans="1:18">
      <c r="B382" s="21"/>
      <c r="C382" s="22"/>
    </row>
    <row r="383" spans="1:18">
      <c r="B383" s="21"/>
      <c r="C383" s="22"/>
    </row>
    <row r="384" spans="1:18">
      <c r="B384" s="21"/>
      <c r="C384" s="22"/>
    </row>
    <row r="385" spans="2:3">
      <c r="B385" s="21"/>
      <c r="C385" s="22"/>
    </row>
    <row r="386" spans="2:3">
      <c r="B386" s="21"/>
      <c r="C386" s="22"/>
    </row>
    <row r="387" spans="2:3">
      <c r="B387" s="21"/>
      <c r="C387" s="22"/>
    </row>
    <row r="388" spans="2:3">
      <c r="B388" s="21"/>
      <c r="C388" s="22"/>
    </row>
    <row r="389" spans="2:3">
      <c r="B389" s="21"/>
      <c r="C389" s="22"/>
    </row>
    <row r="390" spans="2:3">
      <c r="B390" s="21"/>
      <c r="C390" s="22"/>
    </row>
    <row r="391" spans="2:3">
      <c r="B391" s="21"/>
      <c r="C391" s="22"/>
    </row>
    <row r="392" spans="2:3">
      <c r="B392" s="21"/>
      <c r="C392" s="22"/>
    </row>
    <row r="393" spans="2:3">
      <c r="B393" s="21"/>
      <c r="C393" s="22"/>
    </row>
    <row r="394" spans="2:3">
      <c r="B394" s="21"/>
      <c r="C394" s="22"/>
    </row>
    <row r="395" spans="2:3">
      <c r="B395" s="21"/>
      <c r="C395" s="22"/>
    </row>
    <row r="396" spans="2:3">
      <c r="B396" s="21"/>
      <c r="C396" s="22"/>
    </row>
    <row r="397" spans="2:3">
      <c r="B397" s="21"/>
      <c r="C397" s="22"/>
    </row>
    <row r="398" spans="2:3">
      <c r="B398" s="21"/>
      <c r="C398" s="22"/>
    </row>
    <row r="399" spans="2:3">
      <c r="B399" s="21"/>
      <c r="C399" s="22"/>
    </row>
    <row r="400" spans="2:3">
      <c r="B400" s="21"/>
      <c r="C400" s="22"/>
    </row>
    <row r="401" spans="2:3">
      <c r="B401" s="21"/>
      <c r="C401" s="22"/>
    </row>
    <row r="402" spans="2:3">
      <c r="B402" s="21"/>
      <c r="C402" s="22"/>
    </row>
    <row r="403" spans="2:3">
      <c r="B403" s="21"/>
      <c r="C403" s="22"/>
    </row>
    <row r="404" spans="2:3">
      <c r="B404" s="21"/>
      <c r="C404" s="22"/>
    </row>
    <row r="405" spans="2:3">
      <c r="B405" s="21"/>
      <c r="C405" s="22"/>
    </row>
    <row r="406" spans="2:3">
      <c r="B406" s="21"/>
      <c r="C406" s="22"/>
    </row>
    <row r="407" spans="2:3">
      <c r="B407" s="21"/>
      <c r="C407" s="22"/>
    </row>
    <row r="408" spans="2:3">
      <c r="B408" s="21"/>
      <c r="C408" s="22"/>
    </row>
    <row r="409" spans="2:3">
      <c r="B409" s="21"/>
      <c r="C409" s="22"/>
    </row>
    <row r="410" spans="2:3">
      <c r="B410" s="21"/>
      <c r="C410" s="22"/>
    </row>
    <row r="411" spans="2:3">
      <c r="B411" s="21"/>
      <c r="C411" s="22"/>
    </row>
    <row r="412" spans="2:3">
      <c r="B412" s="21"/>
      <c r="C412" s="22"/>
    </row>
    <row r="413" spans="2:3">
      <c r="B413" s="24"/>
      <c r="C413" s="40"/>
    </row>
    <row r="414" spans="2:3">
      <c r="B414" s="24"/>
      <c r="C414" s="40"/>
    </row>
    <row r="415" spans="2:3">
      <c r="B415" s="24"/>
      <c r="C415" s="40"/>
    </row>
    <row r="416" spans="2:3">
      <c r="B416" s="24"/>
      <c r="C416" s="40"/>
    </row>
    <row r="417" spans="1:18">
      <c r="B417" s="24"/>
      <c r="C417" s="40"/>
    </row>
    <row r="418" spans="1:18" s="6" customFormat="1">
      <c r="A418" s="53"/>
      <c r="B418" s="24"/>
      <c r="C418" s="40"/>
      <c r="E418"/>
      <c r="F418" s="53"/>
      <c r="G418" s="5"/>
      <c r="H418"/>
      <c r="I418"/>
      <c r="J418"/>
      <c r="K418"/>
      <c r="L418"/>
      <c r="M418"/>
      <c r="N418"/>
      <c r="O418"/>
      <c r="P418"/>
      <c r="Q418"/>
      <c r="R418"/>
    </row>
    <row r="419" spans="1:18" s="6" customFormat="1">
      <c r="A419" s="53"/>
      <c r="B419" s="24"/>
      <c r="C419" s="40"/>
      <c r="E419"/>
      <c r="F419" s="53"/>
      <c r="G419" s="5"/>
      <c r="H419"/>
      <c r="I419"/>
      <c r="J419"/>
      <c r="K419"/>
      <c r="L419"/>
      <c r="M419"/>
      <c r="N419"/>
      <c r="O419"/>
      <c r="P419"/>
      <c r="Q419"/>
      <c r="R419"/>
    </row>
    <row r="420" spans="1:18" s="6" customFormat="1">
      <c r="A420" s="53"/>
      <c r="B420" s="24"/>
      <c r="C420" s="40"/>
      <c r="E420"/>
      <c r="F420" s="53"/>
      <c r="G420" s="5"/>
      <c r="H420"/>
      <c r="I420"/>
      <c r="J420"/>
      <c r="K420"/>
      <c r="L420"/>
      <c r="M420"/>
      <c r="N420"/>
      <c r="O420"/>
      <c r="P420"/>
      <c r="Q420"/>
      <c r="R420"/>
    </row>
    <row r="421" spans="1:18" s="6" customFormat="1">
      <c r="A421" s="53"/>
      <c r="B421" s="24"/>
      <c r="C421" s="40"/>
      <c r="E421"/>
      <c r="F421" s="53"/>
      <c r="G421" s="5"/>
      <c r="H421"/>
      <c r="I421"/>
      <c r="J421"/>
      <c r="K421"/>
      <c r="L421"/>
      <c r="M421"/>
      <c r="N421"/>
      <c r="O421"/>
      <c r="P421"/>
      <c r="Q421"/>
      <c r="R421"/>
    </row>
    <row r="422" spans="1:18" s="6" customFormat="1">
      <c r="A422" s="53"/>
      <c r="B422" s="24"/>
      <c r="C422" s="40"/>
      <c r="E422"/>
      <c r="F422" s="53"/>
      <c r="G422" s="5"/>
      <c r="H422"/>
      <c r="I422"/>
      <c r="J422"/>
      <c r="K422"/>
      <c r="L422"/>
      <c r="M422"/>
      <c r="N422"/>
      <c r="O422"/>
      <c r="P422"/>
      <c r="Q422"/>
      <c r="R422"/>
    </row>
    <row r="423" spans="1:18" s="6" customFormat="1">
      <c r="A423" s="53"/>
      <c r="B423" s="24"/>
      <c r="C423" s="40"/>
      <c r="E423"/>
      <c r="F423" s="53"/>
      <c r="G423" s="5"/>
      <c r="H423"/>
      <c r="I423"/>
      <c r="J423"/>
      <c r="K423"/>
      <c r="L423"/>
      <c r="M423"/>
      <c r="N423"/>
      <c r="O423"/>
      <c r="P423"/>
      <c r="Q423"/>
      <c r="R423"/>
    </row>
    <row r="424" spans="1:18" s="6" customFormat="1">
      <c r="A424" s="53"/>
      <c r="B424" s="24"/>
      <c r="C424" s="40"/>
      <c r="E424"/>
      <c r="F424" s="53"/>
      <c r="G424" s="5"/>
      <c r="H424"/>
      <c r="I424"/>
      <c r="J424"/>
      <c r="K424"/>
      <c r="L424"/>
      <c r="M424"/>
      <c r="N424"/>
      <c r="O424"/>
      <c r="P424"/>
      <c r="Q424"/>
      <c r="R424"/>
    </row>
    <row r="425" spans="1:18" s="6" customFormat="1">
      <c r="A425" s="53"/>
      <c r="B425" s="24"/>
      <c r="C425" s="40"/>
      <c r="E425"/>
      <c r="F425" s="53"/>
      <c r="G425" s="5"/>
      <c r="H425"/>
      <c r="I425"/>
      <c r="J425"/>
      <c r="K425"/>
      <c r="L425"/>
      <c r="M425"/>
      <c r="N425"/>
      <c r="O425"/>
      <c r="P425"/>
      <c r="Q425"/>
      <c r="R425"/>
    </row>
    <row r="426" spans="1:18" s="6" customFormat="1">
      <c r="A426" s="53"/>
      <c r="B426" s="24"/>
      <c r="C426" s="40"/>
      <c r="E426"/>
      <c r="F426" s="53"/>
      <c r="G426" s="5"/>
      <c r="H426"/>
      <c r="I426"/>
      <c r="J426"/>
      <c r="K426"/>
      <c r="L426"/>
      <c r="M426"/>
      <c r="N426"/>
      <c r="O426"/>
      <c r="P426"/>
      <c r="Q426"/>
      <c r="R426"/>
    </row>
    <row r="427" spans="1:18" s="6" customFormat="1">
      <c r="A427" s="53"/>
      <c r="B427" s="24"/>
      <c r="C427" s="40"/>
      <c r="E427"/>
      <c r="F427" s="53"/>
      <c r="G427" s="5"/>
      <c r="H427"/>
      <c r="I427"/>
      <c r="J427"/>
      <c r="K427"/>
      <c r="L427"/>
      <c r="M427"/>
      <c r="N427"/>
      <c r="O427"/>
      <c r="P427"/>
      <c r="Q427"/>
      <c r="R427"/>
    </row>
    <row r="428" spans="1:18" s="6" customFormat="1">
      <c r="A428" s="53"/>
      <c r="B428" s="24"/>
      <c r="C428" s="40"/>
      <c r="E428"/>
      <c r="F428" s="53"/>
      <c r="G428" s="5"/>
      <c r="H428"/>
      <c r="I428"/>
      <c r="J428"/>
      <c r="K428"/>
      <c r="L428"/>
      <c r="M428"/>
      <c r="N428"/>
      <c r="O428"/>
      <c r="P428"/>
      <c r="Q428"/>
      <c r="R428"/>
    </row>
    <row r="429" spans="1:18" s="6" customFormat="1">
      <c r="A429" s="53"/>
      <c r="B429" s="24"/>
      <c r="C429" s="40"/>
      <c r="E429"/>
      <c r="F429" s="53"/>
      <c r="G429" s="5"/>
      <c r="H429"/>
      <c r="I429"/>
      <c r="J429"/>
      <c r="K429"/>
      <c r="L429"/>
      <c r="M429"/>
      <c r="N429"/>
      <c r="O429"/>
      <c r="P429"/>
      <c r="Q429"/>
      <c r="R429"/>
    </row>
    <row r="430" spans="1:18" s="6" customFormat="1">
      <c r="A430" s="53"/>
      <c r="B430" s="24"/>
      <c r="C430" s="40"/>
      <c r="E430"/>
      <c r="F430" s="53"/>
      <c r="G430" s="5"/>
      <c r="H430"/>
      <c r="I430"/>
      <c r="J430"/>
      <c r="K430"/>
      <c r="L430"/>
      <c r="M430"/>
      <c r="N430"/>
      <c r="O430"/>
      <c r="P430"/>
      <c r="Q430"/>
      <c r="R430"/>
    </row>
    <row r="431" spans="1:18" s="6" customFormat="1">
      <c r="A431" s="53"/>
      <c r="B431" s="24"/>
      <c r="C431" s="40"/>
      <c r="E431"/>
      <c r="F431" s="53"/>
      <c r="G431" s="5"/>
      <c r="H431"/>
      <c r="I431"/>
      <c r="J431"/>
      <c r="K431"/>
      <c r="L431"/>
      <c r="M431"/>
      <c r="N431"/>
      <c r="O431"/>
      <c r="P431"/>
      <c r="Q431"/>
      <c r="R431"/>
    </row>
    <row r="432" spans="1:18" s="6" customFormat="1">
      <c r="A432" s="53"/>
      <c r="B432" s="24"/>
      <c r="C432" s="40"/>
      <c r="E432"/>
      <c r="F432" s="53"/>
      <c r="G432" s="5"/>
      <c r="H432"/>
      <c r="I432"/>
      <c r="J432"/>
      <c r="K432"/>
      <c r="L432"/>
      <c r="M432"/>
      <c r="N432"/>
      <c r="O432"/>
      <c r="P432"/>
      <c r="Q432"/>
      <c r="R432"/>
    </row>
    <row r="433" spans="1:18" s="6" customFormat="1">
      <c r="A433" s="53"/>
      <c r="B433" s="24"/>
      <c r="C433" s="40"/>
      <c r="E433"/>
      <c r="F433" s="53"/>
      <c r="G433" s="5"/>
      <c r="H433"/>
      <c r="I433"/>
      <c r="J433"/>
      <c r="K433"/>
      <c r="L433"/>
      <c r="M433"/>
      <c r="N433"/>
      <c r="O433"/>
      <c r="P433"/>
      <c r="Q433"/>
      <c r="R433"/>
    </row>
    <row r="434" spans="1:18" s="6" customFormat="1">
      <c r="A434" s="53"/>
      <c r="B434" s="24"/>
      <c r="C434" s="40"/>
      <c r="E434"/>
      <c r="F434" s="53"/>
      <c r="G434" s="5"/>
      <c r="H434"/>
      <c r="I434"/>
      <c r="J434"/>
      <c r="K434"/>
      <c r="L434"/>
      <c r="M434"/>
      <c r="N434"/>
      <c r="O434"/>
      <c r="P434"/>
      <c r="Q434"/>
      <c r="R434"/>
    </row>
    <row r="435" spans="1:18" s="6" customFormat="1">
      <c r="A435" s="53"/>
      <c r="B435" s="24"/>
      <c r="C435" s="40"/>
      <c r="E435"/>
      <c r="F435" s="53"/>
      <c r="G435" s="5"/>
      <c r="H435"/>
      <c r="I435"/>
      <c r="J435"/>
      <c r="K435"/>
      <c r="L435"/>
      <c r="M435"/>
      <c r="N435"/>
      <c r="O435"/>
      <c r="P435"/>
      <c r="Q435"/>
      <c r="R435"/>
    </row>
    <row r="436" spans="1:18" s="6" customFormat="1">
      <c r="A436" s="53"/>
      <c r="B436" s="24"/>
      <c r="C436" s="40"/>
      <c r="E436"/>
      <c r="F436" s="53"/>
      <c r="G436" s="5"/>
      <c r="H436"/>
      <c r="I436"/>
      <c r="J436"/>
      <c r="K436"/>
      <c r="L436"/>
      <c r="M436"/>
      <c r="N436"/>
      <c r="O436"/>
      <c r="P436"/>
      <c r="Q436"/>
      <c r="R436"/>
    </row>
    <row r="437" spans="1:18" s="6" customFormat="1">
      <c r="A437" s="53"/>
      <c r="B437" s="24"/>
      <c r="C437" s="40"/>
      <c r="E437"/>
      <c r="F437" s="53"/>
      <c r="G437" s="5"/>
      <c r="H437"/>
      <c r="I437"/>
      <c r="J437"/>
      <c r="K437"/>
      <c r="L437"/>
      <c r="M437"/>
      <c r="N437"/>
      <c r="O437"/>
      <c r="P437"/>
      <c r="Q437"/>
      <c r="R437"/>
    </row>
    <row r="438" spans="1:18" s="6" customFormat="1">
      <c r="A438" s="53"/>
      <c r="B438" s="24"/>
      <c r="C438" s="40"/>
      <c r="E438"/>
      <c r="F438" s="53"/>
      <c r="G438" s="5"/>
      <c r="H438"/>
      <c r="I438"/>
      <c r="J438"/>
      <c r="K438"/>
      <c r="L438"/>
      <c r="M438"/>
      <c r="N438"/>
      <c r="O438"/>
      <c r="P438"/>
      <c r="Q438"/>
      <c r="R438"/>
    </row>
    <row r="439" spans="1:18" s="6" customFormat="1">
      <c r="A439" s="53"/>
      <c r="B439" s="24"/>
      <c r="C439" s="40"/>
      <c r="E439"/>
      <c r="F439" s="53"/>
      <c r="G439" s="5"/>
      <c r="H439"/>
      <c r="I439"/>
      <c r="J439"/>
      <c r="K439"/>
      <c r="L439"/>
      <c r="M439"/>
      <c r="N439"/>
      <c r="O439"/>
      <c r="P439"/>
      <c r="Q439"/>
      <c r="R439"/>
    </row>
    <row r="440" spans="1:18" s="6" customFormat="1">
      <c r="A440" s="53"/>
      <c r="B440" s="24"/>
      <c r="C440" s="40"/>
      <c r="E440"/>
      <c r="F440" s="53"/>
      <c r="G440" s="5"/>
      <c r="H440"/>
      <c r="I440"/>
      <c r="J440"/>
      <c r="K440"/>
      <c r="L440"/>
      <c r="M440"/>
      <c r="N440"/>
      <c r="O440"/>
      <c r="P440"/>
      <c r="Q440"/>
      <c r="R440"/>
    </row>
    <row r="441" spans="1:18" s="6" customFormat="1">
      <c r="A441" s="53"/>
      <c r="B441" s="24"/>
      <c r="C441" s="40"/>
      <c r="E441"/>
      <c r="F441" s="53"/>
      <c r="G441" s="5"/>
      <c r="H441"/>
      <c r="I441"/>
      <c r="J441"/>
      <c r="K441"/>
      <c r="L441"/>
      <c r="M441"/>
      <c r="N441"/>
      <c r="O441"/>
      <c r="P441"/>
      <c r="Q441"/>
      <c r="R441"/>
    </row>
    <row r="442" spans="1:18" s="6" customFormat="1">
      <c r="A442" s="53"/>
      <c r="B442" s="24"/>
      <c r="C442" s="40"/>
      <c r="E442"/>
      <c r="F442" s="53"/>
      <c r="G442" s="5"/>
      <c r="H442"/>
      <c r="I442"/>
      <c r="J442"/>
      <c r="K442"/>
      <c r="L442"/>
      <c r="M442"/>
      <c r="N442"/>
      <c r="O442"/>
      <c r="P442"/>
      <c r="Q442"/>
      <c r="R442"/>
    </row>
    <row r="443" spans="1:18" s="6" customFormat="1">
      <c r="A443" s="53"/>
      <c r="B443" s="24"/>
      <c r="C443" s="40"/>
      <c r="E443"/>
      <c r="F443" s="53"/>
      <c r="G443" s="5"/>
      <c r="H443"/>
      <c r="I443"/>
      <c r="J443"/>
      <c r="K443"/>
      <c r="L443"/>
      <c r="M443"/>
      <c r="N443"/>
      <c r="O443"/>
      <c r="P443"/>
      <c r="Q443"/>
      <c r="R443"/>
    </row>
    <row r="444" spans="1:18" s="6" customFormat="1">
      <c r="A444" s="53"/>
      <c r="B444" s="24"/>
      <c r="C444" s="40"/>
      <c r="E444"/>
      <c r="F444" s="53"/>
      <c r="G444" s="5"/>
      <c r="H444"/>
      <c r="I444"/>
      <c r="J444"/>
      <c r="K444"/>
      <c r="L444"/>
      <c r="M444"/>
      <c r="N444"/>
      <c r="O444"/>
      <c r="P444"/>
      <c r="Q444"/>
      <c r="R444"/>
    </row>
    <row r="445" spans="1:18" s="6" customFormat="1">
      <c r="A445" s="53"/>
      <c r="B445" s="24"/>
      <c r="C445" s="40"/>
      <c r="E445"/>
      <c r="F445" s="53"/>
      <c r="G445" s="5"/>
      <c r="H445"/>
      <c r="I445"/>
      <c r="J445"/>
      <c r="K445"/>
      <c r="L445"/>
      <c r="M445"/>
      <c r="N445"/>
      <c r="O445"/>
      <c r="P445"/>
      <c r="Q445"/>
      <c r="R445"/>
    </row>
    <row r="446" spans="1:18" s="6" customFormat="1">
      <c r="A446" s="53"/>
      <c r="B446" s="24"/>
      <c r="C446" s="40"/>
      <c r="E446"/>
      <c r="F446" s="53"/>
      <c r="G446" s="5"/>
      <c r="H446"/>
      <c r="I446"/>
      <c r="J446"/>
      <c r="K446"/>
      <c r="L446"/>
      <c r="M446"/>
      <c r="N446"/>
      <c r="O446"/>
      <c r="P446"/>
      <c r="Q446"/>
      <c r="R446"/>
    </row>
    <row r="447" spans="1:18" s="6" customFormat="1">
      <c r="A447" s="53"/>
      <c r="B447" s="24"/>
      <c r="C447" s="40"/>
      <c r="E447"/>
      <c r="F447" s="53"/>
      <c r="G447" s="5"/>
      <c r="H447"/>
      <c r="I447"/>
      <c r="J447"/>
      <c r="K447"/>
      <c r="L447"/>
      <c r="M447"/>
      <c r="N447"/>
      <c r="O447"/>
      <c r="P447"/>
      <c r="Q447"/>
      <c r="R447"/>
    </row>
    <row r="448" spans="1:18" s="6" customFormat="1">
      <c r="A448" s="53"/>
      <c r="B448" s="24"/>
      <c r="C448" s="40"/>
      <c r="E448"/>
      <c r="F448" s="53"/>
      <c r="G448" s="5"/>
      <c r="H448"/>
      <c r="I448"/>
      <c r="J448"/>
      <c r="K448"/>
      <c r="L448"/>
      <c r="M448"/>
      <c r="N448"/>
      <c r="O448"/>
      <c r="P448"/>
      <c r="Q448"/>
      <c r="R448"/>
    </row>
    <row r="449" spans="1:18" s="6" customFormat="1">
      <c r="A449" s="53"/>
      <c r="B449" s="24"/>
      <c r="C449" s="40"/>
      <c r="E449"/>
      <c r="F449" s="53"/>
      <c r="G449" s="5"/>
      <c r="H449"/>
      <c r="I449"/>
      <c r="J449"/>
      <c r="K449"/>
      <c r="L449"/>
      <c r="M449"/>
      <c r="N449"/>
      <c r="O449"/>
      <c r="P449"/>
      <c r="Q449"/>
      <c r="R449"/>
    </row>
    <row r="450" spans="1:18" s="6" customFormat="1">
      <c r="A450" s="53"/>
      <c r="B450" s="24"/>
      <c r="C450" s="40"/>
      <c r="E450"/>
      <c r="F450" s="53"/>
      <c r="G450" s="5"/>
      <c r="H450"/>
      <c r="I450"/>
      <c r="J450"/>
      <c r="K450"/>
      <c r="L450"/>
      <c r="M450"/>
      <c r="N450"/>
      <c r="O450"/>
      <c r="P450"/>
      <c r="Q450"/>
      <c r="R450"/>
    </row>
    <row r="451" spans="1:18" s="6" customFormat="1">
      <c r="A451" s="53"/>
      <c r="B451" s="24"/>
      <c r="C451" s="40"/>
      <c r="E451"/>
      <c r="F451" s="53"/>
      <c r="G451" s="5"/>
      <c r="H451"/>
      <c r="I451"/>
      <c r="J451"/>
      <c r="K451"/>
      <c r="L451"/>
      <c r="M451"/>
      <c r="N451"/>
      <c r="O451"/>
      <c r="P451"/>
      <c r="Q451"/>
      <c r="R451"/>
    </row>
    <row r="452" spans="1:18" s="6" customFormat="1">
      <c r="A452" s="53"/>
      <c r="B452" s="24"/>
      <c r="C452" s="40"/>
      <c r="E452"/>
      <c r="F452" s="53"/>
      <c r="G452" s="5"/>
      <c r="H452"/>
      <c r="I452"/>
      <c r="J452"/>
      <c r="K452"/>
      <c r="L452"/>
      <c r="M452"/>
      <c r="N452"/>
      <c r="O452"/>
      <c r="P452"/>
      <c r="Q452"/>
      <c r="R452"/>
    </row>
    <row r="453" spans="1:18" s="6" customFormat="1">
      <c r="A453" s="53"/>
      <c r="B453" s="24"/>
      <c r="C453" s="40"/>
      <c r="E453"/>
      <c r="F453" s="53"/>
      <c r="G453" s="5"/>
      <c r="H453"/>
      <c r="I453"/>
      <c r="J453"/>
      <c r="K453"/>
      <c r="L453"/>
      <c r="M453"/>
      <c r="N453"/>
      <c r="O453"/>
      <c r="P453"/>
      <c r="Q453"/>
      <c r="R453"/>
    </row>
    <row r="454" spans="1:18" s="6" customFormat="1">
      <c r="A454" s="53"/>
      <c r="B454" s="24"/>
      <c r="C454" s="40"/>
      <c r="E454"/>
      <c r="F454" s="53"/>
      <c r="G454" s="5"/>
      <c r="H454"/>
      <c r="I454"/>
      <c r="J454"/>
      <c r="K454"/>
      <c r="L454"/>
      <c r="M454"/>
      <c r="N454"/>
      <c r="O454"/>
      <c r="P454"/>
      <c r="Q454"/>
      <c r="R454"/>
    </row>
    <row r="455" spans="1:18" s="6" customFormat="1">
      <c r="A455" s="53"/>
      <c r="B455" s="24"/>
      <c r="C455" s="40"/>
      <c r="E455"/>
      <c r="F455" s="53"/>
      <c r="G455" s="5"/>
      <c r="H455"/>
      <c r="I455"/>
      <c r="J455"/>
      <c r="K455"/>
      <c r="L455"/>
      <c r="M455"/>
      <c r="N455"/>
      <c r="O455"/>
      <c r="P455"/>
      <c r="Q455"/>
      <c r="R455"/>
    </row>
    <row r="456" spans="1:18" s="6" customFormat="1">
      <c r="A456" s="53"/>
      <c r="B456" s="24"/>
      <c r="C456" s="40"/>
      <c r="E456"/>
      <c r="F456" s="53"/>
      <c r="G456" s="5"/>
      <c r="H456"/>
      <c r="I456"/>
      <c r="J456"/>
      <c r="K456"/>
      <c r="L456"/>
      <c r="M456"/>
      <c r="N456"/>
      <c r="O456"/>
      <c r="P456"/>
      <c r="Q456"/>
      <c r="R456"/>
    </row>
    <row r="457" spans="1:18" s="6" customFormat="1">
      <c r="A457" s="53"/>
      <c r="B457" s="24"/>
      <c r="C457" s="40"/>
      <c r="E457"/>
      <c r="F457" s="53"/>
      <c r="G457" s="5"/>
      <c r="H457"/>
      <c r="I457"/>
      <c r="J457"/>
      <c r="K457"/>
      <c r="L457"/>
      <c r="M457"/>
      <c r="N457"/>
      <c r="O457"/>
      <c r="P457"/>
      <c r="Q457"/>
      <c r="R457"/>
    </row>
    <row r="458" spans="1:18" s="6" customFormat="1">
      <c r="A458" s="53"/>
      <c r="B458" s="24"/>
      <c r="C458" s="40"/>
      <c r="E458"/>
      <c r="F458" s="53"/>
      <c r="G458" s="5"/>
      <c r="H458"/>
      <c r="I458"/>
      <c r="J458"/>
      <c r="K458"/>
      <c r="L458"/>
      <c r="M458"/>
      <c r="N458"/>
      <c r="O458"/>
      <c r="P458"/>
      <c r="Q458"/>
      <c r="R458"/>
    </row>
    <row r="459" spans="1:18" s="6" customFormat="1">
      <c r="A459" s="53"/>
      <c r="B459" s="24"/>
      <c r="C459" s="40"/>
      <c r="E459"/>
      <c r="F459" s="53"/>
      <c r="G459" s="5"/>
      <c r="H459"/>
      <c r="I459"/>
      <c r="J459"/>
      <c r="K459"/>
      <c r="L459"/>
      <c r="M459"/>
      <c r="N459"/>
      <c r="O459"/>
      <c r="P459"/>
      <c r="Q459"/>
      <c r="R459"/>
    </row>
    <row r="460" spans="1:18" s="6" customFormat="1">
      <c r="A460" s="53"/>
      <c r="B460" s="24"/>
      <c r="C460" s="40"/>
      <c r="E460"/>
      <c r="F460" s="53"/>
      <c r="G460" s="5"/>
      <c r="H460"/>
      <c r="I460"/>
      <c r="J460"/>
      <c r="K460"/>
      <c r="L460"/>
      <c r="M460"/>
      <c r="N460"/>
      <c r="O460"/>
      <c r="P460"/>
      <c r="Q460"/>
      <c r="R460"/>
    </row>
    <row r="461" spans="1:18" s="6" customFormat="1">
      <c r="A461" s="53"/>
      <c r="B461" s="24"/>
      <c r="C461" s="40"/>
      <c r="E461"/>
      <c r="F461" s="53"/>
      <c r="G461" s="5"/>
      <c r="H461"/>
      <c r="I461"/>
      <c r="J461"/>
      <c r="K461"/>
      <c r="L461"/>
      <c r="M461"/>
      <c r="N461"/>
      <c r="O461"/>
      <c r="P461"/>
      <c r="Q461"/>
      <c r="R461"/>
    </row>
    <row r="462" spans="1:18" s="6" customFormat="1">
      <c r="A462" s="53"/>
      <c r="B462" s="24"/>
      <c r="C462" s="40"/>
      <c r="E462"/>
      <c r="F462" s="53"/>
      <c r="G462" s="5"/>
      <c r="H462"/>
      <c r="I462"/>
      <c r="J462"/>
      <c r="K462"/>
      <c r="L462"/>
      <c r="M462"/>
      <c r="N462"/>
      <c r="O462"/>
      <c r="P462"/>
      <c r="Q462"/>
      <c r="R462"/>
    </row>
    <row r="463" spans="1:18" s="6" customFormat="1">
      <c r="A463" s="53"/>
      <c r="B463" s="24"/>
      <c r="C463" s="40"/>
      <c r="E463"/>
      <c r="F463" s="53"/>
      <c r="G463" s="5"/>
      <c r="H463"/>
      <c r="I463"/>
      <c r="J463"/>
      <c r="K463"/>
      <c r="L463"/>
      <c r="M463"/>
      <c r="N463"/>
      <c r="O463"/>
      <c r="P463"/>
      <c r="Q463"/>
      <c r="R463"/>
    </row>
    <row r="464" spans="1:18" s="6" customFormat="1">
      <c r="A464" s="53"/>
      <c r="B464" s="24"/>
      <c r="C464" s="40"/>
      <c r="E464"/>
      <c r="F464" s="53"/>
      <c r="G464" s="5"/>
      <c r="H464"/>
      <c r="I464"/>
      <c r="J464"/>
      <c r="K464"/>
      <c r="L464"/>
      <c r="M464"/>
      <c r="N464"/>
      <c r="O464"/>
      <c r="P464"/>
      <c r="Q464"/>
      <c r="R464"/>
    </row>
    <row r="465" spans="1:18" s="6" customFormat="1">
      <c r="A465" s="53"/>
      <c r="B465" s="24"/>
      <c r="C465" s="40"/>
      <c r="E465"/>
      <c r="F465" s="53"/>
      <c r="G465" s="5"/>
      <c r="H465"/>
      <c r="I465"/>
      <c r="J465"/>
      <c r="K465"/>
      <c r="L465"/>
      <c r="M465"/>
      <c r="N465"/>
      <c r="O465"/>
      <c r="P465"/>
      <c r="Q465"/>
      <c r="R465"/>
    </row>
    <row r="466" spans="1:18" s="6" customFormat="1">
      <c r="A466" s="53"/>
      <c r="B466" s="24"/>
      <c r="C466" s="40"/>
      <c r="E466"/>
      <c r="F466" s="53"/>
      <c r="G466" s="5"/>
      <c r="H466"/>
      <c r="I466"/>
      <c r="J466"/>
      <c r="K466"/>
      <c r="L466"/>
      <c r="M466"/>
      <c r="N466"/>
      <c r="O466"/>
      <c r="P466"/>
      <c r="Q466"/>
      <c r="R466"/>
    </row>
    <row r="467" spans="1:18" s="6" customFormat="1">
      <c r="A467" s="53"/>
      <c r="B467" s="24"/>
      <c r="C467" s="40"/>
      <c r="E467"/>
      <c r="F467" s="53"/>
      <c r="G467" s="5"/>
      <c r="H467"/>
      <c r="I467"/>
      <c r="J467"/>
      <c r="K467"/>
      <c r="L467"/>
      <c r="M467"/>
      <c r="N467"/>
      <c r="O467"/>
      <c r="P467"/>
      <c r="Q467"/>
      <c r="R467"/>
    </row>
    <row r="468" spans="1:18" s="6" customFormat="1">
      <c r="A468" s="53"/>
      <c r="B468" s="24"/>
      <c r="C468" s="40"/>
      <c r="E468"/>
      <c r="F468" s="53"/>
      <c r="G468" s="5"/>
      <c r="H468"/>
      <c r="I468"/>
      <c r="J468"/>
      <c r="K468"/>
      <c r="L468"/>
      <c r="M468"/>
      <c r="N468"/>
      <c r="O468"/>
      <c r="P468"/>
      <c r="Q468"/>
      <c r="R468"/>
    </row>
    <row r="469" spans="1:18" s="6" customFormat="1">
      <c r="A469" s="53"/>
      <c r="B469" s="24"/>
      <c r="C469" s="40"/>
      <c r="E469"/>
      <c r="F469" s="53"/>
      <c r="G469" s="5"/>
      <c r="H469"/>
      <c r="I469"/>
      <c r="J469"/>
      <c r="K469"/>
      <c r="L469"/>
      <c r="M469"/>
      <c r="N469"/>
      <c r="O469"/>
      <c r="P469"/>
      <c r="Q469"/>
      <c r="R469"/>
    </row>
    <row r="470" spans="1:18" s="6" customFormat="1">
      <c r="A470" s="53"/>
      <c r="B470" s="24"/>
      <c r="C470" s="40"/>
      <c r="E470"/>
      <c r="F470" s="53"/>
      <c r="G470" s="5"/>
      <c r="H470"/>
      <c r="I470"/>
      <c r="J470"/>
      <c r="K470"/>
      <c r="L470"/>
      <c r="M470"/>
      <c r="N470"/>
      <c r="O470"/>
      <c r="P470"/>
      <c r="Q470"/>
      <c r="R470"/>
    </row>
    <row r="471" spans="1:18" s="6" customFormat="1">
      <c r="A471" s="53"/>
      <c r="B471" s="24"/>
      <c r="C471" s="40"/>
      <c r="E471"/>
      <c r="F471" s="53"/>
      <c r="G471" s="5"/>
      <c r="H471"/>
      <c r="I471"/>
      <c r="J471"/>
      <c r="K471"/>
      <c r="L471"/>
      <c r="M471"/>
      <c r="N471"/>
      <c r="O471"/>
      <c r="P471"/>
      <c r="Q471"/>
      <c r="R471"/>
    </row>
    <row r="472" spans="1:18" s="6" customFormat="1">
      <c r="A472" s="53"/>
      <c r="B472" s="24"/>
      <c r="C472" s="40"/>
      <c r="E472"/>
      <c r="F472" s="53"/>
      <c r="G472" s="5"/>
      <c r="H472"/>
      <c r="I472"/>
      <c r="J472"/>
      <c r="K472"/>
      <c r="L472"/>
      <c r="M472"/>
      <c r="N472"/>
      <c r="O472"/>
      <c r="P472"/>
      <c r="Q472"/>
      <c r="R472"/>
    </row>
    <row r="473" spans="1:18" s="6" customFormat="1">
      <c r="A473" s="53"/>
      <c r="B473" s="24"/>
      <c r="C473" s="40"/>
      <c r="E473"/>
      <c r="F473" s="53"/>
      <c r="G473" s="5"/>
      <c r="H473"/>
      <c r="I473"/>
      <c r="J473"/>
      <c r="K473"/>
      <c r="L473"/>
      <c r="M473"/>
      <c r="N473"/>
      <c r="O473"/>
      <c r="P473"/>
      <c r="Q473"/>
      <c r="R473"/>
    </row>
    <row r="474" spans="1:18" s="6" customFormat="1">
      <c r="A474" s="53"/>
      <c r="B474" s="24"/>
      <c r="C474" s="40"/>
      <c r="E474"/>
      <c r="F474" s="53"/>
      <c r="G474" s="5"/>
      <c r="H474"/>
      <c r="I474"/>
      <c r="J474"/>
      <c r="K474"/>
      <c r="L474"/>
      <c r="M474"/>
      <c r="N474"/>
      <c r="O474"/>
      <c r="P474"/>
      <c r="Q474"/>
      <c r="R474"/>
    </row>
    <row r="475" spans="1:18" s="6" customFormat="1">
      <c r="A475" s="53"/>
      <c r="B475" s="24"/>
      <c r="C475" s="40"/>
      <c r="E475"/>
      <c r="F475" s="53"/>
      <c r="G475" s="5"/>
      <c r="H475"/>
      <c r="I475"/>
      <c r="J475"/>
      <c r="K475"/>
      <c r="L475"/>
      <c r="M475"/>
      <c r="N475"/>
      <c r="O475"/>
      <c r="P475"/>
      <c r="Q475"/>
      <c r="R475"/>
    </row>
    <row r="476" spans="1:18" s="6" customFormat="1">
      <c r="A476" s="53"/>
      <c r="B476" s="24"/>
      <c r="C476" s="40"/>
      <c r="E476"/>
      <c r="F476" s="53"/>
      <c r="G476" s="5"/>
      <c r="H476"/>
      <c r="I476"/>
      <c r="J476"/>
      <c r="K476"/>
      <c r="L476"/>
      <c r="M476"/>
      <c r="N476"/>
      <c r="O476"/>
      <c r="P476"/>
      <c r="Q476"/>
      <c r="R476"/>
    </row>
    <row r="477" spans="1:18" s="6" customFormat="1">
      <c r="A477" s="53"/>
      <c r="B477" s="24"/>
      <c r="C477" s="40"/>
      <c r="E477"/>
      <c r="F477" s="53"/>
      <c r="G477" s="5"/>
      <c r="H477"/>
      <c r="I477"/>
      <c r="J477"/>
      <c r="K477"/>
      <c r="L477"/>
      <c r="M477"/>
      <c r="N477"/>
      <c r="O477"/>
      <c r="P477"/>
      <c r="Q477"/>
      <c r="R477"/>
    </row>
    <row r="478" spans="1:18" s="6" customFormat="1">
      <c r="A478" s="53"/>
      <c r="B478" s="24"/>
      <c r="C478" s="40"/>
      <c r="E478"/>
      <c r="F478" s="53"/>
      <c r="G478" s="5"/>
      <c r="H478"/>
      <c r="I478"/>
      <c r="J478"/>
      <c r="K478"/>
      <c r="L478"/>
      <c r="M478"/>
      <c r="N478"/>
      <c r="O478"/>
      <c r="P478"/>
      <c r="Q478"/>
      <c r="R478"/>
    </row>
    <row r="479" spans="1:18" s="6" customFormat="1">
      <c r="A479" s="53"/>
      <c r="B479" s="24"/>
      <c r="C479" s="40"/>
      <c r="E479"/>
      <c r="F479" s="53"/>
      <c r="G479" s="5"/>
      <c r="H479"/>
      <c r="I479"/>
      <c r="J479"/>
      <c r="K479"/>
      <c r="L479"/>
      <c r="M479"/>
      <c r="N479"/>
      <c r="O479"/>
      <c r="P479"/>
      <c r="Q479"/>
      <c r="R479"/>
    </row>
    <row r="480" spans="1:18" s="6" customFormat="1">
      <c r="A480" s="53"/>
      <c r="B480" s="24"/>
      <c r="C480" s="40"/>
      <c r="E480"/>
      <c r="F480" s="53"/>
      <c r="G480" s="5"/>
      <c r="H480"/>
      <c r="I480"/>
      <c r="J480"/>
      <c r="K480"/>
      <c r="L480"/>
      <c r="M480"/>
      <c r="N480"/>
      <c r="O480"/>
      <c r="P480"/>
      <c r="Q480"/>
      <c r="R480"/>
    </row>
    <row r="481" spans="1:18" s="6" customFormat="1">
      <c r="A481" s="53"/>
      <c r="B481" s="24"/>
      <c r="C481" s="40"/>
      <c r="E481"/>
      <c r="F481" s="53"/>
      <c r="G481" s="5"/>
      <c r="H481"/>
      <c r="I481"/>
      <c r="J481"/>
      <c r="K481"/>
      <c r="L481"/>
      <c r="M481"/>
      <c r="N481"/>
      <c r="O481"/>
      <c r="P481"/>
      <c r="Q481"/>
      <c r="R481"/>
    </row>
    <row r="482" spans="1:18" s="6" customFormat="1">
      <c r="A482" s="53"/>
      <c r="B482" s="24"/>
      <c r="C482" s="40"/>
      <c r="E482"/>
      <c r="F482" s="53"/>
      <c r="G482" s="5"/>
      <c r="H482"/>
      <c r="I482"/>
      <c r="J482"/>
      <c r="K482"/>
      <c r="L482"/>
      <c r="M482"/>
      <c r="N482"/>
      <c r="O482"/>
      <c r="P482"/>
      <c r="Q482"/>
      <c r="R482"/>
    </row>
    <row r="483" spans="1:18" s="6" customFormat="1">
      <c r="A483" s="53"/>
      <c r="B483" s="24"/>
      <c r="C483" s="40"/>
      <c r="E483"/>
      <c r="F483" s="53"/>
      <c r="G483" s="5"/>
      <c r="H483"/>
      <c r="I483"/>
      <c r="J483"/>
      <c r="K483"/>
      <c r="L483"/>
      <c r="M483"/>
      <c r="N483"/>
      <c r="O483"/>
      <c r="P483"/>
      <c r="Q483"/>
      <c r="R483"/>
    </row>
    <row r="484" spans="1:18" s="6" customFormat="1">
      <c r="A484" s="53"/>
      <c r="B484" s="24"/>
      <c r="C484" s="40"/>
      <c r="E484"/>
      <c r="F484" s="53"/>
      <c r="G484" s="5"/>
      <c r="H484"/>
      <c r="I484"/>
      <c r="J484"/>
      <c r="K484"/>
      <c r="L484"/>
      <c r="M484"/>
      <c r="N484"/>
      <c r="O484"/>
      <c r="P484"/>
      <c r="Q484"/>
      <c r="R484"/>
    </row>
    <row r="485" spans="1:18" s="6" customFormat="1">
      <c r="A485" s="53"/>
      <c r="B485" s="24"/>
      <c r="C485" s="40"/>
      <c r="E485"/>
      <c r="F485" s="53"/>
      <c r="G485" s="5"/>
      <c r="H485"/>
      <c r="I485"/>
      <c r="J485"/>
      <c r="K485"/>
      <c r="L485"/>
      <c r="M485"/>
      <c r="N485"/>
      <c r="O485"/>
      <c r="P485"/>
      <c r="Q485"/>
      <c r="R485"/>
    </row>
    <row r="486" spans="1:18" s="6" customFormat="1">
      <c r="A486" s="53"/>
      <c r="B486" s="24"/>
      <c r="C486" s="40"/>
      <c r="E486"/>
      <c r="F486" s="53"/>
      <c r="G486" s="5"/>
      <c r="H486"/>
      <c r="I486"/>
      <c r="J486"/>
      <c r="K486"/>
      <c r="L486"/>
      <c r="M486"/>
      <c r="N486"/>
      <c r="O486"/>
      <c r="P486"/>
      <c r="Q486"/>
      <c r="R486"/>
    </row>
    <row r="487" spans="1:18" s="6" customFormat="1">
      <c r="A487" s="53"/>
      <c r="B487" s="24"/>
      <c r="C487" s="40"/>
      <c r="E487"/>
      <c r="F487" s="53"/>
      <c r="G487" s="5"/>
      <c r="H487"/>
      <c r="I487"/>
      <c r="J487"/>
      <c r="K487"/>
      <c r="L487"/>
      <c r="M487"/>
      <c r="N487"/>
      <c r="O487"/>
      <c r="P487"/>
      <c r="Q487"/>
      <c r="R487"/>
    </row>
    <row r="488" spans="1:18" s="6" customFormat="1">
      <c r="A488" s="53"/>
      <c r="B488" s="24"/>
      <c r="C488" s="40"/>
      <c r="E488"/>
      <c r="F488" s="53"/>
      <c r="G488" s="5"/>
      <c r="H488"/>
      <c r="I488"/>
      <c r="J488"/>
      <c r="K488"/>
      <c r="L488"/>
      <c r="M488"/>
      <c r="N488"/>
      <c r="O488"/>
      <c r="P488"/>
      <c r="Q488"/>
      <c r="R488"/>
    </row>
    <row r="489" spans="1:18" s="6" customFormat="1">
      <c r="A489" s="53"/>
      <c r="B489" s="24"/>
      <c r="C489" s="40"/>
      <c r="E489"/>
      <c r="F489" s="53"/>
      <c r="G489" s="5"/>
      <c r="H489"/>
      <c r="I489"/>
      <c r="J489"/>
      <c r="K489"/>
      <c r="L489"/>
      <c r="M489"/>
      <c r="N489"/>
      <c r="O489"/>
      <c r="P489"/>
      <c r="Q489"/>
      <c r="R489"/>
    </row>
    <row r="490" spans="1:18" s="6" customFormat="1">
      <c r="A490" s="53"/>
      <c r="B490" s="24"/>
      <c r="C490" s="40"/>
      <c r="E490"/>
      <c r="F490" s="53"/>
      <c r="G490" s="5"/>
      <c r="H490"/>
      <c r="I490"/>
      <c r="J490"/>
      <c r="K490"/>
      <c r="L490"/>
      <c r="M490"/>
      <c r="N490"/>
      <c r="O490"/>
      <c r="P490"/>
      <c r="Q490"/>
      <c r="R490"/>
    </row>
    <row r="491" spans="1:18" s="6" customFormat="1">
      <c r="A491" s="53"/>
      <c r="B491" s="24"/>
      <c r="C491" s="40"/>
      <c r="E491"/>
      <c r="F491" s="53"/>
      <c r="G491" s="5"/>
      <c r="H491"/>
      <c r="I491"/>
      <c r="J491"/>
      <c r="K491"/>
      <c r="L491"/>
      <c r="M491"/>
      <c r="N491"/>
      <c r="O491"/>
      <c r="P491"/>
      <c r="Q491"/>
      <c r="R491"/>
    </row>
    <row r="492" spans="1:18" s="6" customFormat="1">
      <c r="A492" s="53"/>
      <c r="B492" s="24"/>
      <c r="C492" s="40"/>
      <c r="E492"/>
      <c r="F492" s="53"/>
      <c r="G492" s="5"/>
      <c r="H492"/>
      <c r="I492"/>
      <c r="J492"/>
      <c r="K492"/>
      <c r="L492"/>
      <c r="M492"/>
      <c r="N492"/>
      <c r="O492"/>
      <c r="P492"/>
      <c r="Q492"/>
      <c r="R492"/>
    </row>
    <row r="493" spans="1:18" s="6" customFormat="1">
      <c r="A493" s="53"/>
      <c r="B493" s="24"/>
      <c r="C493" s="40"/>
      <c r="E493"/>
      <c r="F493" s="53"/>
      <c r="G493" s="5"/>
      <c r="H493"/>
      <c r="I493"/>
      <c r="J493"/>
      <c r="K493"/>
      <c r="L493"/>
      <c r="M493"/>
      <c r="N493"/>
      <c r="O493"/>
      <c r="P493"/>
      <c r="Q493"/>
      <c r="R493"/>
    </row>
    <row r="494" spans="1:18" s="6" customFormat="1">
      <c r="A494" s="53"/>
      <c r="B494" s="24"/>
      <c r="C494" s="40"/>
      <c r="E494"/>
      <c r="F494" s="53"/>
      <c r="G494" s="5"/>
      <c r="H494"/>
      <c r="I494"/>
      <c r="J494"/>
      <c r="K494"/>
      <c r="L494"/>
      <c r="M494"/>
      <c r="N494"/>
      <c r="O494"/>
      <c r="P494"/>
      <c r="Q494"/>
      <c r="R494"/>
    </row>
    <row r="495" spans="1:18" s="6" customFormat="1">
      <c r="A495" s="53"/>
      <c r="B495" s="24"/>
      <c r="C495" s="40"/>
      <c r="E495"/>
      <c r="F495" s="53"/>
      <c r="G495" s="5"/>
      <c r="H495"/>
      <c r="I495"/>
      <c r="J495"/>
      <c r="K495"/>
      <c r="L495"/>
      <c r="M495"/>
      <c r="N495"/>
      <c r="O495"/>
      <c r="P495"/>
      <c r="Q495"/>
      <c r="R495"/>
    </row>
    <row r="496" spans="1:18" s="6" customFormat="1">
      <c r="A496" s="53"/>
      <c r="B496" s="24"/>
      <c r="C496" s="40"/>
      <c r="E496"/>
      <c r="F496" s="53"/>
      <c r="G496" s="5"/>
      <c r="H496"/>
      <c r="I496"/>
      <c r="J496"/>
      <c r="K496"/>
      <c r="L496"/>
      <c r="M496"/>
      <c r="N496"/>
      <c r="O496"/>
      <c r="P496"/>
      <c r="Q496"/>
      <c r="R496"/>
    </row>
    <row r="497" spans="1:18" s="6" customFormat="1">
      <c r="A497" s="53"/>
      <c r="B497" s="24"/>
      <c r="C497" s="40"/>
      <c r="E497"/>
      <c r="F497" s="53"/>
      <c r="G497" s="5"/>
      <c r="H497"/>
      <c r="I497"/>
      <c r="J497"/>
      <c r="K497"/>
      <c r="L497"/>
      <c r="M497"/>
      <c r="N497"/>
      <c r="O497"/>
      <c r="P497"/>
      <c r="Q497"/>
      <c r="R497"/>
    </row>
    <row r="498" spans="1:18" s="6" customFormat="1">
      <c r="A498" s="53"/>
      <c r="B498" s="24"/>
      <c r="C498" s="40"/>
      <c r="E498"/>
      <c r="F498" s="53"/>
      <c r="G498" s="5"/>
      <c r="H498"/>
      <c r="I498"/>
      <c r="J498"/>
      <c r="K498"/>
      <c r="L498"/>
      <c r="M498"/>
      <c r="N498"/>
      <c r="O498"/>
      <c r="P498"/>
      <c r="Q498"/>
      <c r="R498"/>
    </row>
    <row r="499" spans="1:18" s="6" customFormat="1">
      <c r="A499" s="53"/>
      <c r="B499" s="24"/>
      <c r="C499" s="40"/>
      <c r="E499"/>
      <c r="F499" s="53"/>
      <c r="G499" s="5"/>
      <c r="H499"/>
      <c r="I499"/>
      <c r="J499"/>
      <c r="K499"/>
      <c r="L499"/>
      <c r="M499"/>
      <c r="N499"/>
      <c r="O499"/>
      <c r="P499"/>
      <c r="Q499"/>
      <c r="R499"/>
    </row>
    <row r="500" spans="1:18" s="6" customFormat="1">
      <c r="A500" s="53"/>
      <c r="B500" s="24"/>
      <c r="C500" s="40"/>
      <c r="E500"/>
      <c r="F500" s="53"/>
      <c r="G500" s="5"/>
      <c r="H500"/>
      <c r="I500"/>
      <c r="J500"/>
      <c r="K500"/>
      <c r="L500"/>
      <c r="M500"/>
      <c r="N500"/>
      <c r="O500"/>
      <c r="P500"/>
      <c r="Q500"/>
      <c r="R500"/>
    </row>
    <row r="501" spans="1:18" s="6" customFormat="1">
      <c r="A501" s="53"/>
      <c r="B501" s="24"/>
      <c r="C501" s="40"/>
      <c r="E501"/>
      <c r="F501" s="53"/>
      <c r="G501" s="5"/>
      <c r="H501"/>
      <c r="I501"/>
      <c r="J501"/>
      <c r="K501"/>
      <c r="L501"/>
      <c r="M501"/>
      <c r="N501"/>
      <c r="O501"/>
      <c r="P501"/>
      <c r="Q501"/>
      <c r="R501"/>
    </row>
    <row r="502" spans="1:18" s="6" customFormat="1">
      <c r="A502" s="53"/>
      <c r="B502" s="24"/>
      <c r="C502" s="40"/>
      <c r="E502"/>
      <c r="F502" s="53"/>
      <c r="G502" s="5"/>
      <c r="H502"/>
      <c r="I502"/>
      <c r="J502"/>
      <c r="K502"/>
      <c r="L502"/>
      <c r="M502"/>
      <c r="N502"/>
      <c r="O502"/>
      <c r="P502"/>
      <c r="Q502"/>
      <c r="R502"/>
    </row>
    <row r="503" spans="1:18" s="6" customFormat="1">
      <c r="A503" s="53"/>
      <c r="B503" s="24"/>
      <c r="C503" s="40"/>
      <c r="E503"/>
      <c r="F503" s="53"/>
      <c r="G503" s="5"/>
      <c r="H503"/>
      <c r="I503"/>
      <c r="J503"/>
      <c r="K503"/>
      <c r="L503"/>
      <c r="M503"/>
      <c r="N503"/>
      <c r="O503"/>
      <c r="P503"/>
      <c r="Q503"/>
      <c r="R503"/>
    </row>
    <row r="504" spans="1:18" s="6" customFormat="1">
      <c r="A504" s="53"/>
      <c r="B504" s="24"/>
      <c r="C504" s="40"/>
      <c r="E504"/>
      <c r="F504" s="53"/>
      <c r="G504" s="5"/>
      <c r="H504"/>
      <c r="I504"/>
      <c r="J504"/>
      <c r="K504"/>
      <c r="L504"/>
      <c r="M504"/>
      <c r="N504"/>
      <c r="O504"/>
      <c r="P504"/>
      <c r="Q504"/>
      <c r="R504"/>
    </row>
    <row r="505" spans="1:18" s="6" customFormat="1">
      <c r="A505" s="53"/>
      <c r="B505" s="24"/>
      <c r="C505" s="40"/>
      <c r="E505"/>
      <c r="F505" s="53"/>
      <c r="G505" s="5"/>
      <c r="H505"/>
      <c r="I505"/>
      <c r="J505"/>
      <c r="K505"/>
      <c r="L505"/>
      <c r="M505"/>
      <c r="N505"/>
      <c r="O505"/>
      <c r="P505"/>
      <c r="Q505"/>
      <c r="R505"/>
    </row>
    <row r="506" spans="1:18" s="6" customFormat="1">
      <c r="A506" s="53"/>
      <c r="B506" s="24"/>
      <c r="C506" s="40"/>
      <c r="E506"/>
      <c r="F506" s="53"/>
      <c r="G506" s="5"/>
      <c r="H506"/>
      <c r="I506"/>
      <c r="J506"/>
      <c r="K506"/>
      <c r="L506"/>
      <c r="M506"/>
      <c r="N506"/>
      <c r="O506"/>
      <c r="P506"/>
      <c r="Q506"/>
      <c r="R506"/>
    </row>
    <row r="507" spans="1:18" s="6" customFormat="1">
      <c r="A507" s="53"/>
      <c r="B507" s="24"/>
      <c r="C507" s="40"/>
      <c r="E507"/>
      <c r="F507" s="53"/>
      <c r="G507" s="5"/>
      <c r="H507"/>
      <c r="I507"/>
      <c r="J507"/>
      <c r="K507"/>
      <c r="L507"/>
      <c r="M507"/>
      <c r="N507"/>
      <c r="O507"/>
      <c r="P507"/>
      <c r="Q507"/>
      <c r="R507"/>
    </row>
    <row r="508" spans="1:18" s="6" customFormat="1">
      <c r="A508" s="53"/>
      <c r="B508" s="24"/>
      <c r="C508" s="40"/>
      <c r="E508"/>
      <c r="F508" s="53"/>
      <c r="G508" s="5"/>
      <c r="H508"/>
      <c r="I508"/>
      <c r="J508"/>
      <c r="K508"/>
      <c r="L508"/>
      <c r="M508"/>
      <c r="N508"/>
      <c r="O508"/>
      <c r="P508"/>
      <c r="Q508"/>
      <c r="R508"/>
    </row>
    <row r="509" spans="1:18" s="6" customFormat="1">
      <c r="A509" s="53"/>
      <c r="B509" s="24"/>
      <c r="C509" s="40"/>
      <c r="E509"/>
      <c r="F509" s="53"/>
      <c r="G509" s="5"/>
      <c r="H509"/>
      <c r="I509"/>
      <c r="J509"/>
      <c r="K509"/>
      <c r="L509"/>
      <c r="M509"/>
      <c r="N509"/>
      <c r="O509"/>
      <c r="P509"/>
      <c r="Q509"/>
      <c r="R509"/>
    </row>
    <row r="510" spans="1:18" s="6" customFormat="1">
      <c r="A510" s="53"/>
      <c r="B510" s="24"/>
      <c r="C510" s="40"/>
      <c r="E510"/>
      <c r="F510" s="53"/>
      <c r="G510" s="5"/>
      <c r="H510"/>
      <c r="I510"/>
      <c r="J510"/>
      <c r="K510"/>
      <c r="L510"/>
      <c r="M510"/>
      <c r="N510"/>
      <c r="O510"/>
      <c r="P510"/>
      <c r="Q510"/>
      <c r="R510"/>
    </row>
    <row r="511" spans="1:18" s="6" customFormat="1">
      <c r="A511" s="53"/>
      <c r="B511" s="24"/>
      <c r="C511" s="40"/>
      <c r="E511"/>
      <c r="F511" s="53"/>
      <c r="G511" s="5"/>
      <c r="H511"/>
      <c r="I511"/>
      <c r="J511"/>
      <c r="K511"/>
      <c r="L511"/>
      <c r="M511"/>
      <c r="N511"/>
      <c r="O511"/>
      <c r="P511"/>
      <c r="Q511"/>
      <c r="R511"/>
    </row>
    <row r="512" spans="1:18" s="6" customFormat="1">
      <c r="A512" s="53"/>
      <c r="B512" s="24"/>
      <c r="C512" s="40"/>
      <c r="E512"/>
      <c r="F512" s="53"/>
      <c r="G512" s="5"/>
      <c r="H512"/>
      <c r="I512"/>
      <c r="J512"/>
      <c r="K512"/>
      <c r="L512"/>
      <c r="M512"/>
      <c r="N512"/>
      <c r="O512"/>
      <c r="P512"/>
      <c r="Q512"/>
      <c r="R512"/>
    </row>
    <row r="513" spans="1:18" s="6" customFormat="1">
      <c r="A513" s="53"/>
      <c r="B513" s="24"/>
      <c r="C513" s="40"/>
      <c r="E513"/>
      <c r="F513" s="53"/>
      <c r="G513" s="5"/>
      <c r="H513"/>
      <c r="I513"/>
      <c r="J513"/>
      <c r="K513"/>
      <c r="L513"/>
      <c r="M513"/>
      <c r="N513"/>
      <c r="O513"/>
      <c r="P513"/>
      <c r="Q513"/>
      <c r="R513"/>
    </row>
    <row r="514" spans="1:18" s="6" customFormat="1">
      <c r="A514" s="53"/>
      <c r="B514" s="24"/>
      <c r="C514" s="40"/>
      <c r="E514"/>
      <c r="F514" s="53"/>
      <c r="G514" s="5"/>
      <c r="H514"/>
      <c r="I514"/>
      <c r="J514"/>
      <c r="K514"/>
      <c r="L514"/>
      <c r="M514"/>
      <c r="N514"/>
      <c r="O514"/>
      <c r="P514"/>
      <c r="Q514"/>
      <c r="R514"/>
    </row>
    <row r="515" spans="1:18" s="6" customFormat="1">
      <c r="A515" s="53"/>
      <c r="B515" s="24"/>
      <c r="C515" s="40"/>
      <c r="E515"/>
      <c r="F515" s="53"/>
      <c r="G515" s="5"/>
      <c r="H515"/>
      <c r="I515"/>
      <c r="J515"/>
      <c r="K515"/>
      <c r="L515"/>
      <c r="M515"/>
      <c r="N515"/>
      <c r="O515"/>
      <c r="P515"/>
      <c r="Q515"/>
      <c r="R515"/>
    </row>
    <row r="516" spans="1:18" s="6" customFormat="1">
      <c r="A516" s="53"/>
      <c r="B516" s="24"/>
      <c r="C516" s="40"/>
      <c r="E516"/>
      <c r="F516" s="53"/>
      <c r="G516" s="5"/>
      <c r="H516"/>
      <c r="I516"/>
      <c r="J516"/>
      <c r="K516"/>
      <c r="L516"/>
      <c r="M516"/>
      <c r="N516"/>
      <c r="O516"/>
      <c r="P516"/>
      <c r="Q516"/>
      <c r="R516"/>
    </row>
    <row r="517" spans="1:18" s="6" customFormat="1">
      <c r="A517" s="53"/>
      <c r="B517" s="24"/>
      <c r="C517" s="40"/>
      <c r="E517"/>
      <c r="F517" s="53"/>
      <c r="G517" s="5"/>
      <c r="H517"/>
      <c r="I517"/>
      <c r="J517"/>
      <c r="K517"/>
      <c r="L517"/>
      <c r="M517"/>
      <c r="N517"/>
      <c r="O517"/>
      <c r="P517"/>
      <c r="Q517"/>
      <c r="R517"/>
    </row>
    <row r="518" spans="1:18" s="6" customFormat="1">
      <c r="A518" s="53"/>
      <c r="B518" s="24"/>
      <c r="C518" s="40"/>
      <c r="E518"/>
      <c r="F518" s="53"/>
      <c r="G518" s="5"/>
      <c r="H518"/>
      <c r="I518"/>
      <c r="J518"/>
      <c r="K518"/>
      <c r="L518"/>
      <c r="M518"/>
      <c r="N518"/>
      <c r="O518"/>
      <c r="P518"/>
      <c r="Q518"/>
      <c r="R518"/>
    </row>
    <row r="519" spans="1:18" s="6" customFormat="1">
      <c r="A519" s="53"/>
      <c r="B519" s="24"/>
      <c r="C519" s="40"/>
      <c r="E519"/>
      <c r="F519" s="53"/>
      <c r="G519" s="5"/>
      <c r="H519"/>
      <c r="I519"/>
      <c r="J519"/>
      <c r="K519"/>
      <c r="L519"/>
      <c r="M519"/>
      <c r="N519"/>
      <c r="O519"/>
      <c r="P519"/>
      <c r="Q519"/>
      <c r="R519"/>
    </row>
    <row r="520" spans="1:18" s="6" customFormat="1">
      <c r="A520" s="53"/>
      <c r="B520" s="24"/>
      <c r="C520" s="40"/>
      <c r="E520"/>
      <c r="F520" s="53"/>
      <c r="G520" s="5"/>
      <c r="H520"/>
      <c r="I520"/>
      <c r="J520"/>
      <c r="K520"/>
      <c r="L520"/>
      <c r="M520"/>
      <c r="N520"/>
      <c r="O520"/>
      <c r="P520"/>
      <c r="Q520"/>
      <c r="R520"/>
    </row>
    <row r="521" spans="1:18" s="6" customFormat="1">
      <c r="A521" s="53"/>
      <c r="B521" s="24"/>
      <c r="C521" s="40"/>
      <c r="E521"/>
      <c r="F521" s="53"/>
      <c r="G521" s="5"/>
      <c r="H521"/>
      <c r="I521"/>
      <c r="J521"/>
      <c r="K521"/>
      <c r="L521"/>
      <c r="M521"/>
      <c r="N521"/>
      <c r="O521"/>
      <c r="P521"/>
      <c r="Q521"/>
      <c r="R521"/>
    </row>
    <row r="522" spans="1:18" s="6" customFormat="1">
      <c r="A522" s="53"/>
      <c r="B522" s="24"/>
      <c r="C522" s="40"/>
      <c r="E522"/>
      <c r="F522" s="53"/>
      <c r="G522" s="5"/>
      <c r="H522"/>
      <c r="I522"/>
      <c r="J522"/>
      <c r="K522"/>
      <c r="L522"/>
      <c r="M522"/>
      <c r="N522"/>
      <c r="O522"/>
      <c r="P522"/>
      <c r="Q522"/>
      <c r="R522"/>
    </row>
    <row r="523" spans="1:18" s="6" customFormat="1">
      <c r="A523" s="53"/>
      <c r="B523" s="24"/>
      <c r="C523" s="40"/>
      <c r="E523"/>
      <c r="F523" s="53"/>
      <c r="G523" s="5"/>
      <c r="H523"/>
      <c r="I523"/>
      <c r="J523"/>
      <c r="K523"/>
      <c r="L523"/>
      <c r="M523"/>
      <c r="N523"/>
      <c r="O523"/>
      <c r="P523"/>
      <c r="Q523"/>
      <c r="R523"/>
    </row>
    <row r="524" spans="1:18" s="6" customFormat="1">
      <c r="A524" s="53"/>
      <c r="B524" s="24"/>
      <c r="C524" s="40"/>
      <c r="E524"/>
      <c r="F524" s="53"/>
      <c r="G524" s="5"/>
      <c r="H524"/>
      <c r="I524"/>
      <c r="J524"/>
      <c r="K524"/>
      <c r="L524"/>
      <c r="M524"/>
      <c r="N524"/>
      <c r="O524"/>
      <c r="P524"/>
      <c r="Q524"/>
      <c r="R524"/>
    </row>
    <row r="525" spans="1:18" s="6" customFormat="1">
      <c r="A525" s="53"/>
      <c r="B525" s="24"/>
      <c r="C525" s="40"/>
      <c r="E525"/>
      <c r="F525" s="53"/>
      <c r="G525" s="5"/>
      <c r="H525"/>
      <c r="I525"/>
      <c r="J525"/>
      <c r="K525"/>
      <c r="L525"/>
      <c r="M525"/>
      <c r="N525"/>
      <c r="O525"/>
      <c r="P525"/>
      <c r="Q525"/>
      <c r="R525"/>
    </row>
    <row r="526" spans="1:18" s="6" customFormat="1">
      <c r="A526" s="53"/>
      <c r="B526" s="24"/>
      <c r="C526" s="40"/>
      <c r="E526"/>
      <c r="F526" s="53"/>
      <c r="G526" s="5"/>
      <c r="H526"/>
      <c r="I526"/>
      <c r="J526"/>
      <c r="K526"/>
      <c r="L526"/>
      <c r="M526"/>
      <c r="N526"/>
      <c r="O526"/>
      <c r="P526"/>
      <c r="Q526"/>
      <c r="R526"/>
    </row>
    <row r="527" spans="1:18" s="6" customFormat="1">
      <c r="A527" s="53"/>
      <c r="B527" s="24"/>
      <c r="C527" s="40"/>
      <c r="E527"/>
      <c r="F527" s="53"/>
      <c r="G527" s="5"/>
      <c r="H527"/>
      <c r="I527"/>
      <c r="J527"/>
      <c r="K527"/>
      <c r="L527"/>
      <c r="M527"/>
      <c r="N527"/>
      <c r="O527"/>
      <c r="P527"/>
      <c r="Q527"/>
      <c r="R527"/>
    </row>
    <row r="528" spans="1:18" s="6" customFormat="1">
      <c r="A528" s="53"/>
      <c r="B528" s="24"/>
      <c r="C528" s="40"/>
      <c r="E528"/>
      <c r="F528" s="53"/>
      <c r="G528" s="5"/>
      <c r="H528"/>
      <c r="I528"/>
      <c r="J528"/>
      <c r="K528"/>
      <c r="L528"/>
      <c r="M528"/>
      <c r="N528"/>
      <c r="O528"/>
      <c r="P528"/>
      <c r="Q528"/>
      <c r="R528"/>
    </row>
    <row r="529" spans="1:18" s="6" customFormat="1">
      <c r="A529" s="53"/>
      <c r="B529" s="24"/>
      <c r="C529" s="40"/>
      <c r="E529"/>
      <c r="F529" s="53"/>
      <c r="G529" s="5"/>
      <c r="H529"/>
      <c r="I529"/>
      <c r="J529"/>
      <c r="K529"/>
      <c r="L529"/>
      <c r="M529"/>
      <c r="N529"/>
      <c r="O529"/>
      <c r="P529"/>
      <c r="Q529"/>
      <c r="R529"/>
    </row>
    <row r="530" spans="1:18" s="6" customFormat="1">
      <c r="A530" s="53"/>
      <c r="B530" s="24"/>
      <c r="C530" s="40"/>
      <c r="E530"/>
      <c r="F530" s="53"/>
      <c r="G530" s="5"/>
      <c r="H530"/>
      <c r="I530"/>
      <c r="J530"/>
      <c r="K530"/>
      <c r="L530"/>
      <c r="M530"/>
      <c r="N530"/>
      <c r="O530"/>
      <c r="P530"/>
      <c r="Q530"/>
      <c r="R530"/>
    </row>
    <row r="531" spans="1:18" s="6" customFormat="1">
      <c r="A531" s="53"/>
      <c r="B531" s="24"/>
      <c r="C531" s="40"/>
      <c r="E531"/>
      <c r="F531" s="53"/>
      <c r="G531" s="5"/>
      <c r="H531"/>
      <c r="I531"/>
      <c r="J531"/>
      <c r="K531"/>
      <c r="L531"/>
      <c r="M531"/>
      <c r="N531"/>
      <c r="O531"/>
      <c r="P531"/>
      <c r="Q531"/>
      <c r="R531"/>
    </row>
    <row r="532" spans="1:18" s="6" customFormat="1">
      <c r="A532" s="53"/>
      <c r="B532" s="24"/>
      <c r="C532" s="40"/>
      <c r="E532"/>
      <c r="F532" s="53"/>
      <c r="G532" s="5"/>
      <c r="H532"/>
      <c r="I532"/>
      <c r="J532"/>
      <c r="K532"/>
      <c r="L532"/>
      <c r="M532"/>
      <c r="N532"/>
      <c r="O532"/>
      <c r="P532"/>
      <c r="Q532"/>
      <c r="R532"/>
    </row>
    <row r="533" spans="1:18" s="6" customFormat="1">
      <c r="A533" s="53"/>
      <c r="B533" s="24"/>
      <c r="C533" s="40"/>
      <c r="E533"/>
      <c r="F533" s="53"/>
      <c r="G533" s="5"/>
      <c r="H533"/>
      <c r="I533"/>
      <c r="J533"/>
      <c r="K533"/>
      <c r="L533"/>
      <c r="M533"/>
      <c r="N533"/>
      <c r="O533"/>
      <c r="P533"/>
      <c r="Q533"/>
      <c r="R533"/>
    </row>
    <row r="534" spans="1:18" s="6" customFormat="1">
      <c r="A534" s="53"/>
      <c r="B534" s="24"/>
      <c r="C534" s="40"/>
      <c r="E534"/>
      <c r="F534" s="53"/>
      <c r="G534" s="5"/>
      <c r="H534"/>
      <c r="I534"/>
      <c r="J534"/>
      <c r="K534"/>
      <c r="L534"/>
      <c r="M534"/>
      <c r="N534"/>
      <c r="O534"/>
      <c r="P534"/>
      <c r="Q534"/>
      <c r="R534"/>
    </row>
    <row r="535" spans="1:18" s="6" customFormat="1">
      <c r="A535" s="53"/>
      <c r="B535" s="24"/>
      <c r="C535" s="40"/>
      <c r="E535"/>
      <c r="F535" s="53"/>
      <c r="G535" s="5"/>
      <c r="H535"/>
      <c r="I535"/>
      <c r="J535"/>
      <c r="K535"/>
      <c r="L535"/>
      <c r="M535"/>
      <c r="N535"/>
      <c r="O535"/>
      <c r="P535"/>
      <c r="Q535"/>
      <c r="R535"/>
    </row>
    <row r="536" spans="1:18" s="6" customFormat="1">
      <c r="A536" s="53"/>
      <c r="B536" s="24"/>
      <c r="C536" s="40"/>
      <c r="E536"/>
      <c r="F536" s="53"/>
      <c r="G536" s="5"/>
      <c r="H536"/>
      <c r="I536"/>
      <c r="J536"/>
      <c r="K536"/>
      <c r="L536"/>
      <c r="M536"/>
      <c r="N536"/>
      <c r="O536"/>
      <c r="P536"/>
      <c r="Q536"/>
      <c r="R536"/>
    </row>
    <row r="537" spans="1:18" s="6" customFormat="1">
      <c r="A537" s="53"/>
      <c r="B537" s="24"/>
      <c r="C537" s="40"/>
      <c r="E537"/>
      <c r="F537" s="53"/>
      <c r="G537" s="5"/>
      <c r="H537"/>
      <c r="I537"/>
      <c r="J537"/>
      <c r="K537"/>
      <c r="L537"/>
      <c r="M537"/>
      <c r="N537"/>
      <c r="O537"/>
      <c r="P537"/>
      <c r="Q537"/>
      <c r="R537"/>
    </row>
    <row r="538" spans="1:18" s="6" customFormat="1">
      <c r="A538" s="53"/>
      <c r="B538" s="24"/>
      <c r="C538" s="40"/>
      <c r="E538"/>
      <c r="F538" s="53"/>
      <c r="G538" s="5"/>
      <c r="H538"/>
      <c r="I538"/>
      <c r="J538"/>
      <c r="K538"/>
      <c r="L538"/>
      <c r="M538"/>
      <c r="N538"/>
      <c r="O538"/>
      <c r="P538"/>
      <c r="Q538"/>
      <c r="R538"/>
    </row>
    <row r="539" spans="1:18" s="6" customFormat="1">
      <c r="A539" s="53"/>
      <c r="B539" s="24"/>
      <c r="C539" s="40"/>
      <c r="E539"/>
      <c r="F539" s="53"/>
      <c r="G539" s="5"/>
      <c r="H539"/>
      <c r="I539"/>
      <c r="J539"/>
      <c r="K539"/>
      <c r="L539"/>
      <c r="M539"/>
      <c r="N539"/>
      <c r="O539"/>
      <c r="P539"/>
      <c r="Q539"/>
      <c r="R539"/>
    </row>
    <row r="540" spans="1:18" s="6" customFormat="1">
      <c r="A540" s="53"/>
      <c r="B540" s="24"/>
      <c r="C540" s="40"/>
      <c r="E540"/>
      <c r="F540" s="53"/>
      <c r="G540" s="5"/>
      <c r="H540"/>
      <c r="I540"/>
      <c r="J540"/>
      <c r="K540"/>
      <c r="L540"/>
      <c r="M540"/>
      <c r="N540"/>
      <c r="O540"/>
      <c r="P540"/>
      <c r="Q540"/>
      <c r="R540"/>
    </row>
    <row r="541" spans="1:18" s="6" customFormat="1">
      <c r="A541" s="53"/>
      <c r="B541" s="24"/>
      <c r="C541" s="40"/>
      <c r="E541"/>
      <c r="F541" s="53"/>
      <c r="G541" s="5"/>
      <c r="H541"/>
      <c r="I541"/>
      <c r="J541"/>
      <c r="K541"/>
      <c r="L541"/>
      <c r="M541"/>
      <c r="N541"/>
      <c r="O541"/>
      <c r="P541"/>
      <c r="Q541"/>
      <c r="R541"/>
    </row>
    <row r="542" spans="1:18" s="6" customFormat="1">
      <c r="A542" s="53"/>
      <c r="B542" s="24"/>
      <c r="C542" s="40"/>
      <c r="E542"/>
      <c r="F542" s="53"/>
      <c r="G542" s="5"/>
      <c r="H542"/>
      <c r="I542"/>
      <c r="J542"/>
      <c r="K542"/>
      <c r="L542"/>
      <c r="M542"/>
      <c r="N542"/>
      <c r="O542"/>
      <c r="P542"/>
      <c r="Q542"/>
      <c r="R542"/>
    </row>
    <row r="543" spans="1:18" s="6" customFormat="1">
      <c r="A543" s="53"/>
      <c r="B543" s="24"/>
      <c r="C543" s="40"/>
      <c r="E543"/>
      <c r="F543" s="53"/>
      <c r="G543" s="5"/>
      <c r="H543"/>
      <c r="I543"/>
      <c r="J543"/>
      <c r="K543"/>
      <c r="L543"/>
      <c r="M543"/>
      <c r="N543"/>
      <c r="O543"/>
      <c r="P543"/>
      <c r="Q543"/>
      <c r="R543"/>
    </row>
    <row r="544" spans="1:18" s="6" customFormat="1">
      <c r="A544" s="53"/>
      <c r="B544" s="24"/>
      <c r="C544" s="40"/>
      <c r="E544"/>
      <c r="F544" s="53"/>
      <c r="G544" s="5"/>
      <c r="H544"/>
      <c r="I544"/>
      <c r="J544"/>
      <c r="K544"/>
      <c r="L544"/>
      <c r="M544"/>
      <c r="N544"/>
      <c r="O544"/>
      <c r="P544"/>
      <c r="Q544"/>
      <c r="R544"/>
    </row>
    <row r="545" spans="1:18" s="6" customFormat="1">
      <c r="A545" s="53"/>
      <c r="B545" s="24"/>
      <c r="C545" s="40"/>
      <c r="E545"/>
      <c r="F545" s="53"/>
      <c r="G545" s="5"/>
      <c r="H545"/>
      <c r="I545"/>
      <c r="J545"/>
      <c r="K545"/>
      <c r="L545"/>
      <c r="M545"/>
      <c r="N545"/>
      <c r="O545"/>
      <c r="P545"/>
      <c r="Q545"/>
      <c r="R545"/>
    </row>
    <row r="546" spans="1:18" s="6" customFormat="1">
      <c r="A546" s="53"/>
      <c r="B546" s="24"/>
      <c r="C546" s="40"/>
      <c r="E546"/>
      <c r="F546" s="53"/>
      <c r="G546" s="5"/>
      <c r="H546"/>
      <c r="I546"/>
      <c r="J546"/>
      <c r="K546"/>
      <c r="L546"/>
      <c r="M546"/>
      <c r="N546"/>
      <c r="O546"/>
      <c r="P546"/>
      <c r="Q546"/>
      <c r="R546"/>
    </row>
    <row r="547" spans="1:18" s="6" customFormat="1">
      <c r="A547" s="53"/>
      <c r="B547" s="24"/>
      <c r="C547" s="40"/>
      <c r="E547"/>
      <c r="F547" s="53"/>
      <c r="G547" s="5"/>
      <c r="H547"/>
      <c r="I547"/>
      <c r="J547"/>
      <c r="K547"/>
      <c r="L547"/>
      <c r="M547"/>
      <c r="N547"/>
      <c r="O547"/>
      <c r="P547"/>
      <c r="Q547"/>
      <c r="R547"/>
    </row>
    <row r="548" spans="1:18" s="6" customFormat="1">
      <c r="A548" s="53"/>
      <c r="B548" s="24"/>
      <c r="C548" s="40"/>
      <c r="E548"/>
      <c r="F548" s="53"/>
      <c r="G548" s="5"/>
      <c r="H548"/>
      <c r="I548"/>
      <c r="J548"/>
      <c r="K548"/>
      <c r="L548"/>
      <c r="M548"/>
      <c r="N548"/>
      <c r="O548"/>
      <c r="P548"/>
      <c r="Q548"/>
      <c r="R548"/>
    </row>
    <row r="549" spans="1:18" s="6" customFormat="1">
      <c r="A549" s="53"/>
      <c r="B549" s="24"/>
      <c r="C549" s="40"/>
      <c r="E549"/>
      <c r="F549" s="53"/>
      <c r="G549" s="5"/>
      <c r="H549"/>
      <c r="I549"/>
      <c r="J549"/>
      <c r="K549"/>
      <c r="L549"/>
      <c r="M549"/>
      <c r="N549"/>
      <c r="O549"/>
      <c r="P549"/>
      <c r="Q549"/>
      <c r="R549"/>
    </row>
    <row r="550" spans="1:18" s="6" customFormat="1">
      <c r="A550" s="53"/>
      <c r="B550" s="24"/>
      <c r="C550" s="40"/>
      <c r="E550"/>
      <c r="F550" s="53"/>
      <c r="G550" s="5"/>
      <c r="H550"/>
      <c r="I550"/>
      <c r="J550"/>
      <c r="K550"/>
      <c r="L550"/>
      <c r="M550"/>
      <c r="N550"/>
      <c r="O550"/>
      <c r="P550"/>
      <c r="Q550"/>
      <c r="R550"/>
    </row>
    <row r="551" spans="1:18" s="6" customFormat="1">
      <c r="A551" s="53"/>
      <c r="B551" s="24"/>
      <c r="C551" s="40"/>
      <c r="E551"/>
      <c r="F551" s="53"/>
      <c r="G551" s="5"/>
      <c r="H551"/>
      <c r="I551"/>
      <c r="J551"/>
      <c r="K551"/>
      <c r="L551"/>
      <c r="M551"/>
      <c r="N551"/>
      <c r="O551"/>
      <c r="P551"/>
      <c r="Q551"/>
      <c r="R551"/>
    </row>
    <row r="552" spans="1:18" s="6" customFormat="1">
      <c r="A552" s="53"/>
      <c r="B552" s="24"/>
      <c r="C552" s="40"/>
      <c r="E552"/>
      <c r="F552" s="53"/>
      <c r="G552" s="5"/>
      <c r="H552"/>
      <c r="I552"/>
      <c r="J552"/>
      <c r="K552"/>
      <c r="L552"/>
      <c r="M552"/>
      <c r="N552"/>
      <c r="O552"/>
      <c r="P552"/>
      <c r="Q552"/>
      <c r="R552"/>
    </row>
    <row r="553" spans="1:18" s="6" customFormat="1">
      <c r="A553" s="53"/>
      <c r="B553" s="24"/>
      <c r="C553" s="40"/>
      <c r="E553"/>
      <c r="F553" s="53"/>
      <c r="G553" s="5"/>
      <c r="H553"/>
      <c r="I553"/>
      <c r="J553"/>
      <c r="K553"/>
      <c r="L553"/>
      <c r="M553"/>
      <c r="N553"/>
      <c r="O553"/>
      <c r="P553"/>
      <c r="Q553"/>
      <c r="R553"/>
    </row>
    <row r="554" spans="1:18" s="6" customFormat="1">
      <c r="A554" s="53"/>
      <c r="B554" s="24"/>
      <c r="C554" s="40"/>
      <c r="E554"/>
      <c r="F554" s="53"/>
      <c r="G554" s="5"/>
      <c r="H554"/>
      <c r="I554"/>
      <c r="J554"/>
      <c r="K554"/>
      <c r="L554"/>
      <c r="M554"/>
      <c r="N554"/>
      <c r="O554"/>
      <c r="P554"/>
      <c r="Q554"/>
      <c r="R554"/>
    </row>
    <row r="555" spans="1:18" s="6" customFormat="1">
      <c r="A555" s="53"/>
      <c r="B555" s="24"/>
      <c r="C555" s="40"/>
      <c r="E555"/>
      <c r="F555" s="53"/>
      <c r="G555" s="5"/>
      <c r="H555"/>
      <c r="I555"/>
      <c r="J555"/>
      <c r="K555"/>
      <c r="L555"/>
      <c r="M555"/>
      <c r="N555"/>
      <c r="O555"/>
      <c r="P555"/>
      <c r="Q555"/>
      <c r="R555"/>
    </row>
    <row r="556" spans="1:18" s="6" customFormat="1">
      <c r="A556" s="53"/>
      <c r="B556" s="24"/>
      <c r="C556" s="40"/>
      <c r="E556"/>
      <c r="F556" s="53"/>
      <c r="G556" s="5"/>
      <c r="H556"/>
      <c r="I556"/>
      <c r="J556"/>
      <c r="K556"/>
      <c r="L556"/>
      <c r="M556"/>
      <c r="N556"/>
      <c r="O556"/>
      <c r="P556"/>
      <c r="Q556"/>
      <c r="R556"/>
    </row>
    <row r="557" spans="1:18" s="6" customFormat="1">
      <c r="A557" s="53"/>
      <c r="B557" s="24"/>
      <c r="C557" s="40"/>
      <c r="E557"/>
      <c r="F557" s="53"/>
      <c r="G557" s="5"/>
      <c r="H557"/>
      <c r="I557"/>
      <c r="J557"/>
      <c r="K557"/>
      <c r="L557"/>
      <c r="M557"/>
      <c r="N557"/>
      <c r="O557"/>
      <c r="P557"/>
      <c r="Q557"/>
      <c r="R557"/>
    </row>
    <row r="558" spans="1:18" s="6" customFormat="1">
      <c r="A558" s="53"/>
      <c r="B558" s="24"/>
      <c r="C558" s="40"/>
      <c r="E558"/>
      <c r="F558" s="53"/>
      <c r="G558" s="5"/>
      <c r="H558"/>
      <c r="I558"/>
      <c r="J558"/>
      <c r="K558"/>
      <c r="L558"/>
      <c r="M558"/>
      <c r="N558"/>
      <c r="O558"/>
      <c r="P558"/>
      <c r="Q558"/>
      <c r="R558"/>
    </row>
    <row r="559" spans="1:18" s="6" customFormat="1">
      <c r="A559" s="53"/>
      <c r="B559" s="24"/>
      <c r="C559" s="40"/>
      <c r="E559"/>
      <c r="F559" s="53"/>
      <c r="G559" s="5"/>
      <c r="H559"/>
      <c r="I559"/>
      <c r="J559"/>
      <c r="K559"/>
      <c r="L559"/>
      <c r="M559"/>
      <c r="N559"/>
      <c r="O559"/>
      <c r="P559"/>
      <c r="Q559"/>
      <c r="R559"/>
    </row>
    <row r="560" spans="1:18" s="6" customFormat="1">
      <c r="A560" s="53"/>
      <c r="B560" s="24"/>
      <c r="C560" s="40"/>
      <c r="E560"/>
      <c r="F560" s="53"/>
      <c r="G560" s="5"/>
      <c r="H560"/>
      <c r="I560"/>
      <c r="J560"/>
      <c r="K560"/>
      <c r="L560"/>
      <c r="M560"/>
      <c r="N560"/>
      <c r="O560"/>
      <c r="P560"/>
      <c r="Q560"/>
      <c r="R560"/>
    </row>
    <row r="561" spans="1:18" s="6" customFormat="1">
      <c r="A561" s="53"/>
      <c r="B561" s="24"/>
      <c r="C561" s="40"/>
      <c r="E561"/>
      <c r="F561" s="53"/>
      <c r="G561" s="5"/>
      <c r="H561"/>
      <c r="I561"/>
      <c r="J561"/>
      <c r="K561"/>
      <c r="L561"/>
      <c r="M561"/>
      <c r="N561"/>
      <c r="O561"/>
      <c r="P561"/>
      <c r="Q561"/>
      <c r="R561"/>
    </row>
    <row r="562" spans="1:18" s="6" customFormat="1">
      <c r="A562" s="53"/>
      <c r="B562" s="24"/>
      <c r="C562" s="40"/>
      <c r="E562"/>
      <c r="F562" s="53"/>
      <c r="G562" s="5"/>
      <c r="H562"/>
      <c r="I562"/>
      <c r="J562"/>
      <c r="K562"/>
      <c r="L562"/>
      <c r="M562"/>
      <c r="N562"/>
      <c r="O562"/>
      <c r="P562"/>
      <c r="Q562"/>
      <c r="R562"/>
    </row>
    <row r="563" spans="1:18" s="6" customFormat="1">
      <c r="A563" s="53"/>
      <c r="B563" s="24"/>
      <c r="C563" s="40"/>
      <c r="E563"/>
      <c r="F563" s="53"/>
      <c r="G563" s="5"/>
      <c r="H563"/>
      <c r="I563"/>
      <c r="J563"/>
      <c r="K563"/>
      <c r="L563"/>
      <c r="M563"/>
      <c r="N563"/>
      <c r="O563"/>
      <c r="P563"/>
      <c r="Q563"/>
      <c r="R563"/>
    </row>
    <row r="564" spans="1:18" s="6" customFormat="1">
      <c r="A564" s="53"/>
      <c r="B564" s="24"/>
      <c r="C564" s="40"/>
      <c r="E564"/>
      <c r="F564" s="53"/>
      <c r="G564" s="5"/>
      <c r="H564"/>
      <c r="I564"/>
      <c r="J564"/>
      <c r="K564"/>
      <c r="L564"/>
      <c r="M564"/>
      <c r="N564"/>
      <c r="O564"/>
      <c r="P564"/>
      <c r="Q564"/>
      <c r="R564"/>
    </row>
    <row r="565" spans="1:18" s="6" customFormat="1">
      <c r="A565" s="53"/>
      <c r="B565" s="24"/>
      <c r="C565" s="40"/>
      <c r="E565"/>
      <c r="F565" s="53"/>
      <c r="G565" s="5"/>
      <c r="H565"/>
      <c r="I565"/>
      <c r="J565"/>
      <c r="K565"/>
      <c r="L565"/>
      <c r="M565"/>
      <c r="N565"/>
      <c r="O565"/>
      <c r="P565"/>
      <c r="Q565"/>
      <c r="R565"/>
    </row>
    <row r="566" spans="1:18" s="6" customFormat="1">
      <c r="A566" s="53"/>
      <c r="B566" s="24"/>
      <c r="C566" s="40"/>
      <c r="E566"/>
      <c r="F566" s="53"/>
      <c r="G566" s="5"/>
      <c r="H566"/>
      <c r="I566"/>
      <c r="J566"/>
      <c r="K566"/>
      <c r="L566"/>
      <c r="M566"/>
      <c r="N566"/>
      <c r="O566"/>
      <c r="P566"/>
      <c r="Q566"/>
      <c r="R566"/>
    </row>
    <row r="567" spans="1:18" s="6" customFormat="1">
      <c r="A567" s="53"/>
      <c r="B567" s="24"/>
      <c r="C567" s="40"/>
      <c r="E567"/>
      <c r="F567" s="53"/>
      <c r="G567" s="5"/>
      <c r="H567"/>
      <c r="I567"/>
      <c r="J567"/>
      <c r="K567"/>
      <c r="L567"/>
      <c r="M567"/>
      <c r="N567"/>
      <c r="O567"/>
      <c r="P567"/>
      <c r="Q567"/>
      <c r="R567"/>
    </row>
    <row r="568" spans="1:18" s="6" customFormat="1">
      <c r="A568" s="53"/>
      <c r="B568" s="24"/>
      <c r="C568" s="40"/>
      <c r="E568"/>
      <c r="F568" s="53"/>
      <c r="G568" s="5"/>
      <c r="H568"/>
      <c r="I568"/>
      <c r="J568"/>
      <c r="K568"/>
      <c r="L568"/>
      <c r="M568"/>
      <c r="N568"/>
      <c r="O568"/>
      <c r="P568"/>
      <c r="Q568"/>
      <c r="R568"/>
    </row>
    <row r="569" spans="1:18" s="6" customFormat="1">
      <c r="A569" s="53"/>
      <c r="B569" s="24"/>
      <c r="C569" s="40"/>
      <c r="E569"/>
      <c r="F569" s="53"/>
      <c r="G569" s="5"/>
      <c r="H569"/>
      <c r="I569"/>
      <c r="J569"/>
      <c r="K569"/>
      <c r="L569"/>
      <c r="M569"/>
      <c r="N569"/>
      <c r="O569"/>
      <c r="P569"/>
      <c r="Q569"/>
      <c r="R569"/>
    </row>
    <row r="570" spans="1:18" s="6" customFormat="1">
      <c r="A570" s="53"/>
      <c r="B570" s="24"/>
      <c r="C570" s="40"/>
      <c r="E570"/>
      <c r="F570" s="53"/>
      <c r="G570" s="5"/>
      <c r="H570"/>
      <c r="I570"/>
      <c r="J570"/>
      <c r="K570"/>
      <c r="L570"/>
      <c r="M570"/>
      <c r="N570"/>
      <c r="O570"/>
      <c r="P570"/>
      <c r="Q570"/>
      <c r="R570"/>
    </row>
    <row r="571" spans="1:18" s="6" customFormat="1">
      <c r="A571" s="53"/>
      <c r="B571" s="24"/>
      <c r="C571" s="40"/>
      <c r="E571"/>
      <c r="F571" s="53"/>
      <c r="G571" s="5"/>
      <c r="H571"/>
      <c r="I571"/>
      <c r="J571"/>
      <c r="K571"/>
      <c r="L571"/>
      <c r="M571"/>
      <c r="N571"/>
      <c r="O571"/>
      <c r="P571"/>
      <c r="Q571"/>
      <c r="R571"/>
    </row>
    <row r="572" spans="1:18" s="6" customFormat="1">
      <c r="A572" s="53"/>
      <c r="B572" s="24"/>
      <c r="C572" s="40"/>
      <c r="E572"/>
      <c r="F572" s="53"/>
      <c r="G572" s="5"/>
      <c r="H572"/>
      <c r="I572"/>
      <c r="J572"/>
      <c r="K572"/>
      <c r="L572"/>
      <c r="M572"/>
      <c r="N572"/>
      <c r="O572"/>
      <c r="P572"/>
      <c r="Q572"/>
      <c r="R572"/>
    </row>
    <row r="573" spans="1:18" s="6" customFormat="1">
      <c r="A573" s="53"/>
      <c r="B573" s="24"/>
      <c r="C573" s="40"/>
      <c r="E573"/>
      <c r="F573" s="53"/>
      <c r="G573" s="5"/>
      <c r="H573"/>
      <c r="I573"/>
      <c r="J573"/>
      <c r="K573"/>
      <c r="L573"/>
      <c r="M573"/>
      <c r="N573"/>
      <c r="O573"/>
      <c r="P573"/>
      <c r="Q573"/>
      <c r="R573"/>
    </row>
    <row r="574" spans="1:18" s="6" customFormat="1">
      <c r="A574" s="53"/>
      <c r="B574" s="24"/>
      <c r="C574" s="40"/>
      <c r="E574"/>
      <c r="F574" s="53"/>
      <c r="G574" s="5"/>
      <c r="H574"/>
      <c r="I574"/>
      <c r="J574"/>
      <c r="K574"/>
      <c r="L574"/>
      <c r="M574"/>
      <c r="N574"/>
      <c r="O574"/>
      <c r="P574"/>
      <c r="Q574"/>
      <c r="R574"/>
    </row>
    <row r="575" spans="1:18" s="6" customFormat="1">
      <c r="A575" s="53"/>
      <c r="B575" s="24"/>
      <c r="C575" s="40"/>
      <c r="E575"/>
      <c r="F575" s="53"/>
      <c r="G575" s="5"/>
      <c r="H575"/>
      <c r="I575"/>
      <c r="J575"/>
      <c r="K575"/>
      <c r="L575"/>
      <c r="M575"/>
      <c r="N575"/>
      <c r="O575"/>
      <c r="P575"/>
      <c r="Q575"/>
      <c r="R575"/>
    </row>
    <row r="576" spans="1:18" s="6" customFormat="1">
      <c r="A576" s="53"/>
      <c r="B576" s="24"/>
      <c r="C576" s="40"/>
      <c r="E576"/>
      <c r="F576" s="53"/>
      <c r="G576" s="5"/>
      <c r="H576"/>
      <c r="I576"/>
      <c r="J576"/>
      <c r="K576"/>
      <c r="L576"/>
      <c r="M576"/>
      <c r="N576"/>
      <c r="O576"/>
      <c r="P576"/>
      <c r="Q576"/>
      <c r="R576"/>
    </row>
    <row r="577" spans="1:18" s="6" customFormat="1">
      <c r="A577" s="53"/>
      <c r="B577" s="24"/>
      <c r="C577" s="40"/>
      <c r="E577"/>
      <c r="F577" s="53"/>
      <c r="G577" s="5"/>
      <c r="H577"/>
      <c r="I577"/>
      <c r="J577"/>
      <c r="K577"/>
      <c r="L577"/>
      <c r="M577"/>
      <c r="N577"/>
      <c r="O577"/>
      <c r="P577"/>
      <c r="Q577"/>
      <c r="R577"/>
    </row>
    <row r="578" spans="1:18" s="6" customFormat="1">
      <c r="A578" s="53"/>
      <c r="B578" s="24"/>
      <c r="C578" s="40"/>
      <c r="E578"/>
      <c r="F578" s="53"/>
      <c r="G578" s="5"/>
      <c r="H578"/>
      <c r="I578"/>
      <c r="J578"/>
      <c r="K578"/>
      <c r="L578"/>
      <c r="M578"/>
      <c r="N578"/>
      <c r="O578"/>
      <c r="P578"/>
      <c r="Q578"/>
      <c r="R578"/>
    </row>
    <row r="579" spans="1:18" s="6" customFormat="1">
      <c r="A579" s="53"/>
      <c r="B579" s="24"/>
      <c r="C579" s="40"/>
      <c r="E579"/>
      <c r="F579" s="53"/>
      <c r="G579" s="5"/>
      <c r="H579"/>
      <c r="I579"/>
      <c r="J579"/>
      <c r="K579"/>
      <c r="L579"/>
      <c r="M579"/>
      <c r="N579"/>
      <c r="O579"/>
      <c r="P579"/>
      <c r="Q579"/>
      <c r="R579"/>
    </row>
    <row r="580" spans="1:18" s="6" customFormat="1">
      <c r="A580" s="53"/>
      <c r="B580" s="24"/>
      <c r="C580" s="40"/>
      <c r="E580"/>
      <c r="F580" s="53"/>
      <c r="G580" s="5"/>
      <c r="H580"/>
      <c r="I580"/>
      <c r="J580"/>
      <c r="K580"/>
      <c r="L580"/>
      <c r="M580"/>
      <c r="N580"/>
      <c r="O580"/>
      <c r="P580"/>
      <c r="Q580"/>
      <c r="R580"/>
    </row>
    <row r="581" spans="1:18" s="6" customFormat="1">
      <c r="A581" s="53"/>
      <c r="B581" s="24"/>
      <c r="C581" s="40"/>
      <c r="E581"/>
      <c r="F581" s="53"/>
      <c r="G581" s="5"/>
      <c r="H581"/>
      <c r="I581"/>
      <c r="J581"/>
      <c r="K581"/>
      <c r="L581"/>
      <c r="M581"/>
      <c r="N581"/>
      <c r="O581"/>
      <c r="P581"/>
      <c r="Q581"/>
      <c r="R581"/>
    </row>
    <row r="582" spans="1:18" s="6" customFormat="1">
      <c r="A582" s="53"/>
      <c r="B582" s="24"/>
      <c r="C582" s="40"/>
      <c r="E582"/>
      <c r="F582" s="53"/>
      <c r="G582" s="5"/>
      <c r="H582"/>
      <c r="I582"/>
      <c r="J582"/>
      <c r="K582"/>
      <c r="L582"/>
      <c r="M582"/>
      <c r="N582"/>
      <c r="O582"/>
      <c r="P582"/>
      <c r="Q582"/>
      <c r="R582"/>
    </row>
    <row r="583" spans="1:18" s="6" customFormat="1">
      <c r="A583" s="53"/>
      <c r="B583" s="24"/>
      <c r="C583" s="40"/>
      <c r="E583"/>
      <c r="F583" s="53"/>
      <c r="G583" s="5"/>
      <c r="H583"/>
      <c r="I583"/>
      <c r="J583"/>
      <c r="K583"/>
      <c r="L583"/>
      <c r="M583"/>
      <c r="N583"/>
      <c r="O583"/>
      <c r="P583"/>
      <c r="Q583"/>
      <c r="R583"/>
    </row>
    <row r="584" spans="1:18" s="6" customFormat="1">
      <c r="A584" s="53"/>
      <c r="B584" s="24"/>
      <c r="C584" s="40"/>
      <c r="E584"/>
      <c r="F584" s="53"/>
      <c r="G584" s="5"/>
      <c r="H584"/>
      <c r="I584"/>
      <c r="J584"/>
      <c r="K584"/>
      <c r="L584"/>
      <c r="M584"/>
      <c r="N584"/>
      <c r="O584"/>
      <c r="P584"/>
      <c r="Q584"/>
      <c r="R584"/>
    </row>
    <row r="585" spans="1:18" s="6" customFormat="1">
      <c r="A585" s="53"/>
      <c r="B585" s="24"/>
      <c r="C585" s="40"/>
      <c r="E585"/>
      <c r="F585" s="53"/>
      <c r="G585" s="5"/>
      <c r="H585"/>
      <c r="I585"/>
      <c r="J585"/>
      <c r="K585"/>
      <c r="L585"/>
      <c r="M585"/>
      <c r="N585"/>
      <c r="O585"/>
      <c r="P585"/>
      <c r="Q585"/>
      <c r="R585"/>
    </row>
    <row r="586" spans="1:18" s="6" customFormat="1">
      <c r="A586" s="53"/>
      <c r="B586" s="24"/>
      <c r="C586" s="40"/>
      <c r="E586"/>
      <c r="F586" s="53"/>
      <c r="G586" s="5"/>
      <c r="H586"/>
      <c r="I586"/>
      <c r="J586"/>
      <c r="K586"/>
      <c r="L586"/>
      <c r="M586"/>
      <c r="N586"/>
      <c r="O586"/>
      <c r="P586"/>
      <c r="Q586"/>
      <c r="R586"/>
    </row>
    <row r="587" spans="1:18" s="6" customFormat="1">
      <c r="A587" s="53"/>
      <c r="B587" s="24"/>
      <c r="C587" s="40"/>
      <c r="E587"/>
      <c r="F587" s="53"/>
      <c r="G587" s="5"/>
      <c r="H587"/>
      <c r="I587"/>
      <c r="J587"/>
      <c r="K587"/>
      <c r="L587"/>
      <c r="M587"/>
      <c r="N587"/>
      <c r="O587"/>
      <c r="P587"/>
      <c r="Q587"/>
      <c r="R587"/>
    </row>
    <row r="588" spans="1:18" s="6" customFormat="1">
      <c r="A588" s="53"/>
      <c r="B588" s="24"/>
      <c r="C588" s="40"/>
      <c r="E588"/>
      <c r="F588" s="53"/>
      <c r="G588" s="5"/>
      <c r="H588"/>
      <c r="I588"/>
      <c r="J588"/>
      <c r="K588"/>
      <c r="L588"/>
      <c r="M588"/>
      <c r="N588"/>
      <c r="O588"/>
      <c r="P588"/>
      <c r="Q588"/>
      <c r="R588"/>
    </row>
    <row r="589" spans="1:18" s="6" customFormat="1">
      <c r="A589" s="53"/>
      <c r="B589" s="24"/>
      <c r="C589" s="40"/>
      <c r="E589"/>
      <c r="F589" s="53"/>
      <c r="G589" s="5"/>
      <c r="H589"/>
      <c r="I589"/>
      <c r="J589"/>
      <c r="K589"/>
      <c r="L589"/>
      <c r="M589"/>
      <c r="N589"/>
      <c r="O589"/>
      <c r="P589"/>
      <c r="Q589"/>
      <c r="R589"/>
    </row>
    <row r="590" spans="1:18" s="6" customFormat="1">
      <c r="A590" s="53"/>
      <c r="B590" s="24"/>
      <c r="C590" s="40"/>
      <c r="E590"/>
      <c r="F590" s="53"/>
      <c r="G590" s="5"/>
      <c r="H590"/>
      <c r="I590"/>
      <c r="J590"/>
      <c r="K590"/>
      <c r="L590"/>
      <c r="M590"/>
      <c r="N590"/>
      <c r="O590"/>
      <c r="P590"/>
      <c r="Q590"/>
      <c r="R590"/>
    </row>
    <row r="591" spans="1:18" s="6" customFormat="1">
      <c r="A591" s="53"/>
      <c r="B591" s="24"/>
      <c r="C591" s="40"/>
      <c r="E591"/>
      <c r="F591" s="53"/>
      <c r="G591" s="5"/>
      <c r="H591"/>
      <c r="I591"/>
      <c r="J591"/>
      <c r="K591"/>
      <c r="L591"/>
      <c r="M591"/>
      <c r="N591"/>
      <c r="O591"/>
      <c r="P591"/>
      <c r="Q591"/>
      <c r="R591"/>
    </row>
    <row r="592" spans="1:18" s="6" customFormat="1">
      <c r="A592" s="53"/>
      <c r="B592" s="24"/>
      <c r="C592" s="40"/>
      <c r="E592"/>
      <c r="F592" s="53"/>
      <c r="G592" s="5"/>
      <c r="H592"/>
      <c r="I592"/>
      <c r="J592"/>
      <c r="K592"/>
      <c r="L592"/>
      <c r="M592"/>
      <c r="N592"/>
      <c r="O592"/>
      <c r="P592"/>
      <c r="Q592"/>
      <c r="R592"/>
    </row>
    <row r="593" spans="1:18" s="6" customFormat="1">
      <c r="A593" s="53"/>
      <c r="B593" s="24"/>
      <c r="C593" s="40"/>
      <c r="E593"/>
      <c r="F593" s="53"/>
      <c r="G593" s="5"/>
      <c r="H593"/>
      <c r="I593"/>
      <c r="J593"/>
      <c r="K593"/>
      <c r="L593"/>
      <c r="M593"/>
      <c r="N593"/>
      <c r="O593"/>
      <c r="P593"/>
      <c r="Q593"/>
      <c r="R593"/>
    </row>
    <row r="594" spans="1:18" s="6" customFormat="1">
      <c r="A594" s="53"/>
      <c r="B594" s="24"/>
      <c r="C594" s="40"/>
      <c r="E594"/>
      <c r="F594" s="53"/>
      <c r="G594" s="5"/>
      <c r="H594"/>
      <c r="I594"/>
      <c r="J594"/>
      <c r="K594"/>
      <c r="L594"/>
      <c r="M594"/>
      <c r="N594"/>
      <c r="O594"/>
      <c r="P594"/>
      <c r="Q594"/>
      <c r="R594"/>
    </row>
    <row r="595" spans="1:18" s="6" customFormat="1">
      <c r="A595" s="53"/>
      <c r="B595" s="24"/>
      <c r="C595" s="40"/>
      <c r="E595"/>
      <c r="F595" s="53"/>
      <c r="G595" s="5"/>
      <c r="H595"/>
      <c r="I595"/>
      <c r="J595"/>
      <c r="K595"/>
      <c r="L595"/>
      <c r="M595"/>
      <c r="N595"/>
      <c r="O595"/>
      <c r="P595"/>
      <c r="Q595"/>
      <c r="R595"/>
    </row>
    <row r="596" spans="1:18" s="6" customFormat="1">
      <c r="A596" s="53"/>
      <c r="B596" s="24"/>
      <c r="C596" s="40"/>
      <c r="E596"/>
      <c r="F596" s="53"/>
      <c r="G596" s="5"/>
      <c r="H596"/>
      <c r="I596"/>
      <c r="J596"/>
      <c r="K596"/>
      <c r="L596"/>
      <c r="M596"/>
      <c r="N596"/>
      <c r="O596"/>
      <c r="P596"/>
      <c r="Q596"/>
      <c r="R596"/>
    </row>
    <row r="597" spans="1:18" s="6" customFormat="1">
      <c r="A597" s="53"/>
      <c r="B597" s="24"/>
      <c r="C597" s="40"/>
      <c r="E597"/>
      <c r="F597" s="53"/>
      <c r="G597" s="5"/>
      <c r="H597"/>
      <c r="I597"/>
      <c r="J597"/>
      <c r="K597"/>
      <c r="L597"/>
      <c r="M597"/>
      <c r="N597"/>
      <c r="O597"/>
      <c r="P597"/>
      <c r="Q597"/>
      <c r="R597"/>
    </row>
    <row r="598" spans="1:18" s="6" customFormat="1">
      <c r="A598" s="53"/>
      <c r="B598" s="24"/>
      <c r="C598" s="40"/>
      <c r="E598"/>
      <c r="F598" s="53"/>
      <c r="G598" s="5"/>
      <c r="H598"/>
      <c r="I598"/>
      <c r="J598"/>
      <c r="K598"/>
      <c r="L598"/>
      <c r="M598"/>
      <c r="N598"/>
      <c r="O598"/>
      <c r="P598"/>
      <c r="Q598"/>
      <c r="R598"/>
    </row>
    <row r="599" spans="1:18" s="6" customFormat="1">
      <c r="A599" s="53"/>
      <c r="B599" s="24"/>
      <c r="C599" s="40"/>
      <c r="E599"/>
      <c r="F599" s="53"/>
      <c r="G599" s="5"/>
      <c r="H599"/>
      <c r="I599"/>
      <c r="J599"/>
      <c r="K599"/>
      <c r="L599"/>
      <c r="M599"/>
      <c r="N599"/>
      <c r="O599"/>
      <c r="P599"/>
      <c r="Q599"/>
      <c r="R599"/>
    </row>
    <row r="600" spans="1:18" s="6" customFormat="1">
      <c r="A600" s="53"/>
      <c r="B600" s="24"/>
      <c r="C600" s="40"/>
      <c r="E600"/>
      <c r="F600" s="53"/>
      <c r="G600" s="5"/>
      <c r="H600"/>
      <c r="I600"/>
      <c r="J600"/>
      <c r="K600"/>
      <c r="L600"/>
      <c r="M600"/>
      <c r="N600"/>
      <c r="O600"/>
      <c r="P600"/>
      <c r="Q600"/>
      <c r="R600"/>
    </row>
    <row r="601" spans="1:18" s="6" customFormat="1">
      <c r="A601" s="53"/>
      <c r="B601" s="24"/>
      <c r="C601" s="40"/>
      <c r="E601"/>
      <c r="F601" s="53"/>
      <c r="G601" s="5"/>
      <c r="H601"/>
      <c r="I601"/>
      <c r="J601"/>
      <c r="K601"/>
      <c r="L601"/>
      <c r="M601"/>
      <c r="N601"/>
      <c r="O601"/>
      <c r="P601"/>
      <c r="Q601"/>
      <c r="R601"/>
    </row>
    <row r="602" spans="1:18" s="6" customFormat="1">
      <c r="A602" s="53"/>
      <c r="B602" s="24"/>
      <c r="C602" s="40"/>
      <c r="E602"/>
      <c r="F602" s="53"/>
      <c r="G602" s="5"/>
      <c r="H602"/>
      <c r="I602"/>
      <c r="J602"/>
      <c r="K602"/>
      <c r="L602"/>
      <c r="M602"/>
      <c r="N602"/>
      <c r="O602"/>
      <c r="P602"/>
      <c r="Q602"/>
      <c r="R602"/>
    </row>
    <row r="603" spans="1:18" s="6" customFormat="1">
      <c r="A603" s="53"/>
      <c r="B603" s="24"/>
      <c r="C603" s="40"/>
      <c r="E603"/>
      <c r="F603" s="53"/>
      <c r="G603" s="5"/>
      <c r="H603"/>
      <c r="I603"/>
      <c r="J603"/>
      <c r="K603"/>
      <c r="L603"/>
      <c r="M603"/>
      <c r="N603"/>
      <c r="O603"/>
      <c r="P603"/>
      <c r="Q603"/>
      <c r="R603"/>
    </row>
    <row r="604" spans="1:18" s="6" customFormat="1">
      <c r="A604" s="53"/>
      <c r="B604" s="24"/>
      <c r="C604" s="40"/>
      <c r="E604"/>
      <c r="F604" s="53"/>
      <c r="G604" s="5"/>
      <c r="H604"/>
      <c r="I604"/>
      <c r="J604"/>
      <c r="K604"/>
      <c r="L604"/>
      <c r="M604"/>
      <c r="N604"/>
      <c r="O604"/>
      <c r="P604"/>
      <c r="Q604"/>
      <c r="R604"/>
    </row>
    <row r="605" spans="1:18" s="6" customFormat="1">
      <c r="A605" s="53"/>
      <c r="B605" s="24"/>
      <c r="C605" s="40"/>
      <c r="E605"/>
      <c r="F605" s="53"/>
      <c r="G605" s="5"/>
      <c r="H605"/>
      <c r="I605"/>
      <c r="J605"/>
      <c r="K605"/>
      <c r="L605"/>
      <c r="M605"/>
      <c r="N605"/>
      <c r="O605"/>
      <c r="P605"/>
      <c r="Q605"/>
      <c r="R605"/>
    </row>
    <row r="606" spans="1:18" s="6" customFormat="1">
      <c r="A606" s="53"/>
      <c r="B606" s="24"/>
      <c r="C606" s="40"/>
      <c r="E606"/>
      <c r="F606" s="53"/>
      <c r="G606" s="5"/>
      <c r="H606"/>
      <c r="I606"/>
      <c r="J606"/>
      <c r="K606"/>
      <c r="L606"/>
      <c r="M606"/>
      <c r="N606"/>
      <c r="O606"/>
      <c r="P606"/>
      <c r="Q606"/>
      <c r="R606"/>
    </row>
    <row r="607" spans="1:18" s="6" customFormat="1">
      <c r="A607" s="53"/>
      <c r="B607" s="24"/>
      <c r="C607" s="40"/>
      <c r="E607"/>
      <c r="F607" s="53"/>
      <c r="G607" s="5"/>
      <c r="H607"/>
      <c r="I607"/>
      <c r="J607"/>
      <c r="K607"/>
      <c r="L607"/>
      <c r="M607"/>
      <c r="N607"/>
      <c r="O607"/>
      <c r="P607"/>
      <c r="Q607"/>
      <c r="R607"/>
    </row>
    <row r="608" spans="1:18" s="6" customFormat="1">
      <c r="A608" s="53"/>
      <c r="B608" s="24"/>
      <c r="C608" s="40"/>
      <c r="E608"/>
      <c r="F608" s="53"/>
      <c r="G608" s="5"/>
      <c r="H608"/>
      <c r="I608"/>
      <c r="J608"/>
      <c r="K608"/>
      <c r="L608"/>
      <c r="M608"/>
      <c r="N608"/>
      <c r="O608"/>
      <c r="P608"/>
      <c r="Q608"/>
      <c r="R608"/>
    </row>
    <row r="609" spans="1:18" s="6" customFormat="1">
      <c r="A609" s="53"/>
      <c r="B609" s="24"/>
      <c r="C609" s="40"/>
      <c r="E609"/>
      <c r="F609" s="53"/>
      <c r="G609" s="5"/>
      <c r="H609"/>
      <c r="I609"/>
      <c r="J609"/>
      <c r="K609"/>
      <c r="L609"/>
      <c r="M609"/>
      <c r="N609"/>
      <c r="O609"/>
      <c r="P609"/>
      <c r="Q609"/>
      <c r="R609"/>
    </row>
    <row r="610" spans="1:18" s="6" customFormat="1">
      <c r="A610" s="53"/>
      <c r="B610" s="24"/>
      <c r="C610" s="40"/>
      <c r="E610"/>
      <c r="F610" s="53"/>
      <c r="G610" s="5"/>
      <c r="H610"/>
      <c r="I610"/>
      <c r="J610"/>
      <c r="K610"/>
      <c r="L610"/>
      <c r="M610"/>
      <c r="N610"/>
      <c r="O610"/>
      <c r="P610"/>
      <c r="Q610"/>
      <c r="R610"/>
    </row>
    <row r="611" spans="1:18" s="6" customFormat="1">
      <c r="A611" s="53"/>
      <c r="B611" s="24"/>
      <c r="C611" s="40"/>
      <c r="E611"/>
      <c r="F611" s="53"/>
      <c r="G611" s="5"/>
      <c r="H611"/>
      <c r="I611"/>
      <c r="J611"/>
      <c r="K611"/>
      <c r="L611"/>
      <c r="M611"/>
      <c r="N611"/>
      <c r="O611"/>
      <c r="P611"/>
      <c r="Q611"/>
      <c r="R611"/>
    </row>
    <row r="612" spans="1:18" s="6" customFormat="1">
      <c r="A612" s="53"/>
      <c r="B612" s="24"/>
      <c r="C612" s="40"/>
      <c r="E612"/>
      <c r="F612" s="53"/>
      <c r="G612" s="5"/>
      <c r="H612"/>
      <c r="I612"/>
      <c r="J612"/>
      <c r="K612"/>
      <c r="L612"/>
      <c r="M612"/>
      <c r="N612"/>
      <c r="O612"/>
      <c r="P612"/>
      <c r="Q612"/>
      <c r="R612"/>
    </row>
    <row r="613" spans="1:18" s="6" customFormat="1">
      <c r="A613" s="53"/>
      <c r="B613" s="24"/>
      <c r="C613" s="40"/>
      <c r="E613"/>
      <c r="F613" s="53"/>
      <c r="G613" s="5"/>
      <c r="H613"/>
      <c r="I613"/>
      <c r="J613"/>
      <c r="K613"/>
      <c r="L613"/>
      <c r="M613"/>
      <c r="N613"/>
      <c r="O613"/>
      <c r="P613"/>
      <c r="Q613"/>
      <c r="R613"/>
    </row>
    <row r="614" spans="1:18" s="6" customFormat="1">
      <c r="A614" s="53"/>
      <c r="B614" s="24"/>
      <c r="C614" s="40"/>
      <c r="E614"/>
      <c r="F614" s="53"/>
      <c r="G614" s="5"/>
      <c r="H614"/>
      <c r="I614"/>
      <c r="J614"/>
      <c r="K614"/>
      <c r="L614"/>
      <c r="M614"/>
      <c r="N614"/>
      <c r="O614"/>
      <c r="P614"/>
      <c r="Q614"/>
      <c r="R614"/>
    </row>
    <row r="615" spans="1:18" s="6" customFormat="1">
      <c r="A615" s="53"/>
      <c r="B615" s="24"/>
      <c r="C615" s="40"/>
      <c r="E615"/>
      <c r="F615" s="53"/>
      <c r="G615" s="5"/>
      <c r="H615"/>
      <c r="I615"/>
      <c r="J615"/>
      <c r="K615"/>
      <c r="L615"/>
      <c r="M615"/>
      <c r="N615"/>
      <c r="O615"/>
      <c r="P615"/>
      <c r="Q615"/>
      <c r="R615"/>
    </row>
    <row r="616" spans="1:18" s="6" customFormat="1">
      <c r="A616" s="53"/>
      <c r="B616" s="24"/>
      <c r="C616" s="40"/>
      <c r="E616"/>
      <c r="F616" s="53"/>
      <c r="G616" s="5"/>
      <c r="H616"/>
      <c r="I616"/>
      <c r="J616"/>
      <c r="K616"/>
      <c r="L616"/>
      <c r="M616"/>
      <c r="N616"/>
      <c r="O616"/>
      <c r="P616"/>
      <c r="Q616"/>
      <c r="R616"/>
    </row>
    <row r="617" spans="1:18" s="6" customFormat="1">
      <c r="A617" s="53"/>
      <c r="B617" s="24"/>
      <c r="C617" s="40"/>
      <c r="E617"/>
      <c r="F617" s="53"/>
      <c r="G617" s="5"/>
      <c r="H617"/>
      <c r="I617"/>
      <c r="J617"/>
      <c r="K617"/>
      <c r="L617"/>
      <c r="M617"/>
      <c r="N617"/>
      <c r="O617"/>
      <c r="P617"/>
      <c r="Q617"/>
      <c r="R617"/>
    </row>
    <row r="618" spans="1:18" s="6" customFormat="1">
      <c r="A618" s="53"/>
      <c r="B618" s="24"/>
      <c r="C618" s="40"/>
      <c r="E618"/>
      <c r="F618" s="53"/>
      <c r="G618" s="5"/>
      <c r="H618"/>
      <c r="I618"/>
      <c r="J618"/>
      <c r="K618"/>
      <c r="L618"/>
      <c r="M618"/>
      <c r="N618"/>
      <c r="O618"/>
      <c r="P618"/>
      <c r="Q618"/>
      <c r="R618"/>
    </row>
    <row r="619" spans="1:18" s="6" customFormat="1">
      <c r="A619" s="53"/>
      <c r="B619" s="24"/>
      <c r="C619" s="40"/>
      <c r="E619"/>
      <c r="F619" s="53"/>
      <c r="G619" s="5"/>
      <c r="H619"/>
      <c r="I619"/>
      <c r="J619"/>
      <c r="K619"/>
      <c r="L619"/>
      <c r="M619"/>
      <c r="N619"/>
      <c r="O619"/>
      <c r="P619"/>
      <c r="Q619"/>
      <c r="R619"/>
    </row>
    <row r="620" spans="1:18" s="6" customFormat="1">
      <c r="A620" s="53"/>
      <c r="B620" s="24"/>
      <c r="C620" s="40"/>
      <c r="E620"/>
      <c r="F620" s="53"/>
      <c r="G620" s="5"/>
      <c r="H620"/>
      <c r="I620"/>
      <c r="J620"/>
      <c r="K620"/>
      <c r="L620"/>
      <c r="M620"/>
      <c r="N620"/>
      <c r="O620"/>
      <c r="P620"/>
      <c r="Q620"/>
      <c r="R620"/>
    </row>
    <row r="621" spans="1:18" s="6" customFormat="1">
      <c r="A621" s="53"/>
      <c r="B621" s="24"/>
      <c r="C621" s="40"/>
      <c r="E621"/>
      <c r="F621" s="53"/>
      <c r="G621" s="5"/>
      <c r="H621"/>
      <c r="I621"/>
      <c r="J621"/>
      <c r="K621"/>
      <c r="L621"/>
      <c r="M621"/>
      <c r="N621"/>
      <c r="O621"/>
      <c r="P621"/>
      <c r="Q621"/>
      <c r="R621"/>
    </row>
    <row r="622" spans="1:18" s="6" customFormat="1">
      <c r="A622" s="53"/>
      <c r="B622" s="24"/>
      <c r="C622" s="40"/>
      <c r="E622"/>
      <c r="F622" s="53"/>
      <c r="G622" s="5"/>
      <c r="H622"/>
      <c r="I622"/>
      <c r="J622"/>
      <c r="K622"/>
      <c r="L622"/>
      <c r="M622"/>
      <c r="N622"/>
      <c r="O622"/>
      <c r="P622"/>
      <c r="Q622"/>
      <c r="R622"/>
    </row>
    <row r="623" spans="1:18" s="6" customFormat="1">
      <c r="A623" s="53"/>
      <c r="B623" s="24"/>
      <c r="C623" s="40"/>
      <c r="E623"/>
      <c r="F623" s="53"/>
      <c r="G623" s="5"/>
      <c r="H623"/>
      <c r="I623"/>
      <c r="J623"/>
      <c r="K623"/>
      <c r="L623"/>
      <c r="M623"/>
      <c r="N623"/>
      <c r="O623"/>
      <c r="P623"/>
      <c r="Q623"/>
      <c r="R623"/>
    </row>
    <row r="624" spans="1:18" s="6" customFormat="1">
      <c r="A624" s="53"/>
      <c r="B624" s="24"/>
      <c r="C624" s="40"/>
      <c r="E624"/>
      <c r="F624" s="53"/>
      <c r="G624" s="5"/>
      <c r="H624"/>
      <c r="I624"/>
      <c r="J624"/>
      <c r="K624"/>
      <c r="L624"/>
      <c r="M624"/>
      <c r="N624"/>
      <c r="O624"/>
      <c r="P624"/>
      <c r="Q624"/>
      <c r="R624"/>
    </row>
    <row r="625" spans="1:18" s="6" customFormat="1">
      <c r="A625" s="53"/>
      <c r="B625" s="24"/>
      <c r="C625" s="40"/>
      <c r="E625"/>
      <c r="F625" s="53"/>
      <c r="G625" s="5"/>
      <c r="H625"/>
      <c r="I625"/>
      <c r="J625"/>
      <c r="K625"/>
      <c r="L625"/>
      <c r="M625"/>
      <c r="N625"/>
      <c r="O625"/>
      <c r="P625"/>
      <c r="Q625"/>
      <c r="R625"/>
    </row>
    <row r="626" spans="1:18" s="6" customFormat="1">
      <c r="A626" s="53"/>
      <c r="B626" s="24"/>
      <c r="C626" s="40"/>
      <c r="E626"/>
      <c r="F626" s="53"/>
      <c r="G626" s="5"/>
      <c r="H626"/>
      <c r="I626"/>
      <c r="J626"/>
      <c r="K626"/>
      <c r="L626"/>
      <c r="M626"/>
      <c r="N626"/>
      <c r="O626"/>
      <c r="P626"/>
      <c r="Q626"/>
      <c r="R626"/>
    </row>
    <row r="627" spans="1:18" s="6" customFormat="1">
      <c r="A627" s="53"/>
      <c r="B627" s="24"/>
      <c r="C627" s="40"/>
      <c r="E627"/>
      <c r="F627" s="53"/>
      <c r="G627" s="5"/>
      <c r="H627"/>
      <c r="I627"/>
      <c r="J627"/>
      <c r="K627"/>
      <c r="L627"/>
      <c r="M627"/>
      <c r="N627"/>
      <c r="O627"/>
      <c r="P627"/>
      <c r="Q627"/>
      <c r="R627"/>
    </row>
    <row r="628" spans="1:18" s="6" customFormat="1">
      <c r="A628" s="53"/>
      <c r="B628" s="24"/>
      <c r="C628" s="40"/>
      <c r="E628"/>
      <c r="F628" s="53"/>
      <c r="G628" s="5"/>
      <c r="H628"/>
      <c r="I628"/>
      <c r="J628"/>
      <c r="K628"/>
      <c r="L628"/>
      <c r="M628"/>
      <c r="N628"/>
      <c r="O628"/>
      <c r="P628"/>
      <c r="Q628"/>
      <c r="R628"/>
    </row>
    <row r="629" spans="1:18" s="6" customFormat="1">
      <c r="A629" s="53"/>
      <c r="B629" s="24"/>
      <c r="C629" s="40"/>
      <c r="E629"/>
      <c r="F629" s="53"/>
      <c r="G629" s="5"/>
      <c r="H629"/>
      <c r="I629"/>
      <c r="J629"/>
      <c r="K629"/>
      <c r="L629"/>
      <c r="M629"/>
      <c r="N629"/>
      <c r="O629"/>
      <c r="P629"/>
      <c r="Q629"/>
      <c r="R629"/>
    </row>
    <row r="630" spans="1:18" s="6" customFormat="1">
      <c r="A630" s="53"/>
      <c r="B630" s="24"/>
      <c r="C630" s="40"/>
      <c r="E630"/>
      <c r="F630" s="53"/>
      <c r="G630" s="5"/>
      <c r="H630"/>
      <c r="I630"/>
      <c r="J630"/>
      <c r="K630"/>
      <c r="L630"/>
      <c r="M630"/>
      <c r="N630"/>
      <c r="O630"/>
      <c r="P630"/>
      <c r="Q630"/>
      <c r="R630"/>
    </row>
    <row r="631" spans="1:18" s="6" customFormat="1">
      <c r="A631" s="53"/>
      <c r="B631" s="24"/>
      <c r="C631" s="40"/>
      <c r="E631"/>
      <c r="F631" s="53"/>
      <c r="G631" s="5"/>
      <c r="H631"/>
      <c r="I631"/>
      <c r="J631"/>
      <c r="K631"/>
      <c r="L631"/>
      <c r="M631"/>
      <c r="N631"/>
      <c r="O631"/>
      <c r="P631"/>
      <c r="Q631"/>
      <c r="R631"/>
    </row>
    <row r="632" spans="1:18" s="6" customFormat="1">
      <c r="A632" s="53"/>
      <c r="B632" s="24"/>
      <c r="C632" s="40"/>
      <c r="E632"/>
      <c r="F632" s="53"/>
      <c r="G632" s="5"/>
      <c r="H632"/>
      <c r="I632"/>
      <c r="J632"/>
      <c r="K632"/>
      <c r="L632"/>
      <c r="M632"/>
      <c r="N632"/>
      <c r="O632"/>
      <c r="P632"/>
      <c r="Q632"/>
      <c r="R632"/>
    </row>
    <row r="633" spans="1:18" s="6" customFormat="1">
      <c r="A633" s="53"/>
      <c r="B633" s="24"/>
      <c r="C633" s="40"/>
      <c r="E633"/>
      <c r="F633" s="53"/>
      <c r="G633" s="5"/>
      <c r="H633"/>
      <c r="I633"/>
      <c r="J633"/>
      <c r="K633"/>
      <c r="L633"/>
      <c r="M633"/>
      <c r="N633"/>
      <c r="O633"/>
      <c r="P633"/>
      <c r="Q633"/>
      <c r="R633"/>
    </row>
    <row r="634" spans="1:18" s="6" customFormat="1">
      <c r="A634" s="53"/>
      <c r="B634" s="24"/>
      <c r="C634" s="40"/>
      <c r="E634"/>
      <c r="F634" s="53"/>
      <c r="G634" s="5"/>
      <c r="H634"/>
      <c r="I634"/>
      <c r="J634"/>
      <c r="K634"/>
      <c r="L634"/>
      <c r="M634"/>
      <c r="N634"/>
      <c r="O634"/>
      <c r="P634"/>
      <c r="Q634"/>
      <c r="R634"/>
    </row>
    <row r="635" spans="1:18" s="6" customFormat="1">
      <c r="A635" s="53"/>
      <c r="B635" s="24"/>
      <c r="C635" s="40"/>
      <c r="E635"/>
      <c r="F635" s="53"/>
      <c r="G635" s="5"/>
      <c r="H635"/>
      <c r="I635"/>
      <c r="J635"/>
      <c r="K635"/>
      <c r="L635"/>
      <c r="M635"/>
      <c r="N635"/>
      <c r="O635"/>
      <c r="P635"/>
      <c r="Q635"/>
      <c r="R635"/>
    </row>
    <row r="636" spans="1:18" s="6" customFormat="1">
      <c r="A636" s="53"/>
      <c r="B636" s="24"/>
      <c r="C636" s="40"/>
      <c r="E636"/>
      <c r="F636" s="53"/>
      <c r="G636" s="5"/>
      <c r="H636"/>
      <c r="I636"/>
      <c r="J636"/>
      <c r="K636"/>
      <c r="L636"/>
      <c r="M636"/>
      <c r="N636"/>
      <c r="O636"/>
      <c r="P636"/>
      <c r="Q636"/>
      <c r="R636"/>
    </row>
  </sheetData>
  <conditionalFormatting sqref="B2:B1001">
    <cfRule type="expression" dxfId="6" priority="4">
      <formula>B2=#REF!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635"/>
  <sheetViews>
    <sheetView tabSelected="1" workbookViewId="0">
      <pane ySplit="1" topLeftCell="A2" activePane="bottomLeft" state="frozen"/>
      <selection pane="bottomLeft" activeCell="J27" sqref="J27"/>
    </sheetView>
  </sheetViews>
  <sheetFormatPr baseColWidth="10" defaultColWidth="11.42578125" defaultRowHeight="15"/>
  <cols>
    <col min="1" max="1" width="11.140625" style="5" customWidth="1"/>
    <col min="2" max="2" width="12.85546875" style="6" customWidth="1"/>
    <col min="3" max="3" width="15.28515625" style="6" customWidth="1"/>
    <col min="4" max="4" width="10.140625" style="53" customWidth="1"/>
    <col min="5" max="5" width="15.28515625" style="53" hidden="1" customWidth="1"/>
    <col min="6" max="6" width="10.28515625" style="5" hidden="1" customWidth="1"/>
    <col min="7" max="7" width="26.140625" style="4" customWidth="1"/>
    <col min="8" max="8" width="14.7109375" style="5" customWidth="1"/>
    <col min="9" max="9" width="16.7109375" style="5" customWidth="1"/>
    <col min="10" max="10" width="13" style="5" customWidth="1"/>
    <col min="11" max="11" width="5.5703125" customWidth="1"/>
    <col min="12" max="12" width="9.85546875" customWidth="1"/>
    <col min="13" max="13" width="6.28515625" customWidth="1"/>
    <col min="15" max="16" width="5.28515625" customWidth="1"/>
  </cols>
  <sheetData>
    <row r="1" spans="1:17" ht="30.75" thickBot="1">
      <c r="A1" s="44" t="s">
        <v>0</v>
      </c>
      <c r="B1" s="45" t="s">
        <v>1</v>
      </c>
      <c r="C1" s="45" t="s">
        <v>2</v>
      </c>
      <c r="D1" s="49">
        <v>0.95</v>
      </c>
      <c r="E1" s="50"/>
      <c r="F1" s="51"/>
    </row>
    <row r="2" spans="1:17" ht="15" customHeight="1">
      <c r="A2" s="98">
        <v>40178</v>
      </c>
      <c r="B2" s="102">
        <v>768.24</v>
      </c>
      <c r="C2" s="103">
        <f>MAX($B$2:B2)*$D$1</f>
        <v>729.82799999999997</v>
      </c>
      <c r="E2" s="52"/>
      <c r="G2" s="4" t="s">
        <v>40</v>
      </c>
      <c r="H2" s="59" t="s">
        <v>0</v>
      </c>
      <c r="I2" s="60" t="s">
        <v>5</v>
      </c>
      <c r="J2" s="61" t="s">
        <v>6</v>
      </c>
      <c r="K2" s="55"/>
      <c r="L2" s="54"/>
      <c r="M2" s="54"/>
      <c r="N2" s="54"/>
      <c r="O2" s="54"/>
      <c r="P2" s="54"/>
    </row>
    <row r="3" spans="1:17" ht="18.75" customHeight="1" thickBot="1">
      <c r="A3" s="98">
        <v>40543</v>
      </c>
      <c r="B3" s="102">
        <v>972.96</v>
      </c>
      <c r="C3" s="103">
        <f>MAX($B$2:B3)*$D$1</f>
        <v>924.31200000000001</v>
      </c>
      <c r="H3" s="90" t="s">
        <v>32</v>
      </c>
      <c r="I3" s="91"/>
      <c r="J3" s="92"/>
      <c r="K3" s="54"/>
      <c r="L3" s="54"/>
      <c r="M3" s="54"/>
      <c r="N3" s="54"/>
      <c r="O3" s="54"/>
      <c r="P3" s="54"/>
    </row>
    <row r="4" spans="1:17" ht="15.75" customHeight="1">
      <c r="A4" s="98">
        <v>40907</v>
      </c>
      <c r="B4" s="102">
        <v>877.6</v>
      </c>
      <c r="C4" s="103">
        <f>MAX($B$2:B4)*$D$1</f>
        <v>924.31200000000001</v>
      </c>
      <c r="G4" s="7"/>
      <c r="H4" s="7"/>
      <c r="I4" s="7"/>
      <c r="J4" s="7"/>
      <c r="K4" s="54"/>
      <c r="L4" s="54"/>
      <c r="M4" s="54"/>
      <c r="N4" s="54"/>
      <c r="O4" s="54"/>
      <c r="P4" s="54"/>
    </row>
    <row r="5" spans="1:17" ht="15" customHeight="1">
      <c r="A5" s="98">
        <v>41243</v>
      </c>
      <c r="B5" s="102">
        <v>980.85</v>
      </c>
      <c r="C5" s="103">
        <f>MAX($B$2:B5)*$D$1</f>
        <v>931.8075</v>
      </c>
      <c r="G5" s="7" t="s">
        <v>33</v>
      </c>
      <c r="H5" s="7"/>
      <c r="I5" s="7"/>
      <c r="J5" s="7"/>
      <c r="K5" s="58"/>
      <c r="L5" s="54"/>
      <c r="M5" s="54"/>
      <c r="N5" s="54"/>
      <c r="O5" s="54"/>
      <c r="P5" s="54"/>
    </row>
    <row r="6" spans="1:17">
      <c r="A6" s="98">
        <v>41274</v>
      </c>
      <c r="B6" s="102">
        <v>1019.2</v>
      </c>
      <c r="C6" s="103">
        <f>MAX($B$2:B6)*$D$1</f>
        <v>968.24</v>
      </c>
      <c r="G6" s="63" t="s">
        <v>34</v>
      </c>
      <c r="M6" s="9"/>
    </row>
    <row r="7" spans="1:17">
      <c r="A7" s="98">
        <v>41305</v>
      </c>
      <c r="B7" s="102">
        <v>1081.6199999999999</v>
      </c>
      <c r="C7" s="103">
        <f>MAX($B$2:B7)*$D$1</f>
        <v>1027.5389999999998</v>
      </c>
    </row>
    <row r="8" spans="1:17" ht="15.75" thickBot="1">
      <c r="A8" s="98">
        <v>41333</v>
      </c>
      <c r="B8" s="102">
        <v>1103.3499999999999</v>
      </c>
      <c r="C8" s="103">
        <f>MAX($B$2:B8)*$D$1</f>
        <v>1048.1824999999999</v>
      </c>
      <c r="H8" s="10"/>
      <c r="I8" s="11"/>
      <c r="J8" s="11"/>
      <c r="N8" s="38" t="s">
        <v>28</v>
      </c>
      <c r="O8" s="38"/>
      <c r="P8" s="39">
        <f ca="1">MATCH($G$10,ZDate,0)+1</f>
        <v>10</v>
      </c>
      <c r="Q8" s="78" t="s">
        <v>46</v>
      </c>
    </row>
    <row r="9" spans="1:17">
      <c r="A9" s="98">
        <v>41361</v>
      </c>
      <c r="B9" s="102">
        <v>1093.81</v>
      </c>
      <c r="C9" s="103">
        <f>MAX($B$2:B9)*$D$1</f>
        <v>1048.1824999999999</v>
      </c>
      <c r="G9" s="12" t="s">
        <v>4</v>
      </c>
      <c r="H9" s="59" t="s">
        <v>0</v>
      </c>
      <c r="I9" s="60" t="s">
        <v>5</v>
      </c>
      <c r="J9" s="61" t="s">
        <v>6</v>
      </c>
      <c r="N9" s="38" t="s">
        <v>29</v>
      </c>
      <c r="O9" s="38"/>
      <c r="P9" s="38">
        <f>COUNTA(C:C)</f>
        <v>47</v>
      </c>
      <c r="Q9" s="78" t="s">
        <v>46</v>
      </c>
    </row>
    <row r="10" spans="1:17" ht="15.75" thickBot="1">
      <c r="A10" s="98">
        <v>41394</v>
      </c>
      <c r="B10" s="102">
        <v>1086.96</v>
      </c>
      <c r="C10" s="103">
        <f>MAX($B$2:B10)*$D$1</f>
        <v>1048.1824999999999</v>
      </c>
      <c r="G10" s="15">
        <v>41394</v>
      </c>
      <c r="H10" s="90" t="s">
        <v>32</v>
      </c>
      <c r="I10" s="91"/>
      <c r="J10" s="92"/>
      <c r="K10" s="7"/>
      <c r="N10" s="38" t="s">
        <v>30</v>
      </c>
      <c r="O10" s="38"/>
      <c r="P10" s="43">
        <f t="array" aca="1" ref="P10" ca="1">MAX(INDIRECT("$B$"&amp;P8&amp;":B"&amp;P9)*$D$1)</f>
        <v>1078.5255</v>
      </c>
    </row>
    <row r="11" spans="1:17">
      <c r="A11" s="98">
        <v>41396</v>
      </c>
      <c r="B11" s="102">
        <v>1089.78</v>
      </c>
      <c r="C11" s="103">
        <f>MAX($B$2:B11)*$D$1</f>
        <v>1048.1824999999999</v>
      </c>
      <c r="D11" s="53" t="str">
        <f>IF(B11&lt;=C10, "O U I","non")</f>
        <v>non</v>
      </c>
      <c r="H11" s="1"/>
      <c r="I11" s="2"/>
      <c r="J11" s="93"/>
      <c r="K11" s="94"/>
      <c r="L11" s="19"/>
      <c r="O11" s="77" t="s">
        <v>45</v>
      </c>
    </row>
    <row r="12" spans="1:17">
      <c r="A12" s="98">
        <v>41397</v>
      </c>
      <c r="B12" s="102">
        <v>1094.24</v>
      </c>
      <c r="C12" s="103">
        <f>MAX($B$2:B12)*$D$1</f>
        <v>1048.1824999999999</v>
      </c>
      <c r="D12" s="53" t="str">
        <f t="shared" ref="D12:D47" si="0">IF(B12&lt;=C11, "O U I","non")</f>
        <v>non</v>
      </c>
      <c r="G12" s="64" t="s">
        <v>35</v>
      </c>
      <c r="H12" s="21"/>
      <c r="I12" s="22"/>
      <c r="J12" s="23"/>
      <c r="K12" s="24"/>
    </row>
    <row r="13" spans="1:17">
      <c r="A13" s="98">
        <v>41400</v>
      </c>
      <c r="B13" s="102">
        <v>1100.94</v>
      </c>
      <c r="C13" s="103">
        <f>MAX($B$2:B13)*$D$1</f>
        <v>1048.1824999999999</v>
      </c>
      <c r="D13" s="53" t="str">
        <f t="shared" si="0"/>
        <v>non</v>
      </c>
      <c r="H13" s="26" t="s">
        <v>37</v>
      </c>
      <c r="I13" s="26" t="s">
        <v>36</v>
      </c>
      <c r="J13" s="6"/>
      <c r="K13" s="24"/>
    </row>
    <row r="14" spans="1:17">
      <c r="A14" s="98">
        <v>41401</v>
      </c>
      <c r="B14" s="102">
        <v>1103.79</v>
      </c>
      <c r="C14" s="103">
        <f>MAX($B$2:B14)*$D$1</f>
        <v>1048.6005</v>
      </c>
      <c r="D14" s="53" t="str">
        <f t="shared" si="0"/>
        <v>non</v>
      </c>
      <c r="H14" s="21"/>
      <c r="I14" s="47">
        <v>1032.6120000000001</v>
      </c>
      <c r="K14" s="24"/>
    </row>
    <row r="15" spans="1:17">
      <c r="A15" s="98">
        <v>41404</v>
      </c>
      <c r="B15" s="102">
        <v>1113.7</v>
      </c>
      <c r="C15" s="103">
        <f>MAX($B$2:B15)*$D$1</f>
        <v>1058.0150000000001</v>
      </c>
      <c r="D15" s="53" t="str">
        <f t="shared" si="0"/>
        <v>non</v>
      </c>
      <c r="H15" s="65">
        <v>1089.78</v>
      </c>
      <c r="I15" s="48">
        <v>1035.2909999999999</v>
      </c>
    </row>
    <row r="16" spans="1:17">
      <c r="A16" s="98">
        <v>41407</v>
      </c>
      <c r="B16" s="102">
        <v>1117.3599999999999</v>
      </c>
      <c r="C16" s="103">
        <f>MAX($B$2:B16)*$D$1</f>
        <v>1061.492</v>
      </c>
      <c r="D16" s="53" t="str">
        <f t="shared" si="0"/>
        <v>non</v>
      </c>
      <c r="H16" s="65">
        <v>1094.24</v>
      </c>
      <c r="I16" s="48">
        <v>1039.528</v>
      </c>
    </row>
    <row r="17" spans="1:17">
      <c r="A17" s="98">
        <v>41408</v>
      </c>
      <c r="B17" s="102">
        <v>1116.6199999999999</v>
      </c>
      <c r="C17" s="103">
        <f>MAX($B$2:B17)*$D$1</f>
        <v>1061.492</v>
      </c>
      <c r="D17" s="53" t="str">
        <f t="shared" si="0"/>
        <v>non</v>
      </c>
      <c r="H17" s="65">
        <v>1100.94</v>
      </c>
      <c r="I17" s="48">
        <v>1045.893</v>
      </c>
    </row>
    <row r="18" spans="1:17" ht="15.75">
      <c r="A18" s="98">
        <v>41409</v>
      </c>
      <c r="B18" s="102">
        <v>1116.3499999999999</v>
      </c>
      <c r="C18" s="103">
        <f>MAX($B$2:B18)*$D$1</f>
        <v>1061.492</v>
      </c>
      <c r="D18" s="53" t="str">
        <f t="shared" si="0"/>
        <v>non</v>
      </c>
      <c r="H18" s="65">
        <v>1103.79</v>
      </c>
      <c r="I18" s="48">
        <v>1048.6005</v>
      </c>
      <c r="Q18" s="36"/>
    </row>
    <row r="19" spans="1:17">
      <c r="A19" s="98">
        <v>41410</v>
      </c>
      <c r="B19" s="102">
        <v>1119</v>
      </c>
      <c r="C19" s="103">
        <f>MAX($B$2:B19)*$D$1</f>
        <v>1063.05</v>
      </c>
      <c r="D19" s="53" t="str">
        <f t="shared" si="0"/>
        <v>non</v>
      </c>
      <c r="G19" s="26"/>
      <c r="H19" s="65">
        <v>1113.7</v>
      </c>
      <c r="I19" s="48">
        <v>1058.0150000000001</v>
      </c>
    </row>
    <row r="20" spans="1:17">
      <c r="A20" s="98">
        <v>41411</v>
      </c>
      <c r="B20" s="102">
        <v>1126.07</v>
      </c>
      <c r="C20" s="103">
        <f>MAX($B$2:B20)*$D$1</f>
        <v>1069.7665</v>
      </c>
      <c r="D20" s="53" t="str">
        <f t="shared" si="0"/>
        <v>non</v>
      </c>
      <c r="H20" s="65">
        <v>1117.3599999999999</v>
      </c>
      <c r="I20" s="48">
        <v>1061.492</v>
      </c>
    </row>
    <row r="21" spans="1:17">
      <c r="A21" s="98">
        <v>41415</v>
      </c>
      <c r="B21" s="102">
        <v>1133.07</v>
      </c>
      <c r="C21" s="103">
        <f>MAX($B$2:B21)*$D$1</f>
        <v>1076.4164999999998</v>
      </c>
      <c r="D21" s="53" t="str">
        <f t="shared" si="0"/>
        <v>non</v>
      </c>
      <c r="H21" s="47">
        <v>1116.6199999999999</v>
      </c>
      <c r="M21" s="8"/>
    </row>
    <row r="22" spans="1:17">
      <c r="A22" s="98">
        <v>41416</v>
      </c>
      <c r="B22" s="102">
        <v>1135.29</v>
      </c>
      <c r="C22" s="103">
        <f>MAX($B$2:B22)*$D$1</f>
        <v>1078.5255</v>
      </c>
      <c r="D22" s="53" t="str">
        <f t="shared" si="0"/>
        <v>non</v>
      </c>
      <c r="L22" s="37"/>
    </row>
    <row r="23" spans="1:17">
      <c r="A23" s="98">
        <v>41417</v>
      </c>
      <c r="B23" s="102">
        <v>1125.47</v>
      </c>
      <c r="C23" s="103">
        <f>MAX($B$2:B23)*$D$1</f>
        <v>1078.5255</v>
      </c>
      <c r="D23" s="53" t="str">
        <f t="shared" si="0"/>
        <v>non</v>
      </c>
      <c r="L23" s="37"/>
    </row>
    <row r="24" spans="1:17">
      <c r="A24" s="98">
        <v>41418</v>
      </c>
      <c r="B24" s="102">
        <v>1119.26</v>
      </c>
      <c r="C24" s="103">
        <f>MAX($B$2:B24)*$D$1</f>
        <v>1078.5255</v>
      </c>
      <c r="D24" s="53" t="str">
        <f t="shared" si="0"/>
        <v>non</v>
      </c>
      <c r="H24" s="6">
        <v>1119.26</v>
      </c>
      <c r="I24" s="6">
        <v>1063.297</v>
      </c>
      <c r="L24" s="37"/>
    </row>
    <row r="25" spans="1:17">
      <c r="A25" s="98">
        <v>41421</v>
      </c>
      <c r="B25" s="102">
        <v>1063.2</v>
      </c>
      <c r="C25" s="103">
        <f>MAX($B$2:B25)*$D$1</f>
        <v>1078.5255</v>
      </c>
      <c r="D25" s="66" t="str">
        <f t="shared" si="0"/>
        <v>O U I</v>
      </c>
      <c r="H25" s="6">
        <v>1063.2</v>
      </c>
      <c r="I25" s="6">
        <v>1010.04</v>
      </c>
    </row>
    <row r="26" spans="1:17">
      <c r="A26" s="98">
        <v>41422</v>
      </c>
      <c r="B26" s="102">
        <v>1129.22</v>
      </c>
      <c r="C26" s="103">
        <f>MAX($B$2:B26)*$D$1</f>
        <v>1078.5255</v>
      </c>
      <c r="D26" s="53" t="str">
        <f t="shared" si="0"/>
        <v>non</v>
      </c>
      <c r="G26" s="95" t="s">
        <v>38</v>
      </c>
      <c r="H26" s="57" t="s">
        <v>0</v>
      </c>
      <c r="I26" s="14" t="s">
        <v>5</v>
      </c>
      <c r="J26" s="14" t="s">
        <v>6</v>
      </c>
    </row>
    <row r="27" spans="1:17">
      <c r="A27" s="98">
        <v>41423</v>
      </c>
      <c r="B27" s="102">
        <v>1126.3699999999999</v>
      </c>
      <c r="C27" s="103">
        <f>MAX($B$2:B27)*$D$1</f>
        <v>1078.5255</v>
      </c>
      <c r="D27" s="53" t="str">
        <f t="shared" si="0"/>
        <v>non</v>
      </c>
      <c r="G27" s="95"/>
      <c r="H27" s="68">
        <v>41421</v>
      </c>
      <c r="I27" s="69">
        <v>1063.2</v>
      </c>
      <c r="J27" s="70">
        <f>C24</f>
        <v>1078.5255</v>
      </c>
    </row>
    <row r="28" spans="1:17">
      <c r="A28" s="98">
        <v>41424</v>
      </c>
      <c r="B28" s="102">
        <v>1128.52</v>
      </c>
      <c r="C28" s="103">
        <f>MAX($B$2:B28)*$D$1</f>
        <v>1078.5255</v>
      </c>
      <c r="D28" s="53" t="str">
        <f t="shared" si="0"/>
        <v>non</v>
      </c>
      <c r="G28" s="71"/>
      <c r="H28" s="72"/>
      <c r="I28" s="72"/>
      <c r="J28" s="72"/>
      <c r="K28" s="73"/>
      <c r="L28" s="73"/>
      <c r="M28" s="73"/>
    </row>
    <row r="29" spans="1:17">
      <c r="A29" s="98">
        <v>41425</v>
      </c>
      <c r="B29" s="102">
        <v>1126.8900000000001</v>
      </c>
      <c r="C29" s="103">
        <f>MAX($B$2:B29)*$D$1</f>
        <v>1078.5255</v>
      </c>
      <c r="D29" s="53" t="str">
        <f t="shared" si="0"/>
        <v>non</v>
      </c>
      <c r="G29" s="75" t="s">
        <v>39</v>
      </c>
      <c r="H29" s="72"/>
      <c r="I29" s="72"/>
      <c r="J29" s="72"/>
      <c r="K29" s="73"/>
      <c r="L29" s="73"/>
      <c r="M29" s="73"/>
    </row>
    <row r="30" spans="1:17">
      <c r="A30" s="98">
        <v>41428</v>
      </c>
      <c r="B30" s="102">
        <v>1121.49</v>
      </c>
      <c r="C30" s="103">
        <f>MAX($B$2:B30)*$D$1</f>
        <v>1078.5255</v>
      </c>
      <c r="D30" s="53" t="str">
        <f t="shared" si="0"/>
        <v>non</v>
      </c>
      <c r="G30" s="71"/>
      <c r="H30" s="72"/>
      <c r="I30" s="72"/>
      <c r="J30" s="72"/>
      <c r="K30" s="73"/>
      <c r="L30" s="73"/>
      <c r="M30" s="73"/>
    </row>
    <row r="31" spans="1:17">
      <c r="A31" s="98">
        <v>41429</v>
      </c>
      <c r="B31" s="102">
        <v>1123.1099999999999</v>
      </c>
      <c r="C31" s="103">
        <f>MAX($B$2:B31)*$D$1</f>
        <v>1078.5255</v>
      </c>
      <c r="D31" s="53" t="str">
        <f t="shared" si="0"/>
        <v>non</v>
      </c>
      <c r="G31" s="74" t="s">
        <v>41</v>
      </c>
      <c r="H31" s="72"/>
      <c r="I31" s="72"/>
      <c r="J31" s="72"/>
      <c r="K31" s="73"/>
      <c r="L31" s="73"/>
      <c r="M31" s="73"/>
    </row>
    <row r="32" spans="1:17" ht="15" customHeight="1" thickBot="1">
      <c r="A32" s="98">
        <v>41430</v>
      </c>
      <c r="B32" s="102">
        <v>1120.1600000000001</v>
      </c>
      <c r="C32" s="103">
        <f>MAX($B$2:B32)*$D$1</f>
        <v>1078.5255</v>
      </c>
      <c r="D32" s="53" t="str">
        <f t="shared" si="0"/>
        <v>non</v>
      </c>
      <c r="G32" s="71"/>
      <c r="H32" s="72"/>
      <c r="I32" s="72"/>
      <c r="J32" s="72"/>
      <c r="K32" s="73"/>
      <c r="L32" s="73"/>
      <c r="M32" s="73"/>
    </row>
    <row r="33" spans="1:18">
      <c r="A33" s="98">
        <v>41431</v>
      </c>
      <c r="B33" s="102">
        <v>1117.01</v>
      </c>
      <c r="C33" s="103">
        <f>MAX($B$2:B33)*$D$1</f>
        <v>1078.5255</v>
      </c>
      <c r="D33" s="53" t="str">
        <f t="shared" si="0"/>
        <v>non</v>
      </c>
      <c r="G33" s="101" t="s">
        <v>4</v>
      </c>
      <c r="H33" s="99" t="s">
        <v>0</v>
      </c>
      <c r="I33" s="60" t="s">
        <v>5</v>
      </c>
      <c r="J33" s="61" t="s">
        <v>6</v>
      </c>
      <c r="K33" s="73"/>
      <c r="L33" s="73"/>
      <c r="M33" s="73"/>
    </row>
    <row r="34" spans="1:18" ht="15.75" thickBot="1">
      <c r="A34" s="98">
        <v>41432</v>
      </c>
      <c r="B34" s="102">
        <v>1118.3</v>
      </c>
      <c r="C34" s="103">
        <f>MAX($B$2:B34)*$D$1</f>
        <v>1078.5255</v>
      </c>
      <c r="D34" s="53" t="str">
        <f t="shared" si="0"/>
        <v>non</v>
      </c>
      <c r="G34" s="100">
        <v>41432</v>
      </c>
      <c r="H34" s="91" t="s">
        <v>32</v>
      </c>
      <c r="I34" s="91"/>
      <c r="J34" s="92"/>
      <c r="K34" s="73"/>
      <c r="L34" s="73"/>
      <c r="M34" s="73"/>
      <c r="N34" s="76">
        <v>1078.5255</v>
      </c>
    </row>
    <row r="35" spans="1:18">
      <c r="A35" s="98">
        <v>41435</v>
      </c>
      <c r="B35" s="102">
        <v>1121.93</v>
      </c>
      <c r="C35" s="103">
        <f>MAX($B$2:B35)*$D$1</f>
        <v>1078.5255</v>
      </c>
      <c r="D35" s="53" t="str">
        <f t="shared" si="0"/>
        <v>non</v>
      </c>
      <c r="G35" s="71"/>
      <c r="H35" s="72"/>
      <c r="I35" s="72"/>
      <c r="J35" s="72"/>
      <c r="K35" s="73"/>
      <c r="L35" s="73"/>
      <c r="M35" s="73"/>
      <c r="N35" s="76">
        <v>1078.5255</v>
      </c>
    </row>
    <row r="36" spans="1:18">
      <c r="A36" s="98">
        <v>41436</v>
      </c>
      <c r="B36" s="102">
        <v>1116.48</v>
      </c>
      <c r="C36" s="103">
        <f>MAX($B$2:B36)*$D$1</f>
        <v>1078.5255</v>
      </c>
      <c r="D36" s="53" t="str">
        <f t="shared" si="0"/>
        <v>non</v>
      </c>
      <c r="G36" s="27" t="s">
        <v>42</v>
      </c>
      <c r="H36" s="72"/>
      <c r="I36" s="72"/>
      <c r="J36" s="72"/>
      <c r="K36" s="73"/>
      <c r="L36" s="73"/>
      <c r="M36" s="73"/>
      <c r="N36" s="76">
        <v>1078.5255</v>
      </c>
    </row>
    <row r="37" spans="1:18">
      <c r="A37" s="98">
        <v>41437</v>
      </c>
      <c r="B37" s="102">
        <v>1117.48</v>
      </c>
      <c r="C37" s="103">
        <f>MAX($B$2:B37)*$D$1</f>
        <v>1078.5255</v>
      </c>
      <c r="D37" s="53" t="str">
        <f t="shared" si="0"/>
        <v>non</v>
      </c>
      <c r="G37" s="4" t="s">
        <v>44</v>
      </c>
      <c r="M37" s="73"/>
      <c r="N37" s="76">
        <v>1078.5255</v>
      </c>
    </row>
    <row r="38" spans="1:18">
      <c r="A38" s="98">
        <v>41438</v>
      </c>
      <c r="B38" s="102">
        <v>1113.68</v>
      </c>
      <c r="C38" s="103">
        <f>MAX($B$2:B38)*$D$1</f>
        <v>1078.5255</v>
      </c>
      <c r="D38" s="53" t="str">
        <f t="shared" si="0"/>
        <v>non</v>
      </c>
      <c r="H38" s="67">
        <v>41432</v>
      </c>
      <c r="I38" s="47">
        <v>1118.3</v>
      </c>
      <c r="J38" s="76"/>
      <c r="K38" s="53" t="str">
        <f t="shared" ref="K38:K51" si="1">IF(I38&lt;=J37, "O U I","non")</f>
        <v>non</v>
      </c>
      <c r="M38" s="73"/>
      <c r="N38" s="76">
        <v>1078.5255</v>
      </c>
    </row>
    <row r="39" spans="1:18">
      <c r="A39" s="98">
        <v>41439</v>
      </c>
      <c r="B39" s="102">
        <v>1117.8499999999999</v>
      </c>
      <c r="C39" s="103">
        <f>MAX($B$2:B39)*$D$1</f>
        <v>1078.5255</v>
      </c>
      <c r="D39" s="53" t="str">
        <f t="shared" si="0"/>
        <v>non</v>
      </c>
      <c r="H39" s="46">
        <v>41435</v>
      </c>
      <c r="I39" s="47">
        <v>1121.93</v>
      </c>
      <c r="J39" s="76">
        <f>MAX($I$38:I39)*$D$1</f>
        <v>1065.8335</v>
      </c>
      <c r="K39" s="53" t="str">
        <f t="shared" si="1"/>
        <v>non</v>
      </c>
      <c r="M39" s="73"/>
      <c r="N39" s="76">
        <v>1078.5255</v>
      </c>
    </row>
    <row r="40" spans="1:18">
      <c r="A40" s="98">
        <v>41442</v>
      </c>
      <c r="B40" s="102">
        <v>1125.77</v>
      </c>
      <c r="C40" s="103">
        <f>MAX($B$2:B40)*$D$1</f>
        <v>1078.5255</v>
      </c>
      <c r="D40" s="53" t="str">
        <f t="shared" si="0"/>
        <v>non</v>
      </c>
      <c r="H40" s="46">
        <v>41436</v>
      </c>
      <c r="I40" s="47">
        <v>1116.48</v>
      </c>
      <c r="J40" s="76">
        <f>MAX($I$38:I40)*$D$1</f>
        <v>1065.8335</v>
      </c>
      <c r="K40" s="53" t="str">
        <f t="shared" si="1"/>
        <v>non</v>
      </c>
      <c r="M40" s="73"/>
      <c r="N40" s="76">
        <v>1078.5255</v>
      </c>
      <c r="Q40" s="39">
        <f ca="1">MATCH($G$34,ZDate,0)+1</f>
        <v>34</v>
      </c>
      <c r="R40" t="s">
        <v>61</v>
      </c>
    </row>
    <row r="41" spans="1:18">
      <c r="A41" s="98">
        <v>41443</v>
      </c>
      <c r="B41" s="102">
        <v>1128.77</v>
      </c>
      <c r="C41" s="103">
        <f>MAX($B$2:B41)*$D$1</f>
        <v>1078.5255</v>
      </c>
      <c r="D41" s="53" t="str">
        <f t="shared" si="0"/>
        <v>non</v>
      </c>
      <c r="H41" s="46">
        <v>41437</v>
      </c>
      <c r="I41" s="47">
        <v>1117.48</v>
      </c>
      <c r="J41" s="76">
        <f>MAX($I$38:I41)*$D$1</f>
        <v>1065.8335</v>
      </c>
      <c r="K41" s="53" t="str">
        <f t="shared" si="1"/>
        <v>non</v>
      </c>
      <c r="M41" s="73"/>
      <c r="N41" s="76">
        <v>1078.5255</v>
      </c>
      <c r="Q41" s="38">
        <f>COUNTA(C:C)</f>
        <v>47</v>
      </c>
      <c r="R41" t="s">
        <v>62</v>
      </c>
    </row>
    <row r="42" spans="1:18">
      <c r="A42" s="98">
        <v>41444</v>
      </c>
      <c r="B42" s="102">
        <v>1128.77</v>
      </c>
      <c r="C42" s="103">
        <f>MAX($B$2:B42)*$D$1</f>
        <v>1078.5255</v>
      </c>
      <c r="D42" s="53" t="str">
        <f t="shared" si="0"/>
        <v>non</v>
      </c>
      <c r="F42" s="29"/>
      <c r="H42" s="46">
        <v>41438</v>
      </c>
      <c r="I42" s="47">
        <v>1113.68</v>
      </c>
      <c r="J42" s="76">
        <f>MAX($I$38:I42)*$D$1</f>
        <v>1065.8335</v>
      </c>
      <c r="K42" s="53" t="str">
        <f t="shared" si="1"/>
        <v>non</v>
      </c>
      <c r="M42" s="73"/>
      <c r="N42" s="76">
        <v>1078.5255</v>
      </c>
      <c r="Q42" s="43">
        <f t="array" aca="1" ref="Q42" ca="1">MAX(INDIRECT("$B$"&amp;Q40&amp;":B"&amp;Q41)*$D$1)</f>
        <v>1072.3315</v>
      </c>
      <c r="R42" t="s">
        <v>63</v>
      </c>
    </row>
    <row r="43" spans="1:18">
      <c r="A43" s="98">
        <v>41445</v>
      </c>
      <c r="B43" s="102">
        <v>1116.3499999999999</v>
      </c>
      <c r="C43" s="103">
        <f>MAX($B$2:B43)*$D$1</f>
        <v>1078.5255</v>
      </c>
      <c r="D43" s="53" t="str">
        <f t="shared" si="0"/>
        <v>non</v>
      </c>
      <c r="F43" s="29"/>
      <c r="H43" s="46">
        <v>41439</v>
      </c>
      <c r="I43" s="47">
        <v>1117.8499999999999</v>
      </c>
      <c r="J43" s="76">
        <f>MAX($I$38:I43)*$D$1</f>
        <v>1065.8335</v>
      </c>
      <c r="K43" s="53" t="str">
        <f t="shared" si="1"/>
        <v>non</v>
      </c>
      <c r="M43" s="73"/>
      <c r="N43" s="76">
        <v>1078.5255</v>
      </c>
    </row>
    <row r="44" spans="1:18">
      <c r="A44" s="98">
        <v>41446</v>
      </c>
      <c r="B44" s="102">
        <v>1072.33</v>
      </c>
      <c r="C44" s="103">
        <f>MAX($B$2:B44)*$D$1</f>
        <v>1078.5255</v>
      </c>
      <c r="D44" s="79" t="str">
        <f t="shared" si="0"/>
        <v>O U I</v>
      </c>
      <c r="H44" s="46">
        <v>41442</v>
      </c>
      <c r="I44" s="47">
        <v>1125.77</v>
      </c>
      <c r="J44" s="76">
        <f>MAX($I$38:I44)*$D$1</f>
        <v>1069.4814999999999</v>
      </c>
      <c r="K44" s="53" t="str">
        <f t="shared" si="1"/>
        <v>non</v>
      </c>
      <c r="M44" s="73"/>
      <c r="N44" s="76">
        <v>1078.5255</v>
      </c>
      <c r="Q44" t="s">
        <v>60</v>
      </c>
    </row>
    <row r="45" spans="1:18">
      <c r="A45" s="98">
        <v>41449</v>
      </c>
      <c r="B45" s="102">
        <v>1092.0999999999999</v>
      </c>
      <c r="C45" s="103">
        <f>MAX($B$2:B45)*$D$1</f>
        <v>1078.5255</v>
      </c>
      <c r="D45" s="53" t="str">
        <f t="shared" si="0"/>
        <v>non</v>
      </c>
      <c r="H45" s="46">
        <v>41443</v>
      </c>
      <c r="I45" s="47">
        <v>1128.77</v>
      </c>
      <c r="J45" s="76">
        <f>MAX($I$38:I45)*$D$1</f>
        <v>1072.3315</v>
      </c>
      <c r="K45" s="53" t="str">
        <f t="shared" si="1"/>
        <v>non</v>
      </c>
      <c r="M45" s="73"/>
      <c r="N45" s="76">
        <v>1078.5255</v>
      </c>
    </row>
    <row r="46" spans="1:18">
      <c r="A46" s="98">
        <v>41450</v>
      </c>
      <c r="B46" s="102">
        <v>1097.3499999999999</v>
      </c>
      <c r="C46" s="103">
        <f>MAX($B$2:B46)*$D$1</f>
        <v>1078.5255</v>
      </c>
      <c r="D46" s="53" t="str">
        <f t="shared" si="0"/>
        <v>non</v>
      </c>
      <c r="H46" s="46">
        <v>41444</v>
      </c>
      <c r="I46" s="47">
        <v>1128.77</v>
      </c>
      <c r="J46" s="76">
        <f>MAX($I$38:I46)*$D$1</f>
        <v>1072.3315</v>
      </c>
      <c r="K46" s="53" t="str">
        <f t="shared" si="1"/>
        <v>non</v>
      </c>
      <c r="M46" s="73"/>
      <c r="N46" s="76">
        <v>1078.5255</v>
      </c>
    </row>
    <row r="47" spans="1:18">
      <c r="A47" s="98">
        <v>41451</v>
      </c>
      <c r="B47" s="102">
        <v>1107.81</v>
      </c>
      <c r="C47" s="103">
        <f>MAX($B$2:B47)*$D$1</f>
        <v>1078.5255</v>
      </c>
      <c r="D47" s="53" t="str">
        <f t="shared" si="0"/>
        <v>non</v>
      </c>
      <c r="H47" s="46">
        <v>41445</v>
      </c>
      <c r="I47" s="47">
        <v>1116.3499999999999</v>
      </c>
      <c r="J47" s="76">
        <f>MAX($I$38:I47)*$D$1</f>
        <v>1072.3315</v>
      </c>
      <c r="K47" s="53" t="str">
        <f t="shared" si="1"/>
        <v>non</v>
      </c>
      <c r="M47" s="73"/>
      <c r="N47" s="76">
        <v>1078.5255</v>
      </c>
    </row>
    <row r="48" spans="1:18">
      <c r="A48" s="21"/>
      <c r="B48" s="22"/>
      <c r="H48" s="46">
        <v>41446</v>
      </c>
      <c r="I48" s="47">
        <v>1072.33</v>
      </c>
      <c r="J48" s="76">
        <f>MAX($I$38:I48)*$D$1</f>
        <v>1072.3315</v>
      </c>
      <c r="K48" s="66" t="str">
        <f t="shared" si="1"/>
        <v>O U I</v>
      </c>
    </row>
    <row r="49" spans="1:11">
      <c r="A49" s="21"/>
      <c r="B49" s="22"/>
      <c r="H49" s="46">
        <v>41449</v>
      </c>
      <c r="I49" s="47">
        <v>1092.0999999999999</v>
      </c>
      <c r="J49" s="76">
        <f>MAX($I$38:I49)*$D$1</f>
        <v>1072.3315</v>
      </c>
      <c r="K49" s="53" t="str">
        <f t="shared" si="1"/>
        <v>non</v>
      </c>
    </row>
    <row r="50" spans="1:11">
      <c r="A50" s="21"/>
      <c r="B50" s="22"/>
      <c r="H50" s="46">
        <v>41450</v>
      </c>
      <c r="I50" s="47">
        <v>1097.3499999999999</v>
      </c>
      <c r="J50" s="76">
        <f>MAX($I$38:I50)*$D$1</f>
        <v>1072.3315</v>
      </c>
      <c r="K50" s="53" t="str">
        <f t="shared" si="1"/>
        <v>non</v>
      </c>
    </row>
    <row r="51" spans="1:11">
      <c r="A51" s="21"/>
      <c r="B51" s="22"/>
      <c r="H51" s="46">
        <v>41451</v>
      </c>
      <c r="I51" s="47">
        <v>1107.81</v>
      </c>
      <c r="J51" s="76">
        <f>MAX($I$38:I51)*$D$1</f>
        <v>1072.3315</v>
      </c>
      <c r="K51" s="53" t="str">
        <f t="shared" si="1"/>
        <v>non</v>
      </c>
    </row>
    <row r="52" spans="1:11">
      <c r="A52" s="21"/>
      <c r="B52" s="22"/>
    </row>
    <row r="53" spans="1:11">
      <c r="A53" s="21"/>
      <c r="B53" s="22"/>
      <c r="G53" s="62" t="s">
        <v>43</v>
      </c>
    </row>
    <row r="54" spans="1:11">
      <c r="A54" s="21"/>
      <c r="B54" s="22"/>
    </row>
    <row r="55" spans="1:11">
      <c r="A55" s="21"/>
      <c r="B55" s="22"/>
    </row>
    <row r="56" spans="1:11">
      <c r="A56" s="21"/>
      <c r="B56" s="22"/>
    </row>
    <row r="57" spans="1:11">
      <c r="A57" s="21"/>
      <c r="B57" s="22"/>
    </row>
    <row r="58" spans="1:11">
      <c r="A58" s="21"/>
      <c r="B58" s="22"/>
    </row>
    <row r="59" spans="1:11">
      <c r="A59" s="21"/>
      <c r="B59" s="22"/>
    </row>
    <row r="60" spans="1:11">
      <c r="A60" s="21"/>
      <c r="B60" s="22"/>
    </row>
    <row r="61" spans="1:11">
      <c r="A61" s="21"/>
      <c r="B61" s="22"/>
    </row>
    <row r="62" spans="1:11">
      <c r="A62" s="21"/>
      <c r="B62" s="22"/>
    </row>
    <row r="63" spans="1:11">
      <c r="A63" s="21"/>
      <c r="B63" s="22"/>
    </row>
    <row r="64" spans="1:11">
      <c r="A64" s="21"/>
      <c r="B64" s="22"/>
    </row>
    <row r="65" spans="1:2">
      <c r="A65" s="21"/>
      <c r="B65" s="22"/>
    </row>
    <row r="66" spans="1:2">
      <c r="A66" s="21"/>
      <c r="B66" s="22"/>
    </row>
    <row r="67" spans="1:2">
      <c r="A67" s="21"/>
      <c r="B67" s="22"/>
    </row>
    <row r="68" spans="1:2">
      <c r="A68" s="21"/>
      <c r="B68" s="22"/>
    </row>
    <row r="69" spans="1:2">
      <c r="A69" s="21"/>
      <c r="B69" s="22"/>
    </row>
    <row r="70" spans="1:2">
      <c r="A70" s="21"/>
      <c r="B70" s="22"/>
    </row>
    <row r="71" spans="1:2">
      <c r="A71" s="21"/>
      <c r="B71" s="22"/>
    </row>
    <row r="72" spans="1:2">
      <c r="A72" s="21"/>
      <c r="B72" s="22"/>
    </row>
    <row r="73" spans="1:2">
      <c r="A73" s="21"/>
      <c r="B73" s="22"/>
    </row>
    <row r="74" spans="1:2">
      <c r="A74" s="21"/>
      <c r="B74" s="22"/>
    </row>
    <row r="75" spans="1:2">
      <c r="A75" s="21"/>
      <c r="B75" s="22"/>
    </row>
    <row r="76" spans="1:2">
      <c r="A76" s="21"/>
      <c r="B76" s="22"/>
    </row>
    <row r="77" spans="1:2">
      <c r="A77" s="21"/>
      <c r="B77" s="22"/>
    </row>
    <row r="78" spans="1:2">
      <c r="A78" s="21"/>
      <c r="B78" s="22"/>
    </row>
    <row r="79" spans="1:2">
      <c r="A79" s="21"/>
      <c r="B79" s="22"/>
    </row>
    <row r="80" spans="1:2">
      <c r="A80" s="21"/>
      <c r="B80" s="22"/>
    </row>
    <row r="81" spans="1:2">
      <c r="A81" s="21"/>
      <c r="B81" s="22"/>
    </row>
    <row r="82" spans="1:2">
      <c r="A82" s="21"/>
      <c r="B82" s="22"/>
    </row>
    <row r="83" spans="1:2">
      <c r="A83" s="21"/>
      <c r="B83" s="22"/>
    </row>
    <row r="84" spans="1:2">
      <c r="A84" s="21"/>
      <c r="B84" s="22"/>
    </row>
    <row r="85" spans="1:2">
      <c r="A85" s="21"/>
      <c r="B85" s="22"/>
    </row>
    <row r="86" spans="1:2">
      <c r="A86" s="21"/>
      <c r="B86" s="22"/>
    </row>
    <row r="87" spans="1:2">
      <c r="A87" s="21"/>
      <c r="B87" s="22"/>
    </row>
    <row r="88" spans="1:2">
      <c r="A88" s="21"/>
      <c r="B88" s="22"/>
    </row>
    <row r="89" spans="1:2">
      <c r="A89" s="21"/>
      <c r="B89" s="22"/>
    </row>
    <row r="90" spans="1:2">
      <c r="A90" s="21"/>
      <c r="B90" s="22"/>
    </row>
    <row r="91" spans="1:2">
      <c r="A91" s="21"/>
      <c r="B91" s="22"/>
    </row>
    <row r="92" spans="1:2">
      <c r="A92" s="21"/>
      <c r="B92" s="22"/>
    </row>
    <row r="93" spans="1:2">
      <c r="A93" s="21"/>
      <c r="B93" s="22"/>
    </row>
    <row r="94" spans="1:2">
      <c r="A94" s="21"/>
      <c r="B94" s="22"/>
    </row>
    <row r="95" spans="1:2">
      <c r="A95" s="21"/>
      <c r="B95" s="22"/>
    </row>
    <row r="96" spans="1:2">
      <c r="A96" s="21"/>
      <c r="B96" s="22"/>
    </row>
    <row r="97" spans="1:2">
      <c r="A97" s="21"/>
      <c r="B97" s="22"/>
    </row>
    <row r="98" spans="1:2">
      <c r="A98" s="21"/>
      <c r="B98" s="22"/>
    </row>
    <row r="99" spans="1:2">
      <c r="A99" s="21"/>
      <c r="B99" s="22"/>
    </row>
    <row r="100" spans="1:2">
      <c r="A100" s="21"/>
      <c r="B100" s="22"/>
    </row>
    <row r="101" spans="1:2">
      <c r="A101" s="21"/>
      <c r="B101" s="22"/>
    </row>
    <row r="102" spans="1:2">
      <c r="A102" s="21"/>
      <c r="B102" s="22"/>
    </row>
    <row r="103" spans="1:2">
      <c r="A103" s="21"/>
      <c r="B103" s="22"/>
    </row>
    <row r="104" spans="1:2">
      <c r="A104" s="21"/>
      <c r="B104" s="22"/>
    </row>
    <row r="105" spans="1:2">
      <c r="A105" s="21"/>
      <c r="B105" s="22"/>
    </row>
    <row r="106" spans="1:2">
      <c r="A106" s="21"/>
      <c r="B106" s="22"/>
    </row>
    <row r="107" spans="1:2">
      <c r="A107" s="21"/>
      <c r="B107" s="22"/>
    </row>
    <row r="108" spans="1:2">
      <c r="A108" s="21"/>
      <c r="B108" s="22"/>
    </row>
    <row r="109" spans="1:2">
      <c r="A109" s="21"/>
      <c r="B109" s="22"/>
    </row>
    <row r="110" spans="1:2">
      <c r="A110" s="21"/>
      <c r="B110" s="22"/>
    </row>
    <row r="111" spans="1:2">
      <c r="A111" s="21"/>
      <c r="B111" s="22"/>
    </row>
    <row r="112" spans="1:2">
      <c r="A112" s="21"/>
      <c r="B112" s="22"/>
    </row>
    <row r="113" spans="1:2">
      <c r="A113" s="21"/>
      <c r="B113" s="22"/>
    </row>
    <row r="114" spans="1:2">
      <c r="A114" s="21"/>
      <c r="B114" s="22"/>
    </row>
    <row r="115" spans="1:2">
      <c r="A115" s="21"/>
      <c r="B115" s="22"/>
    </row>
    <row r="116" spans="1:2">
      <c r="A116" s="21"/>
      <c r="B116" s="22"/>
    </row>
    <row r="117" spans="1:2">
      <c r="A117" s="21"/>
      <c r="B117" s="22"/>
    </row>
    <row r="118" spans="1:2">
      <c r="A118" s="21"/>
      <c r="B118" s="22"/>
    </row>
    <row r="119" spans="1:2">
      <c r="A119" s="21"/>
      <c r="B119" s="22"/>
    </row>
    <row r="120" spans="1:2">
      <c r="A120" s="21"/>
      <c r="B120" s="22"/>
    </row>
    <row r="121" spans="1:2">
      <c r="A121" s="21"/>
      <c r="B121" s="22"/>
    </row>
    <row r="122" spans="1:2">
      <c r="A122" s="21"/>
      <c r="B122" s="22"/>
    </row>
    <row r="123" spans="1:2">
      <c r="A123" s="21"/>
      <c r="B123" s="22"/>
    </row>
    <row r="124" spans="1:2">
      <c r="A124" s="21"/>
      <c r="B124" s="22"/>
    </row>
    <row r="125" spans="1:2">
      <c r="A125" s="21"/>
      <c r="B125" s="22"/>
    </row>
    <row r="126" spans="1:2">
      <c r="A126" s="21"/>
      <c r="B126" s="22"/>
    </row>
    <row r="127" spans="1:2">
      <c r="A127" s="21"/>
      <c r="B127" s="22"/>
    </row>
    <row r="128" spans="1:2">
      <c r="A128" s="21"/>
      <c r="B128" s="22"/>
    </row>
    <row r="129" spans="1:2">
      <c r="A129" s="21"/>
      <c r="B129" s="22"/>
    </row>
    <row r="130" spans="1:2">
      <c r="A130" s="21"/>
      <c r="B130" s="22"/>
    </row>
    <row r="131" spans="1:2">
      <c r="A131" s="21"/>
      <c r="B131" s="22"/>
    </row>
    <row r="132" spans="1:2">
      <c r="A132" s="21"/>
      <c r="B132" s="22"/>
    </row>
    <row r="133" spans="1:2">
      <c r="A133" s="21"/>
      <c r="B133" s="22"/>
    </row>
    <row r="134" spans="1:2">
      <c r="A134" s="21"/>
      <c r="B134" s="22"/>
    </row>
    <row r="135" spans="1:2">
      <c r="A135" s="21"/>
      <c r="B135" s="22"/>
    </row>
    <row r="136" spans="1:2">
      <c r="A136" s="21"/>
      <c r="B136" s="22"/>
    </row>
    <row r="137" spans="1:2">
      <c r="A137" s="21"/>
      <c r="B137" s="22"/>
    </row>
    <row r="138" spans="1:2">
      <c r="A138" s="21"/>
      <c r="B138" s="22"/>
    </row>
    <row r="139" spans="1:2">
      <c r="A139" s="21"/>
      <c r="B139" s="22"/>
    </row>
    <row r="140" spans="1:2">
      <c r="A140" s="21"/>
      <c r="B140" s="22"/>
    </row>
    <row r="141" spans="1:2">
      <c r="A141" s="21"/>
      <c r="B141" s="22"/>
    </row>
    <row r="142" spans="1:2">
      <c r="A142" s="21"/>
      <c r="B142" s="22"/>
    </row>
    <row r="143" spans="1:2">
      <c r="A143" s="21"/>
      <c r="B143" s="22"/>
    </row>
    <row r="144" spans="1:2">
      <c r="A144" s="21"/>
      <c r="B144" s="22"/>
    </row>
    <row r="145" spans="1:2">
      <c r="A145" s="21"/>
      <c r="B145" s="22"/>
    </row>
    <row r="146" spans="1:2">
      <c r="A146" s="21"/>
      <c r="B146" s="22"/>
    </row>
    <row r="147" spans="1:2">
      <c r="A147" s="21"/>
      <c r="B147" s="22"/>
    </row>
    <row r="148" spans="1:2">
      <c r="A148" s="21"/>
      <c r="B148" s="22"/>
    </row>
    <row r="149" spans="1:2">
      <c r="A149" s="21"/>
      <c r="B149" s="22"/>
    </row>
    <row r="150" spans="1:2">
      <c r="A150" s="21"/>
      <c r="B150" s="22"/>
    </row>
    <row r="151" spans="1:2">
      <c r="A151" s="21"/>
      <c r="B151" s="22"/>
    </row>
    <row r="152" spans="1:2">
      <c r="A152" s="21"/>
      <c r="B152" s="22"/>
    </row>
    <row r="153" spans="1:2">
      <c r="A153" s="21"/>
      <c r="B153" s="22"/>
    </row>
    <row r="154" spans="1:2">
      <c r="A154" s="21"/>
      <c r="B154" s="22"/>
    </row>
    <row r="155" spans="1:2">
      <c r="A155" s="21"/>
      <c r="B155" s="22"/>
    </row>
    <row r="156" spans="1:2">
      <c r="A156" s="21"/>
      <c r="B156" s="22"/>
    </row>
    <row r="157" spans="1:2">
      <c r="A157" s="21"/>
      <c r="B157" s="22"/>
    </row>
    <row r="158" spans="1:2">
      <c r="A158" s="21"/>
      <c r="B158" s="22"/>
    </row>
    <row r="159" spans="1:2">
      <c r="A159" s="21"/>
      <c r="B159" s="22"/>
    </row>
    <row r="160" spans="1:2">
      <c r="A160" s="21"/>
      <c r="B160" s="22"/>
    </row>
    <row r="161" spans="1:2">
      <c r="A161" s="21"/>
      <c r="B161" s="22"/>
    </row>
    <row r="162" spans="1:2">
      <c r="A162" s="21"/>
      <c r="B162" s="22"/>
    </row>
    <row r="163" spans="1:2">
      <c r="A163" s="21"/>
      <c r="B163" s="22"/>
    </row>
    <row r="164" spans="1:2">
      <c r="A164" s="21"/>
      <c r="B164" s="22"/>
    </row>
    <row r="165" spans="1:2">
      <c r="A165" s="21"/>
      <c r="B165" s="22"/>
    </row>
    <row r="166" spans="1:2">
      <c r="A166" s="21"/>
      <c r="B166" s="22"/>
    </row>
    <row r="167" spans="1:2">
      <c r="A167" s="21"/>
      <c r="B167" s="22"/>
    </row>
    <row r="168" spans="1:2">
      <c r="A168" s="21"/>
      <c r="B168" s="22"/>
    </row>
    <row r="169" spans="1:2">
      <c r="A169" s="21"/>
      <c r="B169" s="22"/>
    </row>
    <row r="170" spans="1:2">
      <c r="A170" s="21"/>
      <c r="B170" s="22"/>
    </row>
    <row r="171" spans="1:2">
      <c r="A171" s="21"/>
      <c r="B171" s="22"/>
    </row>
    <row r="172" spans="1:2">
      <c r="A172" s="21"/>
      <c r="B172" s="22"/>
    </row>
    <row r="173" spans="1:2">
      <c r="A173" s="21"/>
      <c r="B173" s="22"/>
    </row>
    <row r="174" spans="1:2">
      <c r="A174" s="21"/>
      <c r="B174" s="22"/>
    </row>
    <row r="175" spans="1:2">
      <c r="A175" s="21"/>
      <c r="B175" s="22"/>
    </row>
    <row r="176" spans="1:2">
      <c r="A176" s="21"/>
      <c r="B176" s="22"/>
    </row>
    <row r="177" spans="1:2">
      <c r="A177" s="21"/>
      <c r="B177" s="22"/>
    </row>
    <row r="178" spans="1:2">
      <c r="A178" s="21"/>
      <c r="B178" s="22"/>
    </row>
    <row r="179" spans="1:2">
      <c r="A179" s="21"/>
      <c r="B179" s="22"/>
    </row>
    <row r="180" spans="1:2">
      <c r="A180" s="21"/>
      <c r="B180" s="22"/>
    </row>
    <row r="181" spans="1:2">
      <c r="A181" s="21"/>
      <c r="B181" s="22"/>
    </row>
    <row r="182" spans="1:2">
      <c r="A182" s="21"/>
      <c r="B182" s="22"/>
    </row>
    <row r="183" spans="1:2">
      <c r="A183" s="21"/>
      <c r="B183" s="22"/>
    </row>
    <row r="184" spans="1:2">
      <c r="A184" s="21"/>
      <c r="B184" s="22"/>
    </row>
    <row r="185" spans="1:2">
      <c r="A185" s="21"/>
      <c r="B185" s="22"/>
    </row>
    <row r="186" spans="1:2">
      <c r="A186" s="21"/>
      <c r="B186" s="22"/>
    </row>
    <row r="187" spans="1:2">
      <c r="A187" s="21"/>
      <c r="B187" s="22"/>
    </row>
    <row r="188" spans="1:2">
      <c r="A188" s="21"/>
      <c r="B188" s="22"/>
    </row>
    <row r="189" spans="1:2">
      <c r="A189" s="21"/>
      <c r="B189" s="22"/>
    </row>
    <row r="190" spans="1:2">
      <c r="A190" s="21"/>
      <c r="B190" s="22"/>
    </row>
    <row r="191" spans="1:2">
      <c r="A191" s="21"/>
      <c r="B191" s="22"/>
    </row>
    <row r="192" spans="1:2">
      <c r="A192" s="21"/>
      <c r="B192" s="22"/>
    </row>
    <row r="193" spans="1:2">
      <c r="A193" s="21"/>
      <c r="B193" s="22"/>
    </row>
    <row r="194" spans="1:2">
      <c r="A194" s="21"/>
      <c r="B194" s="22"/>
    </row>
    <row r="195" spans="1:2">
      <c r="A195" s="21"/>
      <c r="B195" s="22"/>
    </row>
    <row r="196" spans="1:2">
      <c r="A196" s="21"/>
      <c r="B196" s="22"/>
    </row>
    <row r="197" spans="1:2">
      <c r="A197" s="21"/>
      <c r="B197" s="22"/>
    </row>
    <row r="198" spans="1:2">
      <c r="A198" s="21"/>
      <c r="B198" s="22"/>
    </row>
    <row r="199" spans="1:2">
      <c r="A199" s="21"/>
      <c r="B199" s="22"/>
    </row>
    <row r="200" spans="1:2">
      <c r="A200" s="21"/>
      <c r="B200" s="22"/>
    </row>
    <row r="201" spans="1:2">
      <c r="A201" s="21"/>
      <c r="B201" s="22"/>
    </row>
    <row r="202" spans="1:2">
      <c r="A202" s="21"/>
      <c r="B202" s="22"/>
    </row>
    <row r="203" spans="1:2">
      <c r="A203" s="21"/>
      <c r="B203" s="22"/>
    </row>
    <row r="204" spans="1:2">
      <c r="A204" s="21"/>
      <c r="B204" s="22"/>
    </row>
    <row r="205" spans="1:2">
      <c r="A205" s="21"/>
      <c r="B205" s="22"/>
    </row>
    <row r="206" spans="1:2">
      <c r="A206" s="21"/>
      <c r="B206" s="22"/>
    </row>
    <row r="207" spans="1:2">
      <c r="A207" s="21"/>
      <c r="B207" s="22"/>
    </row>
    <row r="208" spans="1:2">
      <c r="A208" s="21"/>
      <c r="B208" s="22"/>
    </row>
    <row r="209" spans="1:2">
      <c r="A209" s="21"/>
      <c r="B209" s="22"/>
    </row>
    <row r="210" spans="1:2">
      <c r="A210" s="21"/>
      <c r="B210" s="22"/>
    </row>
    <row r="211" spans="1:2">
      <c r="A211" s="21"/>
      <c r="B211" s="22"/>
    </row>
    <row r="212" spans="1:2">
      <c r="A212" s="21"/>
      <c r="B212" s="22"/>
    </row>
    <row r="213" spans="1:2">
      <c r="A213" s="21"/>
      <c r="B213" s="22"/>
    </row>
    <row r="214" spans="1:2">
      <c r="A214" s="21"/>
      <c r="B214" s="22"/>
    </row>
    <row r="215" spans="1:2">
      <c r="A215" s="21"/>
      <c r="B215" s="22"/>
    </row>
    <row r="216" spans="1:2">
      <c r="A216" s="21"/>
      <c r="B216" s="22"/>
    </row>
    <row r="217" spans="1:2">
      <c r="A217" s="21"/>
      <c r="B217" s="22"/>
    </row>
    <row r="218" spans="1:2">
      <c r="A218" s="21"/>
      <c r="B218" s="22"/>
    </row>
    <row r="219" spans="1:2">
      <c r="A219" s="21"/>
      <c r="B219" s="22"/>
    </row>
    <row r="220" spans="1:2">
      <c r="A220" s="21"/>
      <c r="B220" s="22"/>
    </row>
    <row r="221" spans="1:2">
      <c r="A221" s="21"/>
      <c r="B221" s="22"/>
    </row>
    <row r="222" spans="1:2">
      <c r="A222" s="21"/>
      <c r="B222" s="22"/>
    </row>
    <row r="223" spans="1:2">
      <c r="A223" s="21"/>
      <c r="B223" s="22"/>
    </row>
    <row r="224" spans="1:2">
      <c r="A224" s="21"/>
      <c r="B224" s="22"/>
    </row>
    <row r="225" spans="1:2">
      <c r="A225" s="21"/>
      <c r="B225" s="22"/>
    </row>
    <row r="226" spans="1:2">
      <c r="A226" s="21"/>
      <c r="B226" s="22"/>
    </row>
    <row r="227" spans="1:2">
      <c r="A227" s="21"/>
      <c r="B227" s="22"/>
    </row>
    <row r="228" spans="1:2">
      <c r="A228" s="21"/>
      <c r="B228" s="22"/>
    </row>
    <row r="229" spans="1:2">
      <c r="A229" s="21"/>
      <c r="B229" s="22"/>
    </row>
    <row r="230" spans="1:2">
      <c r="A230" s="21"/>
      <c r="B230" s="22"/>
    </row>
    <row r="231" spans="1:2">
      <c r="A231" s="21"/>
      <c r="B231" s="22"/>
    </row>
    <row r="232" spans="1:2">
      <c r="A232" s="21"/>
      <c r="B232" s="22"/>
    </row>
    <row r="233" spans="1:2">
      <c r="A233" s="21"/>
      <c r="B233" s="22"/>
    </row>
    <row r="234" spans="1:2">
      <c r="A234" s="21"/>
      <c r="B234" s="22"/>
    </row>
    <row r="235" spans="1:2">
      <c r="A235" s="21"/>
      <c r="B235" s="22"/>
    </row>
    <row r="236" spans="1:2">
      <c r="A236" s="21"/>
      <c r="B236" s="22"/>
    </row>
    <row r="237" spans="1:2">
      <c r="A237" s="21"/>
      <c r="B237" s="22"/>
    </row>
    <row r="238" spans="1:2">
      <c r="A238" s="21"/>
      <c r="B238" s="22"/>
    </row>
    <row r="239" spans="1:2">
      <c r="A239" s="21"/>
      <c r="B239" s="22"/>
    </row>
    <row r="240" spans="1:2">
      <c r="A240" s="21"/>
      <c r="B240" s="22"/>
    </row>
    <row r="241" spans="1:2">
      <c r="A241" s="21"/>
      <c r="B241" s="22"/>
    </row>
    <row r="242" spans="1:2">
      <c r="A242" s="21"/>
      <c r="B242" s="22"/>
    </row>
    <row r="243" spans="1:2">
      <c r="A243" s="21"/>
      <c r="B243" s="22"/>
    </row>
    <row r="244" spans="1:2">
      <c r="A244" s="21"/>
      <c r="B244" s="22"/>
    </row>
    <row r="245" spans="1:2">
      <c r="A245" s="21"/>
      <c r="B245" s="22"/>
    </row>
    <row r="246" spans="1:2">
      <c r="A246" s="21"/>
      <c r="B246" s="22"/>
    </row>
    <row r="247" spans="1:2">
      <c r="A247" s="21"/>
      <c r="B247" s="22"/>
    </row>
    <row r="248" spans="1:2">
      <c r="A248" s="21"/>
      <c r="B248" s="22"/>
    </row>
    <row r="249" spans="1:2">
      <c r="A249" s="21"/>
      <c r="B249" s="22"/>
    </row>
    <row r="250" spans="1:2">
      <c r="A250" s="21"/>
      <c r="B250" s="22"/>
    </row>
    <row r="251" spans="1:2">
      <c r="A251" s="21"/>
      <c r="B251" s="22"/>
    </row>
    <row r="252" spans="1:2">
      <c r="A252" s="21"/>
      <c r="B252" s="22"/>
    </row>
    <row r="253" spans="1:2">
      <c r="A253" s="21"/>
      <c r="B253" s="22"/>
    </row>
    <row r="254" spans="1:2">
      <c r="A254" s="21"/>
      <c r="B254" s="22"/>
    </row>
    <row r="255" spans="1:2">
      <c r="A255" s="21"/>
      <c r="B255" s="22"/>
    </row>
    <row r="256" spans="1:2">
      <c r="A256" s="21"/>
      <c r="B256" s="22"/>
    </row>
    <row r="257" spans="1:2">
      <c r="A257" s="21"/>
      <c r="B257" s="22"/>
    </row>
    <row r="258" spans="1:2">
      <c r="A258" s="21"/>
      <c r="B258" s="22"/>
    </row>
    <row r="259" spans="1:2">
      <c r="A259" s="21"/>
      <c r="B259" s="22"/>
    </row>
    <row r="260" spans="1:2">
      <c r="A260" s="21"/>
      <c r="B260" s="22"/>
    </row>
    <row r="261" spans="1:2">
      <c r="A261" s="21"/>
      <c r="B261" s="22"/>
    </row>
    <row r="262" spans="1:2">
      <c r="A262" s="21"/>
      <c r="B262" s="22"/>
    </row>
    <row r="263" spans="1:2">
      <c r="A263" s="21"/>
      <c r="B263" s="22"/>
    </row>
    <row r="264" spans="1:2">
      <c r="A264" s="21"/>
      <c r="B264" s="22"/>
    </row>
    <row r="265" spans="1:2">
      <c r="A265" s="21"/>
      <c r="B265" s="22"/>
    </row>
    <row r="266" spans="1:2">
      <c r="A266" s="21"/>
      <c r="B266" s="22"/>
    </row>
    <row r="267" spans="1:2">
      <c r="A267" s="21"/>
      <c r="B267" s="22"/>
    </row>
    <row r="268" spans="1:2">
      <c r="A268" s="21"/>
      <c r="B268" s="22"/>
    </row>
    <row r="269" spans="1:2">
      <c r="A269" s="21"/>
      <c r="B269" s="22"/>
    </row>
    <row r="270" spans="1:2">
      <c r="A270" s="21"/>
      <c r="B270" s="22"/>
    </row>
    <row r="271" spans="1:2">
      <c r="A271" s="21"/>
      <c r="B271" s="22"/>
    </row>
    <row r="272" spans="1:2">
      <c r="A272" s="21"/>
      <c r="B272" s="22"/>
    </row>
    <row r="273" spans="1:2">
      <c r="A273" s="21"/>
      <c r="B273" s="22"/>
    </row>
    <row r="274" spans="1:2">
      <c r="A274" s="21"/>
      <c r="B274" s="22"/>
    </row>
    <row r="275" spans="1:2">
      <c r="A275" s="21"/>
      <c r="B275" s="22"/>
    </row>
    <row r="276" spans="1:2">
      <c r="A276" s="21"/>
      <c r="B276" s="22"/>
    </row>
    <row r="277" spans="1:2">
      <c r="A277" s="21"/>
      <c r="B277" s="22"/>
    </row>
    <row r="278" spans="1:2">
      <c r="A278" s="21"/>
      <c r="B278" s="22"/>
    </row>
    <row r="279" spans="1:2">
      <c r="A279" s="21"/>
      <c r="B279" s="22"/>
    </row>
    <row r="280" spans="1:2">
      <c r="A280" s="21"/>
      <c r="B280" s="22"/>
    </row>
    <row r="281" spans="1:2">
      <c r="A281" s="21"/>
      <c r="B281" s="22"/>
    </row>
    <row r="282" spans="1:2">
      <c r="A282" s="21"/>
      <c r="B282" s="22"/>
    </row>
    <row r="283" spans="1:2">
      <c r="A283" s="21"/>
      <c r="B283" s="22"/>
    </row>
    <row r="284" spans="1:2">
      <c r="A284" s="21"/>
      <c r="B284" s="22"/>
    </row>
    <row r="285" spans="1:2">
      <c r="A285" s="21"/>
      <c r="B285" s="22"/>
    </row>
    <row r="286" spans="1:2">
      <c r="A286" s="21"/>
      <c r="B286" s="22"/>
    </row>
    <row r="287" spans="1:2">
      <c r="A287" s="21"/>
      <c r="B287" s="22"/>
    </row>
    <row r="288" spans="1:2">
      <c r="A288" s="21"/>
      <c r="B288" s="22"/>
    </row>
    <row r="289" spans="1:2">
      <c r="A289" s="21"/>
      <c r="B289" s="22"/>
    </row>
    <row r="290" spans="1:2">
      <c r="A290" s="21"/>
      <c r="B290" s="22"/>
    </row>
    <row r="291" spans="1:2">
      <c r="A291" s="21"/>
      <c r="B291" s="22"/>
    </row>
    <row r="292" spans="1:2">
      <c r="A292" s="21"/>
      <c r="B292" s="22"/>
    </row>
    <row r="293" spans="1:2">
      <c r="A293" s="21"/>
      <c r="B293" s="22"/>
    </row>
    <row r="294" spans="1:2">
      <c r="A294" s="21"/>
      <c r="B294" s="22"/>
    </row>
    <row r="295" spans="1:2">
      <c r="A295" s="21"/>
      <c r="B295" s="22"/>
    </row>
    <row r="296" spans="1:2">
      <c r="A296" s="21"/>
      <c r="B296" s="22"/>
    </row>
    <row r="297" spans="1:2">
      <c r="A297" s="21"/>
      <c r="B297" s="22"/>
    </row>
    <row r="298" spans="1:2">
      <c r="A298" s="21"/>
      <c r="B298" s="22"/>
    </row>
    <row r="299" spans="1:2">
      <c r="A299" s="21"/>
      <c r="B299" s="22"/>
    </row>
    <row r="300" spans="1:2">
      <c r="A300" s="21"/>
      <c r="B300" s="22"/>
    </row>
    <row r="301" spans="1:2">
      <c r="A301" s="21"/>
      <c r="B301" s="22"/>
    </row>
    <row r="302" spans="1:2">
      <c r="A302" s="21"/>
      <c r="B302" s="22"/>
    </row>
    <row r="303" spans="1:2">
      <c r="A303" s="21"/>
      <c r="B303" s="22"/>
    </row>
    <row r="304" spans="1:2">
      <c r="A304" s="21"/>
      <c r="B304" s="22"/>
    </row>
    <row r="305" spans="1:11">
      <c r="A305" s="21"/>
      <c r="B305" s="22"/>
      <c r="H305" s="30"/>
      <c r="I305" s="31"/>
      <c r="J305" s="31"/>
      <c r="K305" s="31"/>
    </row>
    <row r="306" spans="1:11">
      <c r="A306" s="21"/>
      <c r="B306" s="22"/>
    </row>
    <row r="307" spans="1:11">
      <c r="A307" s="21"/>
      <c r="B307" s="22"/>
    </row>
    <row r="308" spans="1:11">
      <c r="A308" s="21"/>
      <c r="B308" s="22"/>
    </row>
    <row r="309" spans="1:11">
      <c r="A309" s="21"/>
      <c r="B309" s="22"/>
    </row>
    <row r="310" spans="1:11">
      <c r="A310" s="21"/>
      <c r="B310" s="22"/>
    </row>
    <row r="311" spans="1:11">
      <c r="A311" s="21"/>
      <c r="B311" s="22"/>
    </row>
    <row r="312" spans="1:11">
      <c r="A312" s="21"/>
      <c r="B312" s="22"/>
    </row>
    <row r="313" spans="1:11">
      <c r="A313" s="21"/>
      <c r="B313" s="22"/>
    </row>
    <row r="314" spans="1:11">
      <c r="A314" s="21"/>
      <c r="B314" s="22"/>
    </row>
    <row r="315" spans="1:11">
      <c r="A315" s="21"/>
      <c r="B315" s="22"/>
    </row>
    <row r="316" spans="1:11">
      <c r="A316" s="21"/>
      <c r="B316" s="22"/>
    </row>
    <row r="317" spans="1:11">
      <c r="A317" s="21"/>
      <c r="B317" s="22"/>
    </row>
    <row r="318" spans="1:11">
      <c r="A318" s="21"/>
      <c r="B318" s="22"/>
    </row>
    <row r="319" spans="1:11">
      <c r="A319" s="21"/>
      <c r="B319" s="22"/>
    </row>
    <row r="320" spans="1:11">
      <c r="A320" s="21"/>
      <c r="B320" s="22"/>
    </row>
    <row r="321" spans="1:2">
      <c r="A321" s="21"/>
      <c r="B321" s="22"/>
    </row>
    <row r="322" spans="1:2">
      <c r="A322" s="21"/>
      <c r="B322" s="22"/>
    </row>
    <row r="323" spans="1:2">
      <c r="A323" s="21"/>
      <c r="B323" s="22"/>
    </row>
    <row r="324" spans="1:2">
      <c r="A324" s="21"/>
      <c r="B324" s="22"/>
    </row>
    <row r="325" spans="1:2">
      <c r="A325" s="21"/>
      <c r="B325" s="22"/>
    </row>
    <row r="326" spans="1:2">
      <c r="A326" s="21"/>
      <c r="B326" s="22"/>
    </row>
    <row r="327" spans="1:2">
      <c r="A327" s="21"/>
      <c r="B327" s="22"/>
    </row>
    <row r="328" spans="1:2">
      <c r="A328" s="21"/>
      <c r="B328" s="22"/>
    </row>
    <row r="329" spans="1:2">
      <c r="A329" s="21"/>
      <c r="B329" s="22"/>
    </row>
    <row r="330" spans="1:2">
      <c r="A330" s="21"/>
      <c r="B330" s="22"/>
    </row>
    <row r="331" spans="1:2">
      <c r="A331" s="21"/>
      <c r="B331" s="22"/>
    </row>
    <row r="332" spans="1:2">
      <c r="A332" s="21"/>
      <c r="B332" s="22"/>
    </row>
    <row r="333" spans="1:2">
      <c r="A333" s="21"/>
      <c r="B333" s="22"/>
    </row>
    <row r="334" spans="1:2">
      <c r="A334" s="21"/>
      <c r="B334" s="22"/>
    </row>
    <row r="335" spans="1:2">
      <c r="A335" s="21"/>
      <c r="B335" s="22"/>
    </row>
    <row r="336" spans="1:2">
      <c r="A336" s="21"/>
      <c r="B336" s="22"/>
    </row>
    <row r="337" spans="1:2">
      <c r="A337" s="21"/>
      <c r="B337" s="22"/>
    </row>
    <row r="338" spans="1:2">
      <c r="A338" s="21"/>
      <c r="B338" s="22"/>
    </row>
    <row r="339" spans="1:2">
      <c r="A339" s="21"/>
      <c r="B339" s="22"/>
    </row>
    <row r="340" spans="1:2">
      <c r="A340" s="21"/>
      <c r="B340" s="22"/>
    </row>
    <row r="341" spans="1:2">
      <c r="A341" s="21"/>
      <c r="B341" s="22"/>
    </row>
    <row r="342" spans="1:2">
      <c r="A342" s="21"/>
      <c r="B342" s="22"/>
    </row>
    <row r="343" spans="1:2">
      <c r="A343" s="21"/>
      <c r="B343" s="22"/>
    </row>
    <row r="344" spans="1:2">
      <c r="A344" s="21"/>
      <c r="B344" s="22"/>
    </row>
    <row r="345" spans="1:2">
      <c r="A345" s="21"/>
      <c r="B345" s="22"/>
    </row>
    <row r="346" spans="1:2">
      <c r="A346" s="21"/>
      <c r="B346" s="22"/>
    </row>
    <row r="347" spans="1:2">
      <c r="A347" s="21"/>
      <c r="B347" s="22"/>
    </row>
    <row r="348" spans="1:2">
      <c r="A348" s="21"/>
      <c r="B348" s="22"/>
    </row>
    <row r="349" spans="1:2">
      <c r="A349" s="21"/>
      <c r="B349" s="22"/>
    </row>
    <row r="350" spans="1:2">
      <c r="A350" s="21"/>
      <c r="B350" s="22"/>
    </row>
    <row r="351" spans="1:2">
      <c r="A351" s="21"/>
      <c r="B351" s="22"/>
    </row>
    <row r="352" spans="1:2">
      <c r="A352" s="21"/>
      <c r="B352" s="22"/>
    </row>
    <row r="353" spans="1:2">
      <c r="A353" s="21"/>
      <c r="B353" s="22"/>
    </row>
    <row r="354" spans="1:2">
      <c r="A354" s="21"/>
      <c r="B354" s="22"/>
    </row>
    <row r="355" spans="1:2">
      <c r="A355" s="21"/>
      <c r="B355" s="22"/>
    </row>
    <row r="356" spans="1:2">
      <c r="A356" s="21"/>
      <c r="B356" s="22"/>
    </row>
    <row r="357" spans="1:2">
      <c r="A357" s="21"/>
      <c r="B357" s="22"/>
    </row>
    <row r="358" spans="1:2">
      <c r="A358" s="21"/>
      <c r="B358" s="22"/>
    </row>
    <row r="359" spans="1:2">
      <c r="A359" s="21"/>
      <c r="B359" s="22"/>
    </row>
    <row r="360" spans="1:2">
      <c r="A360" s="21"/>
      <c r="B360" s="22"/>
    </row>
    <row r="361" spans="1:2">
      <c r="A361" s="21"/>
      <c r="B361" s="22"/>
    </row>
    <row r="362" spans="1:2">
      <c r="A362" s="21"/>
      <c r="B362" s="22"/>
    </row>
    <row r="363" spans="1:2">
      <c r="A363" s="21"/>
      <c r="B363" s="22"/>
    </row>
    <row r="364" spans="1:2">
      <c r="A364" s="21"/>
      <c r="B364" s="22"/>
    </row>
    <row r="365" spans="1:2">
      <c r="A365" s="21"/>
      <c r="B365" s="22"/>
    </row>
    <row r="366" spans="1:2">
      <c r="A366" s="21"/>
      <c r="B366" s="22"/>
    </row>
    <row r="367" spans="1:2">
      <c r="A367" s="21"/>
      <c r="B367" s="22"/>
    </row>
    <row r="368" spans="1:2">
      <c r="A368" s="21"/>
      <c r="B368" s="22"/>
    </row>
    <row r="369" spans="1:10">
      <c r="A369" s="21"/>
      <c r="B369" s="22"/>
    </row>
    <row r="370" spans="1:10">
      <c r="A370" s="21"/>
      <c r="B370" s="22"/>
    </row>
    <row r="371" spans="1:10">
      <c r="A371" s="21"/>
      <c r="B371" s="22"/>
    </row>
    <row r="372" spans="1:10">
      <c r="A372" s="21"/>
      <c r="B372" s="22"/>
    </row>
    <row r="373" spans="1:10">
      <c r="A373" s="21"/>
      <c r="B373" s="22"/>
    </row>
    <row r="374" spans="1:10">
      <c r="A374" s="21"/>
      <c r="B374" s="22"/>
    </row>
    <row r="375" spans="1:10">
      <c r="A375" s="21"/>
      <c r="B375" s="22"/>
      <c r="G375"/>
      <c r="H375"/>
      <c r="I375"/>
      <c r="J375"/>
    </row>
    <row r="376" spans="1:10">
      <c r="A376" s="21"/>
      <c r="B376" s="22"/>
      <c r="G376"/>
      <c r="H376"/>
      <c r="I376"/>
      <c r="J376"/>
    </row>
    <row r="377" spans="1:10">
      <c r="A377" s="21"/>
      <c r="B377" s="22"/>
      <c r="G377"/>
      <c r="H377"/>
      <c r="I377"/>
      <c r="J377"/>
    </row>
    <row r="378" spans="1:10">
      <c r="A378" s="21"/>
      <c r="B378" s="22"/>
      <c r="G378"/>
      <c r="H378"/>
      <c r="I378"/>
      <c r="J378"/>
    </row>
    <row r="379" spans="1:10">
      <c r="A379" s="21"/>
      <c r="B379" s="22"/>
      <c r="G379"/>
      <c r="H379"/>
      <c r="I379"/>
      <c r="J379"/>
    </row>
    <row r="380" spans="1:10">
      <c r="A380" s="21"/>
      <c r="B380" s="22"/>
      <c r="G380"/>
      <c r="H380"/>
      <c r="I380"/>
      <c r="J380"/>
    </row>
    <row r="381" spans="1:10">
      <c r="A381" s="21"/>
      <c r="B381" s="22"/>
      <c r="G381"/>
      <c r="H381"/>
      <c r="I381"/>
      <c r="J381"/>
    </row>
    <row r="382" spans="1:10">
      <c r="A382" s="21"/>
      <c r="B382" s="22"/>
      <c r="G382"/>
      <c r="H382"/>
      <c r="I382"/>
      <c r="J382"/>
    </row>
    <row r="383" spans="1:10">
      <c r="A383" s="21"/>
      <c r="B383" s="22"/>
      <c r="G383"/>
      <c r="H383"/>
      <c r="I383"/>
      <c r="J383"/>
    </row>
    <row r="384" spans="1:10">
      <c r="A384" s="21"/>
      <c r="B384" s="22"/>
      <c r="G384"/>
      <c r="H384"/>
      <c r="I384"/>
      <c r="J384"/>
    </row>
    <row r="385" spans="1:12">
      <c r="A385" s="21"/>
      <c r="B385" s="22"/>
      <c r="G385"/>
      <c r="H385"/>
      <c r="I385"/>
      <c r="J385"/>
    </row>
    <row r="386" spans="1:12">
      <c r="A386" s="21"/>
      <c r="B386" s="22"/>
      <c r="G386"/>
      <c r="H386"/>
      <c r="I386"/>
      <c r="J386"/>
    </row>
    <row r="387" spans="1:12">
      <c r="A387" s="21"/>
      <c r="B387" s="22"/>
      <c r="G387"/>
      <c r="H387"/>
      <c r="I387"/>
      <c r="J387"/>
    </row>
    <row r="388" spans="1:12">
      <c r="A388" s="21"/>
      <c r="B388" s="22"/>
      <c r="G388"/>
      <c r="H388"/>
      <c r="I388"/>
      <c r="J388"/>
    </row>
    <row r="389" spans="1:12">
      <c r="A389" s="21"/>
      <c r="B389" s="22"/>
    </row>
    <row r="390" spans="1:12">
      <c r="A390" s="21"/>
      <c r="B390" s="22"/>
      <c r="K390" s="5"/>
    </row>
    <row r="391" spans="1:12">
      <c r="A391" s="21"/>
      <c r="B391" s="22"/>
    </row>
    <row r="392" spans="1:12">
      <c r="A392" s="21"/>
      <c r="B392" s="22"/>
    </row>
    <row r="393" spans="1:12">
      <c r="A393" s="21"/>
      <c r="B393" s="22"/>
      <c r="H393" s="32"/>
      <c r="I393" s="32"/>
      <c r="J393" s="32"/>
      <c r="K393" s="33"/>
      <c r="L393" s="8"/>
    </row>
    <row r="394" spans="1:12">
      <c r="A394" s="21"/>
      <c r="B394" s="22"/>
    </row>
    <row r="395" spans="1:12">
      <c r="A395" s="21"/>
      <c r="B395" s="22"/>
    </row>
    <row r="396" spans="1:12">
      <c r="A396" s="21"/>
      <c r="B396" s="22"/>
      <c r="K396" s="7"/>
    </row>
    <row r="397" spans="1:12">
      <c r="A397" s="21"/>
      <c r="B397" s="22"/>
      <c r="K397" s="7"/>
    </row>
    <row r="398" spans="1:12">
      <c r="A398" s="21"/>
      <c r="B398" s="22"/>
      <c r="K398" s="7"/>
    </row>
    <row r="399" spans="1:12">
      <c r="A399" s="21"/>
      <c r="B399" s="22"/>
      <c r="K399" s="7"/>
    </row>
    <row r="400" spans="1:12">
      <c r="A400" s="21"/>
      <c r="B400" s="22"/>
      <c r="K400" s="5"/>
      <c r="L400" s="5"/>
    </row>
    <row r="401" spans="1:12">
      <c r="A401" s="21"/>
      <c r="B401" s="22"/>
      <c r="K401" s="5"/>
      <c r="L401" s="5"/>
    </row>
    <row r="402" spans="1:12">
      <c r="A402" s="21"/>
      <c r="B402" s="22"/>
      <c r="K402" s="5"/>
      <c r="L402" s="5"/>
    </row>
    <row r="403" spans="1:12">
      <c r="A403" s="21"/>
      <c r="B403" s="22"/>
      <c r="G403" s="7"/>
      <c r="K403" s="5"/>
      <c r="L403" s="5"/>
    </row>
    <row r="404" spans="1:12">
      <c r="A404" s="21"/>
      <c r="B404" s="22"/>
      <c r="G404" s="7"/>
      <c r="K404" s="5"/>
      <c r="L404" s="5"/>
    </row>
    <row r="405" spans="1:12">
      <c r="A405" s="21"/>
      <c r="B405" s="22"/>
      <c r="G405" s="7"/>
      <c r="K405" s="5"/>
      <c r="L405" s="5"/>
    </row>
    <row r="406" spans="1:12">
      <c r="A406" s="21"/>
      <c r="B406" s="22"/>
      <c r="G406" s="34"/>
      <c r="K406" s="5"/>
      <c r="L406" s="5"/>
    </row>
    <row r="407" spans="1:12">
      <c r="A407" s="21"/>
      <c r="B407" s="22"/>
      <c r="K407" s="5"/>
      <c r="L407" s="5"/>
    </row>
    <row r="408" spans="1:12">
      <c r="A408" s="21"/>
      <c r="B408" s="22"/>
      <c r="G408" s="7"/>
      <c r="K408" s="5"/>
      <c r="L408" s="5"/>
    </row>
    <row r="409" spans="1:12">
      <c r="A409" s="21"/>
      <c r="B409" s="22"/>
      <c r="G409" s="7"/>
      <c r="K409" s="5"/>
      <c r="L409" s="5"/>
    </row>
    <row r="410" spans="1:12">
      <c r="A410" s="21"/>
      <c r="B410" s="22"/>
      <c r="K410" s="7"/>
    </row>
    <row r="411" spans="1:12">
      <c r="A411" s="21"/>
      <c r="B411" s="22"/>
    </row>
    <row r="412" spans="1:12">
      <c r="A412" s="24"/>
      <c r="B412" s="40"/>
    </row>
    <row r="413" spans="1:12">
      <c r="A413" s="24"/>
      <c r="B413" s="40"/>
    </row>
    <row r="414" spans="1:12">
      <c r="A414" s="24"/>
      <c r="B414" s="40"/>
    </row>
    <row r="415" spans="1:12">
      <c r="A415" s="24"/>
      <c r="B415" s="40"/>
    </row>
    <row r="416" spans="1:12">
      <c r="A416" s="24"/>
      <c r="B416" s="40"/>
    </row>
    <row r="417" spans="1:2">
      <c r="A417" s="24"/>
      <c r="B417" s="40"/>
    </row>
    <row r="418" spans="1:2">
      <c r="A418" s="24"/>
      <c r="B418" s="40"/>
    </row>
    <row r="419" spans="1:2">
      <c r="A419" s="24"/>
      <c r="B419" s="40"/>
    </row>
    <row r="420" spans="1:2">
      <c r="A420" s="24"/>
      <c r="B420" s="40"/>
    </row>
    <row r="421" spans="1:2">
      <c r="A421" s="24"/>
      <c r="B421" s="40"/>
    </row>
    <row r="422" spans="1:2">
      <c r="A422" s="24"/>
      <c r="B422" s="40"/>
    </row>
    <row r="423" spans="1:2">
      <c r="A423" s="24"/>
      <c r="B423" s="40"/>
    </row>
    <row r="424" spans="1:2">
      <c r="A424" s="24"/>
      <c r="B424" s="40"/>
    </row>
    <row r="425" spans="1:2">
      <c r="A425" s="24"/>
      <c r="B425" s="40"/>
    </row>
    <row r="426" spans="1:2">
      <c r="A426" s="24"/>
      <c r="B426" s="40"/>
    </row>
    <row r="427" spans="1:2">
      <c r="A427" s="24"/>
      <c r="B427" s="40"/>
    </row>
    <row r="428" spans="1:2">
      <c r="A428" s="24"/>
      <c r="B428" s="40"/>
    </row>
    <row r="429" spans="1:2">
      <c r="A429" s="24"/>
      <c r="B429" s="40"/>
    </row>
    <row r="430" spans="1:2">
      <c r="A430" s="24"/>
      <c r="B430" s="40"/>
    </row>
    <row r="431" spans="1:2">
      <c r="A431" s="24"/>
      <c r="B431" s="40"/>
    </row>
    <row r="432" spans="1:2">
      <c r="A432" s="24"/>
      <c r="B432" s="40"/>
    </row>
    <row r="433" spans="1:2">
      <c r="A433" s="24"/>
      <c r="B433" s="40"/>
    </row>
    <row r="434" spans="1:2">
      <c r="A434" s="24"/>
      <c r="B434" s="40"/>
    </row>
    <row r="435" spans="1:2">
      <c r="A435" s="24"/>
      <c r="B435" s="40"/>
    </row>
    <row r="436" spans="1:2">
      <c r="A436" s="24"/>
      <c r="B436" s="40"/>
    </row>
    <row r="437" spans="1:2">
      <c r="A437" s="24"/>
      <c r="B437" s="40"/>
    </row>
    <row r="438" spans="1:2">
      <c r="A438" s="24"/>
      <c r="B438" s="40"/>
    </row>
    <row r="439" spans="1:2">
      <c r="A439" s="24"/>
      <c r="B439" s="40"/>
    </row>
    <row r="440" spans="1:2">
      <c r="A440" s="24"/>
      <c r="B440" s="40"/>
    </row>
    <row r="441" spans="1:2">
      <c r="A441" s="24"/>
      <c r="B441" s="40"/>
    </row>
    <row r="442" spans="1:2">
      <c r="A442" s="24"/>
      <c r="B442" s="40"/>
    </row>
    <row r="443" spans="1:2">
      <c r="A443" s="24"/>
      <c r="B443" s="40"/>
    </row>
    <row r="444" spans="1:2">
      <c r="A444" s="24"/>
      <c r="B444" s="40"/>
    </row>
    <row r="445" spans="1:2">
      <c r="A445" s="24"/>
      <c r="B445" s="40"/>
    </row>
    <row r="446" spans="1:2">
      <c r="A446" s="24"/>
      <c r="B446" s="40"/>
    </row>
    <row r="447" spans="1:2">
      <c r="A447" s="24"/>
      <c r="B447" s="40"/>
    </row>
    <row r="448" spans="1:2">
      <c r="A448" s="24"/>
      <c r="B448" s="40"/>
    </row>
    <row r="449" spans="1:2">
      <c r="A449" s="24"/>
      <c r="B449" s="40"/>
    </row>
    <row r="450" spans="1:2">
      <c r="A450" s="24"/>
      <c r="B450" s="40"/>
    </row>
    <row r="451" spans="1:2">
      <c r="A451" s="24"/>
      <c r="B451" s="40"/>
    </row>
    <row r="452" spans="1:2">
      <c r="A452" s="24"/>
      <c r="B452" s="40"/>
    </row>
    <row r="453" spans="1:2">
      <c r="A453" s="24"/>
      <c r="B453" s="40"/>
    </row>
    <row r="454" spans="1:2">
      <c r="A454" s="24"/>
      <c r="B454" s="40"/>
    </row>
    <row r="455" spans="1:2">
      <c r="A455" s="24"/>
      <c r="B455" s="40"/>
    </row>
    <row r="456" spans="1:2">
      <c r="A456" s="24"/>
      <c r="B456" s="40"/>
    </row>
    <row r="457" spans="1:2">
      <c r="A457" s="24"/>
      <c r="B457" s="40"/>
    </row>
    <row r="458" spans="1:2">
      <c r="A458" s="24"/>
      <c r="B458" s="40"/>
    </row>
    <row r="459" spans="1:2">
      <c r="A459" s="24"/>
      <c r="B459" s="40"/>
    </row>
    <row r="460" spans="1:2">
      <c r="A460" s="24"/>
      <c r="B460" s="40"/>
    </row>
    <row r="461" spans="1:2">
      <c r="A461" s="24"/>
      <c r="B461" s="40"/>
    </row>
    <row r="462" spans="1:2">
      <c r="A462" s="24"/>
      <c r="B462" s="40"/>
    </row>
    <row r="463" spans="1:2">
      <c r="A463" s="24"/>
      <c r="B463" s="40"/>
    </row>
    <row r="464" spans="1:2">
      <c r="A464" s="24"/>
      <c r="B464" s="40"/>
    </row>
    <row r="465" spans="1:2">
      <c r="A465" s="24"/>
      <c r="B465" s="40"/>
    </row>
    <row r="466" spans="1:2">
      <c r="A466" s="24"/>
      <c r="B466" s="40"/>
    </row>
    <row r="467" spans="1:2">
      <c r="A467" s="24"/>
      <c r="B467" s="40"/>
    </row>
    <row r="468" spans="1:2">
      <c r="A468" s="24"/>
      <c r="B468" s="40"/>
    </row>
    <row r="469" spans="1:2">
      <c r="A469" s="24"/>
      <c r="B469" s="40"/>
    </row>
    <row r="470" spans="1:2">
      <c r="A470" s="24"/>
      <c r="B470" s="40"/>
    </row>
    <row r="471" spans="1:2">
      <c r="A471" s="24"/>
      <c r="B471" s="40"/>
    </row>
    <row r="472" spans="1:2">
      <c r="A472" s="24"/>
      <c r="B472" s="40"/>
    </row>
    <row r="473" spans="1:2">
      <c r="A473" s="24"/>
      <c r="B473" s="40"/>
    </row>
    <row r="474" spans="1:2">
      <c r="A474" s="24"/>
      <c r="B474" s="40"/>
    </row>
    <row r="475" spans="1:2">
      <c r="A475" s="24"/>
      <c r="B475" s="40"/>
    </row>
    <row r="476" spans="1:2">
      <c r="A476" s="24"/>
      <c r="B476" s="40"/>
    </row>
    <row r="477" spans="1:2">
      <c r="A477" s="24"/>
      <c r="B477" s="40"/>
    </row>
    <row r="478" spans="1:2">
      <c r="A478" s="24"/>
      <c r="B478" s="40"/>
    </row>
    <row r="479" spans="1:2">
      <c r="A479" s="24"/>
      <c r="B479" s="40"/>
    </row>
    <row r="480" spans="1:2">
      <c r="A480" s="24"/>
      <c r="B480" s="40"/>
    </row>
    <row r="481" spans="1:2">
      <c r="A481" s="24"/>
      <c r="B481" s="40"/>
    </row>
    <row r="482" spans="1:2">
      <c r="A482" s="24"/>
      <c r="B482" s="40"/>
    </row>
    <row r="483" spans="1:2">
      <c r="A483" s="24"/>
      <c r="B483" s="40"/>
    </row>
    <row r="484" spans="1:2">
      <c r="A484" s="24"/>
      <c r="B484" s="40"/>
    </row>
    <row r="485" spans="1:2">
      <c r="A485" s="24"/>
      <c r="B485" s="40"/>
    </row>
    <row r="486" spans="1:2">
      <c r="A486" s="24"/>
      <c r="B486" s="40"/>
    </row>
    <row r="487" spans="1:2">
      <c r="A487" s="24"/>
      <c r="B487" s="40"/>
    </row>
    <row r="488" spans="1:2">
      <c r="A488" s="24"/>
      <c r="B488" s="40"/>
    </row>
    <row r="489" spans="1:2">
      <c r="A489" s="24"/>
      <c r="B489" s="40"/>
    </row>
    <row r="490" spans="1:2">
      <c r="A490" s="24"/>
      <c r="B490" s="40"/>
    </row>
    <row r="491" spans="1:2">
      <c r="A491" s="24"/>
      <c r="B491" s="40"/>
    </row>
    <row r="492" spans="1:2">
      <c r="A492" s="24"/>
      <c r="B492" s="40"/>
    </row>
    <row r="493" spans="1:2">
      <c r="A493" s="24"/>
      <c r="B493" s="40"/>
    </row>
    <row r="494" spans="1:2">
      <c r="A494" s="24"/>
      <c r="B494" s="40"/>
    </row>
    <row r="495" spans="1:2">
      <c r="A495" s="24"/>
      <c r="B495" s="40"/>
    </row>
    <row r="496" spans="1:2">
      <c r="A496" s="24"/>
      <c r="B496" s="40"/>
    </row>
    <row r="497" spans="1:2">
      <c r="A497" s="24"/>
      <c r="B497" s="40"/>
    </row>
    <row r="498" spans="1:2">
      <c r="A498" s="24"/>
      <c r="B498" s="40"/>
    </row>
    <row r="499" spans="1:2">
      <c r="A499" s="24"/>
      <c r="B499" s="40"/>
    </row>
    <row r="500" spans="1:2">
      <c r="A500" s="24"/>
      <c r="B500" s="40"/>
    </row>
    <row r="501" spans="1:2">
      <c r="A501" s="24"/>
      <c r="B501" s="40"/>
    </row>
    <row r="502" spans="1:2">
      <c r="A502" s="24"/>
      <c r="B502" s="40"/>
    </row>
    <row r="503" spans="1:2">
      <c r="A503" s="24"/>
      <c r="B503" s="40"/>
    </row>
    <row r="504" spans="1:2">
      <c r="A504" s="24"/>
      <c r="B504" s="40"/>
    </row>
    <row r="505" spans="1:2">
      <c r="A505" s="24"/>
      <c r="B505" s="40"/>
    </row>
    <row r="506" spans="1:2">
      <c r="A506" s="24"/>
      <c r="B506" s="40"/>
    </row>
    <row r="507" spans="1:2">
      <c r="A507" s="24"/>
      <c r="B507" s="40"/>
    </row>
    <row r="508" spans="1:2">
      <c r="A508" s="24"/>
      <c r="B508" s="40"/>
    </row>
    <row r="509" spans="1:2">
      <c r="A509" s="24"/>
      <c r="B509" s="40"/>
    </row>
    <row r="510" spans="1:2">
      <c r="A510" s="24"/>
      <c r="B510" s="40"/>
    </row>
    <row r="511" spans="1:2">
      <c r="A511" s="24"/>
      <c r="B511" s="40"/>
    </row>
    <row r="512" spans="1:2">
      <c r="A512" s="24"/>
      <c r="B512" s="40"/>
    </row>
    <row r="513" spans="1:2">
      <c r="A513" s="24"/>
      <c r="B513" s="40"/>
    </row>
    <row r="514" spans="1:2">
      <c r="A514" s="24"/>
      <c r="B514" s="40"/>
    </row>
    <row r="515" spans="1:2">
      <c r="A515" s="24"/>
      <c r="B515" s="40"/>
    </row>
    <row r="516" spans="1:2">
      <c r="A516" s="24"/>
      <c r="B516" s="40"/>
    </row>
    <row r="517" spans="1:2">
      <c r="A517" s="24"/>
      <c r="B517" s="40"/>
    </row>
    <row r="518" spans="1:2">
      <c r="A518" s="24"/>
      <c r="B518" s="40"/>
    </row>
    <row r="519" spans="1:2">
      <c r="A519" s="24"/>
      <c r="B519" s="40"/>
    </row>
    <row r="520" spans="1:2">
      <c r="A520" s="24"/>
      <c r="B520" s="40"/>
    </row>
    <row r="521" spans="1:2">
      <c r="A521" s="24"/>
      <c r="B521" s="40"/>
    </row>
    <row r="522" spans="1:2">
      <c r="A522" s="24"/>
      <c r="B522" s="40"/>
    </row>
    <row r="523" spans="1:2">
      <c r="A523" s="24"/>
      <c r="B523" s="40"/>
    </row>
    <row r="524" spans="1:2">
      <c r="A524" s="24"/>
      <c r="B524" s="40"/>
    </row>
    <row r="525" spans="1:2">
      <c r="A525" s="24"/>
      <c r="B525" s="40"/>
    </row>
    <row r="526" spans="1:2">
      <c r="A526" s="24"/>
      <c r="B526" s="40"/>
    </row>
    <row r="527" spans="1:2">
      <c r="A527" s="24"/>
      <c r="B527" s="40"/>
    </row>
    <row r="528" spans="1:2">
      <c r="A528" s="24"/>
      <c r="B528" s="40"/>
    </row>
    <row r="529" spans="1:2">
      <c r="A529" s="24"/>
      <c r="B529" s="40"/>
    </row>
    <row r="530" spans="1:2">
      <c r="A530" s="24"/>
      <c r="B530" s="40"/>
    </row>
    <row r="531" spans="1:2">
      <c r="A531" s="24"/>
      <c r="B531" s="40"/>
    </row>
    <row r="532" spans="1:2">
      <c r="A532" s="24"/>
      <c r="B532" s="40"/>
    </row>
    <row r="533" spans="1:2">
      <c r="A533" s="24"/>
      <c r="B533" s="40"/>
    </row>
    <row r="534" spans="1:2">
      <c r="A534" s="24"/>
      <c r="B534" s="40"/>
    </row>
    <row r="535" spans="1:2">
      <c r="A535" s="24"/>
      <c r="B535" s="40"/>
    </row>
    <row r="536" spans="1:2">
      <c r="A536" s="24"/>
      <c r="B536" s="40"/>
    </row>
    <row r="537" spans="1:2">
      <c r="A537" s="24"/>
      <c r="B537" s="40"/>
    </row>
    <row r="538" spans="1:2">
      <c r="A538" s="24"/>
      <c r="B538" s="40"/>
    </row>
    <row r="539" spans="1:2">
      <c r="A539" s="24"/>
      <c r="B539" s="40"/>
    </row>
    <row r="540" spans="1:2">
      <c r="A540" s="24"/>
      <c r="B540" s="40"/>
    </row>
    <row r="541" spans="1:2">
      <c r="A541" s="24"/>
      <c r="B541" s="40"/>
    </row>
    <row r="542" spans="1:2">
      <c r="A542" s="24"/>
      <c r="B542" s="40"/>
    </row>
    <row r="543" spans="1:2">
      <c r="A543" s="24"/>
      <c r="B543" s="40"/>
    </row>
    <row r="544" spans="1:2">
      <c r="A544" s="24"/>
      <c r="B544" s="40"/>
    </row>
    <row r="545" spans="1:2">
      <c r="A545" s="24"/>
      <c r="B545" s="40"/>
    </row>
    <row r="546" spans="1:2">
      <c r="A546" s="24"/>
      <c r="B546" s="40"/>
    </row>
    <row r="547" spans="1:2">
      <c r="A547" s="24"/>
      <c r="B547" s="40"/>
    </row>
    <row r="548" spans="1:2">
      <c r="A548" s="24"/>
      <c r="B548" s="40"/>
    </row>
    <row r="549" spans="1:2">
      <c r="A549" s="24"/>
      <c r="B549" s="40"/>
    </row>
    <row r="550" spans="1:2">
      <c r="A550" s="24"/>
      <c r="B550" s="40"/>
    </row>
    <row r="551" spans="1:2">
      <c r="A551" s="24"/>
      <c r="B551" s="40"/>
    </row>
    <row r="552" spans="1:2">
      <c r="A552" s="24"/>
      <c r="B552" s="40"/>
    </row>
    <row r="553" spans="1:2">
      <c r="A553" s="24"/>
      <c r="B553" s="40"/>
    </row>
    <row r="554" spans="1:2">
      <c r="A554" s="24"/>
      <c r="B554" s="40"/>
    </row>
    <row r="555" spans="1:2">
      <c r="A555" s="24"/>
      <c r="B555" s="40"/>
    </row>
    <row r="556" spans="1:2">
      <c r="A556" s="24"/>
      <c r="B556" s="40"/>
    </row>
    <row r="557" spans="1:2">
      <c r="A557" s="24"/>
      <c r="B557" s="40"/>
    </row>
    <row r="558" spans="1:2">
      <c r="A558" s="24"/>
      <c r="B558" s="40"/>
    </row>
    <row r="559" spans="1:2">
      <c r="A559" s="24"/>
      <c r="B559" s="40"/>
    </row>
    <row r="560" spans="1:2">
      <c r="A560" s="24"/>
      <c r="B560" s="40"/>
    </row>
    <row r="561" spans="1:2">
      <c r="A561" s="24"/>
      <c r="B561" s="40"/>
    </row>
    <row r="562" spans="1:2">
      <c r="A562" s="24"/>
      <c r="B562" s="40"/>
    </row>
    <row r="563" spans="1:2">
      <c r="A563" s="24"/>
      <c r="B563" s="40"/>
    </row>
    <row r="564" spans="1:2">
      <c r="A564" s="24"/>
      <c r="B564" s="40"/>
    </row>
    <row r="565" spans="1:2">
      <c r="A565" s="24"/>
      <c r="B565" s="40"/>
    </row>
    <row r="566" spans="1:2">
      <c r="A566" s="24"/>
      <c r="B566" s="40"/>
    </row>
    <row r="567" spans="1:2">
      <c r="A567" s="24"/>
      <c r="B567" s="40"/>
    </row>
    <row r="568" spans="1:2">
      <c r="A568" s="24"/>
      <c r="B568" s="40"/>
    </row>
    <row r="569" spans="1:2">
      <c r="A569" s="24"/>
      <c r="B569" s="40"/>
    </row>
    <row r="570" spans="1:2">
      <c r="A570" s="24"/>
      <c r="B570" s="40"/>
    </row>
    <row r="571" spans="1:2">
      <c r="A571" s="24"/>
      <c r="B571" s="40"/>
    </row>
    <row r="572" spans="1:2">
      <c r="A572" s="24"/>
      <c r="B572" s="40"/>
    </row>
    <row r="573" spans="1:2">
      <c r="A573" s="24"/>
      <c r="B573" s="40"/>
    </row>
    <row r="574" spans="1:2">
      <c r="A574" s="24"/>
      <c r="B574" s="40"/>
    </row>
    <row r="575" spans="1:2">
      <c r="A575" s="24"/>
      <c r="B575" s="40"/>
    </row>
    <row r="576" spans="1:2">
      <c r="A576" s="24"/>
      <c r="B576" s="40"/>
    </row>
    <row r="577" spans="1:2">
      <c r="A577" s="24"/>
      <c r="B577" s="40"/>
    </row>
    <row r="578" spans="1:2">
      <c r="A578" s="24"/>
      <c r="B578" s="40"/>
    </row>
    <row r="579" spans="1:2">
      <c r="A579" s="24"/>
      <c r="B579" s="40"/>
    </row>
    <row r="580" spans="1:2">
      <c r="A580" s="24"/>
      <c r="B580" s="40"/>
    </row>
    <row r="581" spans="1:2">
      <c r="A581" s="24"/>
      <c r="B581" s="40"/>
    </row>
    <row r="582" spans="1:2">
      <c r="A582" s="24"/>
      <c r="B582" s="40"/>
    </row>
    <row r="583" spans="1:2">
      <c r="A583" s="24"/>
      <c r="B583" s="40"/>
    </row>
    <row r="584" spans="1:2">
      <c r="A584" s="24"/>
      <c r="B584" s="40"/>
    </row>
    <row r="585" spans="1:2">
      <c r="A585" s="24"/>
      <c r="B585" s="40"/>
    </row>
    <row r="586" spans="1:2">
      <c r="A586" s="24"/>
      <c r="B586" s="40"/>
    </row>
    <row r="587" spans="1:2">
      <c r="A587" s="24"/>
      <c r="B587" s="40"/>
    </row>
    <row r="588" spans="1:2">
      <c r="A588" s="24"/>
      <c r="B588" s="40"/>
    </row>
    <row r="589" spans="1:2">
      <c r="A589" s="24"/>
      <c r="B589" s="40"/>
    </row>
    <row r="590" spans="1:2">
      <c r="A590" s="24"/>
      <c r="B590" s="40"/>
    </row>
    <row r="591" spans="1:2">
      <c r="A591" s="24"/>
      <c r="B591" s="40"/>
    </row>
    <row r="592" spans="1:2">
      <c r="A592" s="24"/>
      <c r="B592" s="40"/>
    </row>
    <row r="593" spans="1:2">
      <c r="A593" s="24"/>
      <c r="B593" s="40"/>
    </row>
    <row r="594" spans="1:2">
      <c r="A594" s="24"/>
      <c r="B594" s="40"/>
    </row>
    <row r="595" spans="1:2">
      <c r="A595" s="24"/>
      <c r="B595" s="40"/>
    </row>
    <row r="596" spans="1:2">
      <c r="A596" s="24"/>
      <c r="B596" s="40"/>
    </row>
    <row r="597" spans="1:2">
      <c r="A597" s="24"/>
      <c r="B597" s="40"/>
    </row>
    <row r="598" spans="1:2">
      <c r="A598" s="24"/>
      <c r="B598" s="40"/>
    </row>
    <row r="599" spans="1:2">
      <c r="A599" s="24"/>
      <c r="B599" s="40"/>
    </row>
    <row r="600" spans="1:2">
      <c r="A600" s="24"/>
      <c r="B600" s="40"/>
    </row>
    <row r="601" spans="1:2">
      <c r="A601" s="24"/>
      <c r="B601" s="40"/>
    </row>
    <row r="602" spans="1:2">
      <c r="A602" s="24"/>
      <c r="B602" s="40"/>
    </row>
    <row r="603" spans="1:2">
      <c r="A603" s="24"/>
      <c r="B603" s="40"/>
    </row>
    <row r="604" spans="1:2">
      <c r="A604" s="24"/>
      <c r="B604" s="40"/>
    </row>
    <row r="605" spans="1:2">
      <c r="A605" s="24"/>
      <c r="B605" s="40"/>
    </row>
    <row r="606" spans="1:2">
      <c r="A606" s="24"/>
      <c r="B606" s="40"/>
    </row>
    <row r="607" spans="1:2">
      <c r="A607" s="24"/>
      <c r="B607" s="40"/>
    </row>
    <row r="608" spans="1:2">
      <c r="A608" s="24"/>
      <c r="B608" s="40"/>
    </row>
    <row r="609" spans="1:2">
      <c r="A609" s="24"/>
      <c r="B609" s="40"/>
    </row>
    <row r="610" spans="1:2">
      <c r="A610" s="24"/>
      <c r="B610" s="40"/>
    </row>
    <row r="611" spans="1:2">
      <c r="A611" s="24"/>
      <c r="B611" s="40"/>
    </row>
    <row r="612" spans="1:2">
      <c r="A612" s="24"/>
      <c r="B612" s="40"/>
    </row>
    <row r="613" spans="1:2">
      <c r="A613" s="24"/>
      <c r="B613" s="40"/>
    </row>
    <row r="614" spans="1:2">
      <c r="A614" s="24"/>
      <c r="B614" s="40"/>
    </row>
    <row r="615" spans="1:2">
      <c r="A615" s="24"/>
      <c r="B615" s="40"/>
    </row>
    <row r="616" spans="1:2">
      <c r="A616" s="24"/>
      <c r="B616" s="40"/>
    </row>
    <row r="617" spans="1:2">
      <c r="A617" s="24"/>
      <c r="B617" s="40"/>
    </row>
    <row r="618" spans="1:2">
      <c r="A618" s="24"/>
      <c r="B618" s="40"/>
    </row>
    <row r="619" spans="1:2">
      <c r="A619" s="24"/>
      <c r="B619" s="40"/>
    </row>
    <row r="620" spans="1:2">
      <c r="A620" s="24"/>
      <c r="B620" s="40"/>
    </row>
    <row r="621" spans="1:2">
      <c r="A621" s="24"/>
      <c r="B621" s="40"/>
    </row>
    <row r="622" spans="1:2">
      <c r="A622" s="24"/>
      <c r="B622" s="40"/>
    </row>
    <row r="623" spans="1:2">
      <c r="A623" s="24"/>
      <c r="B623" s="40"/>
    </row>
    <row r="624" spans="1:2">
      <c r="A624" s="24"/>
      <c r="B624" s="40"/>
    </row>
    <row r="625" spans="1:2">
      <c r="A625" s="24"/>
      <c r="B625" s="40"/>
    </row>
    <row r="626" spans="1:2">
      <c r="A626" s="24"/>
      <c r="B626" s="40"/>
    </row>
    <row r="627" spans="1:2">
      <c r="A627" s="24"/>
      <c r="B627" s="40"/>
    </row>
    <row r="628" spans="1:2">
      <c r="A628" s="24"/>
      <c r="B628" s="40"/>
    </row>
    <row r="629" spans="1:2">
      <c r="A629" s="24"/>
      <c r="B629" s="40"/>
    </row>
    <row r="630" spans="1:2">
      <c r="A630" s="24"/>
      <c r="B630" s="40"/>
    </row>
    <row r="631" spans="1:2">
      <c r="A631" s="24"/>
      <c r="B631" s="40"/>
    </row>
    <row r="632" spans="1:2">
      <c r="A632" s="24"/>
      <c r="B632" s="40"/>
    </row>
    <row r="633" spans="1:2">
      <c r="A633" s="24"/>
      <c r="B633" s="40"/>
    </row>
    <row r="634" spans="1:2">
      <c r="A634" s="24"/>
      <c r="B634" s="40"/>
    </row>
    <row r="635" spans="1:2">
      <c r="A635" s="24"/>
      <c r="B635" s="40"/>
    </row>
  </sheetData>
  <mergeCells count="5">
    <mergeCell ref="H34:J34"/>
    <mergeCell ref="J11:K11"/>
    <mergeCell ref="H3:J3"/>
    <mergeCell ref="H10:J10"/>
    <mergeCell ref="G26:G27"/>
  </mergeCells>
  <conditionalFormatting sqref="A2:A1000">
    <cfRule type="expression" dxfId="1" priority="3">
      <formula>A2=$G$34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Q635"/>
  <sheetViews>
    <sheetView workbookViewId="0">
      <pane ySplit="1" topLeftCell="A2" activePane="bottomLeft" state="frozen"/>
      <selection pane="bottomLeft" activeCell="J10" sqref="J10"/>
    </sheetView>
  </sheetViews>
  <sheetFormatPr baseColWidth="10" defaultColWidth="11.42578125" defaultRowHeight="15"/>
  <cols>
    <col min="1" max="1" width="11.140625" style="5" customWidth="1"/>
    <col min="2" max="2" width="12.85546875" style="6" customWidth="1"/>
    <col min="3" max="3" width="15.28515625" style="6" customWidth="1"/>
    <col min="4" max="4" width="10.140625" style="6" customWidth="1"/>
    <col min="5" max="5" width="15.28515625" style="53" hidden="1" customWidth="1"/>
    <col min="6" max="6" width="10.28515625" style="5" hidden="1" customWidth="1"/>
    <col min="7" max="7" width="26.140625" style="4" customWidth="1"/>
    <col min="8" max="8" width="14.7109375" style="5" customWidth="1"/>
    <col min="9" max="9" width="16.7109375" style="5" customWidth="1"/>
    <col min="10" max="10" width="13" style="5" customWidth="1"/>
    <col min="11" max="11" width="4.28515625" customWidth="1"/>
    <col min="12" max="12" width="9.85546875" customWidth="1"/>
    <col min="13" max="13" width="6.28515625" customWidth="1"/>
    <col min="15" max="15" width="31.85546875" customWidth="1"/>
  </cols>
  <sheetData>
    <row r="1" spans="1:16" ht="30">
      <c r="A1" s="44" t="s">
        <v>0</v>
      </c>
      <c r="B1" s="45" t="s">
        <v>1</v>
      </c>
      <c r="C1" s="45" t="s">
        <v>2</v>
      </c>
      <c r="D1" s="49">
        <v>0.95</v>
      </c>
      <c r="E1" s="50"/>
      <c r="F1" s="51"/>
    </row>
    <row r="2" spans="1:16">
      <c r="A2" s="46">
        <v>40178</v>
      </c>
      <c r="B2" s="47">
        <v>768.24</v>
      </c>
      <c r="C2" s="48">
        <f>MAX($B2:B2)*$D$1</f>
        <v>729.82799999999997</v>
      </c>
      <c r="E2" s="52"/>
      <c r="K2" s="96" t="s">
        <v>31</v>
      </c>
      <c r="L2" s="97"/>
      <c r="M2" s="97"/>
      <c r="N2" s="97"/>
      <c r="O2" s="97"/>
      <c r="P2" s="97"/>
    </row>
    <row r="3" spans="1:16" ht="18.75" customHeight="1">
      <c r="A3" s="46">
        <v>40543</v>
      </c>
      <c r="B3" s="47">
        <v>972.96</v>
      </c>
      <c r="C3" s="48">
        <f>MAX($B3:B3)*$D$1</f>
        <v>924.31200000000001</v>
      </c>
      <c r="K3" s="97"/>
      <c r="L3" s="97"/>
      <c r="M3" s="97"/>
      <c r="N3" s="97"/>
      <c r="O3" s="97"/>
      <c r="P3" s="97"/>
    </row>
    <row r="4" spans="1:16" ht="15.75" customHeight="1">
      <c r="A4" s="46">
        <v>40907</v>
      </c>
      <c r="B4" s="47">
        <v>877.6</v>
      </c>
      <c r="C4" s="48">
        <f>MAX($B4:B4)*$D$1</f>
        <v>833.72</v>
      </c>
      <c r="G4" s="7"/>
      <c r="H4" s="7"/>
      <c r="I4" s="7"/>
      <c r="J4" s="7"/>
      <c r="K4" s="97"/>
      <c r="L4" s="97"/>
      <c r="M4" s="97"/>
      <c r="N4" s="97"/>
      <c r="O4" s="97"/>
      <c r="P4" s="97"/>
    </row>
    <row r="5" spans="1:16">
      <c r="A5" s="46">
        <v>41243</v>
      </c>
      <c r="B5" s="47">
        <v>980.85</v>
      </c>
      <c r="C5" s="48">
        <f>MAX($B5:B5)*$D$1</f>
        <v>931.8075</v>
      </c>
      <c r="G5" s="7"/>
      <c r="H5" s="7"/>
      <c r="I5" s="7" t="e">
        <f ca="1">INDIRECT("B"&amp;MIN(IF((OFFSET($C$2:C501,MATCH(G10,$A$2:$A$500,0),-1)&lt;=OFFSET($C$2:C501,MATCH(G10,$A$2:$A$500,0)-1,0)),ROW(OFFSET($C$2:C501,MATCH(G10,$A$2:$A$500,0)-1,0))))+1)</f>
        <v>#VALUE!</v>
      </c>
      <c r="J5" s="7"/>
      <c r="K5" s="97"/>
      <c r="L5" s="97"/>
      <c r="M5" s="97"/>
      <c r="N5" s="97"/>
      <c r="O5" s="97"/>
      <c r="P5" s="97"/>
    </row>
    <row r="6" spans="1:16">
      <c r="A6" s="46">
        <v>41274</v>
      </c>
      <c r="B6" s="47">
        <v>1019.2</v>
      </c>
      <c r="C6" s="48">
        <f>MAX($B6:B6)*$D$1</f>
        <v>968.24</v>
      </c>
      <c r="M6" s="9"/>
    </row>
    <row r="7" spans="1:16">
      <c r="A7" s="46">
        <v>41305</v>
      </c>
      <c r="B7" s="47">
        <v>1081.6199999999999</v>
      </c>
      <c r="C7" s="48">
        <f>MAX($B7:B7)*$D$1</f>
        <v>1027.5389999999998</v>
      </c>
    </row>
    <row r="8" spans="1:16">
      <c r="A8" s="46">
        <v>41333</v>
      </c>
      <c r="B8" s="47">
        <v>1103.3499999999999</v>
      </c>
      <c r="C8" s="48">
        <f>MAX($B8:B8)*$D$1</f>
        <v>1048.1824999999999</v>
      </c>
      <c r="H8" s="10" t="s">
        <v>3</v>
      </c>
      <c r="I8" s="11"/>
      <c r="J8" s="11"/>
      <c r="N8" s="38" t="s">
        <v>28</v>
      </c>
      <c r="O8" s="38"/>
      <c r="P8" s="39">
        <f ca="1">MATCH($G$10,ZDate,0)+1</f>
        <v>10</v>
      </c>
    </row>
    <row r="9" spans="1:16">
      <c r="A9" s="46">
        <v>41361</v>
      </c>
      <c r="B9" s="47">
        <v>1093.81</v>
      </c>
      <c r="C9" s="48">
        <f>MAX($B9:B9)*$D$1</f>
        <v>1039.1194999999998</v>
      </c>
      <c r="G9" s="12" t="s">
        <v>4</v>
      </c>
      <c r="H9" s="13" t="s">
        <v>0</v>
      </c>
      <c r="I9" s="14" t="s">
        <v>5</v>
      </c>
      <c r="J9" s="14" t="s">
        <v>6</v>
      </c>
      <c r="N9" s="38" t="s">
        <v>29</v>
      </c>
      <c r="O9" s="38"/>
      <c r="P9" s="38">
        <f>COUNTA(C:C)</f>
        <v>47</v>
      </c>
    </row>
    <row r="10" spans="1:16" ht="15.75">
      <c r="A10" s="46">
        <v>41394</v>
      </c>
      <c r="B10" s="47">
        <v>1086.96</v>
      </c>
      <c r="C10" s="48">
        <f>MAX($B10:B10)*$D$1</f>
        <v>1032.6120000000001</v>
      </c>
      <c r="G10" s="15">
        <v>41394</v>
      </c>
      <c r="H10" s="16">
        <f t="array" aca="1" ref="H10" ca="1">INDIRECT("A"&amp;MIN(IF((OFFSET(ZStop,MATCH(G10,ZDate,0),-1)&lt;=OFFSET(ZStop,MATCH(G10,ZDate,0)-1,0)),ROW(OFFSET(ZStop,MATCH(G10,ZDate,0)-1,0)))))</f>
        <v>41451</v>
      </c>
      <c r="I10" s="17">
        <f t="array" aca="1" ref="I10" ca="1">INDIRECT("B"&amp;MIN(IF((OFFSET($C$2:C501,MATCH(G10,$A$2:$A$500,0),-1)&lt;=OFFSET($C$2:C501,MATCH(G10,$A$2:$A$500,0)-1,0)),ROW(OFFSET($C$2:C501,MATCH(G10,$A$2:$A$500,0)-1,0))))+1)</f>
        <v>0</v>
      </c>
      <c r="J10" s="18">
        <f t="array" aca="1" ref="J10" ca="1">INDIRECT("C"&amp;MIN(IF((OFFSET(ZStop,MATCH(G10,ZDate,0),-1)&lt;=OFFSET(ZStop,MATCH(G10,ZDate,0)-1,0)),ROW(OFFSET(ZStop,MATCH(G10,ZDate,0)-1,0)))))</f>
        <v>1052.4195</v>
      </c>
      <c r="K10" s="7"/>
      <c r="N10" s="38" t="s">
        <v>30</v>
      </c>
      <c r="O10" s="38"/>
      <c r="P10" s="43">
        <f t="array" aca="1" ref="P10" ca="1">MAX(INDIRECT("$B$"&amp;P8&amp;":B"&amp;P9)*$D$1)</f>
        <v>1078.5255</v>
      </c>
    </row>
    <row r="11" spans="1:16">
      <c r="A11" s="46">
        <v>41396</v>
      </c>
      <c r="B11" s="47">
        <v>1089.78</v>
      </c>
      <c r="C11" s="48">
        <f>MAX($B11:B11)*$D$1</f>
        <v>1035.2909999999999</v>
      </c>
      <c r="H11" s="1" t="s">
        <v>7</v>
      </c>
      <c r="I11" s="2" t="s">
        <v>8</v>
      </c>
      <c r="J11" s="93" t="s">
        <v>9</v>
      </c>
      <c r="K11" s="94"/>
      <c r="L11" s="19">
        <f>C24</f>
        <v>1063.297</v>
      </c>
      <c r="M11" t="s">
        <v>10</v>
      </c>
    </row>
    <row r="12" spans="1:16">
      <c r="A12" s="46">
        <v>41397</v>
      </c>
      <c r="B12" s="47">
        <v>1094.24</v>
      </c>
      <c r="C12" s="48">
        <f>MAX($B12:B12)*$D$1</f>
        <v>1039.528</v>
      </c>
      <c r="G12" s="20"/>
      <c r="H12" s="21"/>
      <c r="I12" s="22"/>
      <c r="J12" s="23" t="s">
        <v>11</v>
      </c>
      <c r="K12" s="24"/>
    </row>
    <row r="13" spans="1:16">
      <c r="A13" s="46">
        <v>41400</v>
      </c>
      <c r="B13" s="47">
        <v>1100.94</v>
      </c>
      <c r="C13" s="48">
        <f>MAX($B13:B13)*$D$1</f>
        <v>1045.893</v>
      </c>
      <c r="H13" s="21"/>
      <c r="I13" s="22"/>
      <c r="J13" s="6"/>
      <c r="K13" s="24"/>
    </row>
    <row r="14" spans="1:16">
      <c r="A14" s="46">
        <v>41401</v>
      </c>
      <c r="B14" s="47">
        <v>1103.79</v>
      </c>
      <c r="C14" s="48">
        <f>MAX($B14:B14)*$D$1</f>
        <v>1048.6005</v>
      </c>
      <c r="K14" s="24"/>
    </row>
    <row r="15" spans="1:16">
      <c r="A15" s="46">
        <v>41404</v>
      </c>
      <c r="B15" s="47">
        <v>1113.7</v>
      </c>
      <c r="C15" s="48">
        <f>MAX($B15:B15)*$D$1</f>
        <v>1058.0150000000001</v>
      </c>
      <c r="H15" s="35" t="s">
        <v>23</v>
      </c>
    </row>
    <row r="16" spans="1:16">
      <c r="A16" s="46">
        <v>41407</v>
      </c>
      <c r="B16" s="47">
        <v>1117.3599999999999</v>
      </c>
      <c r="C16" s="48">
        <f>MAX($B16:B16)*$D$1</f>
        <v>1061.492</v>
      </c>
    </row>
    <row r="17" spans="1:17">
      <c r="A17" s="46">
        <v>41408</v>
      </c>
      <c r="B17" s="47">
        <v>1116.6199999999999</v>
      </c>
      <c r="C17" s="48">
        <f>MAX($B17:B17)*$D$1</f>
        <v>1060.7889999999998</v>
      </c>
    </row>
    <row r="18" spans="1:17" ht="15.75">
      <c r="A18" s="46">
        <v>41409</v>
      </c>
      <c r="B18" s="47">
        <v>1116.3499999999999</v>
      </c>
      <c r="C18" s="48">
        <f>MAX($B18:B18)*$D$1</f>
        <v>1060.5324999999998</v>
      </c>
      <c r="Q18" s="36" t="s">
        <v>25</v>
      </c>
    </row>
    <row r="19" spans="1:17">
      <c r="A19" s="46">
        <v>41410</v>
      </c>
      <c r="B19" s="47">
        <v>1119</v>
      </c>
      <c r="C19" s="48">
        <f>MAX($B19:B19)*$D$1</f>
        <v>1063.05</v>
      </c>
      <c r="G19" s="26" t="s">
        <v>12</v>
      </c>
      <c r="H19" s="25" t="s">
        <v>13</v>
      </c>
    </row>
    <row r="20" spans="1:17">
      <c r="A20" s="46">
        <v>41411</v>
      </c>
      <c r="B20" s="47">
        <v>1126.07</v>
      </c>
      <c r="C20" s="48">
        <f>MAX($B20:B20)*$D$1</f>
        <v>1069.7665</v>
      </c>
      <c r="H20" s="27" t="s">
        <v>14</v>
      </c>
    </row>
    <row r="21" spans="1:17">
      <c r="A21" s="46">
        <v>41415</v>
      </c>
      <c r="B21" s="47">
        <v>1133.07</v>
      </c>
      <c r="C21" s="48">
        <f>MAX($B21:B21)*$D$1</f>
        <v>1076.4164999999998</v>
      </c>
      <c r="M21" s="8"/>
    </row>
    <row r="22" spans="1:17">
      <c r="A22" s="46">
        <v>41416</v>
      </c>
      <c r="B22" s="47">
        <v>1135.29</v>
      </c>
      <c r="C22" s="56">
        <f>MAX($B22:B22)*$D$1</f>
        <v>1078.5255</v>
      </c>
      <c r="H22" s="5" t="s">
        <v>15</v>
      </c>
      <c r="L22" s="37" t="s">
        <v>26</v>
      </c>
    </row>
    <row r="23" spans="1:17">
      <c r="A23" s="46">
        <v>41417</v>
      </c>
      <c r="B23" s="47">
        <v>1125.47</v>
      </c>
      <c r="C23" s="48">
        <f>MAX($B23:B23)*$D$1</f>
        <v>1069.1965</v>
      </c>
      <c r="L23" s="37"/>
    </row>
    <row r="24" spans="1:17">
      <c r="A24" s="46">
        <v>41418</v>
      </c>
      <c r="B24" s="47">
        <v>1119.26</v>
      </c>
      <c r="C24" s="48">
        <f>MAX($B24:B24)*$D$1</f>
        <v>1063.297</v>
      </c>
      <c r="L24" s="37" t="s">
        <v>27</v>
      </c>
    </row>
    <row r="25" spans="1:17">
      <c r="A25" s="46">
        <v>41421</v>
      </c>
      <c r="B25" s="47">
        <v>1077</v>
      </c>
      <c r="C25" s="48">
        <f>MAX($B25:B25)*$D$1</f>
        <v>1023.15</v>
      </c>
    </row>
    <row r="26" spans="1:17">
      <c r="A26" s="46">
        <v>41422</v>
      </c>
      <c r="B26" s="47">
        <v>1129.22</v>
      </c>
      <c r="C26" s="48">
        <f>MAX($B26:B26)*$D$1</f>
        <v>1072.759</v>
      </c>
      <c r="G26" s="1"/>
      <c r="H26" s="2"/>
      <c r="I26" s="3"/>
    </row>
    <row r="27" spans="1:17">
      <c r="A27" s="46">
        <v>41423</v>
      </c>
      <c r="B27" s="47">
        <v>1126.3699999999999</v>
      </c>
      <c r="C27" s="48">
        <f>MAX($B27:B27)*$D$1</f>
        <v>1070.0514999999998</v>
      </c>
    </row>
    <row r="28" spans="1:17">
      <c r="A28" s="46">
        <v>41424</v>
      </c>
      <c r="B28" s="47">
        <v>1128.52</v>
      </c>
      <c r="C28" s="48">
        <f>MAX($B28:B28)*$D$1</f>
        <v>1072.0939999999998</v>
      </c>
    </row>
    <row r="29" spans="1:17">
      <c r="A29" s="46">
        <v>41425</v>
      </c>
      <c r="B29" s="47">
        <v>1126.8900000000001</v>
      </c>
      <c r="C29" s="48">
        <f>MAX($B29:B29)*$D$1</f>
        <v>1070.5454999999999</v>
      </c>
      <c r="H29" s="10"/>
      <c r="I29" s="11"/>
      <c r="J29" s="11"/>
    </row>
    <row r="30" spans="1:17">
      <c r="A30" s="46">
        <v>41428</v>
      </c>
      <c r="B30" s="47">
        <v>1121.49</v>
      </c>
      <c r="C30" s="48">
        <f>MAX($B30:B30)*$D$1</f>
        <v>1065.4155000000001</v>
      </c>
      <c r="G30" s="12" t="s">
        <v>4</v>
      </c>
      <c r="H30" s="13" t="s">
        <v>0</v>
      </c>
      <c r="I30" s="14" t="s">
        <v>5</v>
      </c>
      <c r="J30" s="14" t="s">
        <v>6</v>
      </c>
    </row>
    <row r="31" spans="1:17" ht="15.75">
      <c r="A31" s="46">
        <v>41429</v>
      </c>
      <c r="B31" s="47">
        <v>1123.1099999999999</v>
      </c>
      <c r="C31" s="48">
        <f>MAX($B31:B31)*$D$1</f>
        <v>1066.9544999999998</v>
      </c>
      <c r="G31" s="15">
        <f>A31</f>
        <v>41429</v>
      </c>
      <c r="H31" s="16">
        <f t="array" aca="1" ref="H31" ca="1">INDIRECT("A"&amp;MIN(IF((OFFSET(ZStop,MATCH(G31,ZDate,0),-1)&lt;=OFFSET(ZStop,MATCH(G31,ZDate,0)-1,0)),ROW(OFFSET(ZStop,MATCH(G31,ZDate,0)-1,0)))))</f>
        <v>41451</v>
      </c>
      <c r="I31" s="17">
        <f t="array" aca="1" ref="I31" ca="1">INDIRECT("B"&amp;MIN(IF((OFFSET($C$2:C522,MATCH(G31,$A$2:$A$500,0),-1)&lt;=OFFSET($C$2:C522,MATCH(G31,$A$2:$A$500,0)-1,0)),ROW(OFFSET($C$2:C522,MATCH(G31,$A$2:$A$500,0)-1,0))))+1)</f>
        <v>0</v>
      </c>
      <c r="J31" s="18">
        <f t="array" aca="1" ref="J31" ca="1">INDIRECT("B"&amp;MIN(IF((OFFSET(ZStop,MATCH(G31,ZDate,0),-1)&lt;=OFFSET(ZStop,MATCH(G31,ZDate,0)-1,0)),ROW(OFFSET(ZStop,MATCH(G31,ZDate,0)-1,0)))))</f>
        <v>1107.81</v>
      </c>
    </row>
    <row r="32" spans="1:17" ht="15" customHeight="1">
      <c r="A32" s="46">
        <v>41430</v>
      </c>
      <c r="B32" s="47">
        <v>1120.1600000000001</v>
      </c>
      <c r="C32" s="48">
        <f>MAX($B32:B32)*$D$1</f>
        <v>1064.152</v>
      </c>
      <c r="D32" s="6">
        <f>MAX($B$31:B32)*$D$1</f>
        <v>1066.9544999999998</v>
      </c>
      <c r="H32" s="26" t="s">
        <v>7</v>
      </c>
      <c r="I32" s="26" t="s">
        <v>16</v>
      </c>
      <c r="J32" s="41" t="s">
        <v>17</v>
      </c>
      <c r="K32" s="42"/>
      <c r="L32" s="42"/>
    </row>
    <row r="33" spans="1:9">
      <c r="A33" s="46">
        <v>41431</v>
      </c>
      <c r="B33" s="47">
        <v>1117.01</v>
      </c>
      <c r="C33" s="48">
        <f>MAX($B33:B33)*$D$1</f>
        <v>1061.1595</v>
      </c>
      <c r="D33" s="6">
        <f>MAX($B$31:B33)*$D$1</f>
        <v>1066.9544999999998</v>
      </c>
      <c r="H33" s="5" t="s">
        <v>18</v>
      </c>
    </row>
    <row r="34" spans="1:9">
      <c r="A34" s="46">
        <v>41432</v>
      </c>
      <c r="B34" s="47">
        <v>1118.3</v>
      </c>
      <c r="C34" s="48">
        <f>MAX($B34:B34)*$D$1</f>
        <v>1062.385</v>
      </c>
      <c r="D34" s="6">
        <f>MAX($B$31:B34)*$D$1</f>
        <v>1066.9544999999998</v>
      </c>
      <c r="H34" s="5" t="s">
        <v>19</v>
      </c>
    </row>
    <row r="35" spans="1:9">
      <c r="A35" s="46">
        <v>41435</v>
      </c>
      <c r="B35" s="47">
        <v>1121.93</v>
      </c>
      <c r="C35" s="48">
        <f>MAX($B35:B35)*$D$1</f>
        <v>1065.8335</v>
      </c>
      <c r="D35" s="6">
        <f>MAX($B$31:B35)*$D$1</f>
        <v>1066.9544999999998</v>
      </c>
      <c r="H35" s="5" t="s">
        <v>24</v>
      </c>
    </row>
    <row r="36" spans="1:9">
      <c r="A36" s="46">
        <v>41436</v>
      </c>
      <c r="B36" s="47">
        <v>1116.48</v>
      </c>
      <c r="C36" s="48">
        <f>MAX($B36:B36)*$D$1</f>
        <v>1060.6559999999999</v>
      </c>
      <c r="D36" s="6">
        <f>MAX($B$31:B36)*$D$1</f>
        <v>1066.9544999999998</v>
      </c>
    </row>
    <row r="37" spans="1:9">
      <c r="A37" s="46">
        <v>41437</v>
      </c>
      <c r="B37" s="47">
        <v>1117.48</v>
      </c>
      <c r="C37" s="48">
        <f>MAX($B37:B37)*$D$1</f>
        <v>1061.606</v>
      </c>
      <c r="D37" s="6">
        <f>MAX($B$31:B37)*$D$1</f>
        <v>1066.9544999999998</v>
      </c>
      <c r="H37" s="5" t="s">
        <v>20</v>
      </c>
    </row>
    <row r="38" spans="1:9">
      <c r="A38" s="46">
        <v>41438</v>
      </c>
      <c r="B38" s="47">
        <v>1113.68</v>
      </c>
      <c r="C38" s="48">
        <f>MAX($B38:B38)*$D$1</f>
        <v>1057.9960000000001</v>
      </c>
      <c r="D38" s="6">
        <f>MAX($B$31:B38)*$D$1</f>
        <v>1066.9544999999998</v>
      </c>
      <c r="I38" s="28" t="s">
        <v>21</v>
      </c>
    </row>
    <row r="39" spans="1:9">
      <c r="A39" s="46">
        <v>41439</v>
      </c>
      <c r="B39" s="47">
        <v>1117.8499999999999</v>
      </c>
      <c r="C39" s="48">
        <f>MAX($B39:B39)*$D$1</f>
        <v>1061.9574999999998</v>
      </c>
      <c r="D39" s="6">
        <f>MAX($B$31:B39)*$D$1</f>
        <v>1066.9544999999998</v>
      </c>
      <c r="I39" s="5" t="s">
        <v>22</v>
      </c>
    </row>
    <row r="40" spans="1:9">
      <c r="A40" s="46">
        <v>41442</v>
      </c>
      <c r="B40" s="47">
        <v>1125.77</v>
      </c>
      <c r="C40" s="48">
        <f>MAX($B40:B40)*$D$1</f>
        <v>1069.4814999999999</v>
      </c>
      <c r="D40" s="6">
        <f>MAX($B$31:B40)*$D$1</f>
        <v>1069.4814999999999</v>
      </c>
    </row>
    <row r="41" spans="1:9">
      <c r="A41" s="46">
        <v>41443</v>
      </c>
      <c r="B41" s="47">
        <v>1128.77</v>
      </c>
      <c r="C41" s="48">
        <f>MAX($B41:B41)*$D$1</f>
        <v>1072.3315</v>
      </c>
      <c r="D41" s="6">
        <f>MAX($B$31:B41)*$D$1</f>
        <v>1072.3315</v>
      </c>
    </row>
    <row r="42" spans="1:9">
      <c r="A42" s="46">
        <v>41444</v>
      </c>
      <c r="B42" s="47">
        <v>1128.77</v>
      </c>
      <c r="C42" s="48">
        <f>MAX($B42:B42)*$D$1</f>
        <v>1072.3315</v>
      </c>
      <c r="D42" s="6">
        <f>MAX($B$31:B42)*$D$1</f>
        <v>1072.3315</v>
      </c>
      <c r="F42" s="29"/>
    </row>
    <row r="43" spans="1:9">
      <c r="A43" s="46">
        <v>41445</v>
      </c>
      <c r="B43" s="47">
        <v>1116.3499999999999</v>
      </c>
      <c r="C43" s="48">
        <f>MAX($B43:B43)*$D$1</f>
        <v>1060.5324999999998</v>
      </c>
      <c r="D43" s="6">
        <f>MAX($B$31:B43)*$D$1</f>
        <v>1072.3315</v>
      </c>
      <c r="F43" s="29"/>
    </row>
    <row r="44" spans="1:9">
      <c r="A44" s="46">
        <v>41446</v>
      </c>
      <c r="B44" s="47">
        <v>1072.33</v>
      </c>
      <c r="C44" s="48">
        <f>MAX($B44:B44)*$D$1</f>
        <v>1018.7134999999998</v>
      </c>
      <c r="D44" s="6">
        <f>MAX($B$31:B44)*$D$1</f>
        <v>1072.3315</v>
      </c>
    </row>
    <row r="45" spans="1:9">
      <c r="A45" s="46">
        <v>41449</v>
      </c>
      <c r="B45" s="47">
        <v>1092.0999999999999</v>
      </c>
      <c r="C45" s="48">
        <f>MAX($B45:B45)*$D$1</f>
        <v>1037.4949999999999</v>
      </c>
      <c r="D45" s="6">
        <f>MAX($B$31:B45)*$D$1</f>
        <v>1072.3315</v>
      </c>
    </row>
    <row r="46" spans="1:9">
      <c r="A46" s="46">
        <v>41450</v>
      </c>
      <c r="B46" s="47">
        <v>1097.3499999999999</v>
      </c>
      <c r="C46" s="48">
        <f>MAX($B46:B46)*$D$1</f>
        <v>1042.4824999999998</v>
      </c>
      <c r="D46" s="6">
        <f>MAX($B$31:B46)*$D$1</f>
        <v>1072.3315</v>
      </c>
    </row>
    <row r="47" spans="1:9">
      <c r="A47" s="46">
        <v>41451</v>
      </c>
      <c r="B47" s="47">
        <v>1107.81</v>
      </c>
      <c r="C47" s="48">
        <f>MAX($B47:B47)*$D$1</f>
        <v>1052.4195</v>
      </c>
    </row>
    <row r="48" spans="1:9">
      <c r="A48" s="21"/>
      <c r="B48" s="22"/>
    </row>
    <row r="49" spans="1:2">
      <c r="A49" s="21"/>
      <c r="B49" s="22"/>
    </row>
    <row r="50" spans="1:2">
      <c r="A50" s="21"/>
      <c r="B50" s="22"/>
    </row>
    <row r="51" spans="1:2">
      <c r="A51" s="21"/>
      <c r="B51" s="22"/>
    </row>
    <row r="52" spans="1:2">
      <c r="A52" s="21"/>
      <c r="B52" s="22"/>
    </row>
    <row r="53" spans="1:2">
      <c r="A53" s="21"/>
      <c r="B53" s="22"/>
    </row>
    <row r="54" spans="1:2">
      <c r="A54" s="21"/>
      <c r="B54" s="22"/>
    </row>
    <row r="55" spans="1:2">
      <c r="A55" s="21"/>
      <c r="B55" s="22"/>
    </row>
    <row r="56" spans="1:2">
      <c r="A56" s="21"/>
      <c r="B56" s="22"/>
    </row>
    <row r="57" spans="1:2">
      <c r="A57" s="21"/>
      <c r="B57" s="22"/>
    </row>
    <row r="58" spans="1:2">
      <c r="A58" s="21"/>
      <c r="B58" s="22"/>
    </row>
    <row r="59" spans="1:2">
      <c r="A59" s="21"/>
      <c r="B59" s="22"/>
    </row>
    <row r="60" spans="1:2">
      <c r="A60" s="21"/>
      <c r="B60" s="22"/>
    </row>
    <row r="61" spans="1:2">
      <c r="A61" s="21"/>
      <c r="B61" s="22"/>
    </row>
    <row r="62" spans="1:2">
      <c r="A62" s="21"/>
      <c r="B62" s="22"/>
    </row>
    <row r="63" spans="1:2">
      <c r="A63" s="21"/>
      <c r="B63" s="22"/>
    </row>
    <row r="64" spans="1:2">
      <c r="A64" s="21"/>
      <c r="B64" s="22"/>
    </row>
    <row r="65" spans="1:2">
      <c r="A65" s="21"/>
      <c r="B65" s="22"/>
    </row>
    <row r="66" spans="1:2">
      <c r="A66" s="21"/>
      <c r="B66" s="22"/>
    </row>
    <row r="67" spans="1:2">
      <c r="A67" s="21"/>
      <c r="B67" s="22"/>
    </row>
    <row r="68" spans="1:2">
      <c r="A68" s="21"/>
      <c r="B68" s="22"/>
    </row>
    <row r="69" spans="1:2">
      <c r="A69" s="21"/>
      <c r="B69" s="22"/>
    </row>
    <row r="70" spans="1:2">
      <c r="A70" s="21"/>
      <c r="B70" s="22"/>
    </row>
    <row r="71" spans="1:2">
      <c r="A71" s="21"/>
      <c r="B71" s="22"/>
    </row>
    <row r="72" spans="1:2">
      <c r="A72" s="21"/>
      <c r="B72" s="22"/>
    </row>
    <row r="73" spans="1:2">
      <c r="A73" s="21"/>
      <c r="B73" s="22"/>
    </row>
    <row r="74" spans="1:2">
      <c r="A74" s="21"/>
      <c r="B74" s="22"/>
    </row>
    <row r="75" spans="1:2">
      <c r="A75" s="21"/>
      <c r="B75" s="22"/>
    </row>
    <row r="76" spans="1:2">
      <c r="A76" s="21"/>
      <c r="B76" s="22"/>
    </row>
    <row r="77" spans="1:2">
      <c r="A77" s="21"/>
      <c r="B77" s="22"/>
    </row>
    <row r="78" spans="1:2">
      <c r="A78" s="21"/>
      <c r="B78" s="22"/>
    </row>
    <row r="79" spans="1:2">
      <c r="A79" s="21"/>
      <c r="B79" s="22"/>
    </row>
    <row r="80" spans="1:2">
      <c r="A80" s="21"/>
      <c r="B80" s="22"/>
    </row>
    <row r="81" spans="1:2">
      <c r="A81" s="21"/>
      <c r="B81" s="22"/>
    </row>
    <row r="82" spans="1:2">
      <c r="A82" s="21"/>
      <c r="B82" s="22"/>
    </row>
    <row r="83" spans="1:2">
      <c r="A83" s="21"/>
      <c r="B83" s="22"/>
    </row>
    <row r="84" spans="1:2">
      <c r="A84" s="21"/>
      <c r="B84" s="22"/>
    </row>
    <row r="85" spans="1:2">
      <c r="A85" s="21"/>
      <c r="B85" s="22"/>
    </row>
    <row r="86" spans="1:2">
      <c r="A86" s="21"/>
      <c r="B86" s="22"/>
    </row>
    <row r="87" spans="1:2">
      <c r="A87" s="21"/>
      <c r="B87" s="22"/>
    </row>
    <row r="88" spans="1:2">
      <c r="A88" s="21"/>
      <c r="B88" s="22"/>
    </row>
    <row r="89" spans="1:2">
      <c r="A89" s="21"/>
      <c r="B89" s="22"/>
    </row>
    <row r="90" spans="1:2">
      <c r="A90" s="21"/>
      <c r="B90" s="22"/>
    </row>
    <row r="91" spans="1:2">
      <c r="A91" s="21"/>
      <c r="B91" s="22"/>
    </row>
    <row r="92" spans="1:2">
      <c r="A92" s="21"/>
      <c r="B92" s="22"/>
    </row>
    <row r="93" spans="1:2">
      <c r="A93" s="21"/>
      <c r="B93" s="22"/>
    </row>
    <row r="94" spans="1:2">
      <c r="A94" s="21"/>
      <c r="B94" s="22"/>
    </row>
    <row r="95" spans="1:2">
      <c r="A95" s="21"/>
      <c r="B95" s="22"/>
    </row>
    <row r="96" spans="1:2">
      <c r="A96" s="21"/>
      <c r="B96" s="22"/>
    </row>
    <row r="97" spans="1:2">
      <c r="A97" s="21"/>
      <c r="B97" s="22"/>
    </row>
    <row r="98" spans="1:2">
      <c r="A98" s="21"/>
      <c r="B98" s="22"/>
    </row>
    <row r="99" spans="1:2">
      <c r="A99" s="21"/>
      <c r="B99" s="22"/>
    </row>
    <row r="100" spans="1:2">
      <c r="A100" s="21"/>
      <c r="B100" s="22"/>
    </row>
    <row r="101" spans="1:2">
      <c r="A101" s="21"/>
      <c r="B101" s="22"/>
    </row>
    <row r="102" spans="1:2">
      <c r="A102" s="21"/>
      <c r="B102" s="22"/>
    </row>
    <row r="103" spans="1:2">
      <c r="A103" s="21"/>
      <c r="B103" s="22"/>
    </row>
    <row r="104" spans="1:2">
      <c r="A104" s="21"/>
      <c r="B104" s="22"/>
    </row>
    <row r="105" spans="1:2">
      <c r="A105" s="21"/>
      <c r="B105" s="22"/>
    </row>
    <row r="106" spans="1:2">
      <c r="A106" s="21"/>
      <c r="B106" s="22"/>
    </row>
    <row r="107" spans="1:2">
      <c r="A107" s="21"/>
      <c r="B107" s="22"/>
    </row>
    <row r="108" spans="1:2">
      <c r="A108" s="21"/>
      <c r="B108" s="22"/>
    </row>
    <row r="109" spans="1:2">
      <c r="A109" s="21"/>
      <c r="B109" s="22"/>
    </row>
    <row r="110" spans="1:2">
      <c r="A110" s="21"/>
      <c r="B110" s="22"/>
    </row>
    <row r="111" spans="1:2">
      <c r="A111" s="21"/>
      <c r="B111" s="22"/>
    </row>
    <row r="112" spans="1:2">
      <c r="A112" s="21"/>
      <c r="B112" s="22"/>
    </row>
    <row r="113" spans="1:2">
      <c r="A113" s="21"/>
      <c r="B113" s="22"/>
    </row>
    <row r="114" spans="1:2">
      <c r="A114" s="21"/>
      <c r="B114" s="22"/>
    </row>
    <row r="115" spans="1:2">
      <c r="A115" s="21"/>
      <c r="B115" s="22"/>
    </row>
    <row r="116" spans="1:2">
      <c r="A116" s="21"/>
      <c r="B116" s="22"/>
    </row>
    <row r="117" spans="1:2">
      <c r="A117" s="21"/>
      <c r="B117" s="22"/>
    </row>
    <row r="118" spans="1:2">
      <c r="A118" s="21"/>
      <c r="B118" s="22"/>
    </row>
    <row r="119" spans="1:2">
      <c r="A119" s="21"/>
      <c r="B119" s="22"/>
    </row>
    <row r="120" spans="1:2">
      <c r="A120" s="21"/>
      <c r="B120" s="22"/>
    </row>
    <row r="121" spans="1:2">
      <c r="A121" s="21"/>
      <c r="B121" s="22"/>
    </row>
    <row r="122" spans="1:2">
      <c r="A122" s="21"/>
      <c r="B122" s="22"/>
    </row>
    <row r="123" spans="1:2">
      <c r="A123" s="21"/>
      <c r="B123" s="22"/>
    </row>
    <row r="124" spans="1:2">
      <c r="A124" s="21"/>
      <c r="B124" s="22"/>
    </row>
    <row r="125" spans="1:2">
      <c r="A125" s="21"/>
      <c r="B125" s="22"/>
    </row>
    <row r="126" spans="1:2">
      <c r="A126" s="21"/>
      <c r="B126" s="22"/>
    </row>
    <row r="127" spans="1:2">
      <c r="A127" s="21"/>
      <c r="B127" s="22"/>
    </row>
    <row r="128" spans="1:2">
      <c r="A128" s="21"/>
      <c r="B128" s="22"/>
    </row>
    <row r="129" spans="1:2">
      <c r="A129" s="21"/>
      <c r="B129" s="22"/>
    </row>
    <row r="130" spans="1:2">
      <c r="A130" s="21"/>
      <c r="B130" s="22"/>
    </row>
    <row r="131" spans="1:2">
      <c r="A131" s="21"/>
      <c r="B131" s="22"/>
    </row>
    <row r="132" spans="1:2">
      <c r="A132" s="21"/>
      <c r="B132" s="22"/>
    </row>
    <row r="133" spans="1:2">
      <c r="A133" s="21"/>
      <c r="B133" s="22"/>
    </row>
    <row r="134" spans="1:2">
      <c r="A134" s="21"/>
      <c r="B134" s="22"/>
    </row>
    <row r="135" spans="1:2">
      <c r="A135" s="21"/>
      <c r="B135" s="22"/>
    </row>
    <row r="136" spans="1:2">
      <c r="A136" s="21"/>
      <c r="B136" s="22"/>
    </row>
    <row r="137" spans="1:2">
      <c r="A137" s="21"/>
      <c r="B137" s="22"/>
    </row>
    <row r="138" spans="1:2">
      <c r="A138" s="21"/>
      <c r="B138" s="22"/>
    </row>
    <row r="139" spans="1:2">
      <c r="A139" s="21"/>
      <c r="B139" s="22"/>
    </row>
    <row r="140" spans="1:2">
      <c r="A140" s="21"/>
      <c r="B140" s="22"/>
    </row>
    <row r="141" spans="1:2">
      <c r="A141" s="21"/>
      <c r="B141" s="22"/>
    </row>
    <row r="142" spans="1:2">
      <c r="A142" s="21"/>
      <c r="B142" s="22"/>
    </row>
    <row r="143" spans="1:2">
      <c r="A143" s="21"/>
      <c r="B143" s="22"/>
    </row>
    <row r="144" spans="1:2">
      <c r="A144" s="21"/>
      <c r="B144" s="22"/>
    </row>
    <row r="145" spans="1:2">
      <c r="A145" s="21"/>
      <c r="B145" s="22"/>
    </row>
    <row r="146" spans="1:2">
      <c r="A146" s="21"/>
      <c r="B146" s="22"/>
    </row>
    <row r="147" spans="1:2">
      <c r="A147" s="21"/>
      <c r="B147" s="22"/>
    </row>
    <row r="148" spans="1:2">
      <c r="A148" s="21"/>
      <c r="B148" s="22"/>
    </row>
    <row r="149" spans="1:2">
      <c r="A149" s="21"/>
      <c r="B149" s="22"/>
    </row>
    <row r="150" spans="1:2">
      <c r="A150" s="21"/>
      <c r="B150" s="22"/>
    </row>
    <row r="151" spans="1:2">
      <c r="A151" s="21"/>
      <c r="B151" s="22"/>
    </row>
    <row r="152" spans="1:2">
      <c r="A152" s="21"/>
      <c r="B152" s="22"/>
    </row>
    <row r="153" spans="1:2">
      <c r="A153" s="21"/>
      <c r="B153" s="22"/>
    </row>
    <row r="154" spans="1:2">
      <c r="A154" s="21"/>
      <c r="B154" s="22"/>
    </row>
    <row r="155" spans="1:2">
      <c r="A155" s="21"/>
      <c r="B155" s="22"/>
    </row>
    <row r="156" spans="1:2">
      <c r="A156" s="21"/>
      <c r="B156" s="22"/>
    </row>
    <row r="157" spans="1:2">
      <c r="A157" s="21"/>
      <c r="B157" s="22"/>
    </row>
    <row r="158" spans="1:2">
      <c r="A158" s="21"/>
      <c r="B158" s="22"/>
    </row>
    <row r="159" spans="1:2">
      <c r="A159" s="21"/>
      <c r="B159" s="22"/>
    </row>
    <row r="160" spans="1:2">
      <c r="A160" s="21"/>
      <c r="B160" s="22"/>
    </row>
    <row r="161" spans="1:2">
      <c r="A161" s="21"/>
      <c r="B161" s="22"/>
    </row>
    <row r="162" spans="1:2">
      <c r="A162" s="21"/>
      <c r="B162" s="22"/>
    </row>
    <row r="163" spans="1:2">
      <c r="A163" s="21"/>
      <c r="B163" s="22"/>
    </row>
    <row r="164" spans="1:2">
      <c r="A164" s="21"/>
      <c r="B164" s="22"/>
    </row>
    <row r="165" spans="1:2">
      <c r="A165" s="21"/>
      <c r="B165" s="22"/>
    </row>
    <row r="166" spans="1:2">
      <c r="A166" s="21"/>
      <c r="B166" s="22"/>
    </row>
    <row r="167" spans="1:2">
      <c r="A167" s="21"/>
      <c r="B167" s="22"/>
    </row>
    <row r="168" spans="1:2">
      <c r="A168" s="21"/>
      <c r="B168" s="22"/>
    </row>
    <row r="169" spans="1:2">
      <c r="A169" s="21"/>
      <c r="B169" s="22"/>
    </row>
    <row r="170" spans="1:2">
      <c r="A170" s="21"/>
      <c r="B170" s="22"/>
    </row>
    <row r="171" spans="1:2">
      <c r="A171" s="21"/>
      <c r="B171" s="22"/>
    </row>
    <row r="172" spans="1:2">
      <c r="A172" s="21"/>
      <c r="B172" s="22"/>
    </row>
    <row r="173" spans="1:2">
      <c r="A173" s="21"/>
      <c r="B173" s="22"/>
    </row>
    <row r="174" spans="1:2">
      <c r="A174" s="21"/>
      <c r="B174" s="22"/>
    </row>
    <row r="175" spans="1:2">
      <c r="A175" s="21"/>
      <c r="B175" s="22"/>
    </row>
    <row r="176" spans="1:2">
      <c r="A176" s="21"/>
      <c r="B176" s="22"/>
    </row>
    <row r="177" spans="1:2">
      <c r="A177" s="21"/>
      <c r="B177" s="22"/>
    </row>
    <row r="178" spans="1:2">
      <c r="A178" s="21"/>
      <c r="B178" s="22"/>
    </row>
    <row r="179" spans="1:2">
      <c r="A179" s="21"/>
      <c r="B179" s="22"/>
    </row>
    <row r="180" spans="1:2">
      <c r="A180" s="21"/>
      <c r="B180" s="22"/>
    </row>
    <row r="181" spans="1:2">
      <c r="A181" s="21"/>
      <c r="B181" s="22"/>
    </row>
    <row r="182" spans="1:2">
      <c r="A182" s="21"/>
      <c r="B182" s="22"/>
    </row>
    <row r="183" spans="1:2">
      <c r="A183" s="21"/>
      <c r="B183" s="22"/>
    </row>
    <row r="184" spans="1:2">
      <c r="A184" s="21"/>
      <c r="B184" s="22"/>
    </row>
    <row r="185" spans="1:2">
      <c r="A185" s="21"/>
      <c r="B185" s="22"/>
    </row>
    <row r="186" spans="1:2">
      <c r="A186" s="21"/>
      <c r="B186" s="22"/>
    </row>
    <row r="187" spans="1:2">
      <c r="A187" s="21"/>
      <c r="B187" s="22"/>
    </row>
    <row r="188" spans="1:2">
      <c r="A188" s="21"/>
      <c r="B188" s="22"/>
    </row>
    <row r="189" spans="1:2">
      <c r="A189" s="21"/>
      <c r="B189" s="22"/>
    </row>
    <row r="190" spans="1:2">
      <c r="A190" s="21"/>
      <c r="B190" s="22"/>
    </row>
    <row r="191" spans="1:2">
      <c r="A191" s="21"/>
      <c r="B191" s="22"/>
    </row>
    <row r="192" spans="1:2">
      <c r="A192" s="21"/>
      <c r="B192" s="22"/>
    </row>
    <row r="193" spans="1:2">
      <c r="A193" s="21"/>
      <c r="B193" s="22"/>
    </row>
    <row r="194" spans="1:2">
      <c r="A194" s="21"/>
      <c r="B194" s="22"/>
    </row>
    <row r="195" spans="1:2">
      <c r="A195" s="21"/>
      <c r="B195" s="22"/>
    </row>
    <row r="196" spans="1:2">
      <c r="A196" s="21"/>
      <c r="B196" s="22"/>
    </row>
    <row r="197" spans="1:2">
      <c r="A197" s="21"/>
      <c r="B197" s="22"/>
    </row>
    <row r="198" spans="1:2">
      <c r="A198" s="21"/>
      <c r="B198" s="22"/>
    </row>
    <row r="199" spans="1:2">
      <c r="A199" s="21"/>
      <c r="B199" s="22"/>
    </row>
    <row r="200" spans="1:2">
      <c r="A200" s="21"/>
      <c r="B200" s="22"/>
    </row>
    <row r="201" spans="1:2">
      <c r="A201" s="21"/>
      <c r="B201" s="22"/>
    </row>
    <row r="202" spans="1:2">
      <c r="A202" s="21"/>
      <c r="B202" s="22"/>
    </row>
    <row r="203" spans="1:2">
      <c r="A203" s="21"/>
      <c r="B203" s="22"/>
    </row>
    <row r="204" spans="1:2">
      <c r="A204" s="21"/>
      <c r="B204" s="22"/>
    </row>
    <row r="205" spans="1:2">
      <c r="A205" s="21"/>
      <c r="B205" s="22"/>
    </row>
    <row r="206" spans="1:2">
      <c r="A206" s="21"/>
      <c r="B206" s="22"/>
    </row>
    <row r="207" spans="1:2">
      <c r="A207" s="21"/>
      <c r="B207" s="22"/>
    </row>
    <row r="208" spans="1:2">
      <c r="A208" s="21"/>
      <c r="B208" s="22"/>
    </row>
    <row r="209" spans="1:2">
      <c r="A209" s="21"/>
      <c r="B209" s="22"/>
    </row>
    <row r="210" spans="1:2">
      <c r="A210" s="21"/>
      <c r="B210" s="22"/>
    </row>
    <row r="211" spans="1:2">
      <c r="A211" s="21"/>
      <c r="B211" s="22"/>
    </row>
    <row r="212" spans="1:2">
      <c r="A212" s="21"/>
      <c r="B212" s="22"/>
    </row>
    <row r="213" spans="1:2">
      <c r="A213" s="21"/>
      <c r="B213" s="22"/>
    </row>
    <row r="214" spans="1:2">
      <c r="A214" s="21"/>
      <c r="B214" s="22"/>
    </row>
    <row r="215" spans="1:2">
      <c r="A215" s="21"/>
      <c r="B215" s="22"/>
    </row>
    <row r="216" spans="1:2">
      <c r="A216" s="21"/>
      <c r="B216" s="22"/>
    </row>
    <row r="217" spans="1:2">
      <c r="A217" s="21"/>
      <c r="B217" s="22"/>
    </row>
    <row r="218" spans="1:2">
      <c r="A218" s="21"/>
      <c r="B218" s="22"/>
    </row>
    <row r="219" spans="1:2">
      <c r="A219" s="21"/>
      <c r="B219" s="22"/>
    </row>
    <row r="220" spans="1:2">
      <c r="A220" s="21"/>
      <c r="B220" s="22"/>
    </row>
    <row r="221" spans="1:2">
      <c r="A221" s="21"/>
      <c r="B221" s="22"/>
    </row>
    <row r="222" spans="1:2">
      <c r="A222" s="21"/>
      <c r="B222" s="22"/>
    </row>
    <row r="223" spans="1:2">
      <c r="A223" s="21"/>
      <c r="B223" s="22"/>
    </row>
    <row r="224" spans="1:2">
      <c r="A224" s="21"/>
      <c r="B224" s="22"/>
    </row>
    <row r="225" spans="1:2">
      <c r="A225" s="21"/>
      <c r="B225" s="22"/>
    </row>
    <row r="226" spans="1:2">
      <c r="A226" s="21"/>
      <c r="B226" s="22"/>
    </row>
    <row r="227" spans="1:2">
      <c r="A227" s="21"/>
      <c r="B227" s="22"/>
    </row>
    <row r="228" spans="1:2">
      <c r="A228" s="21"/>
      <c r="B228" s="22"/>
    </row>
    <row r="229" spans="1:2">
      <c r="A229" s="21"/>
      <c r="B229" s="22"/>
    </row>
    <row r="230" spans="1:2">
      <c r="A230" s="21"/>
      <c r="B230" s="22"/>
    </row>
    <row r="231" spans="1:2">
      <c r="A231" s="21"/>
      <c r="B231" s="22"/>
    </row>
    <row r="232" spans="1:2">
      <c r="A232" s="21"/>
      <c r="B232" s="22"/>
    </row>
    <row r="233" spans="1:2">
      <c r="A233" s="21"/>
      <c r="B233" s="22"/>
    </row>
    <row r="234" spans="1:2">
      <c r="A234" s="21"/>
      <c r="B234" s="22"/>
    </row>
    <row r="235" spans="1:2">
      <c r="A235" s="21"/>
      <c r="B235" s="22"/>
    </row>
    <row r="236" spans="1:2">
      <c r="A236" s="21"/>
      <c r="B236" s="22"/>
    </row>
    <row r="237" spans="1:2">
      <c r="A237" s="21"/>
      <c r="B237" s="22"/>
    </row>
    <row r="238" spans="1:2">
      <c r="A238" s="21"/>
      <c r="B238" s="22"/>
    </row>
    <row r="239" spans="1:2">
      <c r="A239" s="21"/>
      <c r="B239" s="22"/>
    </row>
    <row r="240" spans="1:2">
      <c r="A240" s="21"/>
      <c r="B240" s="22"/>
    </row>
    <row r="241" spans="1:2">
      <c r="A241" s="21"/>
      <c r="B241" s="22"/>
    </row>
    <row r="242" spans="1:2">
      <c r="A242" s="21"/>
      <c r="B242" s="22"/>
    </row>
    <row r="243" spans="1:2">
      <c r="A243" s="21"/>
      <c r="B243" s="22"/>
    </row>
    <row r="244" spans="1:2">
      <c r="A244" s="21"/>
      <c r="B244" s="22"/>
    </row>
    <row r="245" spans="1:2">
      <c r="A245" s="21"/>
      <c r="B245" s="22"/>
    </row>
    <row r="246" spans="1:2">
      <c r="A246" s="21"/>
      <c r="B246" s="22"/>
    </row>
    <row r="247" spans="1:2">
      <c r="A247" s="21"/>
      <c r="B247" s="22"/>
    </row>
    <row r="248" spans="1:2">
      <c r="A248" s="21"/>
      <c r="B248" s="22"/>
    </row>
    <row r="249" spans="1:2">
      <c r="A249" s="21"/>
      <c r="B249" s="22"/>
    </row>
    <row r="250" spans="1:2">
      <c r="A250" s="21"/>
      <c r="B250" s="22"/>
    </row>
    <row r="251" spans="1:2">
      <c r="A251" s="21"/>
      <c r="B251" s="22"/>
    </row>
    <row r="252" spans="1:2">
      <c r="A252" s="21"/>
      <c r="B252" s="22"/>
    </row>
    <row r="253" spans="1:2">
      <c r="A253" s="21"/>
      <c r="B253" s="22"/>
    </row>
    <row r="254" spans="1:2">
      <c r="A254" s="21"/>
      <c r="B254" s="22"/>
    </row>
    <row r="255" spans="1:2">
      <c r="A255" s="21"/>
      <c r="B255" s="22"/>
    </row>
    <row r="256" spans="1:2">
      <c r="A256" s="21"/>
      <c r="B256" s="22"/>
    </row>
    <row r="257" spans="1:2">
      <c r="A257" s="21"/>
      <c r="B257" s="22"/>
    </row>
    <row r="258" spans="1:2">
      <c r="A258" s="21"/>
      <c r="B258" s="22"/>
    </row>
    <row r="259" spans="1:2">
      <c r="A259" s="21"/>
      <c r="B259" s="22"/>
    </row>
    <row r="260" spans="1:2">
      <c r="A260" s="21"/>
      <c r="B260" s="22"/>
    </row>
    <row r="261" spans="1:2">
      <c r="A261" s="21"/>
      <c r="B261" s="22"/>
    </row>
    <row r="262" spans="1:2">
      <c r="A262" s="21"/>
      <c r="B262" s="22"/>
    </row>
    <row r="263" spans="1:2">
      <c r="A263" s="21"/>
      <c r="B263" s="22"/>
    </row>
    <row r="264" spans="1:2">
      <c r="A264" s="21"/>
      <c r="B264" s="22"/>
    </row>
    <row r="265" spans="1:2">
      <c r="A265" s="21"/>
      <c r="B265" s="22"/>
    </row>
    <row r="266" spans="1:2">
      <c r="A266" s="21"/>
      <c r="B266" s="22"/>
    </row>
    <row r="267" spans="1:2">
      <c r="A267" s="21"/>
      <c r="B267" s="22"/>
    </row>
    <row r="268" spans="1:2">
      <c r="A268" s="21"/>
      <c r="B268" s="22"/>
    </row>
    <row r="269" spans="1:2">
      <c r="A269" s="21"/>
      <c r="B269" s="22"/>
    </row>
    <row r="270" spans="1:2">
      <c r="A270" s="21"/>
      <c r="B270" s="22"/>
    </row>
    <row r="271" spans="1:2">
      <c r="A271" s="21"/>
      <c r="B271" s="22"/>
    </row>
    <row r="272" spans="1:2">
      <c r="A272" s="21"/>
      <c r="B272" s="22"/>
    </row>
    <row r="273" spans="1:2">
      <c r="A273" s="21"/>
      <c r="B273" s="22"/>
    </row>
    <row r="274" spans="1:2">
      <c r="A274" s="21"/>
      <c r="B274" s="22"/>
    </row>
    <row r="275" spans="1:2">
      <c r="A275" s="21"/>
      <c r="B275" s="22"/>
    </row>
    <row r="276" spans="1:2">
      <c r="A276" s="21"/>
      <c r="B276" s="22"/>
    </row>
    <row r="277" spans="1:2">
      <c r="A277" s="21"/>
      <c r="B277" s="22"/>
    </row>
    <row r="278" spans="1:2">
      <c r="A278" s="21"/>
      <c r="B278" s="22"/>
    </row>
    <row r="279" spans="1:2">
      <c r="A279" s="21"/>
      <c r="B279" s="22"/>
    </row>
    <row r="280" spans="1:2">
      <c r="A280" s="21"/>
      <c r="B280" s="22"/>
    </row>
    <row r="281" spans="1:2">
      <c r="A281" s="21"/>
      <c r="B281" s="22"/>
    </row>
    <row r="282" spans="1:2">
      <c r="A282" s="21"/>
      <c r="B282" s="22"/>
    </row>
    <row r="283" spans="1:2">
      <c r="A283" s="21"/>
      <c r="B283" s="22"/>
    </row>
    <row r="284" spans="1:2">
      <c r="A284" s="21"/>
      <c r="B284" s="22"/>
    </row>
    <row r="285" spans="1:2">
      <c r="A285" s="21"/>
      <c r="B285" s="22"/>
    </row>
    <row r="286" spans="1:2">
      <c r="A286" s="21"/>
      <c r="B286" s="22"/>
    </row>
    <row r="287" spans="1:2">
      <c r="A287" s="21"/>
      <c r="B287" s="22"/>
    </row>
    <row r="288" spans="1:2">
      <c r="A288" s="21"/>
      <c r="B288" s="22"/>
    </row>
    <row r="289" spans="1:2">
      <c r="A289" s="21"/>
      <c r="B289" s="22"/>
    </row>
    <row r="290" spans="1:2">
      <c r="A290" s="21"/>
      <c r="B290" s="22"/>
    </row>
    <row r="291" spans="1:2">
      <c r="A291" s="21"/>
      <c r="B291" s="22"/>
    </row>
    <row r="292" spans="1:2">
      <c r="A292" s="21"/>
      <c r="B292" s="22"/>
    </row>
    <row r="293" spans="1:2">
      <c r="A293" s="21"/>
      <c r="B293" s="22"/>
    </row>
    <row r="294" spans="1:2">
      <c r="A294" s="21"/>
      <c r="B294" s="22"/>
    </row>
    <row r="295" spans="1:2">
      <c r="A295" s="21"/>
      <c r="B295" s="22"/>
    </row>
    <row r="296" spans="1:2">
      <c r="A296" s="21"/>
      <c r="B296" s="22"/>
    </row>
    <row r="297" spans="1:2">
      <c r="A297" s="21"/>
      <c r="B297" s="22"/>
    </row>
    <row r="298" spans="1:2">
      <c r="A298" s="21"/>
      <c r="B298" s="22"/>
    </row>
    <row r="299" spans="1:2">
      <c r="A299" s="21"/>
      <c r="B299" s="22"/>
    </row>
    <row r="300" spans="1:2">
      <c r="A300" s="21"/>
      <c r="B300" s="22"/>
    </row>
    <row r="301" spans="1:2">
      <c r="A301" s="21"/>
      <c r="B301" s="22"/>
    </row>
    <row r="302" spans="1:2">
      <c r="A302" s="21"/>
      <c r="B302" s="22"/>
    </row>
    <row r="303" spans="1:2">
      <c r="A303" s="21"/>
      <c r="B303" s="22"/>
    </row>
    <row r="304" spans="1:2">
      <c r="A304" s="21"/>
      <c r="B304" s="22"/>
    </row>
    <row r="305" spans="1:11">
      <c r="A305" s="21"/>
      <c r="B305" s="22"/>
      <c r="H305" s="30"/>
      <c r="I305" s="31"/>
      <c r="J305" s="31"/>
      <c r="K305" s="31"/>
    </row>
    <row r="306" spans="1:11">
      <c r="A306" s="21"/>
      <c r="B306" s="22"/>
    </row>
    <row r="307" spans="1:11">
      <c r="A307" s="21"/>
      <c r="B307" s="22"/>
    </row>
    <row r="308" spans="1:11">
      <c r="A308" s="21"/>
      <c r="B308" s="22"/>
    </row>
    <row r="309" spans="1:11">
      <c r="A309" s="21"/>
      <c r="B309" s="22"/>
    </row>
    <row r="310" spans="1:11">
      <c r="A310" s="21"/>
      <c r="B310" s="22"/>
    </row>
    <row r="311" spans="1:11">
      <c r="A311" s="21"/>
      <c r="B311" s="22"/>
    </row>
    <row r="312" spans="1:11">
      <c r="A312" s="21"/>
      <c r="B312" s="22"/>
    </row>
    <row r="313" spans="1:11">
      <c r="A313" s="21"/>
      <c r="B313" s="22"/>
    </row>
    <row r="314" spans="1:11">
      <c r="A314" s="21"/>
      <c r="B314" s="22"/>
    </row>
    <row r="315" spans="1:11">
      <c r="A315" s="21"/>
      <c r="B315" s="22"/>
    </row>
    <row r="316" spans="1:11">
      <c r="A316" s="21"/>
      <c r="B316" s="22"/>
    </row>
    <row r="317" spans="1:11">
      <c r="A317" s="21"/>
      <c r="B317" s="22"/>
    </row>
    <row r="318" spans="1:11">
      <c r="A318" s="21"/>
      <c r="B318" s="22"/>
    </row>
    <row r="319" spans="1:11">
      <c r="A319" s="21"/>
      <c r="B319" s="22"/>
    </row>
    <row r="320" spans="1:11">
      <c r="A320" s="21"/>
      <c r="B320" s="22"/>
    </row>
    <row r="321" spans="1:2">
      <c r="A321" s="21"/>
      <c r="B321" s="22"/>
    </row>
    <row r="322" spans="1:2">
      <c r="A322" s="21"/>
      <c r="B322" s="22"/>
    </row>
    <row r="323" spans="1:2">
      <c r="A323" s="21"/>
      <c r="B323" s="22"/>
    </row>
    <row r="324" spans="1:2">
      <c r="A324" s="21"/>
      <c r="B324" s="22"/>
    </row>
    <row r="325" spans="1:2">
      <c r="A325" s="21"/>
      <c r="B325" s="22"/>
    </row>
    <row r="326" spans="1:2">
      <c r="A326" s="21"/>
      <c r="B326" s="22"/>
    </row>
    <row r="327" spans="1:2">
      <c r="A327" s="21"/>
      <c r="B327" s="22"/>
    </row>
    <row r="328" spans="1:2">
      <c r="A328" s="21"/>
      <c r="B328" s="22"/>
    </row>
    <row r="329" spans="1:2">
      <c r="A329" s="21"/>
      <c r="B329" s="22"/>
    </row>
    <row r="330" spans="1:2">
      <c r="A330" s="21"/>
      <c r="B330" s="22"/>
    </row>
    <row r="331" spans="1:2">
      <c r="A331" s="21"/>
      <c r="B331" s="22"/>
    </row>
    <row r="332" spans="1:2">
      <c r="A332" s="21"/>
      <c r="B332" s="22"/>
    </row>
    <row r="333" spans="1:2">
      <c r="A333" s="21"/>
      <c r="B333" s="22"/>
    </row>
    <row r="334" spans="1:2">
      <c r="A334" s="21"/>
      <c r="B334" s="22"/>
    </row>
    <row r="335" spans="1:2">
      <c r="A335" s="21"/>
      <c r="B335" s="22"/>
    </row>
    <row r="336" spans="1:2">
      <c r="A336" s="21"/>
      <c r="B336" s="22"/>
    </row>
    <row r="337" spans="1:2">
      <c r="A337" s="21"/>
      <c r="B337" s="22"/>
    </row>
    <row r="338" spans="1:2">
      <c r="A338" s="21"/>
      <c r="B338" s="22"/>
    </row>
    <row r="339" spans="1:2">
      <c r="A339" s="21"/>
      <c r="B339" s="22"/>
    </row>
    <row r="340" spans="1:2">
      <c r="A340" s="21"/>
      <c r="B340" s="22"/>
    </row>
    <row r="341" spans="1:2">
      <c r="A341" s="21"/>
      <c r="B341" s="22"/>
    </row>
    <row r="342" spans="1:2">
      <c r="A342" s="21"/>
      <c r="B342" s="22"/>
    </row>
    <row r="343" spans="1:2">
      <c r="A343" s="21"/>
      <c r="B343" s="22"/>
    </row>
    <row r="344" spans="1:2">
      <c r="A344" s="21"/>
      <c r="B344" s="22"/>
    </row>
    <row r="345" spans="1:2">
      <c r="A345" s="21"/>
      <c r="B345" s="22"/>
    </row>
    <row r="346" spans="1:2">
      <c r="A346" s="21"/>
      <c r="B346" s="22"/>
    </row>
    <row r="347" spans="1:2">
      <c r="A347" s="21"/>
      <c r="B347" s="22"/>
    </row>
    <row r="348" spans="1:2">
      <c r="A348" s="21"/>
      <c r="B348" s="22"/>
    </row>
    <row r="349" spans="1:2">
      <c r="A349" s="21"/>
      <c r="B349" s="22"/>
    </row>
    <row r="350" spans="1:2">
      <c r="A350" s="21"/>
      <c r="B350" s="22"/>
    </row>
    <row r="351" spans="1:2">
      <c r="A351" s="21"/>
      <c r="B351" s="22"/>
    </row>
    <row r="352" spans="1:2">
      <c r="A352" s="21"/>
      <c r="B352" s="22"/>
    </row>
    <row r="353" spans="1:2">
      <c r="A353" s="21"/>
      <c r="B353" s="22"/>
    </row>
    <row r="354" spans="1:2">
      <c r="A354" s="21"/>
      <c r="B354" s="22"/>
    </row>
    <row r="355" spans="1:2">
      <c r="A355" s="21"/>
      <c r="B355" s="22"/>
    </row>
    <row r="356" spans="1:2">
      <c r="A356" s="21"/>
      <c r="B356" s="22"/>
    </row>
    <row r="357" spans="1:2">
      <c r="A357" s="21"/>
      <c r="B357" s="22"/>
    </row>
    <row r="358" spans="1:2">
      <c r="A358" s="21"/>
      <c r="B358" s="22"/>
    </row>
    <row r="359" spans="1:2">
      <c r="A359" s="21"/>
      <c r="B359" s="22"/>
    </row>
    <row r="360" spans="1:2">
      <c r="A360" s="21"/>
      <c r="B360" s="22"/>
    </row>
    <row r="361" spans="1:2">
      <c r="A361" s="21"/>
      <c r="B361" s="22"/>
    </row>
    <row r="362" spans="1:2">
      <c r="A362" s="21"/>
      <c r="B362" s="22"/>
    </row>
    <row r="363" spans="1:2">
      <c r="A363" s="21"/>
      <c r="B363" s="22"/>
    </row>
    <row r="364" spans="1:2">
      <c r="A364" s="21"/>
      <c r="B364" s="22"/>
    </row>
    <row r="365" spans="1:2">
      <c r="A365" s="21"/>
      <c r="B365" s="22"/>
    </row>
    <row r="366" spans="1:2">
      <c r="A366" s="21"/>
      <c r="B366" s="22"/>
    </row>
    <row r="367" spans="1:2">
      <c r="A367" s="21"/>
      <c r="B367" s="22"/>
    </row>
    <row r="368" spans="1:2">
      <c r="A368" s="21"/>
      <c r="B368" s="22"/>
    </row>
    <row r="369" spans="1:10">
      <c r="A369" s="21"/>
      <c r="B369" s="22"/>
    </row>
    <row r="370" spans="1:10">
      <c r="A370" s="21"/>
      <c r="B370" s="22"/>
    </row>
    <row r="371" spans="1:10">
      <c r="A371" s="21"/>
      <c r="B371" s="22"/>
    </row>
    <row r="372" spans="1:10">
      <c r="A372" s="21"/>
      <c r="B372" s="22"/>
    </row>
    <row r="373" spans="1:10">
      <c r="A373" s="21"/>
      <c r="B373" s="22"/>
    </row>
    <row r="374" spans="1:10">
      <c r="A374" s="21"/>
      <c r="B374" s="22"/>
    </row>
    <row r="375" spans="1:10">
      <c r="A375" s="21"/>
      <c r="B375" s="22"/>
      <c r="G375"/>
      <c r="H375"/>
      <c r="I375"/>
      <c r="J375"/>
    </row>
    <row r="376" spans="1:10">
      <c r="A376" s="21"/>
      <c r="B376" s="22"/>
      <c r="G376"/>
      <c r="H376"/>
      <c r="I376"/>
      <c r="J376"/>
    </row>
    <row r="377" spans="1:10">
      <c r="A377" s="21"/>
      <c r="B377" s="22"/>
      <c r="G377"/>
      <c r="H377"/>
      <c r="I377"/>
      <c r="J377"/>
    </row>
    <row r="378" spans="1:10">
      <c r="A378" s="21"/>
      <c r="B378" s="22"/>
      <c r="G378"/>
      <c r="H378"/>
      <c r="I378"/>
      <c r="J378"/>
    </row>
    <row r="379" spans="1:10">
      <c r="A379" s="21"/>
      <c r="B379" s="22"/>
      <c r="G379"/>
      <c r="H379"/>
      <c r="I379"/>
      <c r="J379"/>
    </row>
    <row r="380" spans="1:10">
      <c r="A380" s="21"/>
      <c r="B380" s="22"/>
      <c r="G380"/>
      <c r="H380"/>
      <c r="I380"/>
      <c r="J380"/>
    </row>
    <row r="381" spans="1:10">
      <c r="A381" s="21"/>
      <c r="B381" s="22"/>
      <c r="G381"/>
      <c r="H381"/>
      <c r="I381"/>
      <c r="J381"/>
    </row>
    <row r="382" spans="1:10">
      <c r="A382" s="21"/>
      <c r="B382" s="22"/>
      <c r="G382"/>
      <c r="H382"/>
      <c r="I382"/>
      <c r="J382"/>
    </row>
    <row r="383" spans="1:10">
      <c r="A383" s="21"/>
      <c r="B383" s="22"/>
      <c r="G383"/>
      <c r="H383"/>
      <c r="I383"/>
      <c r="J383"/>
    </row>
    <row r="384" spans="1:10">
      <c r="A384" s="21"/>
      <c r="B384" s="22"/>
      <c r="G384"/>
      <c r="H384"/>
      <c r="I384"/>
      <c r="J384"/>
    </row>
    <row r="385" spans="1:12">
      <c r="A385" s="21"/>
      <c r="B385" s="22"/>
      <c r="G385"/>
      <c r="H385"/>
      <c r="I385"/>
      <c r="J385"/>
    </row>
    <row r="386" spans="1:12">
      <c r="A386" s="21"/>
      <c r="B386" s="22"/>
      <c r="G386"/>
      <c r="H386"/>
      <c r="I386"/>
      <c r="J386"/>
    </row>
    <row r="387" spans="1:12">
      <c r="A387" s="21"/>
      <c r="B387" s="22"/>
      <c r="G387"/>
      <c r="H387"/>
      <c r="I387"/>
      <c r="J387"/>
    </row>
    <row r="388" spans="1:12">
      <c r="A388" s="21"/>
      <c r="B388" s="22"/>
      <c r="G388"/>
      <c r="H388"/>
      <c r="I388"/>
      <c r="J388"/>
    </row>
    <row r="389" spans="1:12">
      <c r="A389" s="21"/>
      <c r="B389" s="22"/>
    </row>
    <row r="390" spans="1:12">
      <c r="A390" s="21"/>
      <c r="B390" s="22"/>
      <c r="K390" s="5"/>
    </row>
    <row r="391" spans="1:12">
      <c r="A391" s="21"/>
      <c r="B391" s="22"/>
    </row>
    <row r="392" spans="1:12">
      <c r="A392" s="21"/>
      <c r="B392" s="22"/>
    </row>
    <row r="393" spans="1:12">
      <c r="A393" s="21"/>
      <c r="B393" s="22"/>
      <c r="H393" s="32"/>
      <c r="I393" s="32"/>
      <c r="J393" s="32"/>
      <c r="K393" s="33"/>
      <c r="L393" s="8"/>
    </row>
    <row r="394" spans="1:12">
      <c r="A394" s="21"/>
      <c r="B394" s="22"/>
    </row>
    <row r="395" spans="1:12">
      <c r="A395" s="21"/>
      <c r="B395" s="22"/>
    </row>
    <row r="396" spans="1:12">
      <c r="A396" s="21"/>
      <c r="B396" s="22"/>
      <c r="K396" s="7"/>
    </row>
    <row r="397" spans="1:12">
      <c r="A397" s="21"/>
      <c r="B397" s="22"/>
      <c r="K397" s="7"/>
    </row>
    <row r="398" spans="1:12">
      <c r="A398" s="21"/>
      <c r="B398" s="22"/>
      <c r="K398" s="7"/>
    </row>
    <row r="399" spans="1:12">
      <c r="A399" s="21"/>
      <c r="B399" s="22"/>
      <c r="K399" s="7"/>
    </row>
    <row r="400" spans="1:12">
      <c r="A400" s="21"/>
      <c r="B400" s="22"/>
      <c r="K400" s="5"/>
      <c r="L400" s="5"/>
    </row>
    <row r="401" spans="1:12">
      <c r="A401" s="21"/>
      <c r="B401" s="22"/>
      <c r="K401" s="5"/>
      <c r="L401" s="5"/>
    </row>
    <row r="402" spans="1:12">
      <c r="A402" s="21"/>
      <c r="B402" s="22"/>
      <c r="K402" s="5"/>
      <c r="L402" s="5"/>
    </row>
    <row r="403" spans="1:12">
      <c r="A403" s="21"/>
      <c r="B403" s="22"/>
      <c r="G403" s="7"/>
      <c r="K403" s="5"/>
      <c r="L403" s="5"/>
    </row>
    <row r="404" spans="1:12">
      <c r="A404" s="21"/>
      <c r="B404" s="22"/>
      <c r="G404" s="7"/>
      <c r="K404" s="5"/>
      <c r="L404" s="5"/>
    </row>
    <row r="405" spans="1:12">
      <c r="A405" s="21"/>
      <c r="B405" s="22"/>
      <c r="G405" s="7"/>
      <c r="K405" s="5"/>
      <c r="L405" s="5"/>
    </row>
    <row r="406" spans="1:12">
      <c r="A406" s="21"/>
      <c r="B406" s="22"/>
      <c r="G406" s="34"/>
      <c r="K406" s="5"/>
      <c r="L406" s="5"/>
    </row>
    <row r="407" spans="1:12">
      <c r="A407" s="21"/>
      <c r="B407" s="22"/>
      <c r="K407" s="5"/>
      <c r="L407" s="5"/>
    </row>
    <row r="408" spans="1:12">
      <c r="A408" s="21"/>
      <c r="B408" s="22"/>
      <c r="G408" s="7"/>
      <c r="K408" s="5"/>
      <c r="L408" s="5"/>
    </row>
    <row r="409" spans="1:12">
      <c r="A409" s="21"/>
      <c r="B409" s="22"/>
      <c r="G409" s="7"/>
      <c r="K409" s="5"/>
      <c r="L409" s="5"/>
    </row>
    <row r="410" spans="1:12">
      <c r="A410" s="21"/>
      <c r="B410" s="22"/>
      <c r="K410" s="7"/>
    </row>
    <row r="411" spans="1:12">
      <c r="A411" s="21"/>
      <c r="B411" s="22"/>
    </row>
    <row r="412" spans="1:12">
      <c r="A412" s="24"/>
      <c r="B412" s="40"/>
    </row>
    <row r="413" spans="1:12">
      <c r="A413" s="24"/>
      <c r="B413" s="40"/>
    </row>
    <row r="414" spans="1:12">
      <c r="A414" s="24"/>
      <c r="B414" s="40"/>
    </row>
    <row r="415" spans="1:12">
      <c r="A415" s="24"/>
      <c r="B415" s="40"/>
    </row>
    <row r="416" spans="1:12">
      <c r="A416" s="24"/>
      <c r="B416" s="40"/>
    </row>
    <row r="417" spans="1:2">
      <c r="A417" s="24"/>
      <c r="B417" s="40"/>
    </row>
    <row r="418" spans="1:2">
      <c r="A418" s="24"/>
      <c r="B418" s="40"/>
    </row>
    <row r="419" spans="1:2">
      <c r="A419" s="24"/>
      <c r="B419" s="40"/>
    </row>
    <row r="420" spans="1:2">
      <c r="A420" s="24"/>
      <c r="B420" s="40"/>
    </row>
    <row r="421" spans="1:2">
      <c r="A421" s="24"/>
      <c r="B421" s="40"/>
    </row>
    <row r="422" spans="1:2">
      <c r="A422" s="24"/>
      <c r="B422" s="40"/>
    </row>
    <row r="423" spans="1:2">
      <c r="A423" s="24"/>
      <c r="B423" s="40"/>
    </row>
    <row r="424" spans="1:2">
      <c r="A424" s="24"/>
      <c r="B424" s="40"/>
    </row>
    <row r="425" spans="1:2">
      <c r="A425" s="24"/>
      <c r="B425" s="40"/>
    </row>
    <row r="426" spans="1:2">
      <c r="A426" s="24"/>
      <c r="B426" s="40"/>
    </row>
    <row r="427" spans="1:2">
      <c r="A427" s="24"/>
      <c r="B427" s="40"/>
    </row>
    <row r="428" spans="1:2">
      <c r="A428" s="24"/>
      <c r="B428" s="40"/>
    </row>
    <row r="429" spans="1:2">
      <c r="A429" s="24"/>
      <c r="B429" s="40"/>
    </row>
    <row r="430" spans="1:2">
      <c r="A430" s="24"/>
      <c r="B430" s="40"/>
    </row>
    <row r="431" spans="1:2">
      <c r="A431" s="24"/>
      <c r="B431" s="40"/>
    </row>
    <row r="432" spans="1:2">
      <c r="A432" s="24"/>
      <c r="B432" s="40"/>
    </row>
    <row r="433" spans="1:2">
      <c r="A433" s="24"/>
      <c r="B433" s="40"/>
    </row>
    <row r="434" spans="1:2">
      <c r="A434" s="24"/>
      <c r="B434" s="40"/>
    </row>
    <row r="435" spans="1:2">
      <c r="A435" s="24"/>
      <c r="B435" s="40"/>
    </row>
    <row r="436" spans="1:2">
      <c r="A436" s="24"/>
      <c r="B436" s="40"/>
    </row>
    <row r="437" spans="1:2">
      <c r="A437" s="24"/>
      <c r="B437" s="40"/>
    </row>
    <row r="438" spans="1:2">
      <c r="A438" s="24"/>
      <c r="B438" s="40"/>
    </row>
    <row r="439" spans="1:2">
      <c r="A439" s="24"/>
      <c r="B439" s="40"/>
    </row>
    <row r="440" spans="1:2">
      <c r="A440" s="24"/>
      <c r="B440" s="40"/>
    </row>
    <row r="441" spans="1:2">
      <c r="A441" s="24"/>
      <c r="B441" s="40"/>
    </row>
    <row r="442" spans="1:2">
      <c r="A442" s="24"/>
      <c r="B442" s="40"/>
    </row>
    <row r="443" spans="1:2">
      <c r="A443" s="24"/>
      <c r="B443" s="40"/>
    </row>
    <row r="444" spans="1:2">
      <c r="A444" s="24"/>
      <c r="B444" s="40"/>
    </row>
    <row r="445" spans="1:2">
      <c r="A445" s="24"/>
      <c r="B445" s="40"/>
    </row>
    <row r="446" spans="1:2">
      <c r="A446" s="24"/>
      <c r="B446" s="40"/>
    </row>
    <row r="447" spans="1:2">
      <c r="A447" s="24"/>
      <c r="B447" s="40"/>
    </row>
    <row r="448" spans="1:2">
      <c r="A448" s="24"/>
      <c r="B448" s="40"/>
    </row>
    <row r="449" spans="1:2">
      <c r="A449" s="24"/>
      <c r="B449" s="40"/>
    </row>
    <row r="450" spans="1:2">
      <c r="A450" s="24"/>
      <c r="B450" s="40"/>
    </row>
    <row r="451" spans="1:2">
      <c r="A451" s="24"/>
      <c r="B451" s="40"/>
    </row>
    <row r="452" spans="1:2">
      <c r="A452" s="24"/>
      <c r="B452" s="40"/>
    </row>
    <row r="453" spans="1:2">
      <c r="A453" s="24"/>
      <c r="B453" s="40"/>
    </row>
    <row r="454" spans="1:2">
      <c r="A454" s="24"/>
      <c r="B454" s="40"/>
    </row>
    <row r="455" spans="1:2">
      <c r="A455" s="24"/>
      <c r="B455" s="40"/>
    </row>
    <row r="456" spans="1:2">
      <c r="A456" s="24"/>
      <c r="B456" s="40"/>
    </row>
    <row r="457" spans="1:2">
      <c r="A457" s="24"/>
      <c r="B457" s="40"/>
    </row>
    <row r="458" spans="1:2">
      <c r="A458" s="24"/>
      <c r="B458" s="40"/>
    </row>
    <row r="459" spans="1:2">
      <c r="A459" s="24"/>
      <c r="B459" s="40"/>
    </row>
    <row r="460" spans="1:2">
      <c r="A460" s="24"/>
      <c r="B460" s="40"/>
    </row>
    <row r="461" spans="1:2">
      <c r="A461" s="24"/>
      <c r="B461" s="40"/>
    </row>
    <row r="462" spans="1:2">
      <c r="A462" s="24"/>
      <c r="B462" s="40"/>
    </row>
    <row r="463" spans="1:2">
      <c r="A463" s="24"/>
      <c r="B463" s="40"/>
    </row>
    <row r="464" spans="1:2">
      <c r="A464" s="24"/>
      <c r="B464" s="40"/>
    </row>
    <row r="465" spans="1:2">
      <c r="A465" s="24"/>
      <c r="B465" s="40"/>
    </row>
    <row r="466" spans="1:2">
      <c r="A466" s="24"/>
      <c r="B466" s="40"/>
    </row>
    <row r="467" spans="1:2">
      <c r="A467" s="24"/>
      <c r="B467" s="40"/>
    </row>
    <row r="468" spans="1:2">
      <c r="A468" s="24"/>
      <c r="B468" s="40"/>
    </row>
    <row r="469" spans="1:2">
      <c r="A469" s="24"/>
      <c r="B469" s="40"/>
    </row>
    <row r="470" spans="1:2">
      <c r="A470" s="24"/>
      <c r="B470" s="40"/>
    </row>
    <row r="471" spans="1:2">
      <c r="A471" s="24"/>
      <c r="B471" s="40"/>
    </row>
    <row r="472" spans="1:2">
      <c r="A472" s="24"/>
      <c r="B472" s="40"/>
    </row>
    <row r="473" spans="1:2">
      <c r="A473" s="24"/>
      <c r="B473" s="40"/>
    </row>
    <row r="474" spans="1:2">
      <c r="A474" s="24"/>
      <c r="B474" s="40"/>
    </row>
    <row r="475" spans="1:2">
      <c r="A475" s="24"/>
      <c r="B475" s="40"/>
    </row>
    <row r="476" spans="1:2">
      <c r="A476" s="24"/>
      <c r="B476" s="40"/>
    </row>
    <row r="477" spans="1:2">
      <c r="A477" s="24"/>
      <c r="B477" s="40"/>
    </row>
    <row r="478" spans="1:2">
      <c r="A478" s="24"/>
      <c r="B478" s="40"/>
    </row>
    <row r="479" spans="1:2">
      <c r="A479" s="24"/>
      <c r="B479" s="40"/>
    </row>
    <row r="480" spans="1:2">
      <c r="A480" s="24"/>
      <c r="B480" s="40"/>
    </row>
    <row r="481" spans="1:2">
      <c r="A481" s="24"/>
      <c r="B481" s="40"/>
    </row>
    <row r="482" spans="1:2">
      <c r="A482" s="24"/>
      <c r="B482" s="40"/>
    </row>
    <row r="483" spans="1:2">
      <c r="A483" s="24"/>
      <c r="B483" s="40"/>
    </row>
    <row r="484" spans="1:2">
      <c r="A484" s="24"/>
      <c r="B484" s="40"/>
    </row>
    <row r="485" spans="1:2">
      <c r="A485" s="24"/>
      <c r="B485" s="40"/>
    </row>
    <row r="486" spans="1:2">
      <c r="A486" s="24"/>
      <c r="B486" s="40"/>
    </row>
    <row r="487" spans="1:2">
      <c r="A487" s="24"/>
      <c r="B487" s="40"/>
    </row>
    <row r="488" spans="1:2">
      <c r="A488" s="24"/>
      <c r="B488" s="40"/>
    </row>
    <row r="489" spans="1:2">
      <c r="A489" s="24"/>
      <c r="B489" s="40"/>
    </row>
    <row r="490" spans="1:2">
      <c r="A490" s="24"/>
      <c r="B490" s="40"/>
    </row>
    <row r="491" spans="1:2">
      <c r="A491" s="24"/>
      <c r="B491" s="40"/>
    </row>
    <row r="492" spans="1:2">
      <c r="A492" s="24"/>
      <c r="B492" s="40"/>
    </row>
    <row r="493" spans="1:2">
      <c r="A493" s="24"/>
      <c r="B493" s="40"/>
    </row>
    <row r="494" spans="1:2">
      <c r="A494" s="24"/>
      <c r="B494" s="40"/>
    </row>
    <row r="495" spans="1:2">
      <c r="A495" s="24"/>
      <c r="B495" s="40"/>
    </row>
    <row r="496" spans="1:2">
      <c r="A496" s="24"/>
      <c r="B496" s="40"/>
    </row>
    <row r="497" spans="1:2">
      <c r="A497" s="24"/>
      <c r="B497" s="40"/>
    </row>
    <row r="498" spans="1:2">
      <c r="A498" s="24"/>
      <c r="B498" s="40"/>
    </row>
    <row r="499" spans="1:2">
      <c r="A499" s="24"/>
      <c r="B499" s="40"/>
    </row>
    <row r="500" spans="1:2">
      <c r="A500" s="24"/>
      <c r="B500" s="40"/>
    </row>
    <row r="501" spans="1:2">
      <c r="A501" s="24"/>
      <c r="B501" s="40"/>
    </row>
    <row r="502" spans="1:2">
      <c r="A502" s="24"/>
      <c r="B502" s="40"/>
    </row>
    <row r="503" spans="1:2">
      <c r="A503" s="24"/>
      <c r="B503" s="40"/>
    </row>
    <row r="504" spans="1:2">
      <c r="A504" s="24"/>
      <c r="B504" s="40"/>
    </row>
    <row r="505" spans="1:2">
      <c r="A505" s="24"/>
      <c r="B505" s="40"/>
    </row>
    <row r="506" spans="1:2">
      <c r="A506" s="24"/>
      <c r="B506" s="40"/>
    </row>
    <row r="507" spans="1:2">
      <c r="A507" s="24"/>
      <c r="B507" s="40"/>
    </row>
    <row r="508" spans="1:2">
      <c r="A508" s="24"/>
      <c r="B508" s="40"/>
    </row>
    <row r="509" spans="1:2">
      <c r="A509" s="24"/>
      <c r="B509" s="40"/>
    </row>
    <row r="510" spans="1:2">
      <c r="A510" s="24"/>
      <c r="B510" s="40"/>
    </row>
    <row r="511" spans="1:2">
      <c r="A511" s="24"/>
      <c r="B511" s="40"/>
    </row>
    <row r="512" spans="1:2">
      <c r="A512" s="24"/>
      <c r="B512" s="40"/>
    </row>
    <row r="513" spans="1:2">
      <c r="A513" s="24"/>
      <c r="B513" s="40"/>
    </row>
    <row r="514" spans="1:2">
      <c r="A514" s="24"/>
      <c r="B514" s="40"/>
    </row>
    <row r="515" spans="1:2">
      <c r="A515" s="24"/>
      <c r="B515" s="40"/>
    </row>
    <row r="516" spans="1:2">
      <c r="A516" s="24"/>
      <c r="B516" s="40"/>
    </row>
    <row r="517" spans="1:2">
      <c r="A517" s="24"/>
      <c r="B517" s="40"/>
    </row>
    <row r="518" spans="1:2">
      <c r="A518" s="24"/>
      <c r="B518" s="40"/>
    </row>
    <row r="519" spans="1:2">
      <c r="A519" s="24"/>
      <c r="B519" s="40"/>
    </row>
    <row r="520" spans="1:2">
      <c r="A520" s="24"/>
      <c r="B520" s="40"/>
    </row>
    <row r="521" spans="1:2">
      <c r="A521" s="24"/>
      <c r="B521" s="40"/>
    </row>
    <row r="522" spans="1:2">
      <c r="A522" s="24"/>
      <c r="B522" s="40"/>
    </row>
    <row r="523" spans="1:2">
      <c r="A523" s="24"/>
      <c r="B523" s="40"/>
    </row>
    <row r="524" spans="1:2">
      <c r="A524" s="24"/>
      <c r="B524" s="40"/>
    </row>
    <row r="525" spans="1:2">
      <c r="A525" s="24"/>
      <c r="B525" s="40"/>
    </row>
    <row r="526" spans="1:2">
      <c r="A526" s="24"/>
      <c r="B526" s="40"/>
    </row>
    <row r="527" spans="1:2">
      <c r="A527" s="24"/>
      <c r="B527" s="40"/>
    </row>
    <row r="528" spans="1:2">
      <c r="A528" s="24"/>
      <c r="B528" s="40"/>
    </row>
    <row r="529" spans="1:2">
      <c r="A529" s="24"/>
      <c r="B529" s="40"/>
    </row>
    <row r="530" spans="1:2">
      <c r="A530" s="24"/>
      <c r="B530" s="40"/>
    </row>
    <row r="531" spans="1:2">
      <c r="A531" s="24"/>
      <c r="B531" s="40"/>
    </row>
    <row r="532" spans="1:2">
      <c r="A532" s="24"/>
      <c r="B532" s="40"/>
    </row>
    <row r="533" spans="1:2">
      <c r="A533" s="24"/>
      <c r="B533" s="40"/>
    </row>
    <row r="534" spans="1:2">
      <c r="A534" s="24"/>
      <c r="B534" s="40"/>
    </row>
    <row r="535" spans="1:2">
      <c r="A535" s="24"/>
      <c r="B535" s="40"/>
    </row>
    <row r="536" spans="1:2">
      <c r="A536" s="24"/>
      <c r="B536" s="40"/>
    </row>
    <row r="537" spans="1:2">
      <c r="A537" s="24"/>
      <c r="B537" s="40"/>
    </row>
    <row r="538" spans="1:2">
      <c r="A538" s="24"/>
      <c r="B538" s="40"/>
    </row>
    <row r="539" spans="1:2">
      <c r="A539" s="24"/>
      <c r="B539" s="40"/>
    </row>
    <row r="540" spans="1:2">
      <c r="A540" s="24"/>
      <c r="B540" s="40"/>
    </row>
    <row r="541" spans="1:2">
      <c r="A541" s="24"/>
      <c r="B541" s="40"/>
    </row>
    <row r="542" spans="1:2">
      <c r="A542" s="24"/>
      <c r="B542" s="40"/>
    </row>
    <row r="543" spans="1:2">
      <c r="A543" s="24"/>
      <c r="B543" s="40"/>
    </row>
    <row r="544" spans="1:2">
      <c r="A544" s="24"/>
      <c r="B544" s="40"/>
    </row>
    <row r="545" spans="1:2">
      <c r="A545" s="24"/>
      <c r="B545" s="40"/>
    </row>
    <row r="546" spans="1:2">
      <c r="A546" s="24"/>
      <c r="B546" s="40"/>
    </row>
    <row r="547" spans="1:2">
      <c r="A547" s="24"/>
      <c r="B547" s="40"/>
    </row>
    <row r="548" spans="1:2">
      <c r="A548" s="24"/>
      <c r="B548" s="40"/>
    </row>
    <row r="549" spans="1:2">
      <c r="A549" s="24"/>
      <c r="B549" s="40"/>
    </row>
    <row r="550" spans="1:2">
      <c r="A550" s="24"/>
      <c r="B550" s="40"/>
    </row>
    <row r="551" spans="1:2">
      <c r="A551" s="24"/>
      <c r="B551" s="40"/>
    </row>
    <row r="552" spans="1:2">
      <c r="A552" s="24"/>
      <c r="B552" s="40"/>
    </row>
    <row r="553" spans="1:2">
      <c r="A553" s="24"/>
      <c r="B553" s="40"/>
    </row>
    <row r="554" spans="1:2">
      <c r="A554" s="24"/>
      <c r="B554" s="40"/>
    </row>
    <row r="555" spans="1:2">
      <c r="A555" s="24"/>
      <c r="B555" s="40"/>
    </row>
    <row r="556" spans="1:2">
      <c r="A556" s="24"/>
      <c r="B556" s="40"/>
    </row>
    <row r="557" spans="1:2">
      <c r="A557" s="24"/>
      <c r="B557" s="40"/>
    </row>
    <row r="558" spans="1:2">
      <c r="A558" s="24"/>
      <c r="B558" s="40"/>
    </row>
    <row r="559" spans="1:2">
      <c r="A559" s="24"/>
      <c r="B559" s="40"/>
    </row>
    <row r="560" spans="1:2">
      <c r="A560" s="24"/>
      <c r="B560" s="40"/>
    </row>
    <row r="561" spans="1:2">
      <c r="A561" s="24"/>
      <c r="B561" s="40"/>
    </row>
    <row r="562" spans="1:2">
      <c r="A562" s="24"/>
      <c r="B562" s="40"/>
    </row>
    <row r="563" spans="1:2">
      <c r="A563" s="24"/>
      <c r="B563" s="40"/>
    </row>
    <row r="564" spans="1:2">
      <c r="A564" s="24"/>
      <c r="B564" s="40"/>
    </row>
    <row r="565" spans="1:2">
      <c r="A565" s="24"/>
      <c r="B565" s="40"/>
    </row>
    <row r="566" spans="1:2">
      <c r="A566" s="24"/>
      <c r="B566" s="40"/>
    </row>
    <row r="567" spans="1:2">
      <c r="A567" s="24"/>
      <c r="B567" s="40"/>
    </row>
    <row r="568" spans="1:2">
      <c r="A568" s="24"/>
      <c r="B568" s="40"/>
    </row>
    <row r="569" spans="1:2">
      <c r="A569" s="24"/>
      <c r="B569" s="40"/>
    </row>
    <row r="570" spans="1:2">
      <c r="A570" s="24"/>
      <c r="B570" s="40"/>
    </row>
    <row r="571" spans="1:2">
      <c r="A571" s="24"/>
      <c r="B571" s="40"/>
    </row>
    <row r="572" spans="1:2">
      <c r="A572" s="24"/>
      <c r="B572" s="40"/>
    </row>
    <row r="573" spans="1:2">
      <c r="A573" s="24"/>
      <c r="B573" s="40"/>
    </row>
    <row r="574" spans="1:2">
      <c r="A574" s="24"/>
      <c r="B574" s="40"/>
    </row>
    <row r="575" spans="1:2">
      <c r="A575" s="24"/>
      <c r="B575" s="40"/>
    </row>
    <row r="576" spans="1:2">
      <c r="A576" s="24"/>
      <c r="B576" s="40"/>
    </row>
    <row r="577" spans="1:2">
      <c r="A577" s="24"/>
      <c r="B577" s="40"/>
    </row>
    <row r="578" spans="1:2">
      <c r="A578" s="24"/>
      <c r="B578" s="40"/>
    </row>
    <row r="579" spans="1:2">
      <c r="A579" s="24"/>
      <c r="B579" s="40"/>
    </row>
    <row r="580" spans="1:2">
      <c r="A580" s="24"/>
      <c r="B580" s="40"/>
    </row>
    <row r="581" spans="1:2">
      <c r="A581" s="24"/>
      <c r="B581" s="40"/>
    </row>
    <row r="582" spans="1:2">
      <c r="A582" s="24"/>
      <c r="B582" s="40"/>
    </row>
    <row r="583" spans="1:2">
      <c r="A583" s="24"/>
      <c r="B583" s="40"/>
    </row>
    <row r="584" spans="1:2">
      <c r="A584" s="24"/>
      <c r="B584" s="40"/>
    </row>
    <row r="585" spans="1:2">
      <c r="A585" s="24"/>
      <c r="B585" s="40"/>
    </row>
    <row r="586" spans="1:2">
      <c r="A586" s="24"/>
      <c r="B586" s="40"/>
    </row>
    <row r="587" spans="1:2">
      <c r="A587" s="24"/>
      <c r="B587" s="40"/>
    </row>
    <row r="588" spans="1:2">
      <c r="A588" s="24"/>
      <c r="B588" s="40"/>
    </row>
    <row r="589" spans="1:2">
      <c r="A589" s="24"/>
      <c r="B589" s="40"/>
    </row>
    <row r="590" spans="1:2">
      <c r="A590" s="24"/>
      <c r="B590" s="40"/>
    </row>
    <row r="591" spans="1:2">
      <c r="A591" s="24"/>
      <c r="B591" s="40"/>
    </row>
    <row r="592" spans="1:2">
      <c r="A592" s="24"/>
      <c r="B592" s="40"/>
    </row>
    <row r="593" spans="1:2">
      <c r="A593" s="24"/>
      <c r="B593" s="40"/>
    </row>
    <row r="594" spans="1:2">
      <c r="A594" s="24"/>
      <c r="B594" s="40"/>
    </row>
    <row r="595" spans="1:2">
      <c r="A595" s="24"/>
      <c r="B595" s="40"/>
    </row>
    <row r="596" spans="1:2">
      <c r="A596" s="24"/>
      <c r="B596" s="40"/>
    </row>
    <row r="597" spans="1:2">
      <c r="A597" s="24"/>
      <c r="B597" s="40"/>
    </row>
    <row r="598" spans="1:2">
      <c r="A598" s="24"/>
      <c r="B598" s="40"/>
    </row>
    <row r="599" spans="1:2">
      <c r="A599" s="24"/>
      <c r="B599" s="40"/>
    </row>
    <row r="600" spans="1:2">
      <c r="A600" s="24"/>
      <c r="B600" s="40"/>
    </row>
    <row r="601" spans="1:2">
      <c r="A601" s="24"/>
      <c r="B601" s="40"/>
    </row>
    <row r="602" spans="1:2">
      <c r="A602" s="24"/>
      <c r="B602" s="40"/>
    </row>
    <row r="603" spans="1:2">
      <c r="A603" s="24"/>
      <c r="B603" s="40"/>
    </row>
    <row r="604" spans="1:2">
      <c r="A604" s="24"/>
      <c r="B604" s="40"/>
    </row>
    <row r="605" spans="1:2">
      <c r="A605" s="24"/>
      <c r="B605" s="40"/>
    </row>
    <row r="606" spans="1:2">
      <c r="A606" s="24"/>
      <c r="B606" s="40"/>
    </row>
    <row r="607" spans="1:2">
      <c r="A607" s="24"/>
      <c r="B607" s="40"/>
    </row>
    <row r="608" spans="1:2">
      <c r="A608" s="24"/>
      <c r="B608" s="40"/>
    </row>
    <row r="609" spans="1:2">
      <c r="A609" s="24"/>
      <c r="B609" s="40"/>
    </row>
    <row r="610" spans="1:2">
      <c r="A610" s="24"/>
      <c r="B610" s="40"/>
    </row>
    <row r="611" spans="1:2">
      <c r="A611" s="24"/>
      <c r="B611" s="40"/>
    </row>
    <row r="612" spans="1:2">
      <c r="A612" s="24"/>
      <c r="B612" s="40"/>
    </row>
    <row r="613" spans="1:2">
      <c r="A613" s="24"/>
      <c r="B613" s="40"/>
    </row>
    <row r="614" spans="1:2">
      <c r="A614" s="24"/>
      <c r="B614" s="40"/>
    </row>
    <row r="615" spans="1:2">
      <c r="A615" s="24"/>
      <c r="B615" s="40"/>
    </row>
    <row r="616" spans="1:2">
      <c r="A616" s="24"/>
      <c r="B616" s="40"/>
    </row>
    <row r="617" spans="1:2">
      <c r="A617" s="24"/>
      <c r="B617" s="40"/>
    </row>
    <row r="618" spans="1:2">
      <c r="A618" s="24"/>
      <c r="B618" s="40"/>
    </row>
    <row r="619" spans="1:2">
      <c r="A619" s="24"/>
      <c r="B619" s="40"/>
    </row>
    <row r="620" spans="1:2">
      <c r="A620" s="24"/>
      <c r="B620" s="40"/>
    </row>
    <row r="621" spans="1:2">
      <c r="A621" s="24"/>
      <c r="B621" s="40"/>
    </row>
    <row r="622" spans="1:2">
      <c r="A622" s="24"/>
      <c r="B622" s="40"/>
    </row>
    <row r="623" spans="1:2">
      <c r="A623" s="24"/>
      <c r="B623" s="40"/>
    </row>
    <row r="624" spans="1:2">
      <c r="A624" s="24"/>
      <c r="B624" s="40"/>
    </row>
    <row r="625" spans="1:2">
      <c r="A625" s="24"/>
      <c r="B625" s="40"/>
    </row>
    <row r="626" spans="1:2">
      <c r="A626" s="24"/>
      <c r="B626" s="40"/>
    </row>
    <row r="627" spans="1:2">
      <c r="A627" s="24"/>
      <c r="B627" s="40"/>
    </row>
    <row r="628" spans="1:2">
      <c r="A628" s="24"/>
      <c r="B628" s="40"/>
    </row>
    <row r="629" spans="1:2">
      <c r="A629" s="24"/>
      <c r="B629" s="40"/>
    </row>
    <row r="630" spans="1:2">
      <c r="A630" s="24"/>
      <c r="B630" s="40"/>
    </row>
    <row r="631" spans="1:2">
      <c r="A631" s="24"/>
      <c r="B631" s="40"/>
    </row>
    <row r="632" spans="1:2">
      <c r="A632" s="24"/>
      <c r="B632" s="40"/>
    </row>
    <row r="633" spans="1:2">
      <c r="A633" s="24"/>
      <c r="B633" s="40"/>
    </row>
    <row r="634" spans="1:2">
      <c r="A634" s="24"/>
      <c r="B634" s="40"/>
    </row>
    <row r="635" spans="1:2">
      <c r="A635" s="24"/>
      <c r="B635" s="40"/>
    </row>
  </sheetData>
  <mergeCells count="2">
    <mergeCell ref="J11:K11"/>
    <mergeCell ref="K2:P5"/>
  </mergeCells>
  <conditionalFormatting sqref="A2:A1000">
    <cfRule type="expression" dxfId="5" priority="1">
      <formula>A2=$G$10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piste (2)</vt:lpstr>
      <vt:lpstr>piste</vt:lpstr>
      <vt:lpstr>Explications </vt:lpstr>
      <vt:lpstr>stop max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Olivier</cp:lastModifiedBy>
  <dcterms:created xsi:type="dcterms:W3CDTF">2014-12-12T16:13:17Z</dcterms:created>
  <dcterms:modified xsi:type="dcterms:W3CDTF">2014-12-13T20:29:24Z</dcterms:modified>
</cp:coreProperties>
</file>