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99412BF3-DA01-469A-8FD2-2D53B8061A54}" xr6:coauthVersionLast="45" xr6:coauthVersionMax="45" xr10:uidLastSave="{00000000-0000-0000-0000-000000000000}"/>
  <bookViews>
    <workbookView xWindow="-120" yWindow="-120" windowWidth="24240" windowHeight="13290" xr2:uid="{27E74F8B-DB79-4FE2-9412-FDB83FA7298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B23" i="1" l="1"/>
</calcChain>
</file>

<file path=xl/sharedStrings.xml><?xml version="1.0" encoding="utf-8"?>
<sst xmlns="http://schemas.openxmlformats.org/spreadsheetml/2006/main" count="137" uniqueCount="47">
  <si>
    <t>FP</t>
  </si>
  <si>
    <t>VP</t>
  </si>
  <si>
    <t>DIL</t>
  </si>
  <si>
    <t>Indicateur présence en stock</t>
  </si>
  <si>
    <t>Date de rupture</t>
  </si>
  <si>
    <t>Zone</t>
  </si>
  <si>
    <t>Qté. en attente</t>
  </si>
  <si>
    <t>Qté Cdée</t>
  </si>
  <si>
    <t>Qté Prép</t>
  </si>
  <si>
    <t>Action à mener</t>
  </si>
  <si>
    <t>Rupture</t>
  </si>
  <si>
    <t>YO 200</t>
  </si>
  <si>
    <t>YO 202</t>
  </si>
  <si>
    <t>YN 202</t>
  </si>
  <si>
    <t>DO</t>
  </si>
  <si>
    <t>Non géré</t>
  </si>
  <si>
    <t>TU</t>
  </si>
  <si>
    <t>M 327</t>
  </si>
  <si>
    <t>T 305</t>
  </si>
  <si>
    <t>Q 185</t>
  </si>
  <si>
    <t>E 647</t>
  </si>
  <si>
    <t>S 322</t>
  </si>
  <si>
    <t>AB</t>
  </si>
  <si>
    <t>W1 205</t>
  </si>
  <si>
    <t>MG</t>
  </si>
  <si>
    <t>W4 210</t>
  </si>
  <si>
    <t>S 239</t>
  </si>
  <si>
    <t>S 603</t>
  </si>
  <si>
    <t>T 473</t>
  </si>
  <si>
    <t>W3 302</t>
  </si>
  <si>
    <t>S 592</t>
  </si>
  <si>
    <t>Q 129</t>
  </si>
  <si>
    <t>Q 062</t>
  </si>
  <si>
    <t>Q 154</t>
  </si>
  <si>
    <t>V4 303</t>
  </si>
  <si>
    <t>T 265</t>
  </si>
  <si>
    <t>Q 220</t>
  </si>
  <si>
    <t>M 273</t>
  </si>
  <si>
    <t>R 822</t>
  </si>
  <si>
    <t>Statut Prépa</t>
  </si>
  <si>
    <t>Code</t>
  </si>
  <si>
    <t>Désignation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</si>
  <si>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</si>
  <si>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</si>
  <si>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Jours fériés 2020</t>
  </si>
  <si>
    <t>En traitement RFX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</si>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</sst>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8" fillId="3" borderId="0" xfId="0" applyNumberFormat="1" applyFont="1" applyFill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5679FB89-1580-4237-82D8-20834D9DD110}">
      <tableStyleElement type="wholeTable" dxfId="44"/>
      <tableStyleElement type="headerRow" dxfId="43"/>
      <tableStyleElement type="totalRow" dxfId="42"/>
      <tableStyleElement type="firstRowStripe" dxfId="41"/>
      <tableStyleElement type="secondRowStripe" dxfId="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6C40AA-09FF-4758-89F1-F6CB98785447}" name="Tableau3" displayName="Tableau3" ref="A1:O34" headerRowDxfId="32" headerRowBorderDxfId="31" tableBorderDxfId="30">
  <autoFilter ref="A1:O34" xr:uid="{6F0A1EBB-3BF4-4317-9380-CDAF535BF5F0}"/>
  <sortState xmlns:xlrd2="http://schemas.microsoft.com/office/spreadsheetml/2017/richdata2" ref="A2:O34">
    <sortCondition ref="I1:I34"/>
  </sortState>
  <tableColumns count="15">
    <tableColumn id="1" xr3:uid="{66FEC89A-C469-4D16-8FF8-187AD38DA95C}" name="Statut Prépa" totalsRowLabel="Total" dataDxfId="29" totalsRowDxfId="28"/>
    <tableColumn id="2" xr3:uid="{F28D942B-F204-41AF-8197-0A957DA98CA6}" name="Code" dataDxfId="27" totalsRowDxfId="26"/>
    <tableColumn id="3" xr3:uid="{A31CFD93-7E06-4001-BAEE-99C6177086A8}" name="Désignation" dataDxfId="25" totalsRowDxfId="24"/>
    <tableColumn id="4" xr3:uid="{AEB9FF6D-A2D2-414A-B821-1467289A86BD}" name="FP" dataDxfId="23" totalsRowDxfId="22"/>
    <tableColumn id="5" xr3:uid="{C9C773D1-0F2A-4E92-BED9-0382217BAA36}" name="VP" dataDxfId="21" totalsRowDxfId="20"/>
    <tableColumn id="6" xr3:uid="{E50E025C-E344-49F8-8FF1-2E1DEACE3E89}" name="DIL" dataDxfId="19" totalsRowDxfId="18"/>
    <tableColumn id="7" xr3:uid="{D60F3A19-F459-4ED8-9E99-70464B763DCB}" name="Indicateur présence en stock" dataDxfId="17" totalsRowDxfId="16"/>
    <tableColumn id="8" xr3:uid="{070F0022-E269-47FC-AE87-420153C589FA}" name="Date de rupture" dataDxfId="15" totalsRowDxfId="14"/>
    <tableColumn id="9" xr3:uid="{F25284ED-CFE5-400C-9302-FEBDE6ABCA45}" name="Zone" dataDxfId="13" totalsRowDxfId="12"/>
    <tableColumn id="10" xr3:uid="{69DB7DCD-0216-49EB-BAA4-3B25BF871D1D}" name="Qté. en attente" dataDxfId="11" totalsRowDxfId="10"/>
    <tableColumn id="11" xr3:uid="{E76D2C06-939B-42D1-8F9E-8618546E191F}" name="Qté Cdée" dataDxfId="9" totalsRowDxfId="8"/>
    <tableColumn id="12" xr3:uid="{A7BFD589-79F6-4148-BB28-010D67968F07}" name="Qté Prép" dataDxfId="7" totalsRowDxfId="6"/>
    <tableColumn id="13" xr3:uid="{54EB5753-3BE7-4EDF-B792-89DC27001EE1}" name="Date réception prévue ÉTABLISSEMENT" dataDxfId="5" totalsRowDxfId="4"/>
    <tableColumn id="14" xr3:uid="{965827A8-9E01-4BD1-BD1C-CFDA4A54DA36}" name="Date réception prévue  CLIENT APRÈS-MIDI" dataDxfId="3" totalsRowDxfId="2"/>
    <tableColumn id="15" xr3:uid="{9FD1AAAF-C1DA-41D9-AC3C-F7C4B6D82476}" name="Action à mener" totalsRowFunction="count" dataDxfId="0" totalsRowDxfId="1">
      <calculatedColumnFormula>IF(A2=TODAY(),
               IF(L2&gt;J2,
                                    "Enlever ruptures",
                                     IF(L2=J2,
                                                      "Affecter départ",
                                                      "Affecter départ et recommander"
                                       )
                ),
               IF(AND(A2="",B2&lt;&gt;""),
                                   IF(AND(G2="Rupture",OR(ISNUMBER(SEARCH("S",I2)),ISNUMBER(SEARCH("T",I2)),ISNUMBER(SEARCH("Q",I2)),ISNUMBER(SEARCH("R",I2)))),
                                                     IF(OR(AND(D2="TU",K2&lt;= 2),AND(D2="DO", K2&lt;= 6)),
                                                                    "Augmenter commande",
                                                                    ""
                                                      ),
                                                      IF(K2&lt;&gt;"",
                                                                    "Commande en cours",
                                                                    "A commander"
                                                      )
                                     ),
                                     ""
                 )
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0BA9-95C1-462E-AEED-847D720CE327}">
  <dimension ref="A1:W35"/>
  <sheetViews>
    <sheetView tabSelected="1" workbookViewId="0">
      <selection activeCell="O3" sqref="O3"/>
    </sheetView>
  </sheetViews>
  <sheetFormatPr baseColWidth="10" defaultRowHeight="20.100000000000001" customHeight="1" x14ac:dyDescent="0.25"/>
  <cols>
    <col min="1" max="1" width="20.7109375" style="11" customWidth="1"/>
    <col min="2" max="2" width="14.5703125" style="12" customWidth="1"/>
    <col min="3" max="3" width="7.7109375" style="12" customWidth="1"/>
    <col min="4" max="4" width="6.7109375" style="13" customWidth="1"/>
    <col min="5" max="5" width="6.85546875" style="13" customWidth="1"/>
    <col min="6" max="6" width="7.5703125" style="13" customWidth="1"/>
    <col min="7" max="7" width="10.140625" style="13" customWidth="1"/>
    <col min="8" max="8" width="11.5703125" style="14" customWidth="1"/>
    <col min="9" max="9" width="8.140625" style="13" customWidth="1"/>
    <col min="10" max="10" width="10.7109375" style="15" customWidth="1"/>
    <col min="11" max="12" width="10.7109375" style="13" customWidth="1"/>
    <col min="13" max="13" width="26.5703125" style="16" customWidth="1"/>
    <col min="14" max="14" width="27" style="16" customWidth="1"/>
    <col min="15" max="15" width="24.42578125" style="16" customWidth="1"/>
    <col min="23" max="23" width="33.140625" style="18" bestFit="1" customWidth="1"/>
  </cols>
  <sheetData>
    <row r="1" spans="1:23" s="9" customFormat="1" ht="54" x14ac:dyDescent="0.25">
      <c r="A1" s="1" t="s">
        <v>39</v>
      </c>
      <c r="B1" s="2" t="s">
        <v>40</v>
      </c>
      <c r="C1" s="2" t="s">
        <v>41</v>
      </c>
      <c r="D1" s="3" t="s">
        <v>0</v>
      </c>
      <c r="E1" s="3" t="s">
        <v>1</v>
      </c>
      <c r="F1" s="3" t="s">
        <v>2</v>
      </c>
      <c r="G1" s="4" t="s">
        <v>3</v>
      </c>
      <c r="H1" s="1" t="s">
        <v>4</v>
      </c>
      <c r="I1" s="5" t="s">
        <v>5</v>
      </c>
      <c r="J1" s="5" t="s">
        <v>6</v>
      </c>
      <c r="K1" s="6" t="s">
        <v>7</v>
      </c>
      <c r="L1" s="6" t="s">
        <v>8</v>
      </c>
      <c r="M1" s="7" t="s">
        <v>42</v>
      </c>
      <c r="N1" s="7" t="s">
        <v>43</v>
      </c>
      <c r="O1" s="8" t="s">
        <v>9</v>
      </c>
      <c r="W1" s="10" t="s">
        <v>44</v>
      </c>
    </row>
    <row r="2" spans="1:23" ht="15.75" x14ac:dyDescent="0.25">
      <c r="B2" s="12" t="s">
        <v>46</v>
      </c>
      <c r="D2" s="13" t="s">
        <v>14</v>
      </c>
      <c r="F2" s="13">
        <v>58</v>
      </c>
      <c r="G2" s="13" t="s">
        <v>10</v>
      </c>
      <c r="H2" s="14">
        <v>43901.368460648147</v>
      </c>
      <c r="I2" s="13" t="s">
        <v>20</v>
      </c>
      <c r="J2" s="15">
        <v>5</v>
      </c>
      <c r="O2" s="16" t="str">
        <f t="shared" ref="O2:O34" ca="1" si="0">IF(A2=TODAY(),
               IF(L2&gt;J2,
                                    "Enlever ruptures",
                                     IF(L2=J2,
                                                      "Affecter départ",
                                                      "Affecter départ et recommander"
                                       )
                ),
               IF(AND(A2="",B2&lt;&gt;""),
                                   IF(AND(G2="Rupture",OR(ISNUMBER(SEARCH("S",I2)),ISNUMBER(SEARCH("T",I2)),ISNUMBER(SEARCH("Q",I2)),ISNUMBER(SEARCH("R",I2)))),
                                                     IF(OR(AND(D2="TU",K2&lt;= 2),AND(D2="DO", K2&lt;= 6)),
                                                                    "Augmenter commande",
                                                                    ""
                                                      ),
                                                      IF(K2&lt;&gt;"",
                                                                    "Commande en cours",
                                                                    "A commander"
                                                      )
                                     ),
                                     ""
                 )
)</f>
        <v>A commander</v>
      </c>
      <c r="W2" s="17">
        <v>43831</v>
      </c>
    </row>
    <row r="3" spans="1:23" ht="15.75" x14ac:dyDescent="0.25">
      <c r="A3" s="11">
        <v>43901</v>
      </c>
      <c r="B3" s="12" t="s">
        <v>46</v>
      </c>
      <c r="D3" s="13" t="s">
        <v>16</v>
      </c>
      <c r="F3" s="13">
        <v>58</v>
      </c>
      <c r="G3" s="13" t="s">
        <v>10</v>
      </c>
      <c r="H3" s="14">
        <v>43894.385127314818</v>
      </c>
      <c r="I3" s="13" t="s">
        <v>37</v>
      </c>
      <c r="J3" s="15">
        <v>60</v>
      </c>
      <c r="K3" s="13">
        <v>25</v>
      </c>
      <c r="L3" s="13">
        <v>25</v>
      </c>
      <c r="M3" s="16">
        <v>43901</v>
      </c>
      <c r="O3" s="16" t="str">
        <f t="shared" ca="1" si="0"/>
        <v/>
      </c>
      <c r="W3" s="17">
        <v>43934</v>
      </c>
    </row>
    <row r="4" spans="1:23" ht="15.75" x14ac:dyDescent="0.25">
      <c r="A4" s="11">
        <v>43901</v>
      </c>
      <c r="B4" s="12" t="s">
        <v>46</v>
      </c>
      <c r="D4" s="13" t="s">
        <v>16</v>
      </c>
      <c r="F4" s="13">
        <v>58</v>
      </c>
      <c r="G4" s="13" t="s">
        <v>10</v>
      </c>
      <c r="H4" s="14">
        <v>43897.360127314816</v>
      </c>
      <c r="I4" s="13" t="s">
        <v>17</v>
      </c>
      <c r="J4" s="15">
        <v>26</v>
      </c>
      <c r="K4" s="13">
        <v>25</v>
      </c>
      <c r="L4" s="13">
        <v>25</v>
      </c>
      <c r="M4" s="16">
        <v>43901</v>
      </c>
      <c r="O4" s="16" t="str">
        <f t="shared" ca="1" si="0"/>
        <v/>
      </c>
      <c r="W4" s="17">
        <v>43952</v>
      </c>
    </row>
    <row r="5" spans="1:23" ht="15.75" x14ac:dyDescent="0.25">
      <c r="B5" s="12" t="s">
        <v>46</v>
      </c>
      <c r="D5" s="13" t="s">
        <v>16</v>
      </c>
      <c r="F5" s="13">
        <v>58</v>
      </c>
      <c r="G5" s="13" t="s">
        <v>10</v>
      </c>
      <c r="H5" s="14">
        <v>43901.382708333331</v>
      </c>
      <c r="I5" s="13" t="s">
        <v>32</v>
      </c>
      <c r="K5" s="13">
        <v>2</v>
      </c>
      <c r="M5" s="16">
        <v>43901</v>
      </c>
      <c r="O5" s="16" t="str">
        <f t="shared" ca="1" si="0"/>
        <v>Augmenter commande</v>
      </c>
      <c r="W5" s="17">
        <v>43959</v>
      </c>
    </row>
    <row r="6" spans="1:23" ht="15.75" x14ac:dyDescent="0.25">
      <c r="B6" s="12" t="s">
        <v>46</v>
      </c>
      <c r="D6" s="13" t="s">
        <v>16</v>
      </c>
      <c r="F6" s="13">
        <v>58</v>
      </c>
      <c r="G6" s="13" t="s">
        <v>10</v>
      </c>
      <c r="H6" s="14">
        <v>43889.368622685186</v>
      </c>
      <c r="I6" s="13" t="s">
        <v>31</v>
      </c>
      <c r="O6" s="16" t="str">
        <f t="shared" ca="1" si="0"/>
        <v>Augmenter commande</v>
      </c>
      <c r="W6" s="17">
        <v>43972</v>
      </c>
    </row>
    <row r="7" spans="1:23" ht="15.75" x14ac:dyDescent="0.25">
      <c r="A7" s="11" t="s">
        <v>45</v>
      </c>
      <c r="B7" s="12" t="s">
        <v>46</v>
      </c>
      <c r="D7" s="13" t="s">
        <v>16</v>
      </c>
      <c r="F7" s="13">
        <v>58</v>
      </c>
      <c r="G7" s="13" t="s">
        <v>10</v>
      </c>
      <c r="H7" s="14">
        <v>43900.373148148145</v>
      </c>
      <c r="I7" s="13" t="s">
        <v>33</v>
      </c>
      <c r="J7" s="15">
        <v>1</v>
      </c>
      <c r="K7" s="13">
        <v>2</v>
      </c>
      <c r="M7" s="16">
        <v>43902</v>
      </c>
      <c r="O7" s="16" t="str">
        <f t="shared" ca="1" si="0"/>
        <v/>
      </c>
      <c r="W7" s="17">
        <v>43983</v>
      </c>
    </row>
    <row r="8" spans="1:23" ht="15.75" x14ac:dyDescent="0.25">
      <c r="B8" s="12" t="s">
        <v>46</v>
      </c>
      <c r="D8" s="13" t="s">
        <v>16</v>
      </c>
      <c r="F8" s="13">
        <v>58</v>
      </c>
      <c r="G8" s="13" t="s">
        <v>10</v>
      </c>
      <c r="H8" s="14">
        <v>43900.416273148148</v>
      </c>
      <c r="I8" s="13" t="s">
        <v>19</v>
      </c>
      <c r="K8" s="13">
        <v>2</v>
      </c>
      <c r="M8" s="16">
        <v>43902</v>
      </c>
      <c r="O8" s="16" t="str">
        <f t="shared" ca="1" si="0"/>
        <v>Augmenter commande</v>
      </c>
      <c r="W8" s="17">
        <v>44026</v>
      </c>
    </row>
    <row r="9" spans="1:23" ht="15.75" x14ac:dyDescent="0.25">
      <c r="A9" s="11">
        <v>43901</v>
      </c>
      <c r="B9" s="12" t="s">
        <v>46</v>
      </c>
      <c r="D9" s="13" t="s">
        <v>16</v>
      </c>
      <c r="F9" s="13">
        <v>58</v>
      </c>
      <c r="G9" s="13" t="s">
        <v>10</v>
      </c>
      <c r="H9" s="14">
        <v>43900.363761574074</v>
      </c>
      <c r="I9" s="13" t="s">
        <v>36</v>
      </c>
      <c r="J9" s="15">
        <v>2</v>
      </c>
      <c r="K9" s="13">
        <v>2</v>
      </c>
      <c r="L9" s="13">
        <v>2</v>
      </c>
      <c r="M9" s="16">
        <v>43901</v>
      </c>
      <c r="O9" s="16" t="str">
        <f t="shared" ca="1" si="0"/>
        <v/>
      </c>
      <c r="W9" s="17">
        <v>44058</v>
      </c>
    </row>
    <row r="10" spans="1:23" ht="15.75" x14ac:dyDescent="0.25">
      <c r="B10" s="12" t="s">
        <v>46</v>
      </c>
      <c r="D10" s="13" t="s">
        <v>16</v>
      </c>
      <c r="F10" s="13">
        <v>58</v>
      </c>
      <c r="G10" s="13" t="s">
        <v>10</v>
      </c>
      <c r="H10" s="14">
        <v>43899.371354166666</v>
      </c>
      <c r="I10" s="13" t="s">
        <v>38</v>
      </c>
      <c r="J10" s="15">
        <v>1</v>
      </c>
      <c r="K10" s="13">
        <v>2</v>
      </c>
      <c r="M10" s="16">
        <v>43901</v>
      </c>
      <c r="O10" s="16" t="str">
        <f t="shared" ca="1" si="0"/>
        <v>Augmenter commande</v>
      </c>
      <c r="W10" s="17">
        <v>44136</v>
      </c>
    </row>
    <row r="11" spans="1:23" ht="15.75" x14ac:dyDescent="0.25">
      <c r="A11" s="11" t="s">
        <v>45</v>
      </c>
      <c r="B11" s="12" t="s">
        <v>46</v>
      </c>
      <c r="D11" s="13" t="s">
        <v>16</v>
      </c>
      <c r="F11" s="13">
        <v>58</v>
      </c>
      <c r="G11" s="13" t="s">
        <v>10</v>
      </c>
      <c r="H11" s="14">
        <v>43900.397175925929</v>
      </c>
      <c r="I11" s="13" t="s">
        <v>26</v>
      </c>
      <c r="K11" s="13">
        <v>4</v>
      </c>
      <c r="M11" s="16">
        <v>43902</v>
      </c>
      <c r="O11" s="16" t="str">
        <f t="shared" ca="1" si="0"/>
        <v/>
      </c>
      <c r="W11" s="17">
        <v>44146</v>
      </c>
    </row>
    <row r="12" spans="1:23" ht="15.75" x14ac:dyDescent="0.25">
      <c r="A12" s="11">
        <v>43901</v>
      </c>
      <c r="B12" s="12" t="s">
        <v>46</v>
      </c>
      <c r="D12" s="13" t="s">
        <v>16</v>
      </c>
      <c r="F12" s="13">
        <v>58</v>
      </c>
      <c r="G12" s="13" t="s">
        <v>10</v>
      </c>
      <c r="H12" s="14">
        <v>43899.659479166665</v>
      </c>
      <c r="I12" s="13" t="s">
        <v>21</v>
      </c>
      <c r="J12" s="15">
        <v>3</v>
      </c>
      <c r="K12" s="13">
        <v>4</v>
      </c>
      <c r="L12" s="13">
        <v>4</v>
      </c>
      <c r="M12" s="16">
        <v>43901</v>
      </c>
      <c r="O12" s="16" t="str">
        <f t="shared" ca="1" si="0"/>
        <v/>
      </c>
      <c r="W12" s="17">
        <v>44190</v>
      </c>
    </row>
    <row r="13" spans="1:23" ht="15.75" x14ac:dyDescent="0.25">
      <c r="B13" s="12" t="s">
        <v>46</v>
      </c>
      <c r="D13" s="13" t="s">
        <v>16</v>
      </c>
      <c r="F13" s="13">
        <v>58</v>
      </c>
      <c r="G13" s="13" t="s">
        <v>10</v>
      </c>
      <c r="H13" s="14">
        <v>43901.406655092593</v>
      </c>
      <c r="I13" s="13" t="s">
        <v>30</v>
      </c>
      <c r="K13" s="13">
        <v>2</v>
      </c>
      <c r="M13" s="16">
        <v>43901</v>
      </c>
      <c r="O13" s="16" t="str">
        <f t="shared" ca="1" si="0"/>
        <v>Augmenter commande</v>
      </c>
    </row>
    <row r="14" spans="1:23" ht="15.75" x14ac:dyDescent="0.25">
      <c r="B14" s="12" t="s">
        <v>46</v>
      </c>
      <c r="D14" s="13" t="s">
        <v>16</v>
      </c>
      <c r="F14" s="13">
        <v>58</v>
      </c>
      <c r="G14" s="13" t="s">
        <v>10</v>
      </c>
      <c r="H14" s="14">
        <v>43900.395925925928</v>
      </c>
      <c r="I14" s="13" t="s">
        <v>27</v>
      </c>
      <c r="K14" s="13">
        <v>2</v>
      </c>
      <c r="M14" s="16">
        <v>43902</v>
      </c>
      <c r="O14" s="16" t="str">
        <f t="shared" ca="1" si="0"/>
        <v>Augmenter commande</v>
      </c>
      <c r="W14"/>
    </row>
    <row r="15" spans="1:23" ht="15.75" x14ac:dyDescent="0.25">
      <c r="A15" s="11" t="s">
        <v>45</v>
      </c>
      <c r="B15" s="12" t="s">
        <v>46</v>
      </c>
      <c r="D15" s="13" t="s">
        <v>14</v>
      </c>
      <c r="F15" s="13">
        <v>58</v>
      </c>
      <c r="G15" s="13" t="s">
        <v>10</v>
      </c>
      <c r="H15" s="14">
        <v>43900.402384259258</v>
      </c>
      <c r="I15" s="13" t="s">
        <v>35</v>
      </c>
      <c r="J15" s="15">
        <v>3</v>
      </c>
      <c r="K15" s="13">
        <v>6</v>
      </c>
      <c r="M15" s="16">
        <v>43902</v>
      </c>
      <c r="O15" s="16" t="str">
        <f t="shared" ca="1" si="0"/>
        <v/>
      </c>
      <c r="W15"/>
    </row>
    <row r="16" spans="1:23" ht="15.75" x14ac:dyDescent="0.25">
      <c r="A16" s="11" t="s">
        <v>45</v>
      </c>
      <c r="B16" s="12" t="s">
        <v>46</v>
      </c>
      <c r="D16" s="13" t="s">
        <v>14</v>
      </c>
      <c r="F16" s="13">
        <v>58</v>
      </c>
      <c r="G16" s="13" t="s">
        <v>10</v>
      </c>
      <c r="H16" s="14">
        <v>43901.355821759258</v>
      </c>
      <c r="I16" s="13" t="s">
        <v>18</v>
      </c>
      <c r="J16" s="15">
        <v>2</v>
      </c>
      <c r="K16" s="13">
        <v>5</v>
      </c>
      <c r="M16" s="16">
        <v>43902</v>
      </c>
      <c r="O16" s="16" t="str">
        <f t="shared" ca="1" si="0"/>
        <v/>
      </c>
      <c r="W16"/>
    </row>
    <row r="17" spans="1:23" ht="15.75" x14ac:dyDescent="0.25">
      <c r="A17" s="11">
        <v>43901</v>
      </c>
      <c r="B17" s="12" t="s">
        <v>46</v>
      </c>
      <c r="D17" s="13" t="s">
        <v>14</v>
      </c>
      <c r="F17" s="13">
        <v>58</v>
      </c>
      <c r="G17" s="13" t="s">
        <v>10</v>
      </c>
      <c r="H17" s="14">
        <v>43899.424699074072</v>
      </c>
      <c r="I17" s="13" t="s">
        <v>28</v>
      </c>
      <c r="J17" s="15">
        <v>6</v>
      </c>
      <c r="K17" s="13">
        <v>6</v>
      </c>
      <c r="L17" s="13">
        <v>6</v>
      </c>
      <c r="M17" s="16">
        <v>43901</v>
      </c>
      <c r="O17" s="16" t="str">
        <f t="shared" ca="1" si="0"/>
        <v/>
      </c>
      <c r="W17"/>
    </row>
    <row r="18" spans="1:23" ht="15.75" x14ac:dyDescent="0.25">
      <c r="B18" s="12" t="s">
        <v>46</v>
      </c>
      <c r="D18" s="13" t="s">
        <v>24</v>
      </c>
      <c r="F18" s="13">
        <v>58</v>
      </c>
      <c r="G18" s="13" t="s">
        <v>10</v>
      </c>
      <c r="H18" s="14">
        <v>43900.691458333335</v>
      </c>
      <c r="I18" s="13" t="s">
        <v>34</v>
      </c>
      <c r="J18" s="15">
        <v>1</v>
      </c>
      <c r="O18" s="16" t="str">
        <f t="shared" ca="1" si="0"/>
        <v>A commander</v>
      </c>
      <c r="W18"/>
    </row>
    <row r="19" spans="1:23" ht="15.75" x14ac:dyDescent="0.25">
      <c r="B19" s="12" t="s">
        <v>46</v>
      </c>
      <c r="D19" s="13" t="s">
        <v>22</v>
      </c>
      <c r="F19" s="13">
        <v>58</v>
      </c>
      <c r="G19" s="13" t="s">
        <v>10</v>
      </c>
      <c r="H19" s="14">
        <v>43899.667372685188</v>
      </c>
      <c r="I19" s="13" t="s">
        <v>23</v>
      </c>
      <c r="J19" s="15">
        <v>1</v>
      </c>
      <c r="O19" s="16" t="str">
        <f t="shared" ca="1" si="0"/>
        <v>A commander</v>
      </c>
      <c r="W19"/>
    </row>
    <row r="20" spans="1:23" ht="15.75" x14ac:dyDescent="0.25">
      <c r="A20" s="11">
        <v>43901</v>
      </c>
      <c r="B20" s="12" t="s">
        <v>46</v>
      </c>
      <c r="D20" s="13" t="s">
        <v>22</v>
      </c>
      <c r="F20" s="13">
        <v>58</v>
      </c>
      <c r="G20" s="13" t="s">
        <v>10</v>
      </c>
      <c r="H20" s="14">
        <v>43901.390983796293</v>
      </c>
      <c r="I20" s="13" t="s">
        <v>29</v>
      </c>
      <c r="J20" s="15">
        <v>3</v>
      </c>
      <c r="K20" s="13">
        <v>5</v>
      </c>
      <c r="L20" s="13">
        <v>5</v>
      </c>
      <c r="M20" s="16">
        <v>43901</v>
      </c>
      <c r="O20" s="16" t="str">
        <f t="shared" ca="1" si="0"/>
        <v/>
      </c>
    </row>
    <row r="21" spans="1:23" ht="15.75" x14ac:dyDescent="0.25">
      <c r="A21" s="11">
        <v>43901</v>
      </c>
      <c r="B21" s="12" t="s">
        <v>46</v>
      </c>
      <c r="D21" s="13" t="s">
        <v>24</v>
      </c>
      <c r="F21" s="13">
        <v>58</v>
      </c>
      <c r="G21" s="13" t="s">
        <v>10</v>
      </c>
      <c r="H21" s="14">
        <v>43897.428252314814</v>
      </c>
      <c r="I21" s="13" t="s">
        <v>25</v>
      </c>
      <c r="J21" s="15">
        <v>2</v>
      </c>
      <c r="K21" s="13">
        <v>6</v>
      </c>
      <c r="L21" s="13">
        <v>6</v>
      </c>
      <c r="M21" s="16">
        <v>43901</v>
      </c>
      <c r="O21" s="16" t="str">
        <f t="shared" ca="1" si="0"/>
        <v/>
      </c>
    </row>
    <row r="22" spans="1:23" ht="15.75" x14ac:dyDescent="0.25">
      <c r="A22" s="11" t="s">
        <v>45</v>
      </c>
      <c r="B22" s="12" t="s">
        <v>46</v>
      </c>
      <c r="G22" s="13" t="s">
        <v>10</v>
      </c>
      <c r="H22" s="14">
        <v>43900.573865740742</v>
      </c>
      <c r="I22" s="13" t="s">
        <v>13</v>
      </c>
      <c r="K22" s="13">
        <v>25</v>
      </c>
      <c r="M22" s="16">
        <v>43902</v>
      </c>
      <c r="O22" s="16" t="str">
        <f t="shared" ca="1" si="0"/>
        <v/>
      </c>
    </row>
    <row r="23" spans="1:23" ht="15.75" x14ac:dyDescent="0.25">
      <c r="B23" s="12" t="str">
        <f>IF(ISNUMBER(Tableau3[[#This Row],[Date réception prévue ÉTABLISSEMENT]]),WORKDAY.INTL(Tableau3[[#This Row],[Date réception prévue ÉTABLISSEMENT]],1,11,K$2:K$12),"")</f>
        <v/>
      </c>
      <c r="G23" s="13" t="s">
        <v>10</v>
      </c>
      <c r="H23" s="14">
        <v>43900.574328703704</v>
      </c>
      <c r="I23" s="13" t="s">
        <v>11</v>
      </c>
      <c r="J23" s="15">
        <v>9</v>
      </c>
      <c r="O23" s="16" t="str">
        <f t="shared" ca="1" si="0"/>
        <v/>
      </c>
    </row>
    <row r="24" spans="1:23" ht="15.75" x14ac:dyDescent="0.25">
      <c r="A24" s="11" t="s">
        <v>45</v>
      </c>
      <c r="B24" s="12" t="s">
        <v>46</v>
      </c>
      <c r="G24" s="13" t="s">
        <v>10</v>
      </c>
      <c r="H24" s="14">
        <v>43900.574062500003</v>
      </c>
      <c r="I24" s="13" t="s">
        <v>12</v>
      </c>
      <c r="J24" s="15">
        <v>2</v>
      </c>
      <c r="K24" s="13">
        <v>50</v>
      </c>
      <c r="M24" s="16">
        <v>43902</v>
      </c>
      <c r="O24" s="16" t="str">
        <f t="shared" ca="1" si="0"/>
        <v/>
      </c>
    </row>
    <row r="25" spans="1:23" ht="15.75" x14ac:dyDescent="0.25">
      <c r="A25" s="11">
        <v>43901</v>
      </c>
      <c r="B25" s="12" t="s">
        <v>46</v>
      </c>
      <c r="D25" s="13" t="s">
        <v>14</v>
      </c>
      <c r="F25" s="13">
        <v>58</v>
      </c>
      <c r="G25" s="13" t="s">
        <v>15</v>
      </c>
      <c r="J25" s="15">
        <v>1</v>
      </c>
      <c r="K25" s="13">
        <v>1</v>
      </c>
      <c r="L25" s="13">
        <v>1</v>
      </c>
      <c r="M25" s="16">
        <v>43901</v>
      </c>
      <c r="O25" s="16" t="str">
        <f t="shared" ca="1" si="0"/>
        <v/>
      </c>
    </row>
    <row r="26" spans="1:23" ht="15.75" x14ac:dyDescent="0.25">
      <c r="A26" s="11" t="s">
        <v>45</v>
      </c>
      <c r="B26" s="12" t="s">
        <v>46</v>
      </c>
      <c r="F26" s="13">
        <v>58</v>
      </c>
      <c r="K26" s="13">
        <v>4</v>
      </c>
      <c r="M26" s="16">
        <v>43902</v>
      </c>
      <c r="O26" s="16" t="str">
        <f t="shared" ca="1" si="0"/>
        <v/>
      </c>
    </row>
    <row r="27" spans="1:23" ht="15.75" x14ac:dyDescent="0.25">
      <c r="B27" s="12" t="s">
        <v>46</v>
      </c>
      <c r="D27" s="13" t="s">
        <v>16</v>
      </c>
      <c r="F27" s="13">
        <v>58</v>
      </c>
      <c r="G27" s="13" t="s">
        <v>15</v>
      </c>
      <c r="J27" s="15">
        <v>3</v>
      </c>
      <c r="K27" s="13">
        <v>3</v>
      </c>
      <c r="M27" s="16">
        <v>43902</v>
      </c>
      <c r="O27" s="16" t="str">
        <f t="shared" ca="1" si="0"/>
        <v>Commande en cours</v>
      </c>
    </row>
    <row r="28" spans="1:23" ht="15.75" x14ac:dyDescent="0.25">
      <c r="A28" s="11" t="s">
        <v>45</v>
      </c>
      <c r="B28" s="12" t="s">
        <v>46</v>
      </c>
      <c r="F28" s="13">
        <v>58</v>
      </c>
      <c r="K28" s="13">
        <v>9</v>
      </c>
      <c r="M28" s="16">
        <v>43902</v>
      </c>
      <c r="O28" s="16" t="str">
        <f t="shared" ca="1" si="0"/>
        <v/>
      </c>
    </row>
    <row r="29" spans="1:23" ht="15.75" x14ac:dyDescent="0.25">
      <c r="A29" s="11">
        <v>43901</v>
      </c>
      <c r="B29" s="12" t="s">
        <v>46</v>
      </c>
      <c r="D29" s="13" t="s">
        <v>14</v>
      </c>
      <c r="F29" s="13">
        <v>58</v>
      </c>
      <c r="G29" s="13" t="s">
        <v>15</v>
      </c>
      <c r="J29" s="15">
        <v>1</v>
      </c>
      <c r="K29" s="13">
        <v>1</v>
      </c>
      <c r="L29" s="13">
        <v>1</v>
      </c>
      <c r="M29" s="16">
        <v>43901</v>
      </c>
      <c r="O29" s="16" t="str">
        <f t="shared" ca="1" si="0"/>
        <v/>
      </c>
    </row>
    <row r="30" spans="1:23" ht="15.75" x14ac:dyDescent="0.25">
      <c r="B30" s="12" t="s">
        <v>46</v>
      </c>
      <c r="D30" s="13" t="s">
        <v>16</v>
      </c>
      <c r="F30" s="13">
        <v>58</v>
      </c>
      <c r="G30" s="13" t="s">
        <v>15</v>
      </c>
      <c r="J30" s="15">
        <v>3</v>
      </c>
      <c r="O30" s="16" t="str">
        <f t="shared" ca="1" si="0"/>
        <v>A commander</v>
      </c>
    </row>
    <row r="31" spans="1:23" ht="15.75" x14ac:dyDescent="0.25">
      <c r="B31" s="12" t="s">
        <v>46</v>
      </c>
      <c r="D31" s="13" t="s">
        <v>16</v>
      </c>
      <c r="F31" s="13">
        <v>58</v>
      </c>
      <c r="G31" s="13" t="s">
        <v>15</v>
      </c>
      <c r="J31" s="15">
        <v>1</v>
      </c>
      <c r="O31" s="16" t="str">
        <f t="shared" ca="1" si="0"/>
        <v>A commander</v>
      </c>
    </row>
    <row r="32" spans="1:23" ht="15.75" x14ac:dyDescent="0.25">
      <c r="B32" s="12" t="s">
        <v>46</v>
      </c>
      <c r="D32" s="13" t="s">
        <v>16</v>
      </c>
      <c r="F32" s="13">
        <v>58</v>
      </c>
      <c r="G32" s="13" t="s">
        <v>15</v>
      </c>
      <c r="J32" s="15">
        <v>1</v>
      </c>
      <c r="O32" s="16" t="str">
        <f t="shared" ca="1" si="0"/>
        <v>A commander</v>
      </c>
    </row>
    <row r="33" spans="1:15" ht="15.75" x14ac:dyDescent="0.25">
      <c r="A33" s="11">
        <v>43901</v>
      </c>
      <c r="B33" s="12" t="s">
        <v>46</v>
      </c>
      <c r="D33" s="13" t="s">
        <v>16</v>
      </c>
      <c r="F33" s="13">
        <v>58</v>
      </c>
      <c r="K33" s="13">
        <v>25</v>
      </c>
      <c r="L33" s="13">
        <v>25</v>
      </c>
      <c r="M33" s="16">
        <v>43901</v>
      </c>
      <c r="O33" s="16" t="str">
        <f t="shared" ca="1" si="0"/>
        <v/>
      </c>
    </row>
    <row r="34" spans="1:15" ht="15.75" x14ac:dyDescent="0.25">
      <c r="B34" s="12" t="s">
        <v>46</v>
      </c>
      <c r="D34" s="13" t="s">
        <v>22</v>
      </c>
      <c r="F34" s="13">
        <v>58</v>
      </c>
      <c r="G34" s="13" t="s">
        <v>15</v>
      </c>
      <c r="J34" s="15">
        <v>2</v>
      </c>
      <c r="O34" s="16" t="str">
        <f t="shared" ca="1" si="0"/>
        <v>A commander</v>
      </c>
    </row>
    <row r="35" spans="1:15" ht="15.75" x14ac:dyDescent="0.25"/>
  </sheetData>
  <conditionalFormatting sqref="G2:G21202">
    <cfRule type="cellIs" dxfId="39" priority="7" stopIfTrue="1" operator="equal">
      <formula>"non géré"</formula>
    </cfRule>
  </conditionalFormatting>
  <conditionalFormatting sqref="J2:J34">
    <cfRule type="expression" dxfId="38" priority="6">
      <formula>AND(ISNUMBER($J2),OR(AND($G2="Rupture",$J2&gt;=$K2),AND($G2="Non géré",$J2&gt;$K2)))</formula>
    </cfRule>
  </conditionalFormatting>
  <conditionalFormatting sqref="W13 W21:W1048576">
    <cfRule type="cellIs" dxfId="37" priority="5" operator="equal">
      <formula>"&lt; DOUBLON &gt;"</formula>
    </cfRule>
  </conditionalFormatting>
  <conditionalFormatting sqref="W1">
    <cfRule type="cellIs" dxfId="36" priority="4" operator="equal">
      <formula>"&lt; DOUBLON &gt;"</formula>
    </cfRule>
  </conditionalFormatting>
  <conditionalFormatting sqref="O1:O1048576">
    <cfRule type="cellIs" dxfId="35" priority="2" operator="equal">
      <formula>"Enlever ruptures"</formula>
    </cfRule>
    <cfRule type="cellIs" dxfId="34" priority="3" operator="equal">
      <formula>"A commander"</formula>
    </cfRule>
  </conditionalFormatting>
  <conditionalFormatting sqref="B1:B1048576">
    <cfRule type="duplicateValues" dxfId="33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LouReeD</cp:lastModifiedBy>
  <dcterms:created xsi:type="dcterms:W3CDTF">2020-03-14T16:56:07Z</dcterms:created>
  <dcterms:modified xsi:type="dcterms:W3CDTF">2020-03-15T12:48:00Z</dcterms:modified>
</cp:coreProperties>
</file>