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8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10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11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585" tabRatio="939" activeTab="2"/>
  </bookViews>
  <sheets>
    <sheet name="Equipes" sheetId="49" r:id="rId1"/>
    <sheet name="J01" sheetId="53" r:id="rId2"/>
    <sheet name="J02" sheetId="51" r:id="rId3"/>
    <sheet name="J03" sheetId="52" r:id="rId4"/>
    <sheet name="J04" sheetId="54" r:id="rId5"/>
    <sheet name="J05" sheetId="55" r:id="rId6"/>
    <sheet name="J06" sheetId="56" r:id="rId7"/>
    <sheet name="J07" sheetId="57" r:id="rId8"/>
    <sheet name="J08" sheetId="58" r:id="rId9"/>
    <sheet name="J09" sheetId="59" r:id="rId10"/>
    <sheet name="J10" sheetId="60" r:id="rId11"/>
  </sheets>
  <externalReferences>
    <externalReference r:id="rId12"/>
  </externalReferences>
  <definedNames>
    <definedName name="Clubs" localSheetId="1">[1]Equipes!$A$2:$A$21</definedName>
    <definedName name="Clubs" localSheetId="2">[1]Equipes!$A$2:$A$21</definedName>
    <definedName name="Clubs" localSheetId="3">[1]Equipes!$A$2:$A$21</definedName>
    <definedName name="Clubs" localSheetId="4">[1]Equipes!$A$2:$A$21</definedName>
    <definedName name="Clubs" localSheetId="5">[1]Equipes!$A$2:$A$21</definedName>
    <definedName name="Clubs" localSheetId="6">[1]Equipes!$A$2:$A$21</definedName>
    <definedName name="Clubs" localSheetId="7">[1]Equipes!$A$2:$A$21</definedName>
    <definedName name="Clubs" localSheetId="8">[1]Equipes!$A$2:$A$21</definedName>
    <definedName name="Clubs" localSheetId="9">[1]Equipes!$A$2:$A$21</definedName>
    <definedName name="Clubs" localSheetId="10">[1]Equipes!$A$2:$A$21</definedName>
    <definedName name="Clubs">Equipes!$A$2:$A$21</definedName>
    <definedName name="Engagés" localSheetId="1">'J01'!$GE$5:$GI$26</definedName>
    <definedName name="Engagés" localSheetId="2">'J02'!$GE$5:$GI$26</definedName>
    <definedName name="Engagés" localSheetId="3">'J03'!$U$5:$U$26</definedName>
    <definedName name="Engagés" localSheetId="4">'J04'!$GE$5:$GI$26</definedName>
    <definedName name="Engagés" localSheetId="5">'J05'!$GE$5:$GI$26</definedName>
    <definedName name="Engagés" localSheetId="6">'J06'!$GE$5:$GI$26</definedName>
    <definedName name="Engagés" localSheetId="7">'J07'!$GE$5:$GI$26</definedName>
    <definedName name="Engagés" localSheetId="8">'J08'!$GE$5:$GI$26</definedName>
    <definedName name="Engagés" localSheetId="9">'J09'!$GE$5:$GI$26</definedName>
    <definedName name="Engagés" localSheetId="10">'J10'!$GE$5:$GI$26</definedName>
    <definedName name="Engagés">#REF!</definedName>
    <definedName name="Equipes" localSheetId="1">'J01'!$GE$5:$GI$26</definedName>
    <definedName name="Equipes" localSheetId="2">'J02'!$GE$5:$GI$26</definedName>
    <definedName name="Equipes" localSheetId="3">'J03'!$U$5:$U$26</definedName>
    <definedName name="Equipes" localSheetId="4">'J04'!$GE$5:$GI$26</definedName>
    <definedName name="Equipes" localSheetId="5">'J05'!$GE$5:$GI$26</definedName>
    <definedName name="Equipes" localSheetId="6">'J06'!$GE$5:$GI$26</definedName>
    <definedName name="Equipes" localSheetId="7">'J07'!$GE$5:$GI$26</definedName>
    <definedName name="Equipes" localSheetId="8">'J08'!$GE$5:$GI$26</definedName>
    <definedName name="Equipes" localSheetId="9">'J09'!$GE$5:$GI$26</definedName>
    <definedName name="Equipes" localSheetId="10">'J10'!$GE$5:$GI$26</definedName>
    <definedName name="Equipes">#REF!</definedName>
    <definedName name="Etat" localSheetId="1">#REF!</definedName>
    <definedName name="Etat" localSheetId="2">#REF!</definedName>
    <definedName name="Etat" localSheetId="3">#REF!</definedName>
    <definedName name="Etat" localSheetId="4">#REF!</definedName>
    <definedName name="Etat" localSheetId="5">#REF!</definedName>
    <definedName name="Etat" localSheetId="6">#REF!</definedName>
    <definedName name="Etat" localSheetId="7">#REF!</definedName>
    <definedName name="Etat" localSheetId="8">#REF!</definedName>
    <definedName name="Etat" localSheetId="9">#REF!</definedName>
    <definedName name="Etat" localSheetId="10">#REF!</definedName>
    <definedName name="Etat">#REF!</definedName>
    <definedName name="Leséquipes" localSheetId="1">'J01'!$GE$5:$GE$26</definedName>
    <definedName name="Leséquipes" localSheetId="2">'J02'!$GE$5:$GE$26</definedName>
    <definedName name="Leséquipes" localSheetId="3">'J03'!#REF!</definedName>
    <definedName name="Leséquipes" localSheetId="4">'J04'!$GE$5:$GE$26</definedName>
    <definedName name="Leséquipes" localSheetId="5">'J05'!$GE$5:$GE$26</definedName>
    <definedName name="Leséquipes" localSheetId="6">'J06'!$GE$5:$GE$26</definedName>
    <definedName name="Leséquipes" localSheetId="7">'J07'!$GE$5:$GE$26</definedName>
    <definedName name="Leséquipes" localSheetId="8">'J08'!$GE$5:$GE$26</definedName>
    <definedName name="Leséquipes" localSheetId="9">'J09'!$GE$5:$GE$26</definedName>
    <definedName name="Leséquipes" localSheetId="10">'J10'!$GE$5:$GE$26</definedName>
    <definedName name="Leséquipes">#REF!</definedName>
    <definedName name="Saison" localSheetId="1">#REF!</definedName>
    <definedName name="Saison" localSheetId="2">#REF!</definedName>
    <definedName name="Saison" localSheetId="3">#REF!</definedName>
    <definedName name="Saison" localSheetId="4">#REF!</definedName>
    <definedName name="Saison" localSheetId="5">#REF!</definedName>
    <definedName name="Saison" localSheetId="6">#REF!</definedName>
    <definedName name="Saison" localSheetId="7">#REF!</definedName>
    <definedName name="Saison" localSheetId="8">#REF!</definedName>
    <definedName name="Saison" localSheetId="9">#REF!</definedName>
    <definedName name="Saison" localSheetId="10">#REF!</definedName>
    <definedName name="Saiso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25" i="60" l="1"/>
  <c r="AI23" i="60"/>
  <c r="DF22" i="60"/>
  <c r="BX22" i="60"/>
  <c r="GE21" i="60"/>
  <c r="BX21" i="60"/>
  <c r="FB20" i="60"/>
  <c r="BX20" i="60"/>
  <c r="GE20" i="60" s="1"/>
  <c r="FB19" i="60"/>
  <c r="BX19" i="60"/>
  <c r="GE19" i="60" s="1"/>
  <c r="FB18" i="60"/>
  <c r="BX18" i="60"/>
  <c r="FB17" i="60"/>
  <c r="BX17" i="60"/>
  <c r="GE17" i="60" s="1"/>
  <c r="FB16" i="60"/>
  <c r="BX16" i="60"/>
  <c r="GE16" i="60" s="1"/>
  <c r="FB15" i="60"/>
  <c r="BX15" i="60"/>
  <c r="GE15" i="60" s="1"/>
  <c r="ET14" i="60"/>
  <c r="ES14" i="60"/>
  <c r="ER14" i="60"/>
  <c r="EQ14" i="60"/>
  <c r="EP14" i="60"/>
  <c r="EO14" i="60"/>
  <c r="EN14" i="60"/>
  <c r="EM14" i="60"/>
  <c r="EL14" i="60"/>
  <c r="EK14" i="60"/>
  <c r="EJ14" i="60"/>
  <c r="EI14" i="60"/>
  <c r="EH14" i="60"/>
  <c r="EF14" i="60"/>
  <c r="EE14" i="60"/>
  <c r="EG14" i="60" s="1"/>
  <c r="ED14" i="60"/>
  <c r="EC14" i="60"/>
  <c r="BX14" i="60"/>
  <c r="GE14" i="60" s="1"/>
  <c r="ET13" i="60"/>
  <c r="ES13" i="60"/>
  <c r="ER13" i="60"/>
  <c r="EQ13" i="60"/>
  <c r="EP13" i="60"/>
  <c r="EO13" i="60"/>
  <c r="EN13" i="60"/>
  <c r="EM13" i="60"/>
  <c r="EL13" i="60"/>
  <c r="EK13" i="60"/>
  <c r="EJ13" i="60"/>
  <c r="EI13" i="60"/>
  <c r="EF13" i="60"/>
  <c r="EE13" i="60"/>
  <c r="EG13" i="60" s="1"/>
  <c r="ED13" i="60"/>
  <c r="EC13" i="60"/>
  <c r="BX13" i="60"/>
  <c r="GE13" i="60" s="1"/>
  <c r="ET12" i="60"/>
  <c r="ES12" i="60"/>
  <c r="ER12" i="60"/>
  <c r="EQ12" i="60"/>
  <c r="EP12" i="60"/>
  <c r="EO12" i="60"/>
  <c r="EN12" i="60"/>
  <c r="EM12" i="60"/>
  <c r="EL12" i="60"/>
  <c r="EK12" i="60"/>
  <c r="EJ12" i="60"/>
  <c r="EI12" i="60"/>
  <c r="EF12" i="60"/>
  <c r="EH12" i="60" s="1"/>
  <c r="EE12" i="60"/>
  <c r="EG12" i="60" s="1"/>
  <c r="ED12" i="60"/>
  <c r="EC12" i="60"/>
  <c r="BX12" i="60"/>
  <c r="ET11" i="60"/>
  <c r="ES11" i="60"/>
  <c r="ER11" i="60"/>
  <c r="EQ11" i="60"/>
  <c r="EP11" i="60"/>
  <c r="EO11" i="60"/>
  <c r="EN11" i="60"/>
  <c r="EM11" i="60"/>
  <c r="EL11" i="60"/>
  <c r="EK11" i="60"/>
  <c r="EJ11" i="60"/>
  <c r="EI11" i="60"/>
  <c r="EF11" i="60"/>
  <c r="EH11" i="60" s="1"/>
  <c r="EE11" i="60"/>
  <c r="EG11" i="60" s="1"/>
  <c r="ED11" i="60"/>
  <c r="EC11" i="60"/>
  <c r="BX11" i="60"/>
  <c r="ET10" i="60"/>
  <c r="ES10" i="60"/>
  <c r="ER10" i="60"/>
  <c r="EQ10" i="60"/>
  <c r="EP10" i="60"/>
  <c r="EO10" i="60"/>
  <c r="EN10" i="60"/>
  <c r="EM10" i="60"/>
  <c r="EL10" i="60"/>
  <c r="EK10" i="60"/>
  <c r="EJ10" i="60"/>
  <c r="EI10" i="60"/>
  <c r="EF10" i="60"/>
  <c r="EH10" i="60" s="1"/>
  <c r="EE10" i="60"/>
  <c r="EG10" i="60" s="1"/>
  <c r="ED10" i="60"/>
  <c r="EC10" i="60"/>
  <c r="BX10" i="60"/>
  <c r="ET9" i="60"/>
  <c r="ES9" i="60"/>
  <c r="ER9" i="60"/>
  <c r="EQ9" i="60"/>
  <c r="EP9" i="60"/>
  <c r="EO9" i="60"/>
  <c r="EN9" i="60"/>
  <c r="EM9" i="60"/>
  <c r="EL9" i="60"/>
  <c r="EK9" i="60"/>
  <c r="EJ9" i="60"/>
  <c r="EI9" i="60"/>
  <c r="EF9" i="60"/>
  <c r="EH9" i="60" s="1"/>
  <c r="EE9" i="60"/>
  <c r="EG9" i="60" s="1"/>
  <c r="ED9" i="60"/>
  <c r="EC9" i="60"/>
  <c r="BX9" i="60"/>
  <c r="CO9" i="60" s="1"/>
  <c r="ET8" i="60"/>
  <c r="ES8" i="60"/>
  <c r="ER8" i="60"/>
  <c r="EQ8" i="60"/>
  <c r="EP8" i="60"/>
  <c r="EO8" i="60"/>
  <c r="EN8" i="60"/>
  <c r="EM8" i="60"/>
  <c r="EL8" i="60"/>
  <c r="EK8" i="60"/>
  <c r="EJ8" i="60"/>
  <c r="EI8" i="60"/>
  <c r="EF8" i="60"/>
  <c r="EH8" i="60" s="1"/>
  <c r="EE8" i="60"/>
  <c r="EG8" i="60" s="1"/>
  <c r="ED8" i="60"/>
  <c r="EC8" i="60"/>
  <c r="BX8" i="60"/>
  <c r="CM8" i="60" s="1"/>
  <c r="ET7" i="60"/>
  <c r="ES7" i="60"/>
  <c r="ER7" i="60"/>
  <c r="EQ7" i="60"/>
  <c r="EP7" i="60"/>
  <c r="EO7" i="60"/>
  <c r="EN7" i="60"/>
  <c r="EM7" i="60"/>
  <c r="EL7" i="60"/>
  <c r="EK7" i="60"/>
  <c r="EJ7" i="60"/>
  <c r="EI7" i="60"/>
  <c r="EF7" i="60"/>
  <c r="EH7" i="60" s="1"/>
  <c r="EE7" i="60"/>
  <c r="EG7" i="60" s="1"/>
  <c r="ED7" i="60"/>
  <c r="EC7" i="60"/>
  <c r="BX7" i="60"/>
  <c r="CM7" i="60" s="1"/>
  <c r="ET6" i="60"/>
  <c r="ES6" i="60"/>
  <c r="ER6" i="60"/>
  <c r="EQ6" i="60"/>
  <c r="EP6" i="60"/>
  <c r="EO6" i="60"/>
  <c r="EN6" i="60"/>
  <c r="EM6" i="60"/>
  <c r="EL6" i="60"/>
  <c r="EK6" i="60"/>
  <c r="EJ6" i="60"/>
  <c r="EI6" i="60"/>
  <c r="EF6" i="60"/>
  <c r="EH6" i="60" s="1"/>
  <c r="EE6" i="60"/>
  <c r="EG6" i="60" s="1"/>
  <c r="ED6" i="60"/>
  <c r="EC6" i="60"/>
  <c r="BX6" i="60"/>
  <c r="CM6" i="60" s="1"/>
  <c r="ET5" i="60"/>
  <c r="ES5" i="60"/>
  <c r="CM21" i="60" s="1"/>
  <c r="ER5" i="60"/>
  <c r="EQ5" i="60"/>
  <c r="EP5" i="60"/>
  <c r="EO5" i="60"/>
  <c r="CK22" i="60" s="1"/>
  <c r="EN5" i="60"/>
  <c r="EM5" i="60"/>
  <c r="EL5" i="60"/>
  <c r="EK5" i="60"/>
  <c r="CI21" i="60" s="1"/>
  <c r="EJ5" i="60"/>
  <c r="EI5" i="60"/>
  <c r="EF5" i="60"/>
  <c r="EH5" i="60" s="1"/>
  <c r="EE5" i="60"/>
  <c r="EG5" i="60" s="1"/>
  <c r="ED5" i="60"/>
  <c r="EC5" i="60"/>
  <c r="CO5" i="60"/>
  <c r="BX5" i="60"/>
  <c r="CM5" i="60" s="1"/>
  <c r="AI25" i="59"/>
  <c r="AI23" i="59"/>
  <c r="DF22" i="59"/>
  <c r="BX22" i="59"/>
  <c r="GE21" i="59"/>
  <c r="BX21" i="59"/>
  <c r="FB20" i="59"/>
  <c r="BX20" i="59"/>
  <c r="GE20" i="59" s="1"/>
  <c r="FB19" i="59"/>
  <c r="BX19" i="59"/>
  <c r="GE19" i="59" s="1"/>
  <c r="FB18" i="59"/>
  <c r="BX18" i="59"/>
  <c r="FB17" i="59"/>
  <c r="BX17" i="59"/>
  <c r="GE17" i="59" s="1"/>
  <c r="FB16" i="59"/>
  <c r="BX16" i="59"/>
  <c r="GE16" i="59" s="1"/>
  <c r="FB15" i="59"/>
  <c r="BX15" i="59"/>
  <c r="GE15" i="59" s="1"/>
  <c r="ET14" i="59"/>
  <c r="ES14" i="59"/>
  <c r="ER14" i="59"/>
  <c r="EQ14" i="59"/>
  <c r="EP14" i="59"/>
  <c r="EO14" i="59"/>
  <c r="EN14" i="59"/>
  <c r="EM14" i="59"/>
  <c r="EL14" i="59"/>
  <c r="EK14" i="59"/>
  <c r="EJ14" i="59"/>
  <c r="EI14" i="59"/>
  <c r="EH14" i="59"/>
  <c r="EF14" i="59"/>
  <c r="EE14" i="59"/>
  <c r="EG14" i="59" s="1"/>
  <c r="ED14" i="59"/>
  <c r="EC14" i="59"/>
  <c r="BX14" i="59"/>
  <c r="GE14" i="59" s="1"/>
  <c r="ET13" i="59"/>
  <c r="ES13" i="59"/>
  <c r="ER13" i="59"/>
  <c r="EQ13" i="59"/>
  <c r="EP13" i="59"/>
  <c r="EO13" i="59"/>
  <c r="EN13" i="59"/>
  <c r="EM13" i="59"/>
  <c r="EL13" i="59"/>
  <c r="EK13" i="59"/>
  <c r="EJ13" i="59"/>
  <c r="EI13" i="59"/>
  <c r="EF13" i="59"/>
  <c r="EE13" i="59"/>
  <c r="EG13" i="59" s="1"/>
  <c r="ED13" i="59"/>
  <c r="EC13" i="59"/>
  <c r="BX13" i="59"/>
  <c r="GE13" i="59" s="1"/>
  <c r="ET12" i="59"/>
  <c r="ES12" i="59"/>
  <c r="ER12" i="59"/>
  <c r="EQ12" i="59"/>
  <c r="EP12" i="59"/>
  <c r="EO12" i="59"/>
  <c r="EN12" i="59"/>
  <c r="EM12" i="59"/>
  <c r="EL12" i="59"/>
  <c r="EK12" i="59"/>
  <c r="EJ12" i="59"/>
  <c r="EI12" i="59"/>
  <c r="EF12" i="59"/>
  <c r="EH12" i="59" s="1"/>
  <c r="EE12" i="59"/>
  <c r="EG12" i="59" s="1"/>
  <c r="ED12" i="59"/>
  <c r="EC12" i="59"/>
  <c r="BX12" i="59"/>
  <c r="ET11" i="59"/>
  <c r="ES11" i="59"/>
  <c r="ER11" i="59"/>
  <c r="EQ11" i="59"/>
  <c r="EP11" i="59"/>
  <c r="EO11" i="59"/>
  <c r="EN11" i="59"/>
  <c r="EM11" i="59"/>
  <c r="EL11" i="59"/>
  <c r="EK11" i="59"/>
  <c r="EJ11" i="59"/>
  <c r="EI11" i="59"/>
  <c r="EF11" i="59"/>
  <c r="EH11" i="59" s="1"/>
  <c r="EE11" i="59"/>
  <c r="EG11" i="59" s="1"/>
  <c r="ED11" i="59"/>
  <c r="EC11" i="59"/>
  <c r="BX11" i="59"/>
  <c r="ET10" i="59"/>
  <c r="ES10" i="59"/>
  <c r="ER10" i="59"/>
  <c r="EQ10" i="59"/>
  <c r="EP10" i="59"/>
  <c r="EO10" i="59"/>
  <c r="EN10" i="59"/>
  <c r="EM10" i="59"/>
  <c r="EL10" i="59"/>
  <c r="EK10" i="59"/>
  <c r="EJ10" i="59"/>
  <c r="EI10" i="59"/>
  <c r="EF10" i="59"/>
  <c r="EH10" i="59" s="1"/>
  <c r="EE10" i="59"/>
  <c r="EG10" i="59" s="1"/>
  <c r="ED10" i="59"/>
  <c r="EC10" i="59"/>
  <c r="BX10" i="59"/>
  <c r="ET9" i="59"/>
  <c r="ES9" i="59"/>
  <c r="ER9" i="59"/>
  <c r="EQ9" i="59"/>
  <c r="EP9" i="59"/>
  <c r="EO9" i="59"/>
  <c r="EN9" i="59"/>
  <c r="EM9" i="59"/>
  <c r="EL9" i="59"/>
  <c r="EK9" i="59"/>
  <c r="EJ9" i="59"/>
  <c r="EI9" i="59"/>
  <c r="EF9" i="59"/>
  <c r="EH9" i="59" s="1"/>
  <c r="EE9" i="59"/>
  <c r="EG9" i="59" s="1"/>
  <c r="ED9" i="59"/>
  <c r="EC9" i="59"/>
  <c r="BX9" i="59"/>
  <c r="CO9" i="59" s="1"/>
  <c r="ET8" i="59"/>
  <c r="ES8" i="59"/>
  <c r="ER8" i="59"/>
  <c r="EQ8" i="59"/>
  <c r="EP8" i="59"/>
  <c r="EO8" i="59"/>
  <c r="EN8" i="59"/>
  <c r="EM8" i="59"/>
  <c r="EL8" i="59"/>
  <c r="EK8" i="59"/>
  <c r="EJ8" i="59"/>
  <c r="EI8" i="59"/>
  <c r="EF8" i="59"/>
  <c r="EH8" i="59" s="1"/>
  <c r="EE8" i="59"/>
  <c r="EG8" i="59" s="1"/>
  <c r="ED8" i="59"/>
  <c r="EC8" i="59"/>
  <c r="BX8" i="59"/>
  <c r="CO8" i="59" s="1"/>
  <c r="ET7" i="59"/>
  <c r="ES7" i="59"/>
  <c r="ER7" i="59"/>
  <c r="EQ7" i="59"/>
  <c r="EP7" i="59"/>
  <c r="EO7" i="59"/>
  <c r="EN7" i="59"/>
  <c r="EM7" i="59"/>
  <c r="EL7" i="59"/>
  <c r="EK7" i="59"/>
  <c r="EJ7" i="59"/>
  <c r="EI7" i="59"/>
  <c r="EF7" i="59"/>
  <c r="EH7" i="59" s="1"/>
  <c r="EE7" i="59"/>
  <c r="EG7" i="59" s="1"/>
  <c r="ED7" i="59"/>
  <c r="EC7" i="59"/>
  <c r="BX7" i="59"/>
  <c r="CO7" i="59" s="1"/>
  <c r="ET6" i="59"/>
  <c r="ES6" i="59"/>
  <c r="ER6" i="59"/>
  <c r="EQ6" i="59"/>
  <c r="EP6" i="59"/>
  <c r="EO6" i="59"/>
  <c r="EN6" i="59"/>
  <c r="EM6" i="59"/>
  <c r="EL6" i="59"/>
  <c r="EK6" i="59"/>
  <c r="EJ6" i="59"/>
  <c r="EI6" i="59"/>
  <c r="EF6" i="59"/>
  <c r="EH6" i="59" s="1"/>
  <c r="EE6" i="59"/>
  <c r="EG6" i="59" s="1"/>
  <c r="ED6" i="59"/>
  <c r="EC6" i="59"/>
  <c r="BX6" i="59"/>
  <c r="ET5" i="59"/>
  <c r="ES5" i="59"/>
  <c r="CM21" i="59" s="1"/>
  <c r="ER5" i="59"/>
  <c r="EQ5" i="59"/>
  <c r="EP5" i="59"/>
  <c r="EO5" i="59"/>
  <c r="CK22" i="59" s="1"/>
  <c r="EN5" i="59"/>
  <c r="EM5" i="59"/>
  <c r="EL5" i="59"/>
  <c r="EK5" i="59"/>
  <c r="CI21" i="59" s="1"/>
  <c r="EJ5" i="59"/>
  <c r="EI5" i="59"/>
  <c r="EF5" i="59"/>
  <c r="EH5" i="59" s="1"/>
  <c r="EE5" i="59"/>
  <c r="EG5" i="59" s="1"/>
  <c r="ED5" i="59"/>
  <c r="EC5" i="59"/>
  <c r="BX5" i="59"/>
  <c r="AI25" i="58"/>
  <c r="AI23" i="58"/>
  <c r="BX22" i="58"/>
  <c r="DF22" i="58" s="1"/>
  <c r="BX21" i="58"/>
  <c r="GE21" i="58" s="1"/>
  <c r="BX20" i="58"/>
  <c r="GE20" i="58" s="1"/>
  <c r="BX19" i="58"/>
  <c r="GE19" i="58" s="1"/>
  <c r="BX18" i="58"/>
  <c r="FB18" i="58" s="1"/>
  <c r="BX17" i="58"/>
  <c r="GE17" i="58" s="1"/>
  <c r="BX16" i="58"/>
  <c r="GE16" i="58" s="1"/>
  <c r="BX15" i="58"/>
  <c r="GE15" i="58" s="1"/>
  <c r="ET14" i="58"/>
  <c r="ES14" i="58"/>
  <c r="ER14" i="58"/>
  <c r="EQ14" i="58"/>
  <c r="EP14" i="58"/>
  <c r="EO14" i="58"/>
  <c r="EN14" i="58"/>
  <c r="EM14" i="58"/>
  <c r="EL14" i="58"/>
  <c r="EK14" i="58"/>
  <c r="EJ14" i="58"/>
  <c r="EI14" i="58"/>
  <c r="EH14" i="58"/>
  <c r="EF14" i="58"/>
  <c r="EE14" i="58"/>
  <c r="EG14" i="58" s="1"/>
  <c r="ED14" i="58"/>
  <c r="EC14" i="58"/>
  <c r="BX14" i="58"/>
  <c r="GE14" i="58" s="1"/>
  <c r="FB13" i="58"/>
  <c r="ET13" i="58"/>
  <c r="ES13" i="58"/>
  <c r="ER13" i="58"/>
  <c r="EQ13" i="58"/>
  <c r="EP13" i="58"/>
  <c r="EO13" i="58"/>
  <c r="EN13" i="58"/>
  <c r="EM13" i="58"/>
  <c r="EL13" i="58"/>
  <c r="EK13" i="58"/>
  <c r="EJ13" i="58"/>
  <c r="EI13" i="58"/>
  <c r="EF13" i="58"/>
  <c r="EE13" i="58"/>
  <c r="EG13" i="58" s="1"/>
  <c r="ED13" i="58"/>
  <c r="EC13" i="58"/>
  <c r="BX13" i="58"/>
  <c r="GE13" i="58" s="1"/>
  <c r="ET12" i="58"/>
  <c r="ES12" i="58"/>
  <c r="ER12" i="58"/>
  <c r="EQ12" i="58"/>
  <c r="EP12" i="58"/>
  <c r="EO12" i="58"/>
  <c r="EN12" i="58"/>
  <c r="EM12" i="58"/>
  <c r="EL12" i="58"/>
  <c r="EK12" i="58"/>
  <c r="EJ12" i="58"/>
  <c r="EI12" i="58"/>
  <c r="EF12" i="58"/>
  <c r="EH12" i="58" s="1"/>
  <c r="EE12" i="58"/>
  <c r="EG12" i="58" s="1"/>
  <c r="ED12" i="58"/>
  <c r="EC12" i="58"/>
  <c r="BX12" i="58"/>
  <c r="ET11" i="58"/>
  <c r="ES11" i="58"/>
  <c r="ER11" i="58"/>
  <c r="EQ11" i="58"/>
  <c r="EP11" i="58"/>
  <c r="EO11" i="58"/>
  <c r="EN11" i="58"/>
  <c r="EM11" i="58"/>
  <c r="EL11" i="58"/>
  <c r="EK11" i="58"/>
  <c r="EJ11" i="58"/>
  <c r="EI11" i="58"/>
  <c r="EF11" i="58"/>
  <c r="EH11" i="58" s="1"/>
  <c r="EE11" i="58"/>
  <c r="EG11" i="58" s="1"/>
  <c r="ED11" i="58"/>
  <c r="EC11" i="58"/>
  <c r="BX11" i="58"/>
  <c r="ET10" i="58"/>
  <c r="ES10" i="58"/>
  <c r="ER10" i="58"/>
  <c r="EQ10" i="58"/>
  <c r="EP10" i="58"/>
  <c r="EO10" i="58"/>
  <c r="EN10" i="58"/>
  <c r="EM10" i="58"/>
  <c r="EL10" i="58"/>
  <c r="EK10" i="58"/>
  <c r="EJ10" i="58"/>
  <c r="EI10" i="58"/>
  <c r="EF10" i="58"/>
  <c r="EH10" i="58" s="1"/>
  <c r="EE10" i="58"/>
  <c r="EG10" i="58" s="1"/>
  <c r="ED10" i="58"/>
  <c r="EC10" i="58"/>
  <c r="BX10" i="58"/>
  <c r="ET9" i="58"/>
  <c r="ES9" i="58"/>
  <c r="ER9" i="58"/>
  <c r="EQ9" i="58"/>
  <c r="EP9" i="58"/>
  <c r="EO9" i="58"/>
  <c r="EN9" i="58"/>
  <c r="EM9" i="58"/>
  <c r="EL9" i="58"/>
  <c r="EK9" i="58"/>
  <c r="EJ9" i="58"/>
  <c r="EI9" i="58"/>
  <c r="EF9" i="58"/>
  <c r="EH9" i="58" s="1"/>
  <c r="EE9" i="58"/>
  <c r="EG9" i="58" s="1"/>
  <c r="ED9" i="58"/>
  <c r="EC9" i="58"/>
  <c r="BX9" i="58"/>
  <c r="ET8" i="58"/>
  <c r="ES8" i="58"/>
  <c r="ER8" i="58"/>
  <c r="EQ8" i="58"/>
  <c r="EP8" i="58"/>
  <c r="EO8" i="58"/>
  <c r="EN8" i="58"/>
  <c r="EM8" i="58"/>
  <c r="EL8" i="58"/>
  <c r="EK8" i="58"/>
  <c r="EJ8" i="58"/>
  <c r="EI8" i="58"/>
  <c r="EF8" i="58"/>
  <c r="EH8" i="58" s="1"/>
  <c r="EE8" i="58"/>
  <c r="EG8" i="58" s="1"/>
  <c r="ED8" i="58"/>
  <c r="EC8" i="58"/>
  <c r="BX8" i="58"/>
  <c r="ET7" i="58"/>
  <c r="ES7" i="58"/>
  <c r="ER7" i="58"/>
  <c r="EQ7" i="58"/>
  <c r="EP7" i="58"/>
  <c r="EO7" i="58"/>
  <c r="EN7" i="58"/>
  <c r="EM7" i="58"/>
  <c r="EL7" i="58"/>
  <c r="EK7" i="58"/>
  <c r="EJ7" i="58"/>
  <c r="EI7" i="58"/>
  <c r="EF7" i="58"/>
  <c r="EH7" i="58" s="1"/>
  <c r="EE7" i="58"/>
  <c r="EG7" i="58" s="1"/>
  <c r="ED7" i="58"/>
  <c r="EC7" i="58"/>
  <c r="BX7" i="58"/>
  <c r="ET6" i="58"/>
  <c r="ES6" i="58"/>
  <c r="ER6" i="58"/>
  <c r="EQ6" i="58"/>
  <c r="EP6" i="58"/>
  <c r="EO6" i="58"/>
  <c r="EN6" i="58"/>
  <c r="EM6" i="58"/>
  <c r="EL6" i="58"/>
  <c r="EK6" i="58"/>
  <c r="EJ6" i="58"/>
  <c r="EI6" i="58"/>
  <c r="EF6" i="58"/>
  <c r="EH6" i="58" s="1"/>
  <c r="EE6" i="58"/>
  <c r="EG6" i="58" s="1"/>
  <c r="ED6" i="58"/>
  <c r="EC6" i="58"/>
  <c r="BX6" i="58"/>
  <c r="ET5" i="58"/>
  <c r="ES5" i="58"/>
  <c r="ER5" i="58"/>
  <c r="EQ5" i="58"/>
  <c r="EP5" i="58"/>
  <c r="EO5" i="58"/>
  <c r="CK22" i="58" s="1"/>
  <c r="EN5" i="58"/>
  <c r="EM5" i="58"/>
  <c r="EL5" i="58"/>
  <c r="EK5" i="58"/>
  <c r="EJ5" i="58"/>
  <c r="EI5" i="58"/>
  <c r="EF5" i="58"/>
  <c r="EH5" i="58" s="1"/>
  <c r="EE5" i="58"/>
  <c r="EG5" i="58" s="1"/>
  <c r="ED5" i="58"/>
  <c r="EC5" i="58"/>
  <c r="BX5" i="58"/>
  <c r="AI25" i="57"/>
  <c r="AI23" i="57"/>
  <c r="BX22" i="57"/>
  <c r="BX21" i="57"/>
  <c r="CO21" i="57" s="1"/>
  <c r="BX20" i="57"/>
  <c r="GE20" i="57" s="1"/>
  <c r="BX19" i="57"/>
  <c r="GE18" i="57"/>
  <c r="BX18" i="57"/>
  <c r="BX17" i="57"/>
  <c r="BX16" i="57"/>
  <c r="GE16" i="57" s="1"/>
  <c r="BX15" i="57"/>
  <c r="ET14" i="57"/>
  <c r="ES14" i="57"/>
  <c r="ER14" i="57"/>
  <c r="EQ14" i="57"/>
  <c r="EP14" i="57"/>
  <c r="EO14" i="57"/>
  <c r="EN14" i="57"/>
  <c r="EM14" i="57"/>
  <c r="EL14" i="57"/>
  <c r="EK14" i="57"/>
  <c r="EJ14" i="57"/>
  <c r="EI14" i="57"/>
  <c r="EF14" i="57"/>
  <c r="EH14" i="57" s="1"/>
  <c r="EE14" i="57"/>
  <c r="EG14" i="57" s="1"/>
  <c r="ED14" i="57"/>
  <c r="EC14" i="57"/>
  <c r="BX14" i="57"/>
  <c r="ET13" i="57"/>
  <c r="ES13" i="57"/>
  <c r="ER13" i="57"/>
  <c r="EQ13" i="57"/>
  <c r="EP13" i="57"/>
  <c r="EO13" i="57"/>
  <c r="EN13" i="57"/>
  <c r="EM13" i="57"/>
  <c r="EL13" i="57"/>
  <c r="EK13" i="57"/>
  <c r="EJ13" i="57"/>
  <c r="EI13" i="57"/>
  <c r="EF13" i="57"/>
  <c r="EH13" i="57" s="1"/>
  <c r="EE13" i="57"/>
  <c r="EG13" i="57" s="1"/>
  <c r="ED13" i="57"/>
  <c r="EC13" i="57"/>
  <c r="BX13" i="57"/>
  <c r="ET12" i="57"/>
  <c r="ES12" i="57"/>
  <c r="ER12" i="57"/>
  <c r="EQ12" i="57"/>
  <c r="EP12" i="57"/>
  <c r="EO12" i="57"/>
  <c r="EN12" i="57"/>
  <c r="EM12" i="57"/>
  <c r="EL12" i="57"/>
  <c r="EK12" i="57"/>
  <c r="EJ12" i="57"/>
  <c r="EI12" i="57"/>
  <c r="EF12" i="57"/>
  <c r="EH12" i="57" s="1"/>
  <c r="EE12" i="57"/>
  <c r="EG12" i="57" s="1"/>
  <c r="ED12" i="57"/>
  <c r="EC12" i="57"/>
  <c r="BX12" i="57"/>
  <c r="ET11" i="57"/>
  <c r="ES11" i="57"/>
  <c r="ER11" i="57"/>
  <c r="EQ11" i="57"/>
  <c r="EP11" i="57"/>
  <c r="EO11" i="57"/>
  <c r="EN11" i="57"/>
  <c r="EM11" i="57"/>
  <c r="EL11" i="57"/>
  <c r="EK11" i="57"/>
  <c r="EJ11" i="57"/>
  <c r="EI11" i="57"/>
  <c r="EF11" i="57"/>
  <c r="EH11" i="57" s="1"/>
  <c r="EE11" i="57"/>
  <c r="EG11" i="57" s="1"/>
  <c r="ED11" i="57"/>
  <c r="EC11" i="57"/>
  <c r="BX11" i="57"/>
  <c r="ET10" i="57"/>
  <c r="ES10" i="57"/>
  <c r="ER10" i="57"/>
  <c r="EQ10" i="57"/>
  <c r="EP10" i="57"/>
  <c r="EO10" i="57"/>
  <c r="EN10" i="57"/>
  <c r="EM10" i="57"/>
  <c r="EL10" i="57"/>
  <c r="EK10" i="57"/>
  <c r="EJ10" i="57"/>
  <c r="EI10" i="57"/>
  <c r="EF10" i="57"/>
  <c r="EH10" i="57" s="1"/>
  <c r="EE10" i="57"/>
  <c r="EG10" i="57" s="1"/>
  <c r="ED10" i="57"/>
  <c r="EC10" i="57"/>
  <c r="BX10" i="57"/>
  <c r="ET9" i="57"/>
  <c r="ES9" i="57"/>
  <c r="ER9" i="57"/>
  <c r="EQ9" i="57"/>
  <c r="EP9" i="57"/>
  <c r="EO9" i="57"/>
  <c r="EN9" i="57"/>
  <c r="EM9" i="57"/>
  <c r="EL9" i="57"/>
  <c r="EK9" i="57"/>
  <c r="EJ9" i="57"/>
  <c r="EI9" i="57"/>
  <c r="EF9" i="57"/>
  <c r="EH9" i="57" s="1"/>
  <c r="EE9" i="57"/>
  <c r="EG9" i="57" s="1"/>
  <c r="ED9" i="57"/>
  <c r="EC9" i="57"/>
  <c r="BX9" i="57"/>
  <c r="ET8" i="57"/>
  <c r="ES8" i="57"/>
  <c r="ER8" i="57"/>
  <c r="EQ8" i="57"/>
  <c r="EP8" i="57"/>
  <c r="EO8" i="57"/>
  <c r="EN8" i="57"/>
  <c r="EM8" i="57"/>
  <c r="EL8" i="57"/>
  <c r="EK8" i="57"/>
  <c r="EJ8" i="57"/>
  <c r="EI8" i="57"/>
  <c r="EF8" i="57"/>
  <c r="EH8" i="57" s="1"/>
  <c r="EE8" i="57"/>
  <c r="EG8" i="57" s="1"/>
  <c r="ED8" i="57"/>
  <c r="EC8" i="57"/>
  <c r="BX8" i="57"/>
  <c r="ET7" i="57"/>
  <c r="ES7" i="57"/>
  <c r="ER7" i="57"/>
  <c r="EQ7" i="57"/>
  <c r="EP7" i="57"/>
  <c r="EO7" i="57"/>
  <c r="EN7" i="57"/>
  <c r="EM7" i="57"/>
  <c r="EL7" i="57"/>
  <c r="EK7" i="57"/>
  <c r="EJ7" i="57"/>
  <c r="EI7" i="57"/>
  <c r="EF7" i="57"/>
  <c r="EH7" i="57" s="1"/>
  <c r="EE7" i="57"/>
  <c r="EG7" i="57" s="1"/>
  <c r="ED7" i="57"/>
  <c r="EC7" i="57"/>
  <c r="BX7" i="57"/>
  <c r="ET6" i="57"/>
  <c r="ES6" i="57"/>
  <c r="ER6" i="57"/>
  <c r="EQ6" i="57"/>
  <c r="EP6" i="57"/>
  <c r="EO6" i="57"/>
  <c r="EN6" i="57"/>
  <c r="EM6" i="57"/>
  <c r="EL6" i="57"/>
  <c r="EK6" i="57"/>
  <c r="EJ6" i="57"/>
  <c r="EI6" i="57"/>
  <c r="EF6" i="57"/>
  <c r="EH6" i="57" s="1"/>
  <c r="EE6" i="57"/>
  <c r="EG6" i="57" s="1"/>
  <c r="ED6" i="57"/>
  <c r="EC6" i="57"/>
  <c r="BX6" i="57"/>
  <c r="ET5" i="57"/>
  <c r="ES5" i="57"/>
  <c r="ER5" i="57"/>
  <c r="EQ5" i="57"/>
  <c r="EP5" i="57"/>
  <c r="EO5" i="57"/>
  <c r="EN5" i="57"/>
  <c r="EM5" i="57"/>
  <c r="EL5" i="57"/>
  <c r="EK5" i="57"/>
  <c r="EJ5" i="57"/>
  <c r="EI5" i="57"/>
  <c r="EF5" i="57"/>
  <c r="EH5" i="57" s="1"/>
  <c r="EE5" i="57"/>
  <c r="EG5" i="57" s="1"/>
  <c r="CG21" i="57" s="1"/>
  <c r="ED5" i="57"/>
  <c r="EC5" i="57"/>
  <c r="BX5" i="57"/>
  <c r="AI25" i="56"/>
  <c r="AI23" i="56"/>
  <c r="DF22" i="56"/>
  <c r="BX22" i="56"/>
  <c r="GE21" i="56"/>
  <c r="BX21" i="56"/>
  <c r="FB20" i="56"/>
  <c r="BX20" i="56"/>
  <c r="GE20" i="56" s="1"/>
  <c r="FB19" i="56"/>
  <c r="BX19" i="56"/>
  <c r="GE19" i="56" s="1"/>
  <c r="FB18" i="56"/>
  <c r="BX18" i="56"/>
  <c r="FB17" i="56"/>
  <c r="BX17" i="56"/>
  <c r="GE17" i="56" s="1"/>
  <c r="FB16" i="56"/>
  <c r="BX16" i="56"/>
  <c r="GE16" i="56" s="1"/>
  <c r="FB15" i="56"/>
  <c r="BX15" i="56"/>
  <c r="GE15" i="56" s="1"/>
  <c r="ET14" i="56"/>
  <c r="ES14" i="56"/>
  <c r="ER14" i="56"/>
  <c r="EQ14" i="56"/>
  <c r="EP14" i="56"/>
  <c r="EO14" i="56"/>
  <c r="EN14" i="56"/>
  <c r="EM14" i="56"/>
  <c r="EL14" i="56"/>
  <c r="EK14" i="56"/>
  <c r="EJ14" i="56"/>
  <c r="EI14" i="56"/>
  <c r="EH14" i="56"/>
  <c r="EF14" i="56"/>
  <c r="EE14" i="56"/>
  <c r="EG14" i="56" s="1"/>
  <c r="ED14" i="56"/>
  <c r="EC14" i="56"/>
  <c r="BX14" i="56"/>
  <c r="GE14" i="56" s="1"/>
  <c r="ET13" i="56"/>
  <c r="ES13" i="56"/>
  <c r="ER13" i="56"/>
  <c r="EQ13" i="56"/>
  <c r="EP13" i="56"/>
  <c r="EO13" i="56"/>
  <c r="EN13" i="56"/>
  <c r="EM13" i="56"/>
  <c r="EL13" i="56"/>
  <c r="EK13" i="56"/>
  <c r="EJ13" i="56"/>
  <c r="EI13" i="56"/>
  <c r="EF13" i="56"/>
  <c r="EE13" i="56"/>
  <c r="EG13" i="56" s="1"/>
  <c r="ED13" i="56"/>
  <c r="EC13" i="56"/>
  <c r="BX13" i="56"/>
  <c r="GE13" i="56" s="1"/>
  <c r="ET12" i="56"/>
  <c r="ES12" i="56"/>
  <c r="ER12" i="56"/>
  <c r="EQ12" i="56"/>
  <c r="EP12" i="56"/>
  <c r="EO12" i="56"/>
  <c r="EN12" i="56"/>
  <c r="EM12" i="56"/>
  <c r="EL12" i="56"/>
  <c r="EK12" i="56"/>
  <c r="EJ12" i="56"/>
  <c r="EI12" i="56"/>
  <c r="EF12" i="56"/>
  <c r="EH12" i="56" s="1"/>
  <c r="EE12" i="56"/>
  <c r="EG12" i="56" s="1"/>
  <c r="ED12" i="56"/>
  <c r="EC12" i="56"/>
  <c r="BX12" i="56"/>
  <c r="ET11" i="56"/>
  <c r="ES11" i="56"/>
  <c r="ER11" i="56"/>
  <c r="EQ11" i="56"/>
  <c r="EP11" i="56"/>
  <c r="EO11" i="56"/>
  <c r="EN11" i="56"/>
  <c r="EM11" i="56"/>
  <c r="EL11" i="56"/>
  <c r="EK11" i="56"/>
  <c r="EJ11" i="56"/>
  <c r="EI11" i="56"/>
  <c r="EF11" i="56"/>
  <c r="EH11" i="56" s="1"/>
  <c r="EE11" i="56"/>
  <c r="EG11" i="56" s="1"/>
  <c r="ED11" i="56"/>
  <c r="EC11" i="56"/>
  <c r="BX11" i="56"/>
  <c r="ET10" i="56"/>
  <c r="ES10" i="56"/>
  <c r="ER10" i="56"/>
  <c r="EQ10" i="56"/>
  <c r="EP10" i="56"/>
  <c r="EO10" i="56"/>
  <c r="EN10" i="56"/>
  <c r="EM10" i="56"/>
  <c r="EL10" i="56"/>
  <c r="EK10" i="56"/>
  <c r="EJ10" i="56"/>
  <c r="EI10" i="56"/>
  <c r="EF10" i="56"/>
  <c r="EH10" i="56" s="1"/>
  <c r="EE10" i="56"/>
  <c r="EG10" i="56" s="1"/>
  <c r="ED10" i="56"/>
  <c r="EC10" i="56"/>
  <c r="BX10" i="56"/>
  <c r="ET9" i="56"/>
  <c r="ES9" i="56"/>
  <c r="ER9" i="56"/>
  <c r="EQ9" i="56"/>
  <c r="EP9" i="56"/>
  <c r="EO9" i="56"/>
  <c r="EN9" i="56"/>
  <c r="EM9" i="56"/>
  <c r="EL9" i="56"/>
  <c r="EK9" i="56"/>
  <c r="EJ9" i="56"/>
  <c r="EI9" i="56"/>
  <c r="EF9" i="56"/>
  <c r="EH9" i="56" s="1"/>
  <c r="EE9" i="56"/>
  <c r="EG9" i="56" s="1"/>
  <c r="ED9" i="56"/>
  <c r="EC9" i="56"/>
  <c r="CO9" i="56"/>
  <c r="BX9" i="56"/>
  <c r="ET8" i="56"/>
  <c r="ES8" i="56"/>
  <c r="ER8" i="56"/>
  <c r="EQ8" i="56"/>
  <c r="EP8" i="56"/>
  <c r="EO8" i="56"/>
  <c r="EN8" i="56"/>
  <c r="EM8" i="56"/>
  <c r="EL8" i="56"/>
  <c r="EK8" i="56"/>
  <c r="EJ8" i="56"/>
  <c r="EI8" i="56"/>
  <c r="EF8" i="56"/>
  <c r="EH8" i="56" s="1"/>
  <c r="EE8" i="56"/>
  <c r="EG8" i="56" s="1"/>
  <c r="ED8" i="56"/>
  <c r="EC8" i="56"/>
  <c r="BX8" i="56"/>
  <c r="CO8" i="56" s="1"/>
  <c r="ET7" i="56"/>
  <c r="ES7" i="56"/>
  <c r="ER7" i="56"/>
  <c r="EQ7" i="56"/>
  <c r="EP7" i="56"/>
  <c r="EO7" i="56"/>
  <c r="EN7" i="56"/>
  <c r="EM7" i="56"/>
  <c r="EL7" i="56"/>
  <c r="EK7" i="56"/>
  <c r="EJ7" i="56"/>
  <c r="EI7" i="56"/>
  <c r="EF7" i="56"/>
  <c r="EH7" i="56" s="1"/>
  <c r="EE7" i="56"/>
  <c r="EG7" i="56" s="1"/>
  <c r="ED7" i="56"/>
  <c r="EC7" i="56"/>
  <c r="BX7" i="56"/>
  <c r="CM7" i="56" s="1"/>
  <c r="ET6" i="56"/>
  <c r="ES6" i="56"/>
  <c r="ER6" i="56"/>
  <c r="EQ6" i="56"/>
  <c r="EP6" i="56"/>
  <c r="EO6" i="56"/>
  <c r="EN6" i="56"/>
  <c r="EM6" i="56"/>
  <c r="EL6" i="56"/>
  <c r="EK6" i="56"/>
  <c r="EJ6" i="56"/>
  <c r="EI6" i="56"/>
  <c r="EF6" i="56"/>
  <c r="EH6" i="56" s="1"/>
  <c r="EE6" i="56"/>
  <c r="EG6" i="56" s="1"/>
  <c r="ED6" i="56"/>
  <c r="EC6" i="56"/>
  <c r="BX6" i="56"/>
  <c r="CM6" i="56" s="1"/>
  <c r="ET5" i="56"/>
  <c r="ES5" i="56"/>
  <c r="CM21" i="56" s="1"/>
  <c r="ER5" i="56"/>
  <c r="EQ5" i="56"/>
  <c r="EP5" i="56"/>
  <c r="EO5" i="56"/>
  <c r="CK22" i="56" s="1"/>
  <c r="EN5" i="56"/>
  <c r="EM5" i="56"/>
  <c r="EL5" i="56"/>
  <c r="EK5" i="56"/>
  <c r="CI21" i="56" s="1"/>
  <c r="EJ5" i="56"/>
  <c r="EI5" i="56"/>
  <c r="EF5" i="56"/>
  <c r="EH5" i="56" s="1"/>
  <c r="EE5" i="56"/>
  <c r="EG5" i="56" s="1"/>
  <c r="ED5" i="56"/>
  <c r="EC5" i="56"/>
  <c r="BX5" i="56"/>
  <c r="CM5" i="56" s="1"/>
  <c r="AI25" i="55"/>
  <c r="AI23" i="55"/>
  <c r="DF22" i="55"/>
  <c r="BX22" i="55"/>
  <c r="GE21" i="55"/>
  <c r="BX21" i="55"/>
  <c r="FB20" i="55"/>
  <c r="BX20" i="55"/>
  <c r="GE20" i="55" s="1"/>
  <c r="FB19" i="55"/>
  <c r="BX19" i="55"/>
  <c r="GE19" i="55" s="1"/>
  <c r="FB18" i="55"/>
  <c r="BX18" i="55"/>
  <c r="FB17" i="55"/>
  <c r="BX17" i="55"/>
  <c r="GE17" i="55" s="1"/>
  <c r="FB16" i="55"/>
  <c r="BX16" i="55"/>
  <c r="GE16" i="55" s="1"/>
  <c r="FB15" i="55"/>
  <c r="BX15" i="55"/>
  <c r="GE15" i="55" s="1"/>
  <c r="ET14" i="55"/>
  <c r="ES14" i="55"/>
  <c r="ER14" i="55"/>
  <c r="EQ14" i="55"/>
  <c r="EP14" i="55"/>
  <c r="EO14" i="55"/>
  <c r="EN14" i="55"/>
  <c r="EM14" i="55"/>
  <c r="EL14" i="55"/>
  <c r="EK14" i="55"/>
  <c r="EJ14" i="55"/>
  <c r="EI14" i="55"/>
  <c r="EH14" i="55"/>
  <c r="EF14" i="55"/>
  <c r="EE14" i="55"/>
  <c r="EG14" i="55" s="1"/>
  <c r="ED14" i="55"/>
  <c r="EC14" i="55"/>
  <c r="BX14" i="55"/>
  <c r="GE14" i="55" s="1"/>
  <c r="ET13" i="55"/>
  <c r="ES13" i="55"/>
  <c r="ER13" i="55"/>
  <c r="EQ13" i="55"/>
  <c r="EP13" i="55"/>
  <c r="EO13" i="55"/>
  <c r="EN13" i="55"/>
  <c r="EM13" i="55"/>
  <c r="EL13" i="55"/>
  <c r="EK13" i="55"/>
  <c r="EJ13" i="55"/>
  <c r="EI13" i="55"/>
  <c r="EF13" i="55"/>
  <c r="EH13" i="55" s="1"/>
  <c r="EE13" i="55"/>
  <c r="EG13" i="55" s="1"/>
  <c r="ED13" i="55"/>
  <c r="EC13" i="55"/>
  <c r="BX13" i="55"/>
  <c r="GE13" i="55" s="1"/>
  <c r="ET12" i="55"/>
  <c r="ES12" i="55"/>
  <c r="ER12" i="55"/>
  <c r="EQ12" i="55"/>
  <c r="EP12" i="55"/>
  <c r="EO12" i="55"/>
  <c r="EN12" i="55"/>
  <c r="EM12" i="55"/>
  <c r="EL12" i="55"/>
  <c r="EK12" i="55"/>
  <c r="EJ12" i="55"/>
  <c r="EI12" i="55"/>
  <c r="EF12" i="55"/>
  <c r="EH12" i="55" s="1"/>
  <c r="EE12" i="55"/>
  <c r="EG12" i="55" s="1"/>
  <c r="ED12" i="55"/>
  <c r="EC12" i="55"/>
  <c r="BX12" i="55"/>
  <c r="GE12" i="55" s="1"/>
  <c r="ET11" i="55"/>
  <c r="ES11" i="55"/>
  <c r="ER11" i="55"/>
  <c r="EQ11" i="55"/>
  <c r="EP11" i="55"/>
  <c r="EO11" i="55"/>
  <c r="EN11" i="55"/>
  <c r="EM11" i="55"/>
  <c r="EL11" i="55"/>
  <c r="EK11" i="55"/>
  <c r="EJ11" i="55"/>
  <c r="EI11" i="55"/>
  <c r="EF11" i="55"/>
  <c r="EH11" i="55" s="1"/>
  <c r="EE11" i="55"/>
  <c r="EG11" i="55" s="1"/>
  <c r="ED11" i="55"/>
  <c r="EC11" i="55"/>
  <c r="BX11" i="55"/>
  <c r="ET10" i="55"/>
  <c r="ES10" i="55"/>
  <c r="ER10" i="55"/>
  <c r="EQ10" i="55"/>
  <c r="EP10" i="55"/>
  <c r="EO10" i="55"/>
  <c r="EN10" i="55"/>
  <c r="EM10" i="55"/>
  <c r="EL10" i="55"/>
  <c r="EK10" i="55"/>
  <c r="EJ10" i="55"/>
  <c r="EI10" i="55"/>
  <c r="EF10" i="55"/>
  <c r="EH10" i="55" s="1"/>
  <c r="EE10" i="55"/>
  <c r="EG10" i="55" s="1"/>
  <c r="ED10" i="55"/>
  <c r="EC10" i="55"/>
  <c r="BX10" i="55"/>
  <c r="ET9" i="55"/>
  <c r="ES9" i="55"/>
  <c r="ER9" i="55"/>
  <c r="EQ9" i="55"/>
  <c r="EP9" i="55"/>
  <c r="EO9" i="55"/>
  <c r="EN9" i="55"/>
  <c r="EM9" i="55"/>
  <c r="EL9" i="55"/>
  <c r="EK9" i="55"/>
  <c r="EJ9" i="55"/>
  <c r="EI9" i="55"/>
  <c r="EF9" i="55"/>
  <c r="EH9" i="55" s="1"/>
  <c r="EE9" i="55"/>
  <c r="EG9" i="55" s="1"/>
  <c r="ED9" i="55"/>
  <c r="EC9" i="55"/>
  <c r="BX9" i="55"/>
  <c r="ET8" i="55"/>
  <c r="ES8" i="55"/>
  <c r="ER8" i="55"/>
  <c r="EQ8" i="55"/>
  <c r="EP8" i="55"/>
  <c r="EO8" i="55"/>
  <c r="EN8" i="55"/>
  <c r="EM8" i="55"/>
  <c r="EL8" i="55"/>
  <c r="EK8" i="55"/>
  <c r="EJ8" i="55"/>
  <c r="EI8" i="55"/>
  <c r="EF8" i="55"/>
  <c r="EH8" i="55" s="1"/>
  <c r="EE8" i="55"/>
  <c r="EG8" i="55" s="1"/>
  <c r="ED8" i="55"/>
  <c r="EC8" i="55"/>
  <c r="BX8" i="55"/>
  <c r="ET7" i="55"/>
  <c r="ES7" i="55"/>
  <c r="ER7" i="55"/>
  <c r="EQ7" i="55"/>
  <c r="EP7" i="55"/>
  <c r="EO7" i="55"/>
  <c r="EN7" i="55"/>
  <c r="EM7" i="55"/>
  <c r="EL7" i="55"/>
  <c r="EK7" i="55"/>
  <c r="EJ7" i="55"/>
  <c r="EI7" i="55"/>
  <c r="EF7" i="55"/>
  <c r="EH7" i="55" s="1"/>
  <c r="EE7" i="55"/>
  <c r="EG7" i="55" s="1"/>
  <c r="ED7" i="55"/>
  <c r="EC7" i="55"/>
  <c r="BX7" i="55"/>
  <c r="ET6" i="55"/>
  <c r="ES6" i="55"/>
  <c r="ER6" i="55"/>
  <c r="EQ6" i="55"/>
  <c r="EP6" i="55"/>
  <c r="EO6" i="55"/>
  <c r="EN6" i="55"/>
  <c r="EM6" i="55"/>
  <c r="EL6" i="55"/>
  <c r="EK6" i="55"/>
  <c r="EJ6" i="55"/>
  <c r="EI6" i="55"/>
  <c r="EF6" i="55"/>
  <c r="EH6" i="55" s="1"/>
  <c r="EE6" i="55"/>
  <c r="EG6" i="55" s="1"/>
  <c r="ED6" i="55"/>
  <c r="EC6" i="55"/>
  <c r="BX6" i="55"/>
  <c r="ET5" i="55"/>
  <c r="ES5" i="55"/>
  <c r="ER5" i="55"/>
  <c r="EQ5" i="55"/>
  <c r="EP5" i="55"/>
  <c r="EO5" i="55"/>
  <c r="CK22" i="55" s="1"/>
  <c r="EN5" i="55"/>
  <c r="EM5" i="55"/>
  <c r="EL5" i="55"/>
  <c r="EK5" i="55"/>
  <c r="EJ5" i="55"/>
  <c r="EI5" i="55"/>
  <c r="EF5" i="55"/>
  <c r="EH5" i="55" s="1"/>
  <c r="EE5" i="55"/>
  <c r="EG5" i="55" s="1"/>
  <c r="ED5" i="55"/>
  <c r="EC5" i="55"/>
  <c r="BX5" i="55"/>
  <c r="AI25" i="54"/>
  <c r="AI23" i="54"/>
  <c r="BX22" i="54"/>
  <c r="DF22" i="54" s="1"/>
  <c r="BX21" i="54"/>
  <c r="GE21" i="54" s="1"/>
  <c r="BX20" i="54"/>
  <c r="GE20" i="54" s="1"/>
  <c r="BX19" i="54"/>
  <c r="GE19" i="54" s="1"/>
  <c r="BX18" i="54"/>
  <c r="FB18" i="54" s="1"/>
  <c r="BX17" i="54"/>
  <c r="GE17" i="54" s="1"/>
  <c r="BX16" i="54"/>
  <c r="GE16" i="54" s="1"/>
  <c r="BX15" i="54"/>
  <c r="GE15" i="54" s="1"/>
  <c r="ET14" i="54"/>
  <c r="ES14" i="54"/>
  <c r="ER14" i="54"/>
  <c r="EQ14" i="54"/>
  <c r="EP14" i="54"/>
  <c r="EO14" i="54"/>
  <c r="EN14" i="54"/>
  <c r="EM14" i="54"/>
  <c r="EL14" i="54"/>
  <c r="EK14" i="54"/>
  <c r="EJ14" i="54"/>
  <c r="EI14" i="54"/>
  <c r="EH14" i="54"/>
  <c r="EF14" i="54"/>
  <c r="EE14" i="54"/>
  <c r="EG14" i="54" s="1"/>
  <c r="ED14" i="54"/>
  <c r="EC14" i="54"/>
  <c r="BX14" i="54"/>
  <c r="GE14" i="54" s="1"/>
  <c r="FB13" i="54"/>
  <c r="ET13" i="54"/>
  <c r="ES13" i="54"/>
  <c r="ER13" i="54"/>
  <c r="EQ13" i="54"/>
  <c r="EP13" i="54"/>
  <c r="EO13" i="54"/>
  <c r="EN13" i="54"/>
  <c r="EM13" i="54"/>
  <c r="EL13" i="54"/>
  <c r="EK13" i="54"/>
  <c r="EJ13" i="54"/>
  <c r="EI13" i="54"/>
  <c r="EF13" i="54"/>
  <c r="EE13" i="54"/>
  <c r="EG13" i="54" s="1"/>
  <c r="ED13" i="54"/>
  <c r="EC13" i="54"/>
  <c r="BX13" i="54"/>
  <c r="GE13" i="54" s="1"/>
  <c r="ET12" i="54"/>
  <c r="ES12" i="54"/>
  <c r="ER12" i="54"/>
  <c r="EQ12" i="54"/>
  <c r="EP12" i="54"/>
  <c r="EO12" i="54"/>
  <c r="EN12" i="54"/>
  <c r="EM12" i="54"/>
  <c r="EL12" i="54"/>
  <c r="EK12" i="54"/>
  <c r="EJ12" i="54"/>
  <c r="EI12" i="54"/>
  <c r="EF12" i="54"/>
  <c r="EH12" i="54" s="1"/>
  <c r="EE12" i="54"/>
  <c r="EG12" i="54" s="1"/>
  <c r="ED12" i="54"/>
  <c r="EC12" i="54"/>
  <c r="BX12" i="54"/>
  <c r="ET11" i="54"/>
  <c r="ES11" i="54"/>
  <c r="ER11" i="54"/>
  <c r="EQ11" i="54"/>
  <c r="EP11" i="54"/>
  <c r="EO11" i="54"/>
  <c r="EN11" i="54"/>
  <c r="EM11" i="54"/>
  <c r="EL11" i="54"/>
  <c r="EK11" i="54"/>
  <c r="EJ11" i="54"/>
  <c r="EI11" i="54"/>
  <c r="EF11" i="54"/>
  <c r="EH11" i="54" s="1"/>
  <c r="EE11" i="54"/>
  <c r="EG11" i="54" s="1"/>
  <c r="ED11" i="54"/>
  <c r="EC11" i="54"/>
  <c r="BX11" i="54"/>
  <c r="ET10" i="54"/>
  <c r="ES10" i="54"/>
  <c r="ER10" i="54"/>
  <c r="EQ10" i="54"/>
  <c r="EP10" i="54"/>
  <c r="EO10" i="54"/>
  <c r="EN10" i="54"/>
  <c r="EM10" i="54"/>
  <c r="EL10" i="54"/>
  <c r="EK10" i="54"/>
  <c r="EJ10" i="54"/>
  <c r="EI10" i="54"/>
  <c r="EF10" i="54"/>
  <c r="EH10" i="54" s="1"/>
  <c r="EE10" i="54"/>
  <c r="EG10" i="54" s="1"/>
  <c r="ED10" i="54"/>
  <c r="EC10" i="54"/>
  <c r="BX10" i="54"/>
  <c r="ET9" i="54"/>
  <c r="ES9" i="54"/>
  <c r="ER9" i="54"/>
  <c r="EQ9" i="54"/>
  <c r="EP9" i="54"/>
  <c r="EO9" i="54"/>
  <c r="EN9" i="54"/>
  <c r="EM9" i="54"/>
  <c r="EL9" i="54"/>
  <c r="EK9" i="54"/>
  <c r="EJ9" i="54"/>
  <c r="EI9" i="54"/>
  <c r="EF9" i="54"/>
  <c r="EH9" i="54" s="1"/>
  <c r="EE9" i="54"/>
  <c r="EG9" i="54" s="1"/>
  <c r="ED9" i="54"/>
  <c r="EC9" i="54"/>
  <c r="BX9" i="54"/>
  <c r="CO9" i="54" s="1"/>
  <c r="ET8" i="54"/>
  <c r="ES8" i="54"/>
  <c r="ER8" i="54"/>
  <c r="EQ8" i="54"/>
  <c r="EP8" i="54"/>
  <c r="EO8" i="54"/>
  <c r="EN8" i="54"/>
  <c r="EM8" i="54"/>
  <c r="EL8" i="54"/>
  <c r="EK8" i="54"/>
  <c r="EJ8" i="54"/>
  <c r="EI8" i="54"/>
  <c r="EF8" i="54"/>
  <c r="EH8" i="54" s="1"/>
  <c r="EE8" i="54"/>
  <c r="EG8" i="54" s="1"/>
  <c r="ED8" i="54"/>
  <c r="EC8" i="54"/>
  <c r="BX8" i="54"/>
  <c r="CO8" i="54" s="1"/>
  <c r="ET7" i="54"/>
  <c r="ES7" i="54"/>
  <c r="ER7" i="54"/>
  <c r="EQ7" i="54"/>
  <c r="EP7" i="54"/>
  <c r="EO7" i="54"/>
  <c r="EN7" i="54"/>
  <c r="EM7" i="54"/>
  <c r="EL7" i="54"/>
  <c r="EK7" i="54"/>
  <c r="EJ7" i="54"/>
  <c r="EI7" i="54"/>
  <c r="EF7" i="54"/>
  <c r="EH7" i="54" s="1"/>
  <c r="EE7" i="54"/>
  <c r="EG7" i="54" s="1"/>
  <c r="ED7" i="54"/>
  <c r="EC7" i="54"/>
  <c r="BX7" i="54"/>
  <c r="CO7" i="54" s="1"/>
  <c r="ET6" i="54"/>
  <c r="ES6" i="54"/>
  <c r="ER6" i="54"/>
  <c r="EQ6" i="54"/>
  <c r="EP6" i="54"/>
  <c r="EO6" i="54"/>
  <c r="EN6" i="54"/>
  <c r="EM6" i="54"/>
  <c r="EL6" i="54"/>
  <c r="EK6" i="54"/>
  <c r="EJ6" i="54"/>
  <c r="EI6" i="54"/>
  <c r="EF6" i="54"/>
  <c r="EH6" i="54" s="1"/>
  <c r="EE6" i="54"/>
  <c r="EG6" i="54" s="1"/>
  <c r="ED6" i="54"/>
  <c r="EC6" i="54"/>
  <c r="BX6" i="54"/>
  <c r="CO6" i="54" s="1"/>
  <c r="ET5" i="54"/>
  <c r="ES5" i="54"/>
  <c r="CM21" i="54" s="1"/>
  <c r="ER5" i="54"/>
  <c r="EQ5" i="54"/>
  <c r="EP5" i="54"/>
  <c r="EO5" i="54"/>
  <c r="CK22" i="54" s="1"/>
  <c r="EN5" i="54"/>
  <c r="EM5" i="54"/>
  <c r="EL5" i="54"/>
  <c r="EK5" i="54"/>
  <c r="CI21" i="54" s="1"/>
  <c r="EJ5" i="54"/>
  <c r="EI5" i="54"/>
  <c r="EF5" i="54"/>
  <c r="EH5" i="54" s="1"/>
  <c r="EE5" i="54"/>
  <c r="EG5" i="54" s="1"/>
  <c r="ED5" i="54"/>
  <c r="EC5" i="54"/>
  <c r="CI5" i="54"/>
  <c r="BX5" i="54"/>
  <c r="CM5" i="54" s="1"/>
  <c r="AI25" i="53"/>
  <c r="AI23" i="53"/>
  <c r="DF22" i="53"/>
  <c r="BX22" i="53"/>
  <c r="GE21" i="53"/>
  <c r="BX21" i="53"/>
  <c r="FB20" i="53"/>
  <c r="BX20" i="53"/>
  <c r="GE20" i="53" s="1"/>
  <c r="FB19" i="53"/>
  <c r="BX19" i="53"/>
  <c r="GE19" i="53" s="1"/>
  <c r="FB18" i="53"/>
  <c r="BX18" i="53"/>
  <c r="FB17" i="53"/>
  <c r="BX17" i="53"/>
  <c r="GE17" i="53" s="1"/>
  <c r="FB16" i="53"/>
  <c r="BX16" i="53"/>
  <c r="GE16" i="53" s="1"/>
  <c r="FB15" i="53"/>
  <c r="BX15" i="53"/>
  <c r="GE15" i="53" s="1"/>
  <c r="ET14" i="53"/>
  <c r="ES14" i="53"/>
  <c r="ER14" i="53"/>
  <c r="EQ14" i="53"/>
  <c r="EP14" i="53"/>
  <c r="EO14" i="53"/>
  <c r="EN14" i="53"/>
  <c r="EM14" i="53"/>
  <c r="EL14" i="53"/>
  <c r="EK14" i="53"/>
  <c r="EJ14" i="53"/>
  <c r="EI14" i="53"/>
  <c r="EH14" i="53"/>
  <c r="EF14" i="53"/>
  <c r="EE14" i="53"/>
  <c r="EG14" i="53" s="1"/>
  <c r="ED14" i="53"/>
  <c r="EC14" i="53"/>
  <c r="BX14" i="53"/>
  <c r="GE14" i="53" s="1"/>
  <c r="ET13" i="53"/>
  <c r="ES13" i="53"/>
  <c r="ER13" i="53"/>
  <c r="EQ13" i="53"/>
  <c r="EP13" i="53"/>
  <c r="EO13" i="53"/>
  <c r="EN13" i="53"/>
  <c r="EM13" i="53"/>
  <c r="EL13" i="53"/>
  <c r="EK13" i="53"/>
  <c r="EJ13" i="53"/>
  <c r="EI13" i="53"/>
  <c r="EF13" i="53"/>
  <c r="EE13" i="53"/>
  <c r="EG13" i="53" s="1"/>
  <c r="ED13" i="53"/>
  <c r="EC13" i="53"/>
  <c r="BX13" i="53"/>
  <c r="GE13" i="53" s="1"/>
  <c r="ET12" i="53"/>
  <c r="ES12" i="53"/>
  <c r="ER12" i="53"/>
  <c r="EQ12" i="53"/>
  <c r="EP12" i="53"/>
  <c r="EO12" i="53"/>
  <c r="EN12" i="53"/>
  <c r="EM12" i="53"/>
  <c r="EL12" i="53"/>
  <c r="EK12" i="53"/>
  <c r="EJ12" i="53"/>
  <c r="EI12" i="53"/>
  <c r="EF12" i="53"/>
  <c r="EH12" i="53" s="1"/>
  <c r="EE12" i="53"/>
  <c r="EG12" i="53" s="1"/>
  <c r="ED12" i="53"/>
  <c r="EC12" i="53"/>
  <c r="BX12" i="53"/>
  <c r="ET11" i="53"/>
  <c r="ES11" i="53"/>
  <c r="ER11" i="53"/>
  <c r="EQ11" i="53"/>
  <c r="EP11" i="53"/>
  <c r="EO11" i="53"/>
  <c r="EN11" i="53"/>
  <c r="EM11" i="53"/>
  <c r="EL11" i="53"/>
  <c r="EK11" i="53"/>
  <c r="EJ11" i="53"/>
  <c r="EI11" i="53"/>
  <c r="EF11" i="53"/>
  <c r="EH11" i="53" s="1"/>
  <c r="EE11" i="53"/>
  <c r="EG11" i="53" s="1"/>
  <c r="ED11" i="53"/>
  <c r="EC11" i="53"/>
  <c r="BX11" i="53"/>
  <c r="DF11" i="53" s="1"/>
  <c r="ET10" i="53"/>
  <c r="ES10" i="53"/>
  <c r="ER10" i="53"/>
  <c r="EQ10" i="53"/>
  <c r="EP10" i="53"/>
  <c r="EO10" i="53"/>
  <c r="EN10" i="53"/>
  <c r="EM10" i="53"/>
  <c r="EL10" i="53"/>
  <c r="EK10" i="53"/>
  <c r="EJ10" i="53"/>
  <c r="EI10" i="53"/>
  <c r="EF10" i="53"/>
  <c r="EH10" i="53" s="1"/>
  <c r="EE10" i="53"/>
  <c r="EG10" i="53" s="1"/>
  <c r="ED10" i="53"/>
  <c r="EC10" i="53"/>
  <c r="BX10" i="53"/>
  <c r="GE10" i="53" s="1"/>
  <c r="ET9" i="53"/>
  <c r="ES9" i="53"/>
  <c r="ER9" i="53"/>
  <c r="EQ9" i="53"/>
  <c r="EP9" i="53"/>
  <c r="EO9" i="53"/>
  <c r="EN9" i="53"/>
  <c r="EM9" i="53"/>
  <c r="EL9" i="53"/>
  <c r="EK9" i="53"/>
  <c r="EJ9" i="53"/>
  <c r="EI9" i="53"/>
  <c r="EF9" i="53"/>
  <c r="EH9" i="53" s="1"/>
  <c r="EE9" i="53"/>
  <c r="EG9" i="53" s="1"/>
  <c r="ED9" i="53"/>
  <c r="EC9" i="53"/>
  <c r="BX9" i="53"/>
  <c r="CO9" i="53" s="1"/>
  <c r="ET8" i="53"/>
  <c r="ES8" i="53"/>
  <c r="ER8" i="53"/>
  <c r="EQ8" i="53"/>
  <c r="EP8" i="53"/>
  <c r="EO8" i="53"/>
  <c r="EN8" i="53"/>
  <c r="EM8" i="53"/>
  <c r="EL8" i="53"/>
  <c r="EK8" i="53"/>
  <c r="EJ8" i="53"/>
  <c r="EI8" i="53"/>
  <c r="EF8" i="53"/>
  <c r="EH8" i="53" s="1"/>
  <c r="EE8" i="53"/>
  <c r="EG8" i="53" s="1"/>
  <c r="ED8" i="53"/>
  <c r="EC8" i="53"/>
  <c r="BX8" i="53"/>
  <c r="ET7" i="53"/>
  <c r="ES7" i="53"/>
  <c r="ER7" i="53"/>
  <c r="EQ7" i="53"/>
  <c r="EP7" i="53"/>
  <c r="EO7" i="53"/>
  <c r="EN7" i="53"/>
  <c r="EM7" i="53"/>
  <c r="EL7" i="53"/>
  <c r="EK7" i="53"/>
  <c r="EJ7" i="53"/>
  <c r="EI7" i="53"/>
  <c r="EF7" i="53"/>
  <c r="EH7" i="53" s="1"/>
  <c r="EE7" i="53"/>
  <c r="EG7" i="53" s="1"/>
  <c r="ED7" i="53"/>
  <c r="EC7" i="53"/>
  <c r="BX7" i="53"/>
  <c r="ET6" i="53"/>
  <c r="ES6" i="53"/>
  <c r="ER6" i="53"/>
  <c r="EQ6" i="53"/>
  <c r="EP6" i="53"/>
  <c r="EO6" i="53"/>
  <c r="EN6" i="53"/>
  <c r="EM6" i="53"/>
  <c r="EL6" i="53"/>
  <c r="EK6" i="53"/>
  <c r="EJ6" i="53"/>
  <c r="EI6" i="53"/>
  <c r="EF6" i="53"/>
  <c r="EH6" i="53" s="1"/>
  <c r="EE6" i="53"/>
  <c r="EG6" i="53" s="1"/>
  <c r="ED6" i="53"/>
  <c r="EC6" i="53"/>
  <c r="BX6" i="53"/>
  <c r="CO6" i="53" s="1"/>
  <c r="ET5" i="53"/>
  <c r="ES5" i="53"/>
  <c r="CM21" i="53" s="1"/>
  <c r="ER5" i="53"/>
  <c r="EQ5" i="53"/>
  <c r="EP5" i="53"/>
  <c r="EO5" i="53"/>
  <c r="CK22" i="53" s="1"/>
  <c r="EN5" i="53"/>
  <c r="EM5" i="53"/>
  <c r="EL5" i="53"/>
  <c r="EK5" i="53"/>
  <c r="CI21" i="53" s="1"/>
  <c r="EJ5" i="53"/>
  <c r="EI5" i="53"/>
  <c r="EF5" i="53"/>
  <c r="EH5" i="53" s="1"/>
  <c r="EE5" i="53"/>
  <c r="EG5" i="53" s="1"/>
  <c r="ED5" i="53"/>
  <c r="EC5" i="53"/>
  <c r="BX5" i="53"/>
  <c r="CO5" i="53" s="1"/>
  <c r="CX5" i="53" s="1"/>
  <c r="AI23" i="51"/>
  <c r="AI25" i="51" s="1"/>
  <c r="BX22" i="51"/>
  <c r="DF22" i="51" s="1"/>
  <c r="BX21" i="51"/>
  <c r="GE21" i="51" s="1"/>
  <c r="BX20" i="51"/>
  <c r="GE20" i="51" s="1"/>
  <c r="BX19" i="51"/>
  <c r="GE19" i="51" s="1"/>
  <c r="BX18" i="51"/>
  <c r="FB18" i="51" s="1"/>
  <c r="BX17" i="51"/>
  <c r="GE17" i="51" s="1"/>
  <c r="BX16" i="51"/>
  <c r="GE16" i="51" s="1"/>
  <c r="BX15" i="51"/>
  <c r="GE15" i="51" s="1"/>
  <c r="ET14" i="51"/>
  <c r="ES14" i="51"/>
  <c r="ER14" i="51"/>
  <c r="EQ14" i="51"/>
  <c r="EP14" i="51"/>
  <c r="EO14" i="51"/>
  <c r="EN14" i="51"/>
  <c r="EM14" i="51"/>
  <c r="EL14" i="51"/>
  <c r="EK14" i="51"/>
  <c r="EJ14" i="51"/>
  <c r="EI14" i="51"/>
  <c r="EH14" i="51"/>
  <c r="EF14" i="51"/>
  <c r="EE14" i="51"/>
  <c r="EG14" i="51" s="1"/>
  <c r="ED14" i="51"/>
  <c r="EC14" i="51"/>
  <c r="BX14" i="51"/>
  <c r="GE14" i="51" s="1"/>
  <c r="FB13" i="51"/>
  <c r="ET13" i="51"/>
  <c r="ES13" i="51"/>
  <c r="ER13" i="51"/>
  <c r="EQ13" i="51"/>
  <c r="EP13" i="51"/>
  <c r="EO13" i="51"/>
  <c r="EN13" i="51"/>
  <c r="EM13" i="51"/>
  <c r="EL13" i="51"/>
  <c r="EK13" i="51"/>
  <c r="EJ13" i="51"/>
  <c r="EI13" i="51"/>
  <c r="EF13" i="51"/>
  <c r="EE13" i="51"/>
  <c r="EG13" i="51" s="1"/>
  <c r="ED13" i="51"/>
  <c r="EC13" i="51"/>
  <c r="BX13" i="51"/>
  <c r="GE13" i="51" s="1"/>
  <c r="ET12" i="51"/>
  <c r="ES12" i="51"/>
  <c r="ER12" i="51"/>
  <c r="EQ12" i="51"/>
  <c r="EP12" i="51"/>
  <c r="EO12" i="51"/>
  <c r="EN12" i="51"/>
  <c r="EM12" i="51"/>
  <c r="EL12" i="51"/>
  <c r="EK12" i="51"/>
  <c r="EJ12" i="51"/>
  <c r="EI12" i="51"/>
  <c r="EF12" i="51"/>
  <c r="EH12" i="51" s="1"/>
  <c r="EE12" i="51"/>
  <c r="EG12" i="51" s="1"/>
  <c r="ED12" i="51"/>
  <c r="EC12" i="51"/>
  <c r="BX12" i="51"/>
  <c r="ET11" i="51"/>
  <c r="ES11" i="51"/>
  <c r="ER11" i="51"/>
  <c r="EQ11" i="51"/>
  <c r="EP11" i="51"/>
  <c r="EO11" i="51"/>
  <c r="EN11" i="51"/>
  <c r="EM11" i="51"/>
  <c r="EL11" i="51"/>
  <c r="EK11" i="51"/>
  <c r="EJ11" i="51"/>
  <c r="EI11" i="51"/>
  <c r="EF11" i="51"/>
  <c r="EH11" i="51" s="1"/>
  <c r="EE11" i="51"/>
  <c r="EG11" i="51" s="1"/>
  <c r="ED11" i="51"/>
  <c r="EC11" i="51"/>
  <c r="BX11" i="51"/>
  <c r="ET10" i="51"/>
  <c r="ES10" i="51"/>
  <c r="ER10" i="51"/>
  <c r="EQ10" i="51"/>
  <c r="EP10" i="51"/>
  <c r="EO10" i="51"/>
  <c r="EN10" i="51"/>
  <c r="EM10" i="51"/>
  <c r="EL10" i="51"/>
  <c r="EK10" i="51"/>
  <c r="EJ10" i="51"/>
  <c r="EI10" i="51"/>
  <c r="EF10" i="51"/>
  <c r="EH10" i="51" s="1"/>
  <c r="EE10" i="51"/>
  <c r="EG10" i="51" s="1"/>
  <c r="ED10" i="51"/>
  <c r="EC10" i="51"/>
  <c r="BX10" i="51"/>
  <c r="ET9" i="51"/>
  <c r="ES9" i="51"/>
  <c r="ER9" i="51"/>
  <c r="EQ9" i="51"/>
  <c r="EP9" i="51"/>
  <c r="EO9" i="51"/>
  <c r="EN9" i="51"/>
  <c r="EM9" i="51"/>
  <c r="EL9" i="51"/>
  <c r="EK9" i="51"/>
  <c r="EJ9" i="51"/>
  <c r="EI9" i="51"/>
  <c r="EF9" i="51"/>
  <c r="EH9" i="51" s="1"/>
  <c r="EE9" i="51"/>
  <c r="EG9" i="51" s="1"/>
  <c r="ED9" i="51"/>
  <c r="EC9" i="51"/>
  <c r="BX9" i="51"/>
  <c r="ET8" i="51"/>
  <c r="ES8" i="51"/>
  <c r="ER8" i="51"/>
  <c r="EQ8" i="51"/>
  <c r="EP8" i="51"/>
  <c r="EO8" i="51"/>
  <c r="EN8" i="51"/>
  <c r="EM8" i="51"/>
  <c r="EL8" i="51"/>
  <c r="EK8" i="51"/>
  <c r="EJ8" i="51"/>
  <c r="EI8" i="51"/>
  <c r="EF8" i="51"/>
  <c r="EH8" i="51" s="1"/>
  <c r="EE8" i="51"/>
  <c r="EG8" i="51" s="1"/>
  <c r="ED8" i="51"/>
  <c r="EC8" i="51"/>
  <c r="BX8" i="51"/>
  <c r="ET7" i="51"/>
  <c r="ES7" i="51"/>
  <c r="ER7" i="51"/>
  <c r="EQ7" i="51"/>
  <c r="EP7" i="51"/>
  <c r="EO7" i="51"/>
  <c r="EN7" i="51"/>
  <c r="EM7" i="51"/>
  <c r="EL7" i="51"/>
  <c r="EK7" i="51"/>
  <c r="EJ7" i="51"/>
  <c r="EI7" i="51"/>
  <c r="EF7" i="51"/>
  <c r="EH7" i="51" s="1"/>
  <c r="EE7" i="51"/>
  <c r="EG7" i="51" s="1"/>
  <c r="ED7" i="51"/>
  <c r="EC7" i="51"/>
  <c r="BX7" i="51"/>
  <c r="ET6" i="51"/>
  <c r="ES6" i="51"/>
  <c r="ER6" i="51"/>
  <c r="EQ6" i="51"/>
  <c r="EP6" i="51"/>
  <c r="EO6" i="51"/>
  <c r="EN6" i="51"/>
  <c r="EM6" i="51"/>
  <c r="EL6" i="51"/>
  <c r="EK6" i="51"/>
  <c r="EJ6" i="51"/>
  <c r="EI6" i="51"/>
  <c r="EF6" i="51"/>
  <c r="EH6" i="51" s="1"/>
  <c r="EE6" i="51"/>
  <c r="EG6" i="51" s="1"/>
  <c r="ED6" i="51"/>
  <c r="EC6" i="51"/>
  <c r="BX6" i="51"/>
  <c r="ET5" i="51"/>
  <c r="ES5" i="51"/>
  <c r="ER5" i="51"/>
  <c r="EQ5" i="51"/>
  <c r="EP5" i="51"/>
  <c r="EO5" i="51"/>
  <c r="EN5" i="51"/>
  <c r="EM5" i="51"/>
  <c r="EL5" i="51"/>
  <c r="EK5" i="51"/>
  <c r="EJ5" i="51"/>
  <c r="EI5" i="51"/>
  <c r="EF5" i="51"/>
  <c r="EH5" i="51" s="1"/>
  <c r="EE5" i="51"/>
  <c r="EG5" i="51" s="1"/>
  <c r="ED5" i="51"/>
  <c r="EC5" i="51"/>
  <c r="BX5" i="51"/>
  <c r="FB14" i="53" l="1"/>
  <c r="FB14" i="56"/>
  <c r="FB14" i="60"/>
  <c r="FB14" i="51"/>
  <c r="FB15" i="51"/>
  <c r="FB16" i="51"/>
  <c r="FB17" i="51"/>
  <c r="FB19" i="51"/>
  <c r="FB20" i="51"/>
  <c r="FB13" i="53"/>
  <c r="FB14" i="54"/>
  <c r="FB15" i="54"/>
  <c r="FB16" i="54"/>
  <c r="FB17" i="54"/>
  <c r="FB19" i="54"/>
  <c r="FB20" i="54"/>
  <c r="FB13" i="55"/>
  <c r="FB13" i="56"/>
  <c r="FB14" i="58"/>
  <c r="FB15" i="58"/>
  <c r="FB16" i="58"/>
  <c r="FB17" i="58"/>
  <c r="FB19" i="58"/>
  <c r="FB20" i="58"/>
  <c r="FB13" i="59"/>
  <c r="FB13" i="60"/>
  <c r="FB14" i="55"/>
  <c r="FB14" i="59"/>
  <c r="FN9" i="60"/>
  <c r="DC9" i="60"/>
  <c r="DA9" i="60"/>
  <c r="CY9" i="60"/>
  <c r="DD9" i="60"/>
  <c r="CZ9" i="60"/>
  <c r="CX9" i="60"/>
  <c r="DB9" i="60"/>
  <c r="FN5" i="60"/>
  <c r="DC5" i="60"/>
  <c r="DA5" i="60"/>
  <c r="CY5" i="60"/>
  <c r="CI5" i="60"/>
  <c r="CZ5" i="60"/>
  <c r="DD5" i="60"/>
  <c r="CI6" i="60"/>
  <c r="CI7" i="60"/>
  <c r="CI8" i="60"/>
  <c r="CI9" i="60"/>
  <c r="FB5" i="60"/>
  <c r="CL5" i="60"/>
  <c r="CN5" i="60" s="1"/>
  <c r="CJ5" i="60"/>
  <c r="CH5" i="60"/>
  <c r="CK5" i="60"/>
  <c r="CX5" i="60"/>
  <c r="DB5" i="60"/>
  <c r="DF5" i="60"/>
  <c r="CH20" i="60"/>
  <c r="CH18" i="60"/>
  <c r="CH14" i="60"/>
  <c r="CH19" i="60"/>
  <c r="CH17" i="60"/>
  <c r="CH16" i="60"/>
  <c r="CH15" i="60"/>
  <c r="CH13" i="60"/>
  <c r="CJ20" i="60"/>
  <c r="CJ19" i="60"/>
  <c r="CJ17" i="60"/>
  <c r="CJ16" i="60"/>
  <c r="CJ15" i="60"/>
  <c r="CJ13" i="60"/>
  <c r="CJ14" i="60"/>
  <c r="CL19" i="60"/>
  <c r="CL14" i="60"/>
  <c r="CL20" i="60"/>
  <c r="CL18" i="60"/>
  <c r="CL17" i="60"/>
  <c r="CL16" i="60"/>
  <c r="CL15" i="60"/>
  <c r="CL13" i="60"/>
  <c r="GE5" i="60"/>
  <c r="FB6" i="60"/>
  <c r="CL6" i="60"/>
  <c r="CN6" i="60" s="1"/>
  <c r="CJ6" i="60"/>
  <c r="CH6" i="60"/>
  <c r="CK6" i="60"/>
  <c r="CO6" i="60"/>
  <c r="DF6" i="60"/>
  <c r="GE6" i="60"/>
  <c r="FB7" i="60"/>
  <c r="CL7" i="60"/>
  <c r="CN7" i="60" s="1"/>
  <c r="CJ7" i="60"/>
  <c r="CH7" i="60"/>
  <c r="CK7" i="60"/>
  <c r="CO7" i="60"/>
  <c r="DF7" i="60"/>
  <c r="GE7" i="60"/>
  <c r="FB8" i="60"/>
  <c r="CL8" i="60"/>
  <c r="CN8" i="60" s="1"/>
  <c r="CJ8" i="60"/>
  <c r="CH8" i="60"/>
  <c r="CK8" i="60"/>
  <c r="CO8" i="60"/>
  <c r="DF8" i="60"/>
  <c r="GE8" i="60"/>
  <c r="FB9" i="60"/>
  <c r="CL9" i="60"/>
  <c r="CJ9" i="60"/>
  <c r="CH9" i="60"/>
  <c r="CM9" i="60"/>
  <c r="GE9" i="60"/>
  <c r="CK9" i="60"/>
  <c r="DF9" i="60"/>
  <c r="FB10" i="60"/>
  <c r="CL10" i="60"/>
  <c r="CJ10" i="60"/>
  <c r="CH10" i="60"/>
  <c r="CK10" i="60"/>
  <c r="CO10" i="60"/>
  <c r="DF10" i="60"/>
  <c r="GE10" i="60"/>
  <c r="FB11" i="60"/>
  <c r="CL11" i="60"/>
  <c r="CJ11" i="60"/>
  <c r="CH11" i="60"/>
  <c r="CK11" i="60"/>
  <c r="CO11" i="60"/>
  <c r="DF11" i="60"/>
  <c r="GE11" i="60"/>
  <c r="GE12" i="60"/>
  <c r="FB12" i="60"/>
  <c r="CL12" i="60"/>
  <c r="CJ12" i="60"/>
  <c r="CH12" i="60"/>
  <c r="CK12" i="60"/>
  <c r="CO12" i="60"/>
  <c r="DF12" i="60"/>
  <c r="EH13" i="60"/>
  <c r="CG6" i="60" s="1"/>
  <c r="CI10" i="60"/>
  <c r="CM10" i="60"/>
  <c r="CI11" i="60"/>
  <c r="CM11" i="60"/>
  <c r="CI12" i="60"/>
  <c r="CM12" i="60"/>
  <c r="FZ22" i="60"/>
  <c r="DT22" i="60"/>
  <c r="DR22" i="60"/>
  <c r="DP22" i="60"/>
  <c r="DU22" i="60"/>
  <c r="DQ22" i="60"/>
  <c r="DO22" i="60"/>
  <c r="FB22" i="60"/>
  <c r="CL22" i="60"/>
  <c r="CJ22" i="60"/>
  <c r="CH22" i="60"/>
  <c r="GE22" i="60"/>
  <c r="CM22" i="60"/>
  <c r="CI22" i="60"/>
  <c r="CO22" i="60"/>
  <c r="CG22" i="60"/>
  <c r="DS22" i="60"/>
  <c r="CG13" i="60"/>
  <c r="CI13" i="60"/>
  <c r="CK13" i="60"/>
  <c r="CM13" i="60"/>
  <c r="CO13" i="60"/>
  <c r="DF13" i="60"/>
  <c r="CG14" i="60"/>
  <c r="CI14" i="60"/>
  <c r="CK14" i="60"/>
  <c r="CM14" i="60"/>
  <c r="CO14" i="60"/>
  <c r="DF14" i="60"/>
  <c r="CG15" i="60"/>
  <c r="CI15" i="60"/>
  <c r="CK15" i="60"/>
  <c r="CM15" i="60"/>
  <c r="CO15" i="60"/>
  <c r="DF15" i="60"/>
  <c r="CG16" i="60"/>
  <c r="CI16" i="60"/>
  <c r="CK16" i="60"/>
  <c r="CM16" i="60"/>
  <c r="CO16" i="60"/>
  <c r="DF16" i="60"/>
  <c r="CG17" i="60"/>
  <c r="CI17" i="60"/>
  <c r="CK17" i="60"/>
  <c r="CM17" i="60"/>
  <c r="CO17" i="60"/>
  <c r="DF17" i="60"/>
  <c r="GE18" i="60"/>
  <c r="DF18" i="60"/>
  <c r="CO18" i="60"/>
  <c r="CM18" i="60"/>
  <c r="CK18" i="60"/>
  <c r="CI18" i="60"/>
  <c r="CG18" i="60"/>
  <c r="CJ18" i="60"/>
  <c r="CG19" i="60"/>
  <c r="CI19" i="60"/>
  <c r="CK19" i="60"/>
  <c r="CM19" i="60"/>
  <c r="CO19" i="60"/>
  <c r="DF19" i="60"/>
  <c r="CG20" i="60"/>
  <c r="CI20" i="60"/>
  <c r="CK20" i="60"/>
  <c r="CM20" i="60"/>
  <c r="CO20" i="60"/>
  <c r="DF20" i="60"/>
  <c r="FB21" i="60"/>
  <c r="CL21" i="60"/>
  <c r="CN21" i="60" s="1"/>
  <c r="CJ21" i="60"/>
  <c r="CH21" i="60"/>
  <c r="CG21" i="60"/>
  <c r="CK21" i="60"/>
  <c r="CO21" i="60"/>
  <c r="DF21" i="60"/>
  <c r="FN8" i="59"/>
  <c r="DC8" i="59"/>
  <c r="DA8" i="59"/>
  <c r="CY8" i="59"/>
  <c r="DD8" i="59"/>
  <c r="CZ8" i="59"/>
  <c r="CX8" i="59"/>
  <c r="DB8" i="59"/>
  <c r="FN7" i="59"/>
  <c r="DC7" i="59"/>
  <c r="DA7" i="59"/>
  <c r="CY7" i="59"/>
  <c r="DD7" i="59"/>
  <c r="CZ7" i="59"/>
  <c r="CX7" i="59"/>
  <c r="DB7" i="59"/>
  <c r="FN9" i="59"/>
  <c r="DC9" i="59"/>
  <c r="DA9" i="59"/>
  <c r="CY9" i="59"/>
  <c r="DD9" i="59"/>
  <c r="CZ9" i="59"/>
  <c r="CX9" i="59"/>
  <c r="DB9" i="59"/>
  <c r="FB5" i="59"/>
  <c r="CL5" i="59"/>
  <c r="CJ5" i="59"/>
  <c r="CH5" i="59"/>
  <c r="CK5" i="59"/>
  <c r="CO5" i="59"/>
  <c r="DF5" i="59"/>
  <c r="CH20" i="59"/>
  <c r="CH18" i="59"/>
  <c r="CH14" i="59"/>
  <c r="CH19" i="59"/>
  <c r="CH17" i="59"/>
  <c r="CH16" i="59"/>
  <c r="CH15" i="59"/>
  <c r="CH13" i="59"/>
  <c r="CJ20" i="59"/>
  <c r="CJ19" i="59"/>
  <c r="CJ17" i="59"/>
  <c r="CJ16" i="59"/>
  <c r="CJ15" i="59"/>
  <c r="CJ13" i="59"/>
  <c r="CJ14" i="59"/>
  <c r="CL19" i="59"/>
  <c r="CL14" i="59"/>
  <c r="CL20" i="59"/>
  <c r="CL18" i="59"/>
  <c r="CL17" i="59"/>
  <c r="CL16" i="59"/>
  <c r="CL15" i="59"/>
  <c r="CL13" i="59"/>
  <c r="GE5" i="59"/>
  <c r="FB6" i="59"/>
  <c r="CL6" i="59"/>
  <c r="CJ6" i="59"/>
  <c r="CH6" i="59"/>
  <c r="CK6" i="59"/>
  <c r="CO6" i="59"/>
  <c r="DF6" i="59"/>
  <c r="CI5" i="59"/>
  <c r="CM5" i="59"/>
  <c r="CI6" i="59"/>
  <c r="CM6" i="59"/>
  <c r="GE6" i="59"/>
  <c r="FB7" i="59"/>
  <c r="CL7" i="59"/>
  <c r="CJ7" i="59"/>
  <c r="CH7" i="59"/>
  <c r="CM7" i="59"/>
  <c r="CI7" i="59"/>
  <c r="CK7" i="59"/>
  <c r="DF7" i="59"/>
  <c r="GE7" i="59"/>
  <c r="FB8" i="59"/>
  <c r="CL8" i="59"/>
  <c r="CJ8" i="59"/>
  <c r="CH8" i="59"/>
  <c r="CM8" i="59"/>
  <c r="CI8" i="59"/>
  <c r="CK8" i="59"/>
  <c r="DF8" i="59"/>
  <c r="GE8" i="59"/>
  <c r="FB9" i="59"/>
  <c r="CL9" i="59"/>
  <c r="CJ9" i="59"/>
  <c r="CH9" i="59"/>
  <c r="CM9" i="59"/>
  <c r="CI9" i="59"/>
  <c r="CK9" i="59"/>
  <c r="DF9" i="59"/>
  <c r="GE9" i="59"/>
  <c r="FB10" i="59"/>
  <c r="CL10" i="59"/>
  <c r="CJ10" i="59"/>
  <c r="CH10" i="59"/>
  <c r="CK10" i="59"/>
  <c r="CO10" i="59"/>
  <c r="DF10" i="59"/>
  <c r="GE10" i="59"/>
  <c r="FB11" i="59"/>
  <c r="CL11" i="59"/>
  <c r="CJ11" i="59"/>
  <c r="CH11" i="59"/>
  <c r="CK11" i="59"/>
  <c r="CO11" i="59"/>
  <c r="DF11" i="59"/>
  <c r="GE11" i="59"/>
  <c r="GE12" i="59"/>
  <c r="FB12" i="59"/>
  <c r="CL12" i="59"/>
  <c r="CJ12" i="59"/>
  <c r="CH12" i="59"/>
  <c r="CK12" i="59"/>
  <c r="CO12" i="59"/>
  <c r="DF12" i="59"/>
  <c r="EH13" i="59"/>
  <c r="CG5" i="59" s="1"/>
  <c r="CI10" i="59"/>
  <c r="CM10" i="59"/>
  <c r="CI11" i="59"/>
  <c r="CM11" i="59"/>
  <c r="CI12" i="59"/>
  <c r="CM12" i="59"/>
  <c r="FZ22" i="59"/>
  <c r="DT22" i="59"/>
  <c r="DR22" i="59"/>
  <c r="DP22" i="59"/>
  <c r="DU22" i="59"/>
  <c r="DQ22" i="59"/>
  <c r="DO22" i="59"/>
  <c r="FB22" i="59"/>
  <c r="CL22" i="59"/>
  <c r="CJ22" i="59"/>
  <c r="CH22" i="59"/>
  <c r="GE22" i="59"/>
  <c r="CM22" i="59"/>
  <c r="CI22" i="59"/>
  <c r="CO22" i="59"/>
  <c r="CG22" i="59"/>
  <c r="DS22" i="59"/>
  <c r="CG13" i="59"/>
  <c r="CI13" i="59"/>
  <c r="CK13" i="59"/>
  <c r="CM13" i="59"/>
  <c r="CO13" i="59"/>
  <c r="DF13" i="59"/>
  <c r="CG14" i="59"/>
  <c r="CI14" i="59"/>
  <c r="CK14" i="59"/>
  <c r="CM14" i="59"/>
  <c r="CO14" i="59"/>
  <c r="DF14" i="59"/>
  <c r="CG15" i="59"/>
  <c r="CI15" i="59"/>
  <c r="CK15" i="59"/>
  <c r="CM15" i="59"/>
  <c r="CO15" i="59"/>
  <c r="DF15" i="59"/>
  <c r="CG16" i="59"/>
  <c r="CI16" i="59"/>
  <c r="CK16" i="59"/>
  <c r="CM16" i="59"/>
  <c r="CO16" i="59"/>
  <c r="DF16" i="59"/>
  <c r="CG17" i="59"/>
  <c r="CI17" i="59"/>
  <c r="CK17" i="59"/>
  <c r="CM17" i="59"/>
  <c r="CO17" i="59"/>
  <c r="DF17" i="59"/>
  <c r="GE18" i="59"/>
  <c r="DF18" i="59"/>
  <c r="CO18" i="59"/>
  <c r="CM18" i="59"/>
  <c r="CK18" i="59"/>
  <c r="CI18" i="59"/>
  <c r="CG18" i="59"/>
  <c r="CJ18" i="59"/>
  <c r="CG19" i="59"/>
  <c r="CI19" i="59"/>
  <c r="CK19" i="59"/>
  <c r="CM19" i="59"/>
  <c r="CO19" i="59"/>
  <c r="DF19" i="59"/>
  <c r="CG20" i="59"/>
  <c r="CI20" i="59"/>
  <c r="CK20" i="59"/>
  <c r="CM20" i="59"/>
  <c r="CO20" i="59"/>
  <c r="DF20" i="59"/>
  <c r="FB21" i="59"/>
  <c r="CL21" i="59"/>
  <c r="CN21" i="59" s="1"/>
  <c r="CJ21" i="59"/>
  <c r="CH21" i="59"/>
  <c r="CG21" i="59"/>
  <c r="CK21" i="59"/>
  <c r="CO21" i="59"/>
  <c r="DF21" i="59"/>
  <c r="FB5" i="58"/>
  <c r="CL5" i="58"/>
  <c r="CJ5" i="58"/>
  <c r="CH5" i="58"/>
  <c r="CK5" i="58"/>
  <c r="CO5" i="58"/>
  <c r="DF5" i="58"/>
  <c r="CH20" i="58"/>
  <c r="CH18" i="58"/>
  <c r="CH14" i="58"/>
  <c r="CH19" i="58"/>
  <c r="CH17" i="58"/>
  <c r="CH16" i="58"/>
  <c r="CH15" i="58"/>
  <c r="CH13" i="58"/>
  <c r="CI21" i="58"/>
  <c r="CI12" i="58"/>
  <c r="CJ20" i="58"/>
  <c r="CJ19" i="58"/>
  <c r="CJ17" i="58"/>
  <c r="CJ16" i="58"/>
  <c r="CJ15" i="58"/>
  <c r="CJ13" i="58"/>
  <c r="CJ14" i="58"/>
  <c r="CL19" i="58"/>
  <c r="CL14" i="58"/>
  <c r="CL20" i="58"/>
  <c r="CL18" i="58"/>
  <c r="CL17" i="58"/>
  <c r="CL16" i="58"/>
  <c r="CL15" i="58"/>
  <c r="CL13" i="58"/>
  <c r="CM21" i="58"/>
  <c r="CM12" i="58"/>
  <c r="GE5" i="58"/>
  <c r="FB6" i="58"/>
  <c r="CL6" i="58"/>
  <c r="CJ6" i="58"/>
  <c r="CH6" i="58"/>
  <c r="CK6" i="58"/>
  <c r="CO6" i="58"/>
  <c r="DF6" i="58"/>
  <c r="GE6" i="58"/>
  <c r="FB7" i="58"/>
  <c r="CL7" i="58"/>
  <c r="CJ7" i="58"/>
  <c r="CH7" i="58"/>
  <c r="CK7" i="58"/>
  <c r="CO7" i="58"/>
  <c r="DF7" i="58"/>
  <c r="GE7" i="58"/>
  <c r="FB8" i="58"/>
  <c r="CL8" i="58"/>
  <c r="CJ8" i="58"/>
  <c r="CH8" i="58"/>
  <c r="CK8" i="58"/>
  <c r="CO8" i="58"/>
  <c r="DF8" i="58"/>
  <c r="GE8" i="58"/>
  <c r="FB9" i="58"/>
  <c r="CL9" i="58"/>
  <c r="CJ9" i="58"/>
  <c r="CH9" i="58"/>
  <c r="CK9" i="58"/>
  <c r="CO9" i="58"/>
  <c r="DF9" i="58"/>
  <c r="GE9" i="58"/>
  <c r="CM10" i="58"/>
  <c r="CI11" i="58"/>
  <c r="CI5" i="58"/>
  <c r="CM5" i="58"/>
  <c r="CI6" i="58"/>
  <c r="CM6" i="58"/>
  <c r="CI7" i="58"/>
  <c r="CM7" i="58"/>
  <c r="CI8" i="58"/>
  <c r="CM8" i="58"/>
  <c r="CI9" i="58"/>
  <c r="CM9" i="58"/>
  <c r="CI10" i="58"/>
  <c r="CM11" i="58"/>
  <c r="FB10" i="58"/>
  <c r="CL10" i="58"/>
  <c r="CJ10" i="58"/>
  <c r="CH10" i="58"/>
  <c r="CK10" i="58"/>
  <c r="CO10" i="58"/>
  <c r="DF10" i="58"/>
  <c r="GE10" i="58"/>
  <c r="FB11" i="58"/>
  <c r="CL11" i="58"/>
  <c r="CN11" i="58" s="1"/>
  <c r="CJ11" i="58"/>
  <c r="CH11" i="58"/>
  <c r="CK11" i="58"/>
  <c r="CO11" i="58"/>
  <c r="DF11" i="58"/>
  <c r="GE11" i="58"/>
  <c r="GE12" i="58"/>
  <c r="FB12" i="58"/>
  <c r="CL12" i="58"/>
  <c r="CN12" i="58" s="1"/>
  <c r="CJ12" i="58"/>
  <c r="CH12" i="58"/>
  <c r="CK12" i="58"/>
  <c r="CO12" i="58"/>
  <c r="DF12" i="58"/>
  <c r="EH13" i="58"/>
  <c r="CG5" i="58" s="1"/>
  <c r="FZ22" i="58"/>
  <c r="DT22" i="58"/>
  <c r="DR22" i="58"/>
  <c r="DP22" i="58"/>
  <c r="DU22" i="58"/>
  <c r="DQ22" i="58"/>
  <c r="DO22" i="58"/>
  <c r="FB22" i="58"/>
  <c r="CL22" i="58"/>
  <c r="CJ22" i="58"/>
  <c r="CH22" i="58"/>
  <c r="GE22" i="58"/>
  <c r="CM22" i="58"/>
  <c r="CI22" i="58"/>
  <c r="CO22" i="58"/>
  <c r="CG22" i="58"/>
  <c r="DS22" i="58"/>
  <c r="CG13" i="58"/>
  <c r="CI13" i="58"/>
  <c r="CK13" i="58"/>
  <c r="CM13" i="58"/>
  <c r="CO13" i="58"/>
  <c r="DF13" i="58"/>
  <c r="CG14" i="58"/>
  <c r="CI14" i="58"/>
  <c r="CK14" i="58"/>
  <c r="CM14" i="58"/>
  <c r="CO14" i="58"/>
  <c r="DF14" i="58"/>
  <c r="CG15" i="58"/>
  <c r="CI15" i="58"/>
  <c r="CK15" i="58"/>
  <c r="CM15" i="58"/>
  <c r="CO15" i="58"/>
  <c r="DF15" i="58"/>
  <c r="CG16" i="58"/>
  <c r="CI16" i="58"/>
  <c r="CK16" i="58"/>
  <c r="CM16" i="58"/>
  <c r="CO16" i="58"/>
  <c r="DF16" i="58"/>
  <c r="CG17" i="58"/>
  <c r="CI17" i="58"/>
  <c r="CK17" i="58"/>
  <c r="CM17" i="58"/>
  <c r="CO17" i="58"/>
  <c r="DF17" i="58"/>
  <c r="GE18" i="58"/>
  <c r="DF18" i="58"/>
  <c r="CO18" i="58"/>
  <c r="CM18" i="58"/>
  <c r="CK18" i="58"/>
  <c r="CI18" i="58"/>
  <c r="CG18" i="58"/>
  <c r="CJ18" i="58"/>
  <c r="CG19" i="58"/>
  <c r="CI19" i="58"/>
  <c r="CK19" i="58"/>
  <c r="CM19" i="58"/>
  <c r="CO19" i="58"/>
  <c r="DF19" i="58"/>
  <c r="CG20" i="58"/>
  <c r="CI20" i="58"/>
  <c r="CK20" i="58"/>
  <c r="CM20" i="58"/>
  <c r="CO20" i="58"/>
  <c r="DF20" i="58"/>
  <c r="FB21" i="58"/>
  <c r="CL21" i="58"/>
  <c r="CN21" i="58" s="1"/>
  <c r="CJ21" i="58"/>
  <c r="CH21" i="58"/>
  <c r="CG21" i="58"/>
  <c r="CK21" i="58"/>
  <c r="CO21" i="58"/>
  <c r="DF21" i="58"/>
  <c r="FB5" i="57"/>
  <c r="CL5" i="57"/>
  <c r="CJ5" i="57"/>
  <c r="CH5" i="57"/>
  <c r="CG5" i="57"/>
  <c r="CK5" i="57"/>
  <c r="CO5" i="57"/>
  <c r="DF5" i="57"/>
  <c r="CI22" i="57"/>
  <c r="CI20" i="57"/>
  <c r="CI18" i="57"/>
  <c r="CI16" i="57"/>
  <c r="CM22" i="57"/>
  <c r="CM20" i="57"/>
  <c r="CM18" i="57"/>
  <c r="CM16" i="57"/>
  <c r="GE5" i="57"/>
  <c r="FB6" i="57"/>
  <c r="CL6" i="57"/>
  <c r="CJ6" i="57"/>
  <c r="CH6" i="57"/>
  <c r="CG6" i="57"/>
  <c r="CK6" i="57"/>
  <c r="CO6" i="57"/>
  <c r="DF6" i="57"/>
  <c r="GE6" i="57"/>
  <c r="FB7" i="57"/>
  <c r="CL7" i="57"/>
  <c r="CJ7" i="57"/>
  <c r="CH7" i="57"/>
  <c r="CG7" i="57"/>
  <c r="CK7" i="57"/>
  <c r="CO7" i="57"/>
  <c r="DF7" i="57"/>
  <c r="GE7" i="57"/>
  <c r="FB8" i="57"/>
  <c r="CL8" i="57"/>
  <c r="CJ8" i="57"/>
  <c r="CH8" i="57"/>
  <c r="CG8" i="57"/>
  <c r="CK8" i="57"/>
  <c r="CO8" i="57"/>
  <c r="DF8" i="57"/>
  <c r="GE8" i="57"/>
  <c r="FB9" i="57"/>
  <c r="CL9" i="57"/>
  <c r="CJ9" i="57"/>
  <c r="CH9" i="57"/>
  <c r="CG9" i="57"/>
  <c r="CK9" i="57"/>
  <c r="CO9" i="57"/>
  <c r="DF9" i="57"/>
  <c r="GE9" i="57"/>
  <c r="FB10" i="57"/>
  <c r="CL10" i="57"/>
  <c r="CJ10" i="57"/>
  <c r="CH10" i="57"/>
  <c r="CG10" i="57"/>
  <c r="CK10" i="57"/>
  <c r="CO10" i="57"/>
  <c r="DF10" i="57"/>
  <c r="GE10" i="57"/>
  <c r="FB11" i="57"/>
  <c r="CL11" i="57"/>
  <c r="CJ11" i="57"/>
  <c r="CH11" i="57"/>
  <c r="CG11" i="57"/>
  <c r="CK11" i="57"/>
  <c r="CO11" i="57"/>
  <c r="DF11" i="57"/>
  <c r="GE11" i="57"/>
  <c r="FB12" i="57"/>
  <c r="CL12" i="57"/>
  <c r="CJ12" i="57"/>
  <c r="CH12" i="57"/>
  <c r="CG12" i="57"/>
  <c r="CK12" i="57"/>
  <c r="CO12" i="57"/>
  <c r="DF12" i="57"/>
  <c r="GE12" i="57"/>
  <c r="FB13" i="57"/>
  <c r="CL13" i="57"/>
  <c r="CJ13" i="57"/>
  <c r="CH13" i="57"/>
  <c r="CM13" i="57"/>
  <c r="CI13" i="57"/>
  <c r="CK13" i="57"/>
  <c r="DF13" i="57"/>
  <c r="GE13" i="57"/>
  <c r="CI5" i="57"/>
  <c r="CM5" i="57"/>
  <c r="CI6" i="57"/>
  <c r="CM6" i="57"/>
  <c r="CI7" i="57"/>
  <c r="CM7" i="57"/>
  <c r="CI8" i="57"/>
  <c r="CM8" i="57"/>
  <c r="CI9" i="57"/>
  <c r="CM9" i="57"/>
  <c r="CI10" i="57"/>
  <c r="CM10" i="57"/>
  <c r="CI11" i="57"/>
  <c r="CM11" i="57"/>
  <c r="CI12" i="57"/>
  <c r="CM12" i="57"/>
  <c r="CG13" i="57"/>
  <c r="CO13" i="57"/>
  <c r="FB14" i="57"/>
  <c r="CL14" i="57"/>
  <c r="CJ14" i="57"/>
  <c r="CH14" i="57"/>
  <c r="CG14" i="57"/>
  <c r="CK14" i="57"/>
  <c r="CO14" i="57"/>
  <c r="DF14" i="57"/>
  <c r="GE14" i="57"/>
  <c r="FB15" i="57"/>
  <c r="CL15" i="57"/>
  <c r="CJ15" i="57"/>
  <c r="CH15" i="57"/>
  <c r="CG15" i="57"/>
  <c r="CK15" i="57"/>
  <c r="CO15" i="57"/>
  <c r="DF15" i="57"/>
  <c r="FB17" i="57"/>
  <c r="CL17" i="57"/>
  <c r="CJ17" i="57"/>
  <c r="CH17" i="57"/>
  <c r="CG17" i="57"/>
  <c r="CK17" i="57"/>
  <c r="CO17" i="57"/>
  <c r="DF17" i="57"/>
  <c r="FB19" i="57"/>
  <c r="CL19" i="57"/>
  <c r="CJ19" i="57"/>
  <c r="CH19" i="57"/>
  <c r="GE19" i="57"/>
  <c r="CM19" i="57"/>
  <c r="CI19" i="57"/>
  <c r="CK19" i="57"/>
  <c r="DF19" i="57"/>
  <c r="FN21" i="57"/>
  <c r="DC21" i="57"/>
  <c r="DA21" i="57"/>
  <c r="CY21" i="57"/>
  <c r="DD21" i="57"/>
  <c r="CZ21" i="57"/>
  <c r="CX21" i="57"/>
  <c r="CI14" i="57"/>
  <c r="CM14" i="57"/>
  <c r="CI15" i="57"/>
  <c r="CM15" i="57"/>
  <c r="GE15" i="57"/>
  <c r="FB16" i="57"/>
  <c r="CL16" i="57"/>
  <c r="CJ16" i="57"/>
  <c r="CH16" i="57"/>
  <c r="CG16" i="57"/>
  <c r="CK16" i="57"/>
  <c r="CO16" i="57"/>
  <c r="DF16" i="57"/>
  <c r="CI17" i="57"/>
  <c r="CM17" i="57"/>
  <c r="GE17" i="57"/>
  <c r="CG19" i="57"/>
  <c r="CO19" i="57"/>
  <c r="DB21" i="57"/>
  <c r="FB18" i="57"/>
  <c r="CL18" i="57"/>
  <c r="CN18" i="57" s="1"/>
  <c r="CJ18" i="57"/>
  <c r="CH18" i="57"/>
  <c r="CG18" i="57"/>
  <c r="CK18" i="57"/>
  <c r="CO18" i="57"/>
  <c r="DF18" i="57"/>
  <c r="FB20" i="57"/>
  <c r="CL20" i="57"/>
  <c r="CJ20" i="57"/>
  <c r="CH20" i="57"/>
  <c r="CG20" i="57"/>
  <c r="CK20" i="57"/>
  <c r="CO20" i="57"/>
  <c r="DF20" i="57"/>
  <c r="FB21" i="57"/>
  <c r="CL21" i="57"/>
  <c r="CJ21" i="57"/>
  <c r="CH21" i="57"/>
  <c r="GE21" i="57"/>
  <c r="CM21" i="57"/>
  <c r="CI21" i="57"/>
  <c r="CK21" i="57"/>
  <c r="DF21" i="57"/>
  <c r="FB22" i="57"/>
  <c r="CL22" i="57"/>
  <c r="CJ22" i="57"/>
  <c r="CH22" i="57"/>
  <c r="GE22" i="57"/>
  <c r="CG22" i="57"/>
  <c r="CK22" i="57"/>
  <c r="CO22" i="57"/>
  <c r="DF22" i="57"/>
  <c r="FN8" i="56"/>
  <c r="DC8" i="56"/>
  <c r="DA8" i="56"/>
  <c r="CY8" i="56"/>
  <c r="DD8" i="56"/>
  <c r="CZ8" i="56"/>
  <c r="CX8" i="56"/>
  <c r="DB8" i="56"/>
  <c r="CJ20" i="56"/>
  <c r="CJ19" i="56"/>
  <c r="CJ17" i="56"/>
  <c r="CJ16" i="56"/>
  <c r="CJ15" i="56"/>
  <c r="CJ13" i="56"/>
  <c r="CJ14" i="56"/>
  <c r="GE5" i="56"/>
  <c r="CI5" i="56"/>
  <c r="CI6" i="56"/>
  <c r="CI7" i="56"/>
  <c r="FN9" i="56"/>
  <c r="DC9" i="56"/>
  <c r="DA9" i="56"/>
  <c r="CY9" i="56"/>
  <c r="DB9" i="56"/>
  <c r="DD9" i="56"/>
  <c r="CZ9" i="56"/>
  <c r="CM10" i="56"/>
  <c r="CM12" i="56"/>
  <c r="FB5" i="56"/>
  <c r="CL5" i="56"/>
  <c r="CN5" i="56" s="1"/>
  <c r="CJ5" i="56"/>
  <c r="CH5" i="56"/>
  <c r="CK5" i="56"/>
  <c r="CO5" i="56"/>
  <c r="DF5" i="56"/>
  <c r="CH20" i="56"/>
  <c r="CH18" i="56"/>
  <c r="CH14" i="56"/>
  <c r="CH19" i="56"/>
  <c r="CH17" i="56"/>
  <c r="CH16" i="56"/>
  <c r="CH15" i="56"/>
  <c r="CH13" i="56"/>
  <c r="CL19" i="56"/>
  <c r="CL14" i="56"/>
  <c r="CL20" i="56"/>
  <c r="CL18" i="56"/>
  <c r="CL17" i="56"/>
  <c r="CL16" i="56"/>
  <c r="CL13" i="56"/>
  <c r="CL15" i="56"/>
  <c r="FB6" i="56"/>
  <c r="CL6" i="56"/>
  <c r="CN6" i="56" s="1"/>
  <c r="CJ6" i="56"/>
  <c r="CH6" i="56"/>
  <c r="CK6" i="56"/>
  <c r="CO6" i="56"/>
  <c r="DF6" i="56"/>
  <c r="GE6" i="56"/>
  <c r="FB7" i="56"/>
  <c r="CL7" i="56"/>
  <c r="CN7" i="56" s="1"/>
  <c r="CJ7" i="56"/>
  <c r="CH7" i="56"/>
  <c r="CK7" i="56"/>
  <c r="CO7" i="56"/>
  <c r="DF7" i="56"/>
  <c r="GE7" i="56"/>
  <c r="FB8" i="56"/>
  <c r="CL8" i="56"/>
  <c r="CJ8" i="56"/>
  <c r="CH8" i="56"/>
  <c r="CM8" i="56"/>
  <c r="CI8" i="56"/>
  <c r="CK8" i="56"/>
  <c r="DF8" i="56"/>
  <c r="GE8" i="56"/>
  <c r="FB9" i="56"/>
  <c r="CL9" i="56"/>
  <c r="CJ9" i="56"/>
  <c r="CH9" i="56"/>
  <c r="GE9" i="56"/>
  <c r="DF9" i="56"/>
  <c r="CM9" i="56"/>
  <c r="CI9" i="56"/>
  <c r="CK9" i="56"/>
  <c r="CX9" i="56"/>
  <c r="CM11" i="56"/>
  <c r="CI10" i="56"/>
  <c r="CI11" i="56"/>
  <c r="CI12" i="56"/>
  <c r="FB10" i="56"/>
  <c r="CL10" i="56"/>
  <c r="CJ10" i="56"/>
  <c r="CH10" i="56"/>
  <c r="CK10" i="56"/>
  <c r="CO10" i="56"/>
  <c r="DF10" i="56"/>
  <c r="GE10" i="56"/>
  <c r="FB11" i="56"/>
  <c r="CL11" i="56"/>
  <c r="CJ11" i="56"/>
  <c r="CH11" i="56"/>
  <c r="CK11" i="56"/>
  <c r="CO11" i="56"/>
  <c r="DF11" i="56"/>
  <c r="GE11" i="56"/>
  <c r="GE12" i="56"/>
  <c r="FB12" i="56"/>
  <c r="CL12" i="56"/>
  <c r="CJ12" i="56"/>
  <c r="CH12" i="56"/>
  <c r="CK12" i="56"/>
  <c r="CO12" i="56"/>
  <c r="DF12" i="56"/>
  <c r="EH13" i="56"/>
  <c r="CG9" i="56" s="1"/>
  <c r="FZ22" i="56"/>
  <c r="DT22" i="56"/>
  <c r="DR22" i="56"/>
  <c r="DP22" i="56"/>
  <c r="DU22" i="56"/>
  <c r="DQ22" i="56"/>
  <c r="DO22" i="56"/>
  <c r="FB22" i="56"/>
  <c r="CL22" i="56"/>
  <c r="CJ22" i="56"/>
  <c r="CH22" i="56"/>
  <c r="GE22" i="56"/>
  <c r="CM22" i="56"/>
  <c r="CI22" i="56"/>
  <c r="CO22" i="56"/>
  <c r="CG22" i="56"/>
  <c r="DS22" i="56"/>
  <c r="CG13" i="56"/>
  <c r="CI13" i="56"/>
  <c r="CK13" i="56"/>
  <c r="CM13" i="56"/>
  <c r="CO13" i="56"/>
  <c r="DF13" i="56"/>
  <c r="CG14" i="56"/>
  <c r="CI14" i="56"/>
  <c r="CK14" i="56"/>
  <c r="CM14" i="56"/>
  <c r="CO14" i="56"/>
  <c r="DF14" i="56"/>
  <c r="CG15" i="56"/>
  <c r="CI15" i="56"/>
  <c r="CK15" i="56"/>
  <c r="CM15" i="56"/>
  <c r="CO15" i="56"/>
  <c r="DF15" i="56"/>
  <c r="CG16" i="56"/>
  <c r="CI16" i="56"/>
  <c r="CK16" i="56"/>
  <c r="CM16" i="56"/>
  <c r="CO16" i="56"/>
  <c r="DF16" i="56"/>
  <c r="CG17" i="56"/>
  <c r="CI17" i="56"/>
  <c r="CK17" i="56"/>
  <c r="CM17" i="56"/>
  <c r="CO17" i="56"/>
  <c r="DF17" i="56"/>
  <c r="GE18" i="56"/>
  <c r="DF18" i="56"/>
  <c r="CO18" i="56"/>
  <c r="CM18" i="56"/>
  <c r="CK18" i="56"/>
  <c r="CI18" i="56"/>
  <c r="CG18" i="56"/>
  <c r="CJ18" i="56"/>
  <c r="CG19" i="56"/>
  <c r="CI19" i="56"/>
  <c r="CK19" i="56"/>
  <c r="CM19" i="56"/>
  <c r="CO19" i="56"/>
  <c r="DF19" i="56"/>
  <c r="CG20" i="56"/>
  <c r="CI20" i="56"/>
  <c r="CK20" i="56"/>
  <c r="CM20" i="56"/>
  <c r="CO20" i="56"/>
  <c r="DF20" i="56"/>
  <c r="FB21" i="56"/>
  <c r="CL21" i="56"/>
  <c r="CN21" i="56" s="1"/>
  <c r="CJ21" i="56"/>
  <c r="CH21" i="56"/>
  <c r="CG21" i="56"/>
  <c r="CK21" i="56"/>
  <c r="CO21" i="56"/>
  <c r="DF21" i="56"/>
  <c r="FB5" i="55"/>
  <c r="CL5" i="55"/>
  <c r="CJ5" i="55"/>
  <c r="CH5" i="55"/>
  <c r="CG5" i="55"/>
  <c r="CK5" i="55"/>
  <c r="CO5" i="55"/>
  <c r="DF5" i="55"/>
  <c r="CH20" i="55"/>
  <c r="CH18" i="55"/>
  <c r="CH14" i="55"/>
  <c r="CH19" i="55"/>
  <c r="CH17" i="55"/>
  <c r="CH16" i="55"/>
  <c r="CH15" i="55"/>
  <c r="CH13" i="55"/>
  <c r="CI21" i="55"/>
  <c r="CI11" i="55"/>
  <c r="CI10" i="55"/>
  <c r="CJ20" i="55"/>
  <c r="CJ19" i="55"/>
  <c r="CJ17" i="55"/>
  <c r="CJ16" i="55"/>
  <c r="CJ15" i="55"/>
  <c r="CJ13" i="55"/>
  <c r="CJ14" i="55"/>
  <c r="CL19" i="55"/>
  <c r="CL14" i="55"/>
  <c r="CL20" i="55"/>
  <c r="CL17" i="55"/>
  <c r="CL16" i="55"/>
  <c r="CL15" i="55"/>
  <c r="CL13" i="55"/>
  <c r="CL18" i="55"/>
  <c r="CM21" i="55"/>
  <c r="CM11" i="55"/>
  <c r="CM10" i="55"/>
  <c r="GE5" i="55"/>
  <c r="FB6" i="55"/>
  <c r="CL6" i="55"/>
  <c r="CJ6" i="55"/>
  <c r="CH6" i="55"/>
  <c r="CG6" i="55"/>
  <c r="CK6" i="55"/>
  <c r="CO6" i="55"/>
  <c r="DF6" i="55"/>
  <c r="GE6" i="55"/>
  <c r="FB7" i="55"/>
  <c r="CL7" i="55"/>
  <c r="CJ7" i="55"/>
  <c r="CH7" i="55"/>
  <c r="CG7" i="55"/>
  <c r="CK7" i="55"/>
  <c r="CO7" i="55"/>
  <c r="DF7" i="55"/>
  <c r="GE7" i="55"/>
  <c r="CM8" i="55"/>
  <c r="CI9" i="55"/>
  <c r="CI5" i="55"/>
  <c r="CM5" i="55"/>
  <c r="CI6" i="55"/>
  <c r="CM6" i="55"/>
  <c r="CI7" i="55"/>
  <c r="CM7" i="55"/>
  <c r="CI8" i="55"/>
  <c r="CM9" i="55"/>
  <c r="FB8" i="55"/>
  <c r="CL8" i="55"/>
  <c r="CJ8" i="55"/>
  <c r="CH8" i="55"/>
  <c r="CG8" i="55"/>
  <c r="CK8" i="55"/>
  <c r="CO8" i="55"/>
  <c r="DF8" i="55"/>
  <c r="GE8" i="55"/>
  <c r="FB9" i="55"/>
  <c r="CL9" i="55"/>
  <c r="CJ9" i="55"/>
  <c r="CH9" i="55"/>
  <c r="CG9" i="55"/>
  <c r="CK9" i="55"/>
  <c r="CO9" i="55"/>
  <c r="DF9" i="55"/>
  <c r="GE9" i="55"/>
  <c r="FB10" i="55"/>
  <c r="CL10" i="55"/>
  <c r="CJ10" i="55"/>
  <c r="CH10" i="55"/>
  <c r="CG10" i="55"/>
  <c r="CK10" i="55"/>
  <c r="CO10" i="55"/>
  <c r="DF10" i="55"/>
  <c r="GE10" i="55"/>
  <c r="FB11" i="55"/>
  <c r="CL11" i="55"/>
  <c r="CJ11" i="55"/>
  <c r="CH11" i="55"/>
  <c r="GE11" i="55"/>
  <c r="CG11" i="55"/>
  <c r="CK11" i="55"/>
  <c r="CO11" i="55"/>
  <c r="DF11" i="55"/>
  <c r="CG12" i="55"/>
  <c r="CK12" i="55"/>
  <c r="CO12" i="55"/>
  <c r="CI12" i="55"/>
  <c r="CM12" i="55"/>
  <c r="DF12" i="55"/>
  <c r="FZ22" i="55"/>
  <c r="DT22" i="55"/>
  <c r="DR22" i="55"/>
  <c r="DP22" i="55"/>
  <c r="DU22" i="55"/>
  <c r="DQ22" i="55"/>
  <c r="DO22" i="55"/>
  <c r="CH12" i="55"/>
  <c r="CJ12" i="55"/>
  <c r="CL12" i="55"/>
  <c r="FB12" i="55"/>
  <c r="FB22" i="55"/>
  <c r="CL22" i="55"/>
  <c r="CJ22" i="55"/>
  <c r="CH22" i="55"/>
  <c r="GE22" i="55"/>
  <c r="CM22" i="55"/>
  <c r="CI22" i="55"/>
  <c r="CO22" i="55"/>
  <c r="CG22" i="55"/>
  <c r="DS22" i="55"/>
  <c r="CG13" i="55"/>
  <c r="CI13" i="55"/>
  <c r="CK13" i="55"/>
  <c r="CM13" i="55"/>
  <c r="CO13" i="55"/>
  <c r="DF13" i="55"/>
  <c r="CG14" i="55"/>
  <c r="CI14" i="55"/>
  <c r="CK14" i="55"/>
  <c r="CM14" i="55"/>
  <c r="CO14" i="55"/>
  <c r="DF14" i="55"/>
  <c r="CG15" i="55"/>
  <c r="CI15" i="55"/>
  <c r="CK15" i="55"/>
  <c r="CM15" i="55"/>
  <c r="CO15" i="55"/>
  <c r="DF15" i="55"/>
  <c r="CG16" i="55"/>
  <c r="CI16" i="55"/>
  <c r="CK16" i="55"/>
  <c r="CM16" i="55"/>
  <c r="CO16" i="55"/>
  <c r="DF16" i="55"/>
  <c r="CG17" i="55"/>
  <c r="CI17" i="55"/>
  <c r="CK17" i="55"/>
  <c r="CM17" i="55"/>
  <c r="CO17" i="55"/>
  <c r="DF17" i="55"/>
  <c r="GE18" i="55"/>
  <c r="DF18" i="55"/>
  <c r="CO18" i="55"/>
  <c r="CM18" i="55"/>
  <c r="CK18" i="55"/>
  <c r="CI18" i="55"/>
  <c r="CG18" i="55"/>
  <c r="CJ18" i="55"/>
  <c r="CG19" i="55"/>
  <c r="CI19" i="55"/>
  <c r="CK19" i="55"/>
  <c r="CM19" i="55"/>
  <c r="CO19" i="55"/>
  <c r="DF19" i="55"/>
  <c r="CG20" i="55"/>
  <c r="CI20" i="55"/>
  <c r="CK20" i="55"/>
  <c r="CM20" i="55"/>
  <c r="CO20" i="55"/>
  <c r="DF20" i="55"/>
  <c r="FB21" i="55"/>
  <c r="CL21" i="55"/>
  <c r="CN21" i="55" s="1"/>
  <c r="CJ21" i="55"/>
  <c r="CH21" i="55"/>
  <c r="CG21" i="55"/>
  <c r="CK21" i="55"/>
  <c r="CO21" i="55"/>
  <c r="DF21" i="55"/>
  <c r="CI21" i="51"/>
  <c r="CK22" i="51"/>
  <c r="CM21" i="51"/>
  <c r="FN6" i="54"/>
  <c r="DC6" i="54"/>
  <c r="DA6" i="54"/>
  <c r="CY6" i="54"/>
  <c r="DD6" i="54"/>
  <c r="CZ6" i="54"/>
  <c r="CX6" i="54"/>
  <c r="DB6" i="54"/>
  <c r="FN8" i="54"/>
  <c r="DC8" i="54"/>
  <c r="DA8" i="54"/>
  <c r="CY8" i="54"/>
  <c r="DD8" i="54"/>
  <c r="CZ8" i="54"/>
  <c r="CX8" i="54"/>
  <c r="DB8" i="54"/>
  <c r="FN7" i="54"/>
  <c r="DC7" i="54"/>
  <c r="DA7" i="54"/>
  <c r="CY7" i="54"/>
  <c r="DD7" i="54"/>
  <c r="CZ7" i="54"/>
  <c r="CX7" i="54"/>
  <c r="DB7" i="54"/>
  <c r="FN9" i="54"/>
  <c r="DC9" i="54"/>
  <c r="DA9" i="54"/>
  <c r="CY9" i="54"/>
  <c r="DD9" i="54"/>
  <c r="CZ9" i="54"/>
  <c r="CX9" i="54"/>
  <c r="DB9" i="54"/>
  <c r="CH20" i="54"/>
  <c r="CH18" i="54"/>
  <c r="CH14" i="54"/>
  <c r="CH19" i="54"/>
  <c r="CH17" i="54"/>
  <c r="CH16" i="54"/>
  <c r="CH15" i="54"/>
  <c r="CH13" i="54"/>
  <c r="CJ20" i="54"/>
  <c r="CJ19" i="54"/>
  <c r="CJ17" i="54"/>
  <c r="CJ16" i="54"/>
  <c r="CJ15" i="54"/>
  <c r="CJ13" i="54"/>
  <c r="CJ14" i="54"/>
  <c r="CL19" i="54"/>
  <c r="CL14" i="54"/>
  <c r="CL20" i="54"/>
  <c r="CL18" i="54"/>
  <c r="CL17" i="54"/>
  <c r="CL16" i="54"/>
  <c r="CL15" i="54"/>
  <c r="CL13" i="54"/>
  <c r="FB5" i="54"/>
  <c r="CL5" i="54"/>
  <c r="CN5" i="54" s="1"/>
  <c r="CJ5" i="54"/>
  <c r="CH5" i="54"/>
  <c r="CK5" i="54"/>
  <c r="CO5" i="54"/>
  <c r="DF5" i="54"/>
  <c r="GE5" i="54"/>
  <c r="FB6" i="54"/>
  <c r="CL6" i="54"/>
  <c r="CJ6" i="54"/>
  <c r="CH6" i="54"/>
  <c r="CM6" i="54"/>
  <c r="CI6" i="54"/>
  <c r="CK6" i="54"/>
  <c r="DF6" i="54"/>
  <c r="GE6" i="54"/>
  <c r="FB7" i="54"/>
  <c r="CL7" i="54"/>
  <c r="CJ7" i="54"/>
  <c r="CH7" i="54"/>
  <c r="CM7" i="54"/>
  <c r="CI7" i="54"/>
  <c r="CK7" i="54"/>
  <c r="DF7" i="54"/>
  <c r="GE7" i="54"/>
  <c r="FB8" i="54"/>
  <c r="CL8" i="54"/>
  <c r="CJ8" i="54"/>
  <c r="CH8" i="54"/>
  <c r="CM8" i="54"/>
  <c r="CI8" i="54"/>
  <c r="CK8" i="54"/>
  <c r="DF8" i="54"/>
  <c r="GE8" i="54"/>
  <c r="FB9" i="54"/>
  <c r="CL9" i="54"/>
  <c r="CJ9" i="54"/>
  <c r="CH9" i="54"/>
  <c r="CM9" i="54"/>
  <c r="CI9" i="54"/>
  <c r="CK9" i="54"/>
  <c r="DF9" i="54"/>
  <c r="GE9" i="54"/>
  <c r="FB10" i="54"/>
  <c r="CL10" i="54"/>
  <c r="CJ10" i="54"/>
  <c r="CH10" i="54"/>
  <c r="CK10" i="54"/>
  <c r="CO10" i="54"/>
  <c r="DF10" i="54"/>
  <c r="GE10" i="54"/>
  <c r="FB11" i="54"/>
  <c r="CL11" i="54"/>
  <c r="CJ11" i="54"/>
  <c r="CH11" i="54"/>
  <c r="CK11" i="54"/>
  <c r="CO11" i="54"/>
  <c r="DF11" i="54"/>
  <c r="GE11" i="54"/>
  <c r="GE12" i="54"/>
  <c r="FB12" i="54"/>
  <c r="CL12" i="54"/>
  <c r="CJ12" i="54"/>
  <c r="CH12" i="54"/>
  <c r="CK12" i="54"/>
  <c r="CO12" i="54"/>
  <c r="DF12" i="54"/>
  <c r="EH13" i="54"/>
  <c r="CG7" i="54" s="1"/>
  <c r="CI10" i="54"/>
  <c r="CM10" i="54"/>
  <c r="CI11" i="54"/>
  <c r="CM11" i="54"/>
  <c r="CI12" i="54"/>
  <c r="CM12" i="54"/>
  <c r="FZ22" i="54"/>
  <c r="DT22" i="54"/>
  <c r="DR22" i="54"/>
  <c r="DP22" i="54"/>
  <c r="DU22" i="54"/>
  <c r="DQ22" i="54"/>
  <c r="DO22" i="54"/>
  <c r="FB22" i="54"/>
  <c r="CL22" i="54"/>
  <c r="CJ22" i="54"/>
  <c r="CH22" i="54"/>
  <c r="GE22" i="54"/>
  <c r="CM22" i="54"/>
  <c r="CI22" i="54"/>
  <c r="CO22" i="54"/>
  <c r="CG22" i="54"/>
  <c r="DS22" i="54"/>
  <c r="CG13" i="54"/>
  <c r="CI13" i="54"/>
  <c r="CK13" i="54"/>
  <c r="CM13" i="54"/>
  <c r="CO13" i="54"/>
  <c r="DF13" i="54"/>
  <c r="CG14" i="54"/>
  <c r="CI14" i="54"/>
  <c r="CK14" i="54"/>
  <c r="CM14" i="54"/>
  <c r="CO14" i="54"/>
  <c r="DF14" i="54"/>
  <c r="CG15" i="54"/>
  <c r="CI15" i="54"/>
  <c r="CK15" i="54"/>
  <c r="CM15" i="54"/>
  <c r="CO15" i="54"/>
  <c r="DF15" i="54"/>
  <c r="CG16" i="54"/>
  <c r="CI16" i="54"/>
  <c r="CK16" i="54"/>
  <c r="CM16" i="54"/>
  <c r="CO16" i="54"/>
  <c r="DF16" i="54"/>
  <c r="CG17" i="54"/>
  <c r="CI17" i="54"/>
  <c r="CK17" i="54"/>
  <c r="CM17" i="54"/>
  <c r="CO17" i="54"/>
  <c r="DF17" i="54"/>
  <c r="GE18" i="54"/>
  <c r="DF18" i="54"/>
  <c r="CO18" i="54"/>
  <c r="CM18" i="54"/>
  <c r="CK18" i="54"/>
  <c r="CI18" i="54"/>
  <c r="CG18" i="54"/>
  <c r="CJ18" i="54"/>
  <c r="CG19" i="54"/>
  <c r="CI19" i="54"/>
  <c r="CK19" i="54"/>
  <c r="CM19" i="54"/>
  <c r="CO19" i="54"/>
  <c r="DF19" i="54"/>
  <c r="CG20" i="54"/>
  <c r="CI20" i="54"/>
  <c r="CK20" i="54"/>
  <c r="CM20" i="54"/>
  <c r="CO20" i="54"/>
  <c r="DF20" i="54"/>
  <c r="FB21" i="54"/>
  <c r="CL21" i="54"/>
  <c r="CN21" i="54" s="1"/>
  <c r="CJ21" i="54"/>
  <c r="CH21" i="54"/>
  <c r="CG21" i="54"/>
  <c r="CK21" i="54"/>
  <c r="CO21" i="54"/>
  <c r="DF21" i="54"/>
  <c r="CJ20" i="53"/>
  <c r="CJ19" i="53"/>
  <c r="CJ17" i="53"/>
  <c r="CJ16" i="53"/>
  <c r="CJ15" i="53"/>
  <c r="CJ13" i="53"/>
  <c r="CJ14" i="53"/>
  <c r="FN6" i="53"/>
  <c r="DC6" i="53"/>
  <c r="DA6" i="53"/>
  <c r="CY6" i="53"/>
  <c r="DD6" i="53"/>
  <c r="CZ6" i="53"/>
  <c r="DB6" i="53"/>
  <c r="FB5" i="53"/>
  <c r="CL5" i="53"/>
  <c r="CJ5" i="53"/>
  <c r="CH5" i="53"/>
  <c r="CM5" i="53"/>
  <c r="CI5" i="53"/>
  <c r="CK5" i="53"/>
  <c r="DF5" i="53"/>
  <c r="GE5" i="53"/>
  <c r="FB6" i="53"/>
  <c r="CL6" i="53"/>
  <c r="CJ6" i="53"/>
  <c r="CH6" i="53"/>
  <c r="CM6" i="53"/>
  <c r="CI6" i="53"/>
  <c r="CK6" i="53"/>
  <c r="CX6" i="53"/>
  <c r="DF6" i="53"/>
  <c r="GE6" i="53"/>
  <c r="FN5" i="53"/>
  <c r="DC5" i="53"/>
  <c r="DA5" i="53"/>
  <c r="CY5" i="53"/>
  <c r="DD5" i="53"/>
  <c r="CZ5" i="53"/>
  <c r="DB5" i="53"/>
  <c r="CH20" i="53"/>
  <c r="CH18" i="53"/>
  <c r="CH14" i="53"/>
  <c r="CH19" i="53"/>
  <c r="CH17" i="53"/>
  <c r="CH16" i="53"/>
  <c r="CH15" i="53"/>
  <c r="CH13" i="53"/>
  <c r="CL19" i="53"/>
  <c r="CL14" i="53"/>
  <c r="CL20" i="53"/>
  <c r="CL18" i="53"/>
  <c r="CL17" i="53"/>
  <c r="CL16" i="53"/>
  <c r="CL15" i="53"/>
  <c r="CL13" i="53"/>
  <c r="FN9" i="53"/>
  <c r="DC9" i="53"/>
  <c r="DA9" i="53"/>
  <c r="CY9" i="53"/>
  <c r="DD9" i="53"/>
  <c r="CZ9" i="53"/>
  <c r="CX9" i="53"/>
  <c r="DB9" i="53"/>
  <c r="FZ11" i="53"/>
  <c r="DT11" i="53"/>
  <c r="DR11" i="53"/>
  <c r="DP11" i="53"/>
  <c r="DU11" i="53"/>
  <c r="DQ11" i="53"/>
  <c r="DS11" i="53"/>
  <c r="CO10" i="53"/>
  <c r="GE12" i="53"/>
  <c r="FB12" i="53"/>
  <c r="CL12" i="53"/>
  <c r="CJ12" i="53"/>
  <c r="CH12" i="53"/>
  <c r="CK12" i="53"/>
  <c r="CO12" i="53"/>
  <c r="DF12" i="53"/>
  <c r="EH13" i="53"/>
  <c r="CG5" i="53" s="1"/>
  <c r="FB7" i="53"/>
  <c r="CL7" i="53"/>
  <c r="CJ7" i="53"/>
  <c r="CH7" i="53"/>
  <c r="CK7" i="53"/>
  <c r="CO7" i="53"/>
  <c r="DF7" i="53"/>
  <c r="GE7" i="53"/>
  <c r="FB8" i="53"/>
  <c r="CL8" i="53"/>
  <c r="CJ8" i="53"/>
  <c r="CH8" i="53"/>
  <c r="CK8" i="53"/>
  <c r="CO8" i="53"/>
  <c r="DF8" i="53"/>
  <c r="GE8" i="53"/>
  <c r="FB9" i="53"/>
  <c r="CL9" i="53"/>
  <c r="CJ9" i="53"/>
  <c r="CH9" i="53"/>
  <c r="CK9" i="53"/>
  <c r="DF9" i="53"/>
  <c r="GE9" i="53"/>
  <c r="FB10" i="53"/>
  <c r="CL10" i="53"/>
  <c r="CJ10" i="53"/>
  <c r="CH10" i="53"/>
  <c r="CK10" i="53"/>
  <c r="DF10" i="53"/>
  <c r="FB11" i="53"/>
  <c r="CL11" i="53"/>
  <c r="CJ11" i="53"/>
  <c r="CH11" i="53"/>
  <c r="CK11" i="53"/>
  <c r="CO11" i="53"/>
  <c r="GE11" i="53"/>
  <c r="CI7" i="53"/>
  <c r="CM7" i="53"/>
  <c r="CI8" i="53"/>
  <c r="CM8" i="53"/>
  <c r="CI9" i="53"/>
  <c r="CM9" i="53"/>
  <c r="CI10" i="53"/>
  <c r="CM10" i="53"/>
  <c r="CI11" i="53"/>
  <c r="CM11" i="53"/>
  <c r="CI12" i="53"/>
  <c r="CM12" i="53"/>
  <c r="FZ22" i="53"/>
  <c r="DT22" i="53"/>
  <c r="DR22" i="53"/>
  <c r="DP22" i="53"/>
  <c r="DU22" i="53"/>
  <c r="DQ22" i="53"/>
  <c r="FB22" i="53"/>
  <c r="CL22" i="53"/>
  <c r="CJ22" i="53"/>
  <c r="CH22" i="53"/>
  <c r="GE22" i="53"/>
  <c r="CM22" i="53"/>
  <c r="CI22" i="53"/>
  <c r="CO22" i="53"/>
  <c r="CG22" i="53"/>
  <c r="DS22" i="53"/>
  <c r="CG13" i="53"/>
  <c r="CI13" i="53"/>
  <c r="CK13" i="53"/>
  <c r="CM13" i="53"/>
  <c r="CO13" i="53"/>
  <c r="DF13" i="53"/>
  <c r="CG14" i="53"/>
  <c r="CI14" i="53"/>
  <c r="CK14" i="53"/>
  <c r="CM14" i="53"/>
  <c r="CO14" i="53"/>
  <c r="DF14" i="53"/>
  <c r="CG15" i="53"/>
  <c r="CI15" i="53"/>
  <c r="CK15" i="53"/>
  <c r="CM15" i="53"/>
  <c r="CO15" i="53"/>
  <c r="DF15" i="53"/>
  <c r="CG16" i="53"/>
  <c r="CI16" i="53"/>
  <c r="CK16" i="53"/>
  <c r="CM16" i="53"/>
  <c r="CO16" i="53"/>
  <c r="DF16" i="53"/>
  <c r="CG17" i="53"/>
  <c r="CI17" i="53"/>
  <c r="CK17" i="53"/>
  <c r="CM17" i="53"/>
  <c r="CO17" i="53"/>
  <c r="DF17" i="53"/>
  <c r="GE18" i="53"/>
  <c r="DF18" i="53"/>
  <c r="CO18" i="53"/>
  <c r="CM18" i="53"/>
  <c r="CK18" i="53"/>
  <c r="CI18" i="53"/>
  <c r="CG18" i="53"/>
  <c r="CJ18" i="53"/>
  <c r="CG19" i="53"/>
  <c r="CI19" i="53"/>
  <c r="CK19" i="53"/>
  <c r="CM19" i="53"/>
  <c r="CO19" i="53"/>
  <c r="DF19" i="53"/>
  <c r="CG20" i="53"/>
  <c r="CI20" i="53"/>
  <c r="CK20" i="53"/>
  <c r="CM20" i="53"/>
  <c r="CO20" i="53"/>
  <c r="DF20" i="53"/>
  <c r="FB21" i="53"/>
  <c r="CL21" i="53"/>
  <c r="CN21" i="53" s="1"/>
  <c r="CJ21" i="53"/>
  <c r="CH21" i="53"/>
  <c r="CG21" i="53"/>
  <c r="CK21" i="53"/>
  <c r="CO21" i="53"/>
  <c r="DF21" i="53"/>
  <c r="CJ20" i="51"/>
  <c r="CJ19" i="51"/>
  <c r="CJ17" i="51"/>
  <c r="CJ16" i="51"/>
  <c r="CJ15" i="51"/>
  <c r="CJ13" i="51"/>
  <c r="CJ14" i="51"/>
  <c r="CL19" i="51"/>
  <c r="CL14" i="51"/>
  <c r="CL20" i="51"/>
  <c r="CL18" i="51"/>
  <c r="CL17" i="51"/>
  <c r="CL16" i="51"/>
  <c r="CL15" i="51"/>
  <c r="FB5" i="51"/>
  <c r="CL5" i="51"/>
  <c r="CJ5" i="51"/>
  <c r="CH5" i="51"/>
  <c r="CK5" i="51"/>
  <c r="CO5" i="51"/>
  <c r="DF5" i="51"/>
  <c r="CH20" i="51"/>
  <c r="CH18" i="51"/>
  <c r="CH14" i="51"/>
  <c r="CH19" i="51"/>
  <c r="CH17" i="51"/>
  <c r="CH16" i="51"/>
  <c r="CH15" i="51"/>
  <c r="GE5" i="51"/>
  <c r="FB6" i="51"/>
  <c r="CL6" i="51"/>
  <c r="CJ6" i="51"/>
  <c r="CH6" i="51"/>
  <c r="CK6" i="51"/>
  <c r="CO6" i="51"/>
  <c r="DF6" i="51"/>
  <c r="GE6" i="51"/>
  <c r="FB7" i="51"/>
  <c r="CL7" i="51"/>
  <c r="CJ7" i="51"/>
  <c r="CH7" i="51"/>
  <c r="CK7" i="51"/>
  <c r="CO7" i="51"/>
  <c r="DF7" i="51"/>
  <c r="GE7" i="51"/>
  <c r="FB8" i="51"/>
  <c r="CL8" i="51"/>
  <c r="CJ8" i="51"/>
  <c r="CH8" i="51"/>
  <c r="CK8" i="51"/>
  <c r="CO8" i="51"/>
  <c r="DF8" i="51"/>
  <c r="GE8" i="51"/>
  <c r="FB9" i="51"/>
  <c r="CL9" i="51"/>
  <c r="CJ9" i="51"/>
  <c r="CH9" i="51"/>
  <c r="CK9" i="51"/>
  <c r="CO9" i="51"/>
  <c r="DF9" i="51"/>
  <c r="GE9" i="51"/>
  <c r="FB10" i="51"/>
  <c r="CL10" i="51"/>
  <c r="CJ10" i="51"/>
  <c r="CH10" i="51"/>
  <c r="CK10" i="51"/>
  <c r="CO10" i="51"/>
  <c r="DF10" i="51"/>
  <c r="GE10" i="51"/>
  <c r="FB11" i="51"/>
  <c r="CL11" i="51"/>
  <c r="CJ11" i="51"/>
  <c r="CH11" i="51"/>
  <c r="CK11" i="51"/>
  <c r="CO11" i="51"/>
  <c r="DF11" i="51"/>
  <c r="GE11" i="51"/>
  <c r="GE12" i="51"/>
  <c r="FB12" i="51"/>
  <c r="CL12" i="51"/>
  <c r="CJ12" i="51"/>
  <c r="CH12" i="51"/>
  <c r="CG12" i="51"/>
  <c r="CK12" i="51"/>
  <c r="CO12" i="51"/>
  <c r="DF12" i="51"/>
  <c r="CL13" i="51"/>
  <c r="EH13" i="51"/>
  <c r="CG5" i="51" s="1"/>
  <c r="CI5" i="51"/>
  <c r="CM5" i="51"/>
  <c r="CI6" i="51"/>
  <c r="CM6" i="51"/>
  <c r="CI7" i="51"/>
  <c r="CM7" i="51"/>
  <c r="CI8" i="51"/>
  <c r="CM8" i="51"/>
  <c r="CI9" i="51"/>
  <c r="CM9" i="51"/>
  <c r="CI10" i="51"/>
  <c r="CM10" i="51"/>
  <c r="CI11" i="51"/>
  <c r="CM11" i="51"/>
  <c r="CI12" i="51"/>
  <c r="CM12" i="51"/>
  <c r="CH13" i="51"/>
  <c r="FZ22" i="51"/>
  <c r="DT22" i="51"/>
  <c r="DR22" i="51"/>
  <c r="DP22" i="51"/>
  <c r="DU22" i="51"/>
  <c r="DQ22" i="51"/>
  <c r="DO22" i="51"/>
  <c r="FB22" i="51"/>
  <c r="CL22" i="51"/>
  <c r="CJ22" i="51"/>
  <c r="CH22" i="51"/>
  <c r="GE22" i="51"/>
  <c r="CM22" i="51"/>
  <c r="CI22" i="51"/>
  <c r="CO22" i="51"/>
  <c r="CG22" i="51"/>
  <c r="DS22" i="51"/>
  <c r="CG13" i="51"/>
  <c r="CI13" i="51"/>
  <c r="CK13" i="51"/>
  <c r="CM13" i="51"/>
  <c r="CO13" i="51"/>
  <c r="DF13" i="51"/>
  <c r="CG14" i="51"/>
  <c r="CI14" i="51"/>
  <c r="CK14" i="51"/>
  <c r="CM14" i="51"/>
  <c r="CO14" i="51"/>
  <c r="DF14" i="51"/>
  <c r="CG15" i="51"/>
  <c r="CI15" i="51"/>
  <c r="CK15" i="51"/>
  <c r="CM15" i="51"/>
  <c r="CO15" i="51"/>
  <c r="DF15" i="51"/>
  <c r="CG16" i="51"/>
  <c r="CI16" i="51"/>
  <c r="CK16" i="51"/>
  <c r="CM16" i="51"/>
  <c r="CO16" i="51"/>
  <c r="DF16" i="51"/>
  <c r="CG17" i="51"/>
  <c r="CI17" i="51"/>
  <c r="CK17" i="51"/>
  <c r="CM17" i="51"/>
  <c r="CO17" i="51"/>
  <c r="DF17" i="51"/>
  <c r="GE18" i="51"/>
  <c r="DF18" i="51"/>
  <c r="CO18" i="51"/>
  <c r="CM18" i="51"/>
  <c r="CK18" i="51"/>
  <c r="CI18" i="51"/>
  <c r="CG18" i="51"/>
  <c r="CJ18" i="51"/>
  <c r="CG19" i="51"/>
  <c r="CI19" i="51"/>
  <c r="CK19" i="51"/>
  <c r="CM19" i="51"/>
  <c r="CO19" i="51"/>
  <c r="DF19" i="51"/>
  <c r="CG20" i="51"/>
  <c r="CI20" i="51"/>
  <c r="CK20" i="51"/>
  <c r="CM20" i="51"/>
  <c r="CO20" i="51"/>
  <c r="DF20" i="51"/>
  <c r="FB21" i="51"/>
  <c r="CL21" i="51"/>
  <c r="CJ21" i="51"/>
  <c r="CH21" i="51"/>
  <c r="CG21" i="51"/>
  <c r="CK21" i="51"/>
  <c r="CO21" i="51"/>
  <c r="DF21" i="51"/>
  <c r="DE6" i="53" l="1"/>
  <c r="DY6" i="53" s="1"/>
  <c r="DZ6" i="53" s="1"/>
  <c r="DV11" i="53"/>
  <c r="DV22" i="53"/>
  <c r="DW21" i="53"/>
  <c r="DX21" i="53" s="1"/>
  <c r="DE9" i="53"/>
  <c r="CN15" i="53"/>
  <c r="DW15" i="53" s="1"/>
  <c r="DX15" i="53" s="1"/>
  <c r="CN17" i="53"/>
  <c r="DW17" i="53" s="1"/>
  <c r="DX17" i="53" s="1"/>
  <c r="CN20" i="53"/>
  <c r="DW20" i="53" s="1"/>
  <c r="DX20" i="53" s="1"/>
  <c r="CN19" i="53"/>
  <c r="DW19" i="53" s="1"/>
  <c r="DX19" i="53" s="1"/>
  <c r="DW6" i="60"/>
  <c r="DX6" i="60" s="1"/>
  <c r="FN21" i="60"/>
  <c r="DC21" i="60"/>
  <c r="DA21" i="60"/>
  <c r="CY21" i="60"/>
  <c r="DB21" i="60"/>
  <c r="CX21" i="60"/>
  <c r="CZ21" i="60"/>
  <c r="DD21" i="60"/>
  <c r="DW21" i="60"/>
  <c r="DD20" i="60"/>
  <c r="DB20" i="60"/>
  <c r="CZ20" i="60"/>
  <c r="CX20" i="60"/>
  <c r="DA20" i="60"/>
  <c r="DC20" i="60"/>
  <c r="FN20" i="60"/>
  <c r="CY20" i="60"/>
  <c r="DD19" i="60"/>
  <c r="DB19" i="60"/>
  <c r="CZ19" i="60"/>
  <c r="CX19" i="60"/>
  <c r="DA19" i="60"/>
  <c r="FN19" i="60"/>
  <c r="CY19" i="60"/>
  <c r="DC19" i="60"/>
  <c r="DD18" i="60"/>
  <c r="DB18" i="60"/>
  <c r="CZ18" i="60"/>
  <c r="CX18" i="60"/>
  <c r="DA18" i="60"/>
  <c r="DC18" i="60"/>
  <c r="FN18" i="60"/>
  <c r="CY18" i="60"/>
  <c r="DD17" i="60"/>
  <c r="DB17" i="60"/>
  <c r="CZ17" i="60"/>
  <c r="CX17" i="60"/>
  <c r="DA17" i="60"/>
  <c r="FN17" i="60"/>
  <c r="DC17" i="60"/>
  <c r="DE17" i="60" s="1"/>
  <c r="CY17" i="60"/>
  <c r="DD16" i="60"/>
  <c r="DB16" i="60"/>
  <c r="CZ16" i="60"/>
  <c r="CX16" i="60"/>
  <c r="DA16" i="60"/>
  <c r="FN16" i="60"/>
  <c r="DC16" i="60"/>
  <c r="DE16" i="60" s="1"/>
  <c r="CY16" i="60"/>
  <c r="DD15" i="60"/>
  <c r="DB15" i="60"/>
  <c r="CZ15" i="60"/>
  <c r="CX15" i="60"/>
  <c r="DA15" i="60"/>
  <c r="FN15" i="60"/>
  <c r="DC15" i="60"/>
  <c r="DE15" i="60" s="1"/>
  <c r="CY15" i="60"/>
  <c r="DD14" i="60"/>
  <c r="DB14" i="60"/>
  <c r="CZ14" i="60"/>
  <c r="CX14" i="60"/>
  <c r="DC14" i="60"/>
  <c r="DE14" i="60" s="1"/>
  <c r="CY14" i="60"/>
  <c r="FN14" i="60"/>
  <c r="DA14" i="60"/>
  <c r="DD13" i="60"/>
  <c r="DB13" i="60"/>
  <c r="CZ13" i="60"/>
  <c r="CX13" i="60"/>
  <c r="FN13" i="60"/>
  <c r="DA13" i="60"/>
  <c r="DC13" i="60"/>
  <c r="DE13" i="60" s="1"/>
  <c r="CY13" i="60"/>
  <c r="DV22" i="60"/>
  <c r="DC12" i="60"/>
  <c r="DA12" i="60"/>
  <c r="CY12" i="60"/>
  <c r="FN12" i="60"/>
  <c r="DD12" i="60"/>
  <c r="CZ12" i="60"/>
  <c r="DB12" i="60"/>
  <c r="CX12" i="60"/>
  <c r="CG12" i="60"/>
  <c r="FN11" i="60"/>
  <c r="DC11" i="60"/>
  <c r="DA11" i="60"/>
  <c r="CY11" i="60"/>
  <c r="DD11" i="60"/>
  <c r="CZ11" i="60"/>
  <c r="DB11" i="60"/>
  <c r="CX11" i="60"/>
  <c r="CG11" i="60"/>
  <c r="FZ10" i="60"/>
  <c r="DT10" i="60"/>
  <c r="DR10" i="60"/>
  <c r="DP10" i="60"/>
  <c r="DU10" i="60"/>
  <c r="DQ10" i="60"/>
  <c r="DS10" i="60"/>
  <c r="DO10" i="60"/>
  <c r="CN10" i="60"/>
  <c r="FZ9" i="60"/>
  <c r="DT9" i="60"/>
  <c r="DR9" i="60"/>
  <c r="DP9" i="60"/>
  <c r="DU9" i="60"/>
  <c r="DQ9" i="60"/>
  <c r="DS9" i="60"/>
  <c r="DO9" i="60"/>
  <c r="CG9" i="60"/>
  <c r="FZ8" i="60"/>
  <c r="DT8" i="60"/>
  <c r="DR8" i="60"/>
  <c r="DP8" i="60"/>
  <c r="DS8" i="60"/>
  <c r="DO8" i="60"/>
  <c r="DU8" i="60"/>
  <c r="DQ8" i="60"/>
  <c r="FN7" i="60"/>
  <c r="DC7" i="60"/>
  <c r="DA7" i="60"/>
  <c r="CY7" i="60"/>
  <c r="DB7" i="60"/>
  <c r="CX7" i="60"/>
  <c r="DD7" i="60"/>
  <c r="CZ7" i="60"/>
  <c r="CG7" i="60"/>
  <c r="DW7" i="60" s="1"/>
  <c r="FZ6" i="60"/>
  <c r="DT6" i="60"/>
  <c r="DR6" i="60"/>
  <c r="DP6" i="60"/>
  <c r="DS6" i="60"/>
  <c r="DO6" i="60"/>
  <c r="DU6" i="60"/>
  <c r="DQ6" i="60"/>
  <c r="CN15" i="60"/>
  <c r="DW15" i="60" s="1"/>
  <c r="CN17" i="60"/>
  <c r="DW17" i="60" s="1"/>
  <c r="CN20" i="60"/>
  <c r="DW20" i="60" s="1"/>
  <c r="CN19" i="60"/>
  <c r="DW19" i="60" s="1"/>
  <c r="FZ5" i="60"/>
  <c r="DT5" i="60"/>
  <c r="DR5" i="60"/>
  <c r="DP5" i="60"/>
  <c r="DS5" i="60"/>
  <c r="DO5" i="60"/>
  <c r="DU5" i="60"/>
  <c r="DQ5" i="60"/>
  <c r="CG5" i="60"/>
  <c r="DW5" i="60" s="1"/>
  <c r="DE5" i="60"/>
  <c r="DY5" i="60" s="1"/>
  <c r="DE9" i="60"/>
  <c r="FZ21" i="60"/>
  <c r="DT21" i="60"/>
  <c r="DR21" i="60"/>
  <c r="DP21" i="60"/>
  <c r="DS21" i="60"/>
  <c r="DO21" i="60"/>
  <c r="DU21" i="60"/>
  <c r="DQ21" i="60"/>
  <c r="DU20" i="60"/>
  <c r="DS20" i="60"/>
  <c r="DQ20" i="60"/>
  <c r="DO20" i="60"/>
  <c r="DR20" i="60"/>
  <c r="FZ20" i="60"/>
  <c r="DP20" i="60"/>
  <c r="DT20" i="60"/>
  <c r="DU19" i="60"/>
  <c r="DS19" i="60"/>
  <c r="DQ19" i="60"/>
  <c r="DO19" i="60"/>
  <c r="DR19" i="60"/>
  <c r="DT19" i="60"/>
  <c r="FZ19" i="60"/>
  <c r="DP19" i="60"/>
  <c r="DU18" i="60"/>
  <c r="DS18" i="60"/>
  <c r="DQ18" i="60"/>
  <c r="DO18" i="60"/>
  <c r="DR18" i="60"/>
  <c r="FZ18" i="60"/>
  <c r="DP18" i="60"/>
  <c r="DT18" i="60"/>
  <c r="DU17" i="60"/>
  <c r="DS17" i="60"/>
  <c r="DQ17" i="60"/>
  <c r="DO17" i="60"/>
  <c r="DR17" i="60"/>
  <c r="FZ17" i="60"/>
  <c r="DT17" i="60"/>
  <c r="DV17" i="60" s="1"/>
  <c r="DP17" i="60"/>
  <c r="DU16" i="60"/>
  <c r="DS16" i="60"/>
  <c r="DQ16" i="60"/>
  <c r="DO16" i="60"/>
  <c r="DR16" i="60"/>
  <c r="FZ16" i="60"/>
  <c r="DT16" i="60"/>
  <c r="DV16" i="60" s="1"/>
  <c r="DP16" i="60"/>
  <c r="DU15" i="60"/>
  <c r="DS15" i="60"/>
  <c r="DQ15" i="60"/>
  <c r="DO15" i="60"/>
  <c r="DR15" i="60"/>
  <c r="FZ15" i="60"/>
  <c r="DT15" i="60"/>
  <c r="DV15" i="60" s="1"/>
  <c r="DP15" i="60"/>
  <c r="DU14" i="60"/>
  <c r="DS14" i="60"/>
  <c r="DQ14" i="60"/>
  <c r="DO14" i="60"/>
  <c r="DT14" i="60"/>
  <c r="DV14" i="60" s="1"/>
  <c r="DP14" i="60"/>
  <c r="FZ14" i="60"/>
  <c r="DR14" i="60"/>
  <c r="DU13" i="60"/>
  <c r="DS13" i="60"/>
  <c r="DQ13" i="60"/>
  <c r="DO13" i="60"/>
  <c r="FZ13" i="60"/>
  <c r="DR13" i="60"/>
  <c r="DP13" i="60"/>
  <c r="DT13" i="60"/>
  <c r="FN22" i="60"/>
  <c r="DC22" i="60"/>
  <c r="DA22" i="60"/>
  <c r="CY22" i="60"/>
  <c r="DD22" i="60"/>
  <c r="CZ22" i="60"/>
  <c r="DB22" i="60"/>
  <c r="CX22" i="60"/>
  <c r="CN22" i="60"/>
  <c r="DW22" i="60" s="1"/>
  <c r="EA22" i="60"/>
  <c r="DT12" i="60"/>
  <c r="DR12" i="60"/>
  <c r="DP12" i="60"/>
  <c r="DU12" i="60"/>
  <c r="DQ12" i="60"/>
  <c r="FZ12" i="60"/>
  <c r="DS12" i="60"/>
  <c r="DO12" i="60"/>
  <c r="CN12" i="60"/>
  <c r="FZ11" i="60"/>
  <c r="DT11" i="60"/>
  <c r="DR11" i="60"/>
  <c r="DP11" i="60"/>
  <c r="DU11" i="60"/>
  <c r="DQ11" i="60"/>
  <c r="DS11" i="60"/>
  <c r="DO11" i="60"/>
  <c r="CN11" i="60"/>
  <c r="FN10" i="60"/>
  <c r="DC10" i="60"/>
  <c r="DA10" i="60"/>
  <c r="CY10" i="60"/>
  <c r="DD10" i="60"/>
  <c r="CZ10" i="60"/>
  <c r="DB10" i="60"/>
  <c r="CX10" i="60"/>
  <c r="CG10" i="60"/>
  <c r="DW10" i="60" s="1"/>
  <c r="CN9" i="60"/>
  <c r="FN8" i="60"/>
  <c r="DC8" i="60"/>
  <c r="DA8" i="60"/>
  <c r="CY8" i="60"/>
  <c r="DB8" i="60"/>
  <c r="CX8" i="60"/>
  <c r="DD8" i="60"/>
  <c r="CZ8" i="60"/>
  <c r="CG8" i="60"/>
  <c r="DW8" i="60" s="1"/>
  <c r="FZ7" i="60"/>
  <c r="DT7" i="60"/>
  <c r="DR7" i="60"/>
  <c r="DP7" i="60"/>
  <c r="DS7" i="60"/>
  <c r="DO7" i="60"/>
  <c r="DU7" i="60"/>
  <c r="DQ7" i="60"/>
  <c r="FN6" i="60"/>
  <c r="DC6" i="60"/>
  <c r="DA6" i="60"/>
  <c r="CY6" i="60"/>
  <c r="DB6" i="60"/>
  <c r="CX6" i="60"/>
  <c r="DD6" i="60"/>
  <c r="CZ6" i="60"/>
  <c r="CN13" i="60"/>
  <c r="DW13" i="60" s="1"/>
  <c r="CN16" i="60"/>
  <c r="DW16" i="60" s="1"/>
  <c r="CN18" i="60"/>
  <c r="DW18" i="60" s="1"/>
  <c r="CN14" i="60"/>
  <c r="DW14" i="60" s="1"/>
  <c r="DY9" i="60"/>
  <c r="CN9" i="59"/>
  <c r="CN7" i="59"/>
  <c r="DE9" i="59"/>
  <c r="DY9" i="59" s="1"/>
  <c r="DZ9" i="59" s="1"/>
  <c r="FZ21" i="59"/>
  <c r="DT21" i="59"/>
  <c r="DR21" i="59"/>
  <c r="DP21" i="59"/>
  <c r="DS21" i="59"/>
  <c r="DO21" i="59"/>
  <c r="DU21" i="59"/>
  <c r="DQ21" i="59"/>
  <c r="DU20" i="59"/>
  <c r="DS20" i="59"/>
  <c r="DQ20" i="59"/>
  <c r="DO20" i="59"/>
  <c r="DR20" i="59"/>
  <c r="FZ20" i="59"/>
  <c r="DP20" i="59"/>
  <c r="DT20" i="59"/>
  <c r="DU19" i="59"/>
  <c r="DS19" i="59"/>
  <c r="DQ19" i="59"/>
  <c r="DO19" i="59"/>
  <c r="DR19" i="59"/>
  <c r="DT19" i="59"/>
  <c r="FZ19" i="59"/>
  <c r="DP19" i="59"/>
  <c r="DU18" i="59"/>
  <c r="DS18" i="59"/>
  <c r="DQ18" i="59"/>
  <c r="DO18" i="59"/>
  <c r="DR18" i="59"/>
  <c r="FZ18" i="59"/>
  <c r="DP18" i="59"/>
  <c r="DT18" i="59"/>
  <c r="DU17" i="59"/>
  <c r="DS17" i="59"/>
  <c r="DQ17" i="59"/>
  <c r="DO17" i="59"/>
  <c r="DR17" i="59"/>
  <c r="FZ17" i="59"/>
  <c r="DT17" i="59"/>
  <c r="DV17" i="59" s="1"/>
  <c r="DP17" i="59"/>
  <c r="DU16" i="59"/>
  <c r="DS16" i="59"/>
  <c r="DQ16" i="59"/>
  <c r="DO16" i="59"/>
  <c r="DR16" i="59"/>
  <c r="FZ16" i="59"/>
  <c r="DT16" i="59"/>
  <c r="DV16" i="59" s="1"/>
  <c r="DP16" i="59"/>
  <c r="DU15" i="59"/>
  <c r="DS15" i="59"/>
  <c r="DQ15" i="59"/>
  <c r="DO15" i="59"/>
  <c r="DR15" i="59"/>
  <c r="FZ15" i="59"/>
  <c r="DT15" i="59"/>
  <c r="DV15" i="59" s="1"/>
  <c r="DP15" i="59"/>
  <c r="DU14" i="59"/>
  <c r="DS14" i="59"/>
  <c r="DQ14" i="59"/>
  <c r="DO14" i="59"/>
  <c r="DT14" i="59"/>
  <c r="DV14" i="59" s="1"/>
  <c r="DP14" i="59"/>
  <c r="FZ14" i="59"/>
  <c r="DR14" i="59"/>
  <c r="DU13" i="59"/>
  <c r="DS13" i="59"/>
  <c r="DQ13" i="59"/>
  <c r="DO13" i="59"/>
  <c r="FZ13" i="59"/>
  <c r="DR13" i="59"/>
  <c r="DP13" i="59"/>
  <c r="DT13" i="59"/>
  <c r="FN22" i="59"/>
  <c r="DC22" i="59"/>
  <c r="DA22" i="59"/>
  <c r="CY22" i="59"/>
  <c r="DD22" i="59"/>
  <c r="CZ22" i="59"/>
  <c r="DB22" i="59"/>
  <c r="CX22" i="59"/>
  <c r="CN22" i="59"/>
  <c r="DW22" i="59" s="1"/>
  <c r="DT12" i="59"/>
  <c r="DR12" i="59"/>
  <c r="DP12" i="59"/>
  <c r="DU12" i="59"/>
  <c r="DQ12" i="59"/>
  <c r="FZ12" i="59"/>
  <c r="DS12" i="59"/>
  <c r="DO12" i="59"/>
  <c r="CN12" i="59"/>
  <c r="FZ11" i="59"/>
  <c r="DT11" i="59"/>
  <c r="DR11" i="59"/>
  <c r="DP11" i="59"/>
  <c r="DU11" i="59"/>
  <c r="DQ11" i="59"/>
  <c r="DS11" i="59"/>
  <c r="DO11" i="59"/>
  <c r="CN11" i="59"/>
  <c r="FN10" i="59"/>
  <c r="DC10" i="59"/>
  <c r="DA10" i="59"/>
  <c r="CY10" i="59"/>
  <c r="DD10" i="59"/>
  <c r="CZ10" i="59"/>
  <c r="DB10" i="59"/>
  <c r="CX10" i="59"/>
  <c r="CG10" i="59"/>
  <c r="FZ9" i="59"/>
  <c r="DT9" i="59"/>
  <c r="DR9" i="59"/>
  <c r="DP9" i="59"/>
  <c r="DU9" i="59"/>
  <c r="DQ9" i="59"/>
  <c r="DS9" i="59"/>
  <c r="DO9" i="59"/>
  <c r="FZ7" i="59"/>
  <c r="DT7" i="59"/>
  <c r="DR7" i="59"/>
  <c r="DP7" i="59"/>
  <c r="DU7" i="59"/>
  <c r="DQ7" i="59"/>
  <c r="DS7" i="59"/>
  <c r="DO7" i="59"/>
  <c r="CG8" i="59"/>
  <c r="FZ6" i="59"/>
  <c r="DT6" i="59"/>
  <c r="DR6" i="59"/>
  <c r="DP6" i="59"/>
  <c r="DU6" i="59"/>
  <c r="DQ6" i="59"/>
  <c r="DS6" i="59"/>
  <c r="DO6" i="59"/>
  <c r="CN6" i="59"/>
  <c r="CN15" i="59"/>
  <c r="CN17" i="59"/>
  <c r="DW17" i="59" s="1"/>
  <c r="CN20" i="59"/>
  <c r="CN19" i="59"/>
  <c r="FZ5" i="59"/>
  <c r="DT5" i="59"/>
  <c r="DR5" i="59"/>
  <c r="DP5" i="59"/>
  <c r="DU5" i="59"/>
  <c r="DQ5" i="59"/>
  <c r="DS5" i="59"/>
  <c r="DO5" i="59"/>
  <c r="CN5" i="59"/>
  <c r="DW5" i="59" s="1"/>
  <c r="DE7" i="59"/>
  <c r="DE8" i="59"/>
  <c r="FN21" i="59"/>
  <c r="DC21" i="59"/>
  <c r="DA21" i="59"/>
  <c r="CY21" i="59"/>
  <c r="DB21" i="59"/>
  <c r="CX21" i="59"/>
  <c r="CZ21" i="59"/>
  <c r="DD21" i="59"/>
  <c r="DW21" i="59"/>
  <c r="DD20" i="59"/>
  <c r="DB20" i="59"/>
  <c r="CZ20" i="59"/>
  <c r="CX20" i="59"/>
  <c r="DA20" i="59"/>
  <c r="DC20" i="59"/>
  <c r="FN20" i="59"/>
  <c r="CY20" i="59"/>
  <c r="DW20" i="59"/>
  <c r="DD19" i="59"/>
  <c r="DB19" i="59"/>
  <c r="CZ19" i="59"/>
  <c r="CX19" i="59"/>
  <c r="DA19" i="59"/>
  <c r="FN19" i="59"/>
  <c r="CY19" i="59"/>
  <c r="DC19" i="59"/>
  <c r="DW19" i="59"/>
  <c r="DD18" i="59"/>
  <c r="DB18" i="59"/>
  <c r="CZ18" i="59"/>
  <c r="CX18" i="59"/>
  <c r="DA18" i="59"/>
  <c r="DC18" i="59"/>
  <c r="FN18" i="59"/>
  <c r="CY18" i="59"/>
  <c r="DD17" i="59"/>
  <c r="DB17" i="59"/>
  <c r="CZ17" i="59"/>
  <c r="CX17" i="59"/>
  <c r="DA17" i="59"/>
  <c r="FN17" i="59"/>
  <c r="DC17" i="59"/>
  <c r="DE17" i="59" s="1"/>
  <c r="CY17" i="59"/>
  <c r="DD16" i="59"/>
  <c r="DB16" i="59"/>
  <c r="CZ16" i="59"/>
  <c r="CX16" i="59"/>
  <c r="DA16" i="59"/>
  <c r="FN16" i="59"/>
  <c r="DC16" i="59"/>
  <c r="DE16" i="59" s="1"/>
  <c r="CY16" i="59"/>
  <c r="DD15" i="59"/>
  <c r="DB15" i="59"/>
  <c r="CZ15" i="59"/>
  <c r="CX15" i="59"/>
  <c r="DA15" i="59"/>
  <c r="FN15" i="59"/>
  <c r="DC15" i="59"/>
  <c r="DE15" i="59" s="1"/>
  <c r="CY15" i="59"/>
  <c r="DW15" i="59"/>
  <c r="DD14" i="59"/>
  <c r="DB14" i="59"/>
  <c r="CZ14" i="59"/>
  <c r="CX14" i="59"/>
  <c r="DC14" i="59"/>
  <c r="DE14" i="59" s="1"/>
  <c r="CY14" i="59"/>
  <c r="FN14" i="59"/>
  <c r="DA14" i="59"/>
  <c r="DD13" i="59"/>
  <c r="DB13" i="59"/>
  <c r="CZ13" i="59"/>
  <c r="CX13" i="59"/>
  <c r="FN13" i="59"/>
  <c r="DA13" i="59"/>
  <c r="DC13" i="59"/>
  <c r="DE13" i="59" s="1"/>
  <c r="CY13" i="59"/>
  <c r="DV22" i="59"/>
  <c r="EA22" i="59" s="1"/>
  <c r="DC12" i="59"/>
  <c r="DA12" i="59"/>
  <c r="CY12" i="59"/>
  <c r="FN12" i="59"/>
  <c r="DD12" i="59"/>
  <c r="CZ12" i="59"/>
  <c r="DB12" i="59"/>
  <c r="CX12" i="59"/>
  <c r="CG12" i="59"/>
  <c r="FN11" i="59"/>
  <c r="DC11" i="59"/>
  <c r="DA11" i="59"/>
  <c r="CY11" i="59"/>
  <c r="DD11" i="59"/>
  <c r="CZ11" i="59"/>
  <c r="DB11" i="59"/>
  <c r="CX11" i="59"/>
  <c r="CG11" i="59"/>
  <c r="FZ10" i="59"/>
  <c r="DT10" i="59"/>
  <c r="DR10" i="59"/>
  <c r="DP10" i="59"/>
  <c r="DU10" i="59"/>
  <c r="DQ10" i="59"/>
  <c r="DS10" i="59"/>
  <c r="DO10" i="59"/>
  <c r="CN10" i="59"/>
  <c r="FZ8" i="59"/>
  <c r="DT8" i="59"/>
  <c r="DR8" i="59"/>
  <c r="DP8" i="59"/>
  <c r="DU8" i="59"/>
  <c r="DQ8" i="59"/>
  <c r="DS8" i="59"/>
  <c r="DO8" i="59"/>
  <c r="CN8" i="59"/>
  <c r="CG9" i="59"/>
  <c r="DW9" i="59" s="1"/>
  <c r="CG7" i="59"/>
  <c r="FN6" i="59"/>
  <c r="DC6" i="59"/>
  <c r="DA6" i="59"/>
  <c r="CY6" i="59"/>
  <c r="DD6" i="59"/>
  <c r="CZ6" i="59"/>
  <c r="DB6" i="59"/>
  <c r="CX6" i="59"/>
  <c r="CG6" i="59"/>
  <c r="CN13" i="59"/>
  <c r="DW13" i="59" s="1"/>
  <c r="CN16" i="59"/>
  <c r="DW16" i="59" s="1"/>
  <c r="CN18" i="59"/>
  <c r="DW18" i="59" s="1"/>
  <c r="CN14" i="59"/>
  <c r="DW14" i="59" s="1"/>
  <c r="FN5" i="59"/>
  <c r="DC5" i="59"/>
  <c r="DA5" i="59"/>
  <c r="CY5" i="59"/>
  <c r="DD5" i="59"/>
  <c r="CZ5" i="59"/>
  <c r="DB5" i="59"/>
  <c r="CX5" i="59"/>
  <c r="DY7" i="59"/>
  <c r="DY8" i="59"/>
  <c r="CN10" i="58"/>
  <c r="FN21" i="58"/>
  <c r="DC21" i="58"/>
  <c r="DA21" i="58"/>
  <c r="CY21" i="58"/>
  <c r="DB21" i="58"/>
  <c r="CX21" i="58"/>
  <c r="CZ21" i="58"/>
  <c r="DD21" i="58"/>
  <c r="DW21" i="58"/>
  <c r="DD20" i="58"/>
  <c r="DB20" i="58"/>
  <c r="CZ20" i="58"/>
  <c r="CX20" i="58"/>
  <c r="DA20" i="58"/>
  <c r="DC20" i="58"/>
  <c r="FN20" i="58"/>
  <c r="CY20" i="58"/>
  <c r="DD19" i="58"/>
  <c r="DB19" i="58"/>
  <c r="CZ19" i="58"/>
  <c r="CX19" i="58"/>
  <c r="DA19" i="58"/>
  <c r="FN19" i="58"/>
  <c r="CY19" i="58"/>
  <c r="DC19" i="58"/>
  <c r="DD18" i="58"/>
  <c r="DB18" i="58"/>
  <c r="CZ18" i="58"/>
  <c r="CX18" i="58"/>
  <c r="DA18" i="58"/>
  <c r="DC18" i="58"/>
  <c r="FN18" i="58"/>
  <c r="CY18" i="58"/>
  <c r="DD17" i="58"/>
  <c r="DB17" i="58"/>
  <c r="CZ17" i="58"/>
  <c r="CX17" i="58"/>
  <c r="DA17" i="58"/>
  <c r="FN17" i="58"/>
  <c r="DC17" i="58"/>
  <c r="DE17" i="58" s="1"/>
  <c r="CY17" i="58"/>
  <c r="DD16" i="58"/>
  <c r="DB16" i="58"/>
  <c r="CZ16" i="58"/>
  <c r="CX16" i="58"/>
  <c r="DA16" i="58"/>
  <c r="FN16" i="58"/>
  <c r="DC16" i="58"/>
  <c r="DE16" i="58" s="1"/>
  <c r="CY16" i="58"/>
  <c r="DD15" i="58"/>
  <c r="DB15" i="58"/>
  <c r="CZ15" i="58"/>
  <c r="CX15" i="58"/>
  <c r="DA15" i="58"/>
  <c r="FN15" i="58"/>
  <c r="DC15" i="58"/>
  <c r="DE15" i="58" s="1"/>
  <c r="CY15" i="58"/>
  <c r="DD14" i="58"/>
  <c r="DB14" i="58"/>
  <c r="CZ14" i="58"/>
  <c r="CX14" i="58"/>
  <c r="DC14" i="58"/>
  <c r="DE14" i="58" s="1"/>
  <c r="CY14" i="58"/>
  <c r="FN14" i="58"/>
  <c r="DA14" i="58"/>
  <c r="DD13" i="58"/>
  <c r="DB13" i="58"/>
  <c r="CZ13" i="58"/>
  <c r="CX13" i="58"/>
  <c r="FN13" i="58"/>
  <c r="DA13" i="58"/>
  <c r="DC13" i="58"/>
  <c r="DE13" i="58" s="1"/>
  <c r="CY13" i="58"/>
  <c r="DV22" i="58"/>
  <c r="DC12" i="58"/>
  <c r="DA12" i="58"/>
  <c r="CY12" i="58"/>
  <c r="FN12" i="58"/>
  <c r="DD12" i="58"/>
  <c r="CZ12" i="58"/>
  <c r="DB12" i="58"/>
  <c r="CX12" i="58"/>
  <c r="CG12" i="58"/>
  <c r="DW12" i="58" s="1"/>
  <c r="FN11" i="58"/>
  <c r="DC11" i="58"/>
  <c r="DA11" i="58"/>
  <c r="CY11" i="58"/>
  <c r="DB11" i="58"/>
  <c r="CX11" i="58"/>
  <c r="CZ11" i="58"/>
  <c r="DD11" i="58"/>
  <c r="CG11" i="58"/>
  <c r="DW11" i="58" s="1"/>
  <c r="FZ10" i="58"/>
  <c r="DT10" i="58"/>
  <c r="DR10" i="58"/>
  <c r="DP10" i="58"/>
  <c r="DS10" i="58"/>
  <c r="DO10" i="58"/>
  <c r="DQ10" i="58"/>
  <c r="DU10" i="58"/>
  <c r="FN9" i="58"/>
  <c r="DC9" i="58"/>
  <c r="DA9" i="58"/>
  <c r="CY9" i="58"/>
  <c r="DD9" i="58"/>
  <c r="CZ9" i="58"/>
  <c r="DB9" i="58"/>
  <c r="CX9" i="58"/>
  <c r="CG9" i="58"/>
  <c r="FZ8" i="58"/>
  <c r="DT8" i="58"/>
  <c r="DR8" i="58"/>
  <c r="DP8" i="58"/>
  <c r="DU8" i="58"/>
  <c r="DQ8" i="58"/>
  <c r="DS8" i="58"/>
  <c r="DO8" i="58"/>
  <c r="CN8" i="58"/>
  <c r="FN7" i="58"/>
  <c r="DC7" i="58"/>
  <c r="DA7" i="58"/>
  <c r="CY7" i="58"/>
  <c r="DD7" i="58"/>
  <c r="CZ7" i="58"/>
  <c r="DB7" i="58"/>
  <c r="CX7" i="58"/>
  <c r="CG7" i="58"/>
  <c r="FZ6" i="58"/>
  <c r="DT6" i="58"/>
  <c r="DR6" i="58"/>
  <c r="DP6" i="58"/>
  <c r="DU6" i="58"/>
  <c r="DQ6" i="58"/>
  <c r="DS6" i="58"/>
  <c r="DO6" i="58"/>
  <c r="CN6" i="58"/>
  <c r="CN15" i="58"/>
  <c r="DW15" i="58" s="1"/>
  <c r="CN17" i="58"/>
  <c r="DW17" i="58" s="1"/>
  <c r="CN20" i="58"/>
  <c r="DW20" i="58" s="1"/>
  <c r="CN19" i="58"/>
  <c r="DW19" i="58" s="1"/>
  <c r="FZ5" i="58"/>
  <c r="DT5" i="58"/>
  <c r="DR5" i="58"/>
  <c r="DP5" i="58"/>
  <c r="DU5" i="58"/>
  <c r="DQ5" i="58"/>
  <c r="DS5" i="58"/>
  <c r="DO5" i="58"/>
  <c r="CN5" i="58"/>
  <c r="DW5" i="58" s="1"/>
  <c r="FZ21" i="58"/>
  <c r="DT21" i="58"/>
  <c r="DR21" i="58"/>
  <c r="DP21" i="58"/>
  <c r="DS21" i="58"/>
  <c r="DO21" i="58"/>
  <c r="DU21" i="58"/>
  <c r="DQ21" i="58"/>
  <c r="DU20" i="58"/>
  <c r="DS20" i="58"/>
  <c r="DQ20" i="58"/>
  <c r="DO20" i="58"/>
  <c r="DR20" i="58"/>
  <c r="FZ20" i="58"/>
  <c r="DP20" i="58"/>
  <c r="DT20" i="58"/>
  <c r="DV20" i="58" s="1"/>
  <c r="DU19" i="58"/>
  <c r="DS19" i="58"/>
  <c r="DQ19" i="58"/>
  <c r="DO19" i="58"/>
  <c r="DR19" i="58"/>
  <c r="DT19" i="58"/>
  <c r="DV19" i="58" s="1"/>
  <c r="FZ19" i="58"/>
  <c r="DP19" i="58"/>
  <c r="DU18" i="58"/>
  <c r="DS18" i="58"/>
  <c r="DQ18" i="58"/>
  <c r="DO18" i="58"/>
  <c r="DR18" i="58"/>
  <c r="FZ18" i="58"/>
  <c r="DP18" i="58"/>
  <c r="DT18" i="58"/>
  <c r="DV18" i="58" s="1"/>
  <c r="DU17" i="58"/>
  <c r="DS17" i="58"/>
  <c r="DQ17" i="58"/>
  <c r="DO17" i="58"/>
  <c r="DR17" i="58"/>
  <c r="FZ17" i="58"/>
  <c r="DT17" i="58"/>
  <c r="DV17" i="58" s="1"/>
  <c r="DP17" i="58"/>
  <c r="DU16" i="58"/>
  <c r="DS16" i="58"/>
  <c r="DQ16" i="58"/>
  <c r="DO16" i="58"/>
  <c r="DR16" i="58"/>
  <c r="FZ16" i="58"/>
  <c r="DT16" i="58"/>
  <c r="DV16" i="58" s="1"/>
  <c r="DP16" i="58"/>
  <c r="DU15" i="58"/>
  <c r="DS15" i="58"/>
  <c r="DQ15" i="58"/>
  <c r="DO15" i="58"/>
  <c r="DR15" i="58"/>
  <c r="FZ15" i="58"/>
  <c r="DT15" i="58"/>
  <c r="DV15" i="58" s="1"/>
  <c r="DP15" i="58"/>
  <c r="DU14" i="58"/>
  <c r="DS14" i="58"/>
  <c r="DQ14" i="58"/>
  <c r="DO14" i="58"/>
  <c r="DT14" i="58"/>
  <c r="DV14" i="58" s="1"/>
  <c r="DP14" i="58"/>
  <c r="FZ14" i="58"/>
  <c r="DR14" i="58"/>
  <c r="DU13" i="58"/>
  <c r="DS13" i="58"/>
  <c r="DQ13" i="58"/>
  <c r="DO13" i="58"/>
  <c r="FZ13" i="58"/>
  <c r="DR13" i="58"/>
  <c r="DP13" i="58"/>
  <c r="DT13" i="58"/>
  <c r="DV13" i="58" s="1"/>
  <c r="FN22" i="58"/>
  <c r="DC22" i="58"/>
  <c r="DA22" i="58"/>
  <c r="CY22" i="58"/>
  <c r="DD22" i="58"/>
  <c r="CZ22" i="58"/>
  <c r="DB22" i="58"/>
  <c r="CX22" i="58"/>
  <c r="CN22" i="58"/>
  <c r="DW22" i="58" s="1"/>
  <c r="EA22" i="58"/>
  <c r="DT12" i="58"/>
  <c r="DR12" i="58"/>
  <c r="DP12" i="58"/>
  <c r="DU12" i="58"/>
  <c r="DQ12" i="58"/>
  <c r="FZ12" i="58"/>
  <c r="DS12" i="58"/>
  <c r="DO12" i="58"/>
  <c r="FZ11" i="58"/>
  <c r="DT11" i="58"/>
  <c r="DR11" i="58"/>
  <c r="DP11" i="58"/>
  <c r="DS11" i="58"/>
  <c r="DO11" i="58"/>
  <c r="DU11" i="58"/>
  <c r="DQ11" i="58"/>
  <c r="FN10" i="58"/>
  <c r="DC10" i="58"/>
  <c r="DA10" i="58"/>
  <c r="CY10" i="58"/>
  <c r="DB10" i="58"/>
  <c r="CX10" i="58"/>
  <c r="DD10" i="58"/>
  <c r="CZ10" i="58"/>
  <c r="CG10" i="58"/>
  <c r="DW10" i="58" s="1"/>
  <c r="FZ9" i="58"/>
  <c r="DT9" i="58"/>
  <c r="DR9" i="58"/>
  <c r="DP9" i="58"/>
  <c r="DU9" i="58"/>
  <c r="DQ9" i="58"/>
  <c r="DS9" i="58"/>
  <c r="DO9" i="58"/>
  <c r="CN9" i="58"/>
  <c r="FN8" i="58"/>
  <c r="DC8" i="58"/>
  <c r="DA8" i="58"/>
  <c r="CY8" i="58"/>
  <c r="DD8" i="58"/>
  <c r="CZ8" i="58"/>
  <c r="DB8" i="58"/>
  <c r="CX8" i="58"/>
  <c r="CG8" i="58"/>
  <c r="DW8" i="58" s="1"/>
  <c r="FZ7" i="58"/>
  <c r="DT7" i="58"/>
  <c r="DR7" i="58"/>
  <c r="DP7" i="58"/>
  <c r="DU7" i="58"/>
  <c r="DQ7" i="58"/>
  <c r="DS7" i="58"/>
  <c r="DO7" i="58"/>
  <c r="CN7" i="58"/>
  <c r="FN6" i="58"/>
  <c r="DC6" i="58"/>
  <c r="DA6" i="58"/>
  <c r="CY6" i="58"/>
  <c r="DD6" i="58"/>
  <c r="CZ6" i="58"/>
  <c r="DB6" i="58"/>
  <c r="CX6" i="58"/>
  <c r="CG6" i="58"/>
  <c r="DW6" i="58" s="1"/>
  <c r="CN13" i="58"/>
  <c r="DW13" i="58" s="1"/>
  <c r="CN16" i="58"/>
  <c r="DW16" i="58" s="1"/>
  <c r="CN18" i="58"/>
  <c r="DW18" i="58" s="1"/>
  <c r="CN14" i="58"/>
  <c r="DW14" i="58" s="1"/>
  <c r="FN5" i="58"/>
  <c r="DC5" i="58"/>
  <c r="DA5" i="58"/>
  <c r="CY5" i="58"/>
  <c r="DD5" i="58"/>
  <c r="CZ5" i="58"/>
  <c r="DB5" i="58"/>
  <c r="CX5" i="58"/>
  <c r="CN22" i="57"/>
  <c r="DW22" i="57" s="1"/>
  <c r="DX22" i="57" s="1"/>
  <c r="CN20" i="57"/>
  <c r="DW20" i="57" s="1"/>
  <c r="CN16" i="57"/>
  <c r="DW16" i="57" s="1"/>
  <c r="DX16" i="57" s="1"/>
  <c r="FZ22" i="57"/>
  <c r="DT22" i="57"/>
  <c r="DR22" i="57"/>
  <c r="DP22" i="57"/>
  <c r="DU22" i="57"/>
  <c r="DS22" i="57"/>
  <c r="DO22" i="57"/>
  <c r="DQ22" i="57"/>
  <c r="CN21" i="57"/>
  <c r="DW21" i="57" s="1"/>
  <c r="FZ20" i="57"/>
  <c r="DT20" i="57"/>
  <c r="DR20" i="57"/>
  <c r="DP20" i="57"/>
  <c r="DS20" i="57"/>
  <c r="DO20" i="57"/>
  <c r="DU20" i="57"/>
  <c r="DQ20" i="57"/>
  <c r="FZ18" i="57"/>
  <c r="DT18" i="57"/>
  <c r="DR18" i="57"/>
  <c r="DP18" i="57"/>
  <c r="DS18" i="57"/>
  <c r="DO18" i="57"/>
  <c r="DU18" i="57"/>
  <c r="DQ18" i="57"/>
  <c r="FZ16" i="57"/>
  <c r="DT16" i="57"/>
  <c r="DR16" i="57"/>
  <c r="DP16" i="57"/>
  <c r="DS16" i="57"/>
  <c r="DO16" i="57"/>
  <c r="DU16" i="57"/>
  <c r="DQ16" i="57"/>
  <c r="DE21" i="57"/>
  <c r="FZ19" i="57"/>
  <c r="DT19" i="57"/>
  <c r="DR19" i="57"/>
  <c r="DP19" i="57"/>
  <c r="DU19" i="57"/>
  <c r="DQ19" i="57"/>
  <c r="DO19" i="57"/>
  <c r="DS19" i="57"/>
  <c r="FN17" i="57"/>
  <c r="DC17" i="57"/>
  <c r="DA17" i="57"/>
  <c r="CY17" i="57"/>
  <c r="DD17" i="57"/>
  <c r="CZ17" i="57"/>
  <c r="DB17" i="57"/>
  <c r="CX17" i="57"/>
  <c r="FN15" i="57"/>
  <c r="DC15" i="57"/>
  <c r="DA15" i="57"/>
  <c r="CY15" i="57"/>
  <c r="DD15" i="57"/>
  <c r="CZ15" i="57"/>
  <c r="DB15" i="57"/>
  <c r="CX15" i="57"/>
  <c r="FZ14" i="57"/>
  <c r="DT14" i="57"/>
  <c r="DR14" i="57"/>
  <c r="DP14" i="57"/>
  <c r="DU14" i="57"/>
  <c r="DQ14" i="57"/>
  <c r="DS14" i="57"/>
  <c r="DO14" i="57"/>
  <c r="CN14" i="57"/>
  <c r="DW14" i="57" s="1"/>
  <c r="FN13" i="57"/>
  <c r="DC13" i="57"/>
  <c r="DA13" i="57"/>
  <c r="CY13" i="57"/>
  <c r="DD13" i="57"/>
  <c r="CZ13" i="57"/>
  <c r="DB13" i="57"/>
  <c r="CX13" i="57"/>
  <c r="FZ12" i="57"/>
  <c r="DT12" i="57"/>
  <c r="DR12" i="57"/>
  <c r="DP12" i="57"/>
  <c r="DU12" i="57"/>
  <c r="DQ12" i="57"/>
  <c r="DS12" i="57"/>
  <c r="DO12" i="57"/>
  <c r="CN12" i="57"/>
  <c r="DW12" i="57" s="1"/>
  <c r="FN11" i="57"/>
  <c r="DC11" i="57"/>
  <c r="DA11" i="57"/>
  <c r="CY11" i="57"/>
  <c r="DD11" i="57"/>
  <c r="CZ11" i="57"/>
  <c r="DB11" i="57"/>
  <c r="CX11" i="57"/>
  <c r="FZ10" i="57"/>
  <c r="DT10" i="57"/>
  <c r="DR10" i="57"/>
  <c r="DP10" i="57"/>
  <c r="DU10" i="57"/>
  <c r="DQ10" i="57"/>
  <c r="DS10" i="57"/>
  <c r="DO10" i="57"/>
  <c r="CN10" i="57"/>
  <c r="FN9" i="57"/>
  <c r="DC9" i="57"/>
  <c r="DA9" i="57"/>
  <c r="CY9" i="57"/>
  <c r="DD9" i="57"/>
  <c r="CZ9" i="57"/>
  <c r="DB9" i="57"/>
  <c r="CX9" i="57"/>
  <c r="FZ8" i="57"/>
  <c r="DT8" i="57"/>
  <c r="DR8" i="57"/>
  <c r="DP8" i="57"/>
  <c r="DU8" i="57"/>
  <c r="DQ8" i="57"/>
  <c r="DS8" i="57"/>
  <c r="DO8" i="57"/>
  <c r="CN8" i="57"/>
  <c r="DW8" i="57" s="1"/>
  <c r="FN7" i="57"/>
  <c r="DC7" i="57"/>
  <c r="DA7" i="57"/>
  <c r="CY7" i="57"/>
  <c r="DD7" i="57"/>
  <c r="CZ7" i="57"/>
  <c r="DB7" i="57"/>
  <c r="CX7" i="57"/>
  <c r="FZ6" i="57"/>
  <c r="DT6" i="57"/>
  <c r="DR6" i="57"/>
  <c r="DP6" i="57"/>
  <c r="DU6" i="57"/>
  <c r="DQ6" i="57"/>
  <c r="DS6" i="57"/>
  <c r="DO6" i="57"/>
  <c r="CN6" i="57"/>
  <c r="DW6" i="57" s="1"/>
  <c r="FN5" i="57"/>
  <c r="DC5" i="57"/>
  <c r="DA5" i="57"/>
  <c r="CY5" i="57"/>
  <c r="DD5" i="57"/>
  <c r="CZ5" i="57"/>
  <c r="DB5" i="57"/>
  <c r="CX5" i="57"/>
  <c r="FN22" i="57"/>
  <c r="DC22" i="57"/>
  <c r="DA22" i="57"/>
  <c r="CY22" i="57"/>
  <c r="DB22" i="57"/>
  <c r="CX22" i="57"/>
  <c r="DD22" i="57"/>
  <c r="CZ22" i="57"/>
  <c r="FZ21" i="57"/>
  <c r="DT21" i="57"/>
  <c r="DR21" i="57"/>
  <c r="DP21" i="57"/>
  <c r="DU21" i="57"/>
  <c r="DQ21" i="57"/>
  <c r="DS21" i="57"/>
  <c r="DO21" i="57"/>
  <c r="FN20" i="57"/>
  <c r="DC20" i="57"/>
  <c r="DA20" i="57"/>
  <c r="CY20" i="57"/>
  <c r="DB20" i="57"/>
  <c r="CX20" i="57"/>
  <c r="CZ20" i="57"/>
  <c r="DD20" i="57"/>
  <c r="FN18" i="57"/>
  <c r="DC18" i="57"/>
  <c r="DA18" i="57"/>
  <c r="CY18" i="57"/>
  <c r="DB18" i="57"/>
  <c r="CX18" i="57"/>
  <c r="CZ18" i="57"/>
  <c r="DD18" i="57"/>
  <c r="DW18" i="57"/>
  <c r="FN19" i="57"/>
  <c r="DC19" i="57"/>
  <c r="DA19" i="57"/>
  <c r="CY19" i="57"/>
  <c r="DD19" i="57"/>
  <c r="CZ19" i="57"/>
  <c r="DB19" i="57"/>
  <c r="CX19" i="57"/>
  <c r="FN16" i="57"/>
  <c r="DC16" i="57"/>
  <c r="DA16" i="57"/>
  <c r="CY16" i="57"/>
  <c r="DB16" i="57"/>
  <c r="CX16" i="57"/>
  <c r="DD16" i="57"/>
  <c r="CZ16" i="57"/>
  <c r="DY21" i="57"/>
  <c r="CN19" i="57"/>
  <c r="DW19" i="57" s="1"/>
  <c r="FZ17" i="57"/>
  <c r="DT17" i="57"/>
  <c r="DR17" i="57"/>
  <c r="DP17" i="57"/>
  <c r="DU17" i="57"/>
  <c r="DQ17" i="57"/>
  <c r="DS17" i="57"/>
  <c r="DO17" i="57"/>
  <c r="CN17" i="57"/>
  <c r="DW17" i="57" s="1"/>
  <c r="FZ15" i="57"/>
  <c r="DT15" i="57"/>
  <c r="DR15" i="57"/>
  <c r="DP15" i="57"/>
  <c r="DU15" i="57"/>
  <c r="DQ15" i="57"/>
  <c r="DS15" i="57"/>
  <c r="DO15" i="57"/>
  <c r="CN15" i="57"/>
  <c r="DW15" i="57" s="1"/>
  <c r="FN14" i="57"/>
  <c r="DC14" i="57"/>
  <c r="DA14" i="57"/>
  <c r="CY14" i="57"/>
  <c r="DD14" i="57"/>
  <c r="CZ14" i="57"/>
  <c r="DB14" i="57"/>
  <c r="CX14" i="57"/>
  <c r="FZ13" i="57"/>
  <c r="DT13" i="57"/>
  <c r="DR13" i="57"/>
  <c r="DP13" i="57"/>
  <c r="DU13" i="57"/>
  <c r="DQ13" i="57"/>
  <c r="DO13" i="57"/>
  <c r="DS13" i="57"/>
  <c r="CN13" i="57"/>
  <c r="DW13" i="57" s="1"/>
  <c r="FN12" i="57"/>
  <c r="DC12" i="57"/>
  <c r="DA12" i="57"/>
  <c r="CY12" i="57"/>
  <c r="DD12" i="57"/>
  <c r="CZ12" i="57"/>
  <c r="DB12" i="57"/>
  <c r="CX12" i="57"/>
  <c r="FZ11" i="57"/>
  <c r="DT11" i="57"/>
  <c r="DR11" i="57"/>
  <c r="DP11" i="57"/>
  <c r="DU11" i="57"/>
  <c r="DQ11" i="57"/>
  <c r="DS11" i="57"/>
  <c r="DO11" i="57"/>
  <c r="CN11" i="57"/>
  <c r="DW11" i="57" s="1"/>
  <c r="FN10" i="57"/>
  <c r="DC10" i="57"/>
  <c r="DA10" i="57"/>
  <c r="CY10" i="57"/>
  <c r="DD10" i="57"/>
  <c r="CZ10" i="57"/>
  <c r="DB10" i="57"/>
  <c r="CX10" i="57"/>
  <c r="DW10" i="57"/>
  <c r="FZ9" i="57"/>
  <c r="DT9" i="57"/>
  <c r="DR9" i="57"/>
  <c r="DP9" i="57"/>
  <c r="DU9" i="57"/>
  <c r="DQ9" i="57"/>
  <c r="DS9" i="57"/>
  <c r="DO9" i="57"/>
  <c r="CN9" i="57"/>
  <c r="DW9" i="57" s="1"/>
  <c r="FN8" i="57"/>
  <c r="DC8" i="57"/>
  <c r="DA8" i="57"/>
  <c r="CY8" i="57"/>
  <c r="DD8" i="57"/>
  <c r="CZ8" i="57"/>
  <c r="DB8" i="57"/>
  <c r="CX8" i="57"/>
  <c r="FZ7" i="57"/>
  <c r="DT7" i="57"/>
  <c r="DR7" i="57"/>
  <c r="DP7" i="57"/>
  <c r="DU7" i="57"/>
  <c r="DQ7" i="57"/>
  <c r="DS7" i="57"/>
  <c r="DO7" i="57"/>
  <c r="CN7" i="57"/>
  <c r="DW7" i="57" s="1"/>
  <c r="FN6" i="57"/>
  <c r="DC6" i="57"/>
  <c r="DA6" i="57"/>
  <c r="CY6" i="57"/>
  <c r="DD6" i="57"/>
  <c r="CZ6" i="57"/>
  <c r="DB6" i="57"/>
  <c r="CX6" i="57"/>
  <c r="FZ5" i="57"/>
  <c r="DT5" i="57"/>
  <c r="DR5" i="57"/>
  <c r="DP5" i="57"/>
  <c r="DU5" i="57"/>
  <c r="DQ5" i="57"/>
  <c r="DS5" i="57"/>
  <c r="DO5" i="57"/>
  <c r="CN5" i="57"/>
  <c r="DW5" i="57" s="1"/>
  <c r="CN12" i="56"/>
  <c r="CN10" i="56"/>
  <c r="CN11" i="56"/>
  <c r="DE8" i="56"/>
  <c r="DY8" i="56" s="1"/>
  <c r="DZ8" i="56" s="1"/>
  <c r="FZ21" i="56"/>
  <c r="DT21" i="56"/>
  <c r="DR21" i="56"/>
  <c r="DP21" i="56"/>
  <c r="DS21" i="56"/>
  <c r="DO21" i="56"/>
  <c r="DU21" i="56"/>
  <c r="DQ21" i="56"/>
  <c r="DU20" i="56"/>
  <c r="DS20" i="56"/>
  <c r="DQ20" i="56"/>
  <c r="DO20" i="56"/>
  <c r="DR20" i="56"/>
  <c r="FZ20" i="56"/>
  <c r="DP20" i="56"/>
  <c r="DT20" i="56"/>
  <c r="DU19" i="56"/>
  <c r="DS19" i="56"/>
  <c r="DQ19" i="56"/>
  <c r="DO19" i="56"/>
  <c r="DR19" i="56"/>
  <c r="DT19" i="56"/>
  <c r="FZ19" i="56"/>
  <c r="DP19" i="56"/>
  <c r="DU18" i="56"/>
  <c r="DS18" i="56"/>
  <c r="DQ18" i="56"/>
  <c r="DO18" i="56"/>
  <c r="DR18" i="56"/>
  <c r="FZ18" i="56"/>
  <c r="DP18" i="56"/>
  <c r="DT18" i="56"/>
  <c r="DU17" i="56"/>
  <c r="DS17" i="56"/>
  <c r="DQ17" i="56"/>
  <c r="DO17" i="56"/>
  <c r="DR17" i="56"/>
  <c r="FZ17" i="56"/>
  <c r="DT17" i="56"/>
  <c r="DV17" i="56" s="1"/>
  <c r="DP17" i="56"/>
  <c r="DU16" i="56"/>
  <c r="DS16" i="56"/>
  <c r="DQ16" i="56"/>
  <c r="DO16" i="56"/>
  <c r="DR16" i="56"/>
  <c r="FZ16" i="56"/>
  <c r="DT16" i="56"/>
  <c r="DV16" i="56" s="1"/>
  <c r="DP16" i="56"/>
  <c r="DU15" i="56"/>
  <c r="DS15" i="56"/>
  <c r="DQ15" i="56"/>
  <c r="DO15" i="56"/>
  <c r="DR15" i="56"/>
  <c r="FZ15" i="56"/>
  <c r="DP15" i="56"/>
  <c r="DT15" i="56"/>
  <c r="DU14" i="56"/>
  <c r="DS14" i="56"/>
  <c r="DQ14" i="56"/>
  <c r="DO14" i="56"/>
  <c r="DT14" i="56"/>
  <c r="DV14" i="56" s="1"/>
  <c r="DP14" i="56"/>
  <c r="FZ14" i="56"/>
  <c r="DR14" i="56"/>
  <c r="DU13" i="56"/>
  <c r="DS13" i="56"/>
  <c r="DQ13" i="56"/>
  <c r="DO13" i="56"/>
  <c r="FZ13" i="56"/>
  <c r="DR13" i="56"/>
  <c r="DT13" i="56"/>
  <c r="DV13" i="56" s="1"/>
  <c r="DP13" i="56"/>
  <c r="FN22" i="56"/>
  <c r="DC22" i="56"/>
  <c r="DA22" i="56"/>
  <c r="CY22" i="56"/>
  <c r="DD22" i="56"/>
  <c r="CZ22" i="56"/>
  <c r="DB22" i="56"/>
  <c r="CX22" i="56"/>
  <c r="CN22" i="56"/>
  <c r="DT12" i="56"/>
  <c r="DR12" i="56"/>
  <c r="DP12" i="56"/>
  <c r="FZ12" i="56"/>
  <c r="DS12" i="56"/>
  <c r="DO12" i="56"/>
  <c r="DU12" i="56"/>
  <c r="DQ12" i="56"/>
  <c r="FZ11" i="56"/>
  <c r="DT11" i="56"/>
  <c r="DR11" i="56"/>
  <c r="DP11" i="56"/>
  <c r="DS11" i="56"/>
  <c r="DO11" i="56"/>
  <c r="DU11" i="56"/>
  <c r="DQ11" i="56"/>
  <c r="FN10" i="56"/>
  <c r="DC10" i="56"/>
  <c r="DA10" i="56"/>
  <c r="CY10" i="56"/>
  <c r="DB10" i="56"/>
  <c r="CX10" i="56"/>
  <c r="DD10" i="56"/>
  <c r="CZ10" i="56"/>
  <c r="CG10" i="56"/>
  <c r="FZ8" i="56"/>
  <c r="DT8" i="56"/>
  <c r="DR8" i="56"/>
  <c r="DP8" i="56"/>
  <c r="DU8" i="56"/>
  <c r="DQ8" i="56"/>
  <c r="DS8" i="56"/>
  <c r="DO8" i="56"/>
  <c r="CN8" i="56"/>
  <c r="FN7" i="56"/>
  <c r="DC7" i="56"/>
  <c r="DA7" i="56"/>
  <c r="CY7" i="56"/>
  <c r="DD7" i="56"/>
  <c r="CZ7" i="56"/>
  <c r="CX7" i="56"/>
  <c r="DB7" i="56"/>
  <c r="CG7" i="56"/>
  <c r="DW7" i="56" s="1"/>
  <c r="FZ6" i="56"/>
  <c r="DT6" i="56"/>
  <c r="DR6" i="56"/>
  <c r="DP6" i="56"/>
  <c r="DS6" i="56"/>
  <c r="DO6" i="56"/>
  <c r="DU6" i="56"/>
  <c r="DQ6" i="56"/>
  <c r="CN15" i="56"/>
  <c r="CN16" i="56"/>
  <c r="DW16" i="56" s="1"/>
  <c r="CN18" i="56"/>
  <c r="CN14" i="56"/>
  <c r="DW14" i="56" s="1"/>
  <c r="FZ5" i="56"/>
  <c r="DT5" i="56"/>
  <c r="DR5" i="56"/>
  <c r="DP5" i="56"/>
  <c r="DS5" i="56"/>
  <c r="DO5" i="56"/>
  <c r="DU5" i="56"/>
  <c r="DQ5" i="56"/>
  <c r="FN21" i="56"/>
  <c r="DC21" i="56"/>
  <c r="DA21" i="56"/>
  <c r="CY21" i="56"/>
  <c r="DB21" i="56"/>
  <c r="CX21" i="56"/>
  <c r="CZ21" i="56"/>
  <c r="DD21" i="56"/>
  <c r="DW21" i="56"/>
  <c r="DD20" i="56"/>
  <c r="DB20" i="56"/>
  <c r="CZ20" i="56"/>
  <c r="CX20" i="56"/>
  <c r="DA20" i="56"/>
  <c r="DC20" i="56"/>
  <c r="FN20" i="56"/>
  <c r="CY20" i="56"/>
  <c r="DD19" i="56"/>
  <c r="DB19" i="56"/>
  <c r="CZ19" i="56"/>
  <c r="CX19" i="56"/>
  <c r="DA19" i="56"/>
  <c r="FN19" i="56"/>
  <c r="CY19" i="56"/>
  <c r="DC19" i="56"/>
  <c r="DW18" i="56"/>
  <c r="DD18" i="56"/>
  <c r="DB18" i="56"/>
  <c r="CZ18" i="56"/>
  <c r="CX18" i="56"/>
  <c r="DA18" i="56"/>
  <c r="DC18" i="56"/>
  <c r="FN18" i="56"/>
  <c r="CY18" i="56"/>
  <c r="DD17" i="56"/>
  <c r="DB17" i="56"/>
  <c r="CZ17" i="56"/>
  <c r="CX17" i="56"/>
  <c r="DA17" i="56"/>
  <c r="FN17" i="56"/>
  <c r="DC17" i="56"/>
  <c r="DE17" i="56" s="1"/>
  <c r="CY17" i="56"/>
  <c r="DD16" i="56"/>
  <c r="DB16" i="56"/>
  <c r="CZ16" i="56"/>
  <c r="CX16" i="56"/>
  <c r="DA16" i="56"/>
  <c r="FN16" i="56"/>
  <c r="DC16" i="56"/>
  <c r="DE16" i="56" s="1"/>
  <c r="CY16" i="56"/>
  <c r="DD15" i="56"/>
  <c r="DB15" i="56"/>
  <c r="CZ15" i="56"/>
  <c r="CX15" i="56"/>
  <c r="DA15" i="56"/>
  <c r="DC15" i="56"/>
  <c r="FN15" i="56"/>
  <c r="CY15" i="56"/>
  <c r="DW15" i="56"/>
  <c r="DD14" i="56"/>
  <c r="DB14" i="56"/>
  <c r="CZ14" i="56"/>
  <c r="CX14" i="56"/>
  <c r="DC14" i="56"/>
  <c r="DE14" i="56" s="1"/>
  <c r="CY14" i="56"/>
  <c r="FN14" i="56"/>
  <c r="DA14" i="56"/>
  <c r="DD13" i="56"/>
  <c r="DB13" i="56"/>
  <c r="CZ13" i="56"/>
  <c r="CX13" i="56"/>
  <c r="FN13" i="56"/>
  <c r="DA13" i="56"/>
  <c r="CY13" i="56"/>
  <c r="DC13" i="56"/>
  <c r="DW22" i="56"/>
  <c r="DV22" i="56"/>
  <c r="EA22" i="56" s="1"/>
  <c r="DC12" i="56"/>
  <c r="DA12" i="56"/>
  <c r="CY12" i="56"/>
  <c r="DB12" i="56"/>
  <c r="CX12" i="56"/>
  <c r="FN12" i="56"/>
  <c r="DD12" i="56"/>
  <c r="CZ12" i="56"/>
  <c r="CG12" i="56"/>
  <c r="DW12" i="56" s="1"/>
  <c r="FN11" i="56"/>
  <c r="DC11" i="56"/>
  <c r="DA11" i="56"/>
  <c r="CY11" i="56"/>
  <c r="DB11" i="56"/>
  <c r="CX11" i="56"/>
  <c r="DD11" i="56"/>
  <c r="CZ11" i="56"/>
  <c r="CG11" i="56"/>
  <c r="DW11" i="56" s="1"/>
  <c r="FZ10" i="56"/>
  <c r="DT10" i="56"/>
  <c r="DR10" i="56"/>
  <c r="DP10" i="56"/>
  <c r="DS10" i="56"/>
  <c r="DO10" i="56"/>
  <c r="DU10" i="56"/>
  <c r="DQ10" i="56"/>
  <c r="FZ9" i="56"/>
  <c r="DT9" i="56"/>
  <c r="DR9" i="56"/>
  <c r="DP9" i="56"/>
  <c r="DS9" i="56"/>
  <c r="DO9" i="56"/>
  <c r="DU9" i="56"/>
  <c r="DQ9" i="56"/>
  <c r="CN9" i="56"/>
  <c r="DW9" i="56" s="1"/>
  <c r="FZ7" i="56"/>
  <c r="DT7" i="56"/>
  <c r="DR7" i="56"/>
  <c r="DP7" i="56"/>
  <c r="DU7" i="56"/>
  <c r="DQ7" i="56"/>
  <c r="DS7" i="56"/>
  <c r="DO7" i="56"/>
  <c r="FN6" i="56"/>
  <c r="DC6" i="56"/>
  <c r="DA6" i="56"/>
  <c r="CY6" i="56"/>
  <c r="DB6" i="56"/>
  <c r="CX6" i="56"/>
  <c r="DD6" i="56"/>
  <c r="CZ6" i="56"/>
  <c r="CG6" i="56"/>
  <c r="DW6" i="56" s="1"/>
  <c r="CN13" i="56"/>
  <c r="DW13" i="56" s="1"/>
  <c r="CN17" i="56"/>
  <c r="DW17" i="56" s="1"/>
  <c r="CN20" i="56"/>
  <c r="DW20" i="56" s="1"/>
  <c r="CN19" i="56"/>
  <c r="DW19" i="56" s="1"/>
  <c r="FN5" i="56"/>
  <c r="DC5" i="56"/>
  <c r="DA5" i="56"/>
  <c r="CY5" i="56"/>
  <c r="DB5" i="56"/>
  <c r="CX5" i="56"/>
  <c r="DD5" i="56"/>
  <c r="CZ5" i="56"/>
  <c r="CG5" i="56"/>
  <c r="DW5" i="56" s="1"/>
  <c r="DE9" i="56"/>
  <c r="DY9" i="56" s="1"/>
  <c r="CG8" i="56"/>
  <c r="DW8" i="56" s="1"/>
  <c r="CN11" i="55"/>
  <c r="DW11" i="55" s="1"/>
  <c r="DX11" i="55" s="1"/>
  <c r="CN9" i="55"/>
  <c r="DW9" i="55" s="1"/>
  <c r="DX9" i="55" s="1"/>
  <c r="DW21" i="55"/>
  <c r="CN12" i="55"/>
  <c r="CN10" i="55"/>
  <c r="DW10" i="55" s="1"/>
  <c r="DX10" i="55" s="1"/>
  <c r="CN8" i="55"/>
  <c r="DW8" i="55" s="1"/>
  <c r="DX8" i="55" s="1"/>
  <c r="FN21" i="55"/>
  <c r="DC21" i="55"/>
  <c r="DA21" i="55"/>
  <c r="CY21" i="55"/>
  <c r="DB21" i="55"/>
  <c r="CX21" i="55"/>
  <c r="CZ21" i="55"/>
  <c r="DD21" i="55"/>
  <c r="DX21" i="55"/>
  <c r="DD20" i="55"/>
  <c r="DB20" i="55"/>
  <c r="CZ20" i="55"/>
  <c r="CX20" i="55"/>
  <c r="DA20" i="55"/>
  <c r="DC20" i="55"/>
  <c r="FN20" i="55"/>
  <c r="CY20" i="55"/>
  <c r="DD19" i="55"/>
  <c r="DB19" i="55"/>
  <c r="CZ19" i="55"/>
  <c r="CX19" i="55"/>
  <c r="DA19" i="55"/>
  <c r="FN19" i="55"/>
  <c r="CY19" i="55"/>
  <c r="DC19" i="55"/>
  <c r="DD18" i="55"/>
  <c r="DB18" i="55"/>
  <c r="CZ18" i="55"/>
  <c r="CX18" i="55"/>
  <c r="DA18" i="55"/>
  <c r="DC18" i="55"/>
  <c r="FN18" i="55"/>
  <c r="CY18" i="55"/>
  <c r="DD17" i="55"/>
  <c r="DB17" i="55"/>
  <c r="CZ17" i="55"/>
  <c r="CX17" i="55"/>
  <c r="DA17" i="55"/>
  <c r="FN17" i="55"/>
  <c r="DC17" i="55"/>
  <c r="DE17" i="55" s="1"/>
  <c r="CY17" i="55"/>
  <c r="DD16" i="55"/>
  <c r="DB16" i="55"/>
  <c r="CZ16" i="55"/>
  <c r="CX16" i="55"/>
  <c r="DA16" i="55"/>
  <c r="FN16" i="55"/>
  <c r="DC16" i="55"/>
  <c r="DE16" i="55" s="1"/>
  <c r="CY16" i="55"/>
  <c r="DD15" i="55"/>
  <c r="DB15" i="55"/>
  <c r="CZ15" i="55"/>
  <c r="CX15" i="55"/>
  <c r="DA15" i="55"/>
  <c r="FN15" i="55"/>
  <c r="DC15" i="55"/>
  <c r="DE15" i="55" s="1"/>
  <c r="CY15" i="55"/>
  <c r="DD14" i="55"/>
  <c r="DB14" i="55"/>
  <c r="CZ14" i="55"/>
  <c r="CX14" i="55"/>
  <c r="DC14" i="55"/>
  <c r="DE14" i="55" s="1"/>
  <c r="CY14" i="55"/>
  <c r="FN14" i="55"/>
  <c r="DA14" i="55"/>
  <c r="DD13" i="55"/>
  <c r="DB13" i="55"/>
  <c r="CZ13" i="55"/>
  <c r="CX13" i="55"/>
  <c r="FN13" i="55"/>
  <c r="DA13" i="55"/>
  <c r="DC13" i="55"/>
  <c r="DE13" i="55" s="1"/>
  <c r="CY13" i="55"/>
  <c r="DV22" i="55"/>
  <c r="EA22" i="55" s="1"/>
  <c r="DT12" i="55"/>
  <c r="DR12" i="55"/>
  <c r="DP12" i="55"/>
  <c r="FZ12" i="55"/>
  <c r="DU12" i="55"/>
  <c r="DQ12" i="55"/>
  <c r="DS12" i="55"/>
  <c r="DO12" i="55"/>
  <c r="FZ11" i="55"/>
  <c r="DT11" i="55"/>
  <c r="DR11" i="55"/>
  <c r="DP11" i="55"/>
  <c r="DU11" i="55"/>
  <c r="DQ11" i="55"/>
  <c r="DS11" i="55"/>
  <c r="DO11" i="55"/>
  <c r="FZ10" i="55"/>
  <c r="DT10" i="55"/>
  <c r="DR10" i="55"/>
  <c r="DP10" i="55"/>
  <c r="DU10" i="55"/>
  <c r="DQ10" i="55"/>
  <c r="DS10" i="55"/>
  <c r="DO10" i="55"/>
  <c r="FN9" i="55"/>
  <c r="DC9" i="55"/>
  <c r="DA9" i="55"/>
  <c r="CY9" i="55"/>
  <c r="DB9" i="55"/>
  <c r="CX9" i="55"/>
  <c r="CZ9" i="55"/>
  <c r="DD9" i="55"/>
  <c r="FZ8" i="55"/>
  <c r="DT8" i="55"/>
  <c r="DR8" i="55"/>
  <c r="DP8" i="55"/>
  <c r="DS8" i="55"/>
  <c r="DO8" i="55"/>
  <c r="DQ8" i="55"/>
  <c r="DU8" i="55"/>
  <c r="FN7" i="55"/>
  <c r="DC7" i="55"/>
  <c r="DA7" i="55"/>
  <c r="CY7" i="55"/>
  <c r="DD7" i="55"/>
  <c r="CZ7" i="55"/>
  <c r="DB7" i="55"/>
  <c r="CX7" i="55"/>
  <c r="FZ6" i="55"/>
  <c r="DT6" i="55"/>
  <c r="DR6" i="55"/>
  <c r="DP6" i="55"/>
  <c r="DU6" i="55"/>
  <c r="DQ6" i="55"/>
  <c r="DS6" i="55"/>
  <c r="DO6" i="55"/>
  <c r="CN6" i="55"/>
  <c r="DW6" i="55" s="1"/>
  <c r="CN18" i="55"/>
  <c r="DW18" i="55" s="1"/>
  <c r="CN15" i="55"/>
  <c r="DW15" i="55" s="1"/>
  <c r="CN17" i="55"/>
  <c r="DW17" i="55" s="1"/>
  <c r="CN14" i="55"/>
  <c r="DW14" i="55" s="1"/>
  <c r="FZ5" i="55"/>
  <c r="DT5" i="55"/>
  <c r="DR5" i="55"/>
  <c r="DP5" i="55"/>
  <c r="DU5" i="55"/>
  <c r="DQ5" i="55"/>
  <c r="DS5" i="55"/>
  <c r="DO5" i="55"/>
  <c r="CN5" i="55"/>
  <c r="FZ21" i="55"/>
  <c r="DT21" i="55"/>
  <c r="DR21" i="55"/>
  <c r="DP21" i="55"/>
  <c r="DS21" i="55"/>
  <c r="DO21" i="55"/>
  <c r="DU21" i="55"/>
  <c r="DQ21" i="55"/>
  <c r="DU20" i="55"/>
  <c r="DS20" i="55"/>
  <c r="DQ20" i="55"/>
  <c r="DO20" i="55"/>
  <c r="DR20" i="55"/>
  <c r="FZ20" i="55"/>
  <c r="DP20" i="55"/>
  <c r="DT20" i="55"/>
  <c r="DU19" i="55"/>
  <c r="DS19" i="55"/>
  <c r="DQ19" i="55"/>
  <c r="DO19" i="55"/>
  <c r="DR19" i="55"/>
  <c r="DT19" i="55"/>
  <c r="FZ19" i="55"/>
  <c r="DP19" i="55"/>
  <c r="DU18" i="55"/>
  <c r="DS18" i="55"/>
  <c r="DQ18" i="55"/>
  <c r="DO18" i="55"/>
  <c r="DR18" i="55"/>
  <c r="FZ18" i="55"/>
  <c r="DP18" i="55"/>
  <c r="DT18" i="55"/>
  <c r="DU17" i="55"/>
  <c r="DS17" i="55"/>
  <c r="DQ17" i="55"/>
  <c r="DO17" i="55"/>
  <c r="DR17" i="55"/>
  <c r="FZ17" i="55"/>
  <c r="DT17" i="55"/>
  <c r="DV17" i="55" s="1"/>
  <c r="DP17" i="55"/>
  <c r="DU16" i="55"/>
  <c r="DS16" i="55"/>
  <c r="DQ16" i="55"/>
  <c r="DO16" i="55"/>
  <c r="DR16" i="55"/>
  <c r="FZ16" i="55"/>
  <c r="DT16" i="55"/>
  <c r="DV16" i="55" s="1"/>
  <c r="DP16" i="55"/>
  <c r="DU15" i="55"/>
  <c r="DS15" i="55"/>
  <c r="DQ15" i="55"/>
  <c r="DO15" i="55"/>
  <c r="DR15" i="55"/>
  <c r="DP15" i="55"/>
  <c r="FZ15" i="55"/>
  <c r="DT15" i="55"/>
  <c r="DU14" i="55"/>
  <c r="DS14" i="55"/>
  <c r="DQ14" i="55"/>
  <c r="DO14" i="55"/>
  <c r="DT14" i="55"/>
  <c r="DV14" i="55" s="1"/>
  <c r="DP14" i="55"/>
  <c r="FZ14" i="55"/>
  <c r="DR14" i="55"/>
  <c r="DU13" i="55"/>
  <c r="DS13" i="55"/>
  <c r="DQ13" i="55"/>
  <c r="DO13" i="55"/>
  <c r="FZ13" i="55"/>
  <c r="DR13" i="55"/>
  <c r="DT13" i="55"/>
  <c r="DV13" i="55" s="1"/>
  <c r="DP13" i="55"/>
  <c r="FN22" i="55"/>
  <c r="DC22" i="55"/>
  <c r="DA22" i="55"/>
  <c r="CY22" i="55"/>
  <c r="DD22" i="55"/>
  <c r="CZ22" i="55"/>
  <c r="DB22" i="55"/>
  <c r="CX22" i="55"/>
  <c r="CN22" i="55"/>
  <c r="DW22" i="55" s="1"/>
  <c r="DC12" i="55"/>
  <c r="DA12" i="55"/>
  <c r="CY12" i="55"/>
  <c r="DD12" i="55"/>
  <c r="CZ12" i="55"/>
  <c r="FN12" i="55"/>
  <c r="DB12" i="55"/>
  <c r="CX12" i="55"/>
  <c r="DW12" i="55"/>
  <c r="FN11" i="55"/>
  <c r="DC11" i="55"/>
  <c r="DA11" i="55"/>
  <c r="CY11" i="55"/>
  <c r="DD11" i="55"/>
  <c r="CZ11" i="55"/>
  <c r="DB11" i="55"/>
  <c r="CX11" i="55"/>
  <c r="FN10" i="55"/>
  <c r="DC10" i="55"/>
  <c r="DA10" i="55"/>
  <c r="CY10" i="55"/>
  <c r="DD10" i="55"/>
  <c r="CZ10" i="55"/>
  <c r="DB10" i="55"/>
  <c r="CX10" i="55"/>
  <c r="FZ9" i="55"/>
  <c r="DT9" i="55"/>
  <c r="DR9" i="55"/>
  <c r="DP9" i="55"/>
  <c r="DS9" i="55"/>
  <c r="DO9" i="55"/>
  <c r="DU9" i="55"/>
  <c r="DQ9" i="55"/>
  <c r="FN8" i="55"/>
  <c r="DC8" i="55"/>
  <c r="DA8" i="55"/>
  <c r="CY8" i="55"/>
  <c r="DB8" i="55"/>
  <c r="CX8" i="55"/>
  <c r="DD8" i="55"/>
  <c r="CZ8" i="55"/>
  <c r="FZ7" i="55"/>
  <c r="DT7" i="55"/>
  <c r="DR7" i="55"/>
  <c r="DP7" i="55"/>
  <c r="DU7" i="55"/>
  <c r="DQ7" i="55"/>
  <c r="DS7" i="55"/>
  <c r="DO7" i="55"/>
  <c r="CN7" i="55"/>
  <c r="DW7" i="55" s="1"/>
  <c r="FN6" i="55"/>
  <c r="DC6" i="55"/>
  <c r="DA6" i="55"/>
  <c r="CY6" i="55"/>
  <c r="DD6" i="55"/>
  <c r="CZ6" i="55"/>
  <c r="DB6" i="55"/>
  <c r="CX6" i="55"/>
  <c r="CN13" i="55"/>
  <c r="DW13" i="55" s="1"/>
  <c r="CN16" i="55"/>
  <c r="DW16" i="55" s="1"/>
  <c r="CN20" i="55"/>
  <c r="DW20" i="55" s="1"/>
  <c r="CN19" i="55"/>
  <c r="DW19" i="55" s="1"/>
  <c r="FN5" i="55"/>
  <c r="DC5" i="55"/>
  <c r="DA5" i="55"/>
  <c r="CY5" i="55"/>
  <c r="DD5" i="55"/>
  <c r="CZ5" i="55"/>
  <c r="DB5" i="55"/>
  <c r="CX5" i="55"/>
  <c r="DW5" i="55"/>
  <c r="CN21" i="51"/>
  <c r="DE9" i="54"/>
  <c r="DE7" i="54"/>
  <c r="DY7" i="54" s="1"/>
  <c r="DZ7" i="54" s="1"/>
  <c r="FN21" i="54"/>
  <c r="DC21" i="54"/>
  <c r="DA21" i="54"/>
  <c r="CY21" i="54"/>
  <c r="DB21" i="54"/>
  <c r="CX21" i="54"/>
  <c r="CZ21" i="54"/>
  <c r="DD21" i="54"/>
  <c r="DW21" i="54"/>
  <c r="DD20" i="54"/>
  <c r="DB20" i="54"/>
  <c r="CZ20" i="54"/>
  <c r="CX20" i="54"/>
  <c r="DA20" i="54"/>
  <c r="DC20" i="54"/>
  <c r="FN20" i="54"/>
  <c r="CY20" i="54"/>
  <c r="DD19" i="54"/>
  <c r="DB19" i="54"/>
  <c r="CZ19" i="54"/>
  <c r="CX19" i="54"/>
  <c r="DA19" i="54"/>
  <c r="FN19" i="54"/>
  <c r="CY19" i="54"/>
  <c r="DC19" i="54"/>
  <c r="DE19" i="54" s="1"/>
  <c r="DD18" i="54"/>
  <c r="DB18" i="54"/>
  <c r="CZ18" i="54"/>
  <c r="CX18" i="54"/>
  <c r="DA18" i="54"/>
  <c r="DC18" i="54"/>
  <c r="DE18" i="54" s="1"/>
  <c r="FN18" i="54"/>
  <c r="CY18" i="54"/>
  <c r="DD17" i="54"/>
  <c r="DB17" i="54"/>
  <c r="CZ17" i="54"/>
  <c r="CX17" i="54"/>
  <c r="DA17" i="54"/>
  <c r="FN17" i="54"/>
  <c r="DC17" i="54"/>
  <c r="DE17" i="54" s="1"/>
  <c r="CY17" i="54"/>
  <c r="DD16" i="54"/>
  <c r="DB16" i="54"/>
  <c r="CZ16" i="54"/>
  <c r="CX16" i="54"/>
  <c r="DA16" i="54"/>
  <c r="FN16" i="54"/>
  <c r="DC16" i="54"/>
  <c r="DE16" i="54" s="1"/>
  <c r="CY16" i="54"/>
  <c r="DD15" i="54"/>
  <c r="DB15" i="54"/>
  <c r="CZ15" i="54"/>
  <c r="CX15" i="54"/>
  <c r="DA15" i="54"/>
  <c r="FN15" i="54"/>
  <c r="DC15" i="54"/>
  <c r="DE15" i="54" s="1"/>
  <c r="CY15" i="54"/>
  <c r="DD14" i="54"/>
  <c r="DB14" i="54"/>
  <c r="CZ14" i="54"/>
  <c r="CX14" i="54"/>
  <c r="DC14" i="54"/>
  <c r="DE14" i="54" s="1"/>
  <c r="CY14" i="54"/>
  <c r="FN14" i="54"/>
  <c r="DA14" i="54"/>
  <c r="DD13" i="54"/>
  <c r="DB13" i="54"/>
  <c r="CZ13" i="54"/>
  <c r="CX13" i="54"/>
  <c r="FN13" i="54"/>
  <c r="DA13" i="54"/>
  <c r="DC13" i="54"/>
  <c r="DE13" i="54" s="1"/>
  <c r="CY13" i="54"/>
  <c r="DV22" i="54"/>
  <c r="DC12" i="54"/>
  <c r="DA12" i="54"/>
  <c r="CY12" i="54"/>
  <c r="FN12" i="54"/>
  <c r="DD12" i="54"/>
  <c r="CZ12" i="54"/>
  <c r="DB12" i="54"/>
  <c r="CX12" i="54"/>
  <c r="CG12" i="54"/>
  <c r="FN11" i="54"/>
  <c r="DC11" i="54"/>
  <c r="DA11" i="54"/>
  <c r="CY11" i="54"/>
  <c r="DD11" i="54"/>
  <c r="CZ11" i="54"/>
  <c r="DB11" i="54"/>
  <c r="CX11" i="54"/>
  <c r="CG11" i="54"/>
  <c r="FZ10" i="54"/>
  <c r="DT10" i="54"/>
  <c r="DR10" i="54"/>
  <c r="DP10" i="54"/>
  <c r="DU10" i="54"/>
  <c r="DQ10" i="54"/>
  <c r="DS10" i="54"/>
  <c r="DO10" i="54"/>
  <c r="CN10" i="54"/>
  <c r="FZ8" i="54"/>
  <c r="DT8" i="54"/>
  <c r="DR8" i="54"/>
  <c r="DP8" i="54"/>
  <c r="DU8" i="54"/>
  <c r="DQ8" i="54"/>
  <c r="DS8" i="54"/>
  <c r="DO8" i="54"/>
  <c r="CN8" i="54"/>
  <c r="FZ6" i="54"/>
  <c r="DT6" i="54"/>
  <c r="DR6" i="54"/>
  <c r="DP6" i="54"/>
  <c r="DU6" i="54"/>
  <c r="DQ6" i="54"/>
  <c r="DS6" i="54"/>
  <c r="DO6" i="54"/>
  <c r="CN6" i="54"/>
  <c r="FN5" i="54"/>
  <c r="DC5" i="54"/>
  <c r="DA5" i="54"/>
  <c r="CY5" i="54"/>
  <c r="DD5" i="54"/>
  <c r="CZ5" i="54"/>
  <c r="CX5" i="54"/>
  <c r="DB5" i="54"/>
  <c r="CG5" i="54"/>
  <c r="DW5" i="54" s="1"/>
  <c r="CG8" i="54"/>
  <c r="CG6" i="54"/>
  <c r="CN15" i="54"/>
  <c r="DW15" i="54" s="1"/>
  <c r="CN17" i="54"/>
  <c r="DW17" i="54" s="1"/>
  <c r="CN20" i="54"/>
  <c r="DW20" i="54" s="1"/>
  <c r="CN19" i="54"/>
  <c r="DW19" i="54" s="1"/>
  <c r="DE8" i="54"/>
  <c r="DY8" i="54" s="1"/>
  <c r="DE6" i="54"/>
  <c r="FZ21" i="54"/>
  <c r="DT21" i="54"/>
  <c r="DR21" i="54"/>
  <c r="DP21" i="54"/>
  <c r="DS21" i="54"/>
  <c r="DO21" i="54"/>
  <c r="DU21" i="54"/>
  <c r="DQ21" i="54"/>
  <c r="DU20" i="54"/>
  <c r="DS20" i="54"/>
  <c r="DQ20" i="54"/>
  <c r="DO20" i="54"/>
  <c r="DR20" i="54"/>
  <c r="FZ20" i="54"/>
  <c r="DP20" i="54"/>
  <c r="DT20" i="54"/>
  <c r="DU19" i="54"/>
  <c r="DS19" i="54"/>
  <c r="DQ19" i="54"/>
  <c r="DO19" i="54"/>
  <c r="DR19" i="54"/>
  <c r="DT19" i="54"/>
  <c r="FZ19" i="54"/>
  <c r="DP19" i="54"/>
  <c r="DU18" i="54"/>
  <c r="DS18" i="54"/>
  <c r="DQ18" i="54"/>
  <c r="DO18" i="54"/>
  <c r="DR18" i="54"/>
  <c r="FZ18" i="54"/>
  <c r="DP18" i="54"/>
  <c r="DT18" i="54"/>
  <c r="DU17" i="54"/>
  <c r="DS17" i="54"/>
  <c r="DQ17" i="54"/>
  <c r="DO17" i="54"/>
  <c r="DR17" i="54"/>
  <c r="FZ17" i="54"/>
  <c r="DT17" i="54"/>
  <c r="DP17" i="54"/>
  <c r="DU16" i="54"/>
  <c r="DS16" i="54"/>
  <c r="DQ16" i="54"/>
  <c r="DO16" i="54"/>
  <c r="DR16" i="54"/>
  <c r="FZ16" i="54"/>
  <c r="DT16" i="54"/>
  <c r="DV16" i="54" s="1"/>
  <c r="DP16" i="54"/>
  <c r="DU15" i="54"/>
  <c r="DS15" i="54"/>
  <c r="DQ15" i="54"/>
  <c r="DO15" i="54"/>
  <c r="DR15" i="54"/>
  <c r="FZ15" i="54"/>
  <c r="DT15" i="54"/>
  <c r="DV15" i="54" s="1"/>
  <c r="DP15" i="54"/>
  <c r="DU14" i="54"/>
  <c r="DS14" i="54"/>
  <c r="DQ14" i="54"/>
  <c r="DO14" i="54"/>
  <c r="DT14" i="54"/>
  <c r="DV14" i="54" s="1"/>
  <c r="DP14" i="54"/>
  <c r="FZ14" i="54"/>
  <c r="DR14" i="54"/>
  <c r="DU13" i="54"/>
  <c r="DS13" i="54"/>
  <c r="DQ13" i="54"/>
  <c r="DO13" i="54"/>
  <c r="FZ13" i="54"/>
  <c r="DR13" i="54"/>
  <c r="DP13" i="54"/>
  <c r="DT13" i="54"/>
  <c r="FN22" i="54"/>
  <c r="DC22" i="54"/>
  <c r="DA22" i="54"/>
  <c r="CY22" i="54"/>
  <c r="DD22" i="54"/>
  <c r="CZ22" i="54"/>
  <c r="DB22" i="54"/>
  <c r="CX22" i="54"/>
  <c r="CN22" i="54"/>
  <c r="DW22" i="54" s="1"/>
  <c r="EA22" i="54"/>
  <c r="DT12" i="54"/>
  <c r="DR12" i="54"/>
  <c r="DP12" i="54"/>
  <c r="DU12" i="54"/>
  <c r="DQ12" i="54"/>
  <c r="FZ12" i="54"/>
  <c r="DS12" i="54"/>
  <c r="DO12" i="54"/>
  <c r="CN12" i="54"/>
  <c r="FZ11" i="54"/>
  <c r="DT11" i="54"/>
  <c r="DR11" i="54"/>
  <c r="DP11" i="54"/>
  <c r="DU11" i="54"/>
  <c r="DQ11" i="54"/>
  <c r="DS11" i="54"/>
  <c r="DO11" i="54"/>
  <c r="CN11" i="54"/>
  <c r="FN10" i="54"/>
  <c r="DC10" i="54"/>
  <c r="DA10" i="54"/>
  <c r="CY10" i="54"/>
  <c r="DD10" i="54"/>
  <c r="CZ10" i="54"/>
  <c r="DB10" i="54"/>
  <c r="CX10" i="54"/>
  <c r="CG10" i="54"/>
  <c r="DW10" i="54" s="1"/>
  <c r="FZ9" i="54"/>
  <c r="DT9" i="54"/>
  <c r="DR9" i="54"/>
  <c r="DP9" i="54"/>
  <c r="DU9" i="54"/>
  <c r="DQ9" i="54"/>
  <c r="DS9" i="54"/>
  <c r="DO9" i="54"/>
  <c r="CN9" i="54"/>
  <c r="FZ7" i="54"/>
  <c r="DT7" i="54"/>
  <c r="DR7" i="54"/>
  <c r="DP7" i="54"/>
  <c r="DU7" i="54"/>
  <c r="DQ7" i="54"/>
  <c r="DS7" i="54"/>
  <c r="DO7" i="54"/>
  <c r="CN7" i="54"/>
  <c r="DW7" i="54" s="1"/>
  <c r="FZ5" i="54"/>
  <c r="DT5" i="54"/>
  <c r="DR5" i="54"/>
  <c r="DP5" i="54"/>
  <c r="DU5" i="54"/>
  <c r="DQ5" i="54"/>
  <c r="DS5" i="54"/>
  <c r="DO5" i="54"/>
  <c r="CG9" i="54"/>
  <c r="DW9" i="54" s="1"/>
  <c r="CN13" i="54"/>
  <c r="DW13" i="54" s="1"/>
  <c r="CN16" i="54"/>
  <c r="DW16" i="54" s="1"/>
  <c r="CN18" i="54"/>
  <c r="DW18" i="54" s="1"/>
  <c r="CN14" i="54"/>
  <c r="DW14" i="54" s="1"/>
  <c r="DY9" i="54"/>
  <c r="DY6" i="54"/>
  <c r="DE5" i="53"/>
  <c r="DY5" i="53" s="1"/>
  <c r="CG8" i="53"/>
  <c r="FZ6" i="53"/>
  <c r="DT6" i="53"/>
  <c r="DR6" i="53"/>
  <c r="DP6" i="53"/>
  <c r="DU6" i="53"/>
  <c r="DQ6" i="53"/>
  <c r="DS6" i="53"/>
  <c r="DO6" i="53"/>
  <c r="FZ5" i="53"/>
  <c r="DT5" i="53"/>
  <c r="DR5" i="53"/>
  <c r="DP5" i="53"/>
  <c r="DU5" i="53"/>
  <c r="DQ5" i="53"/>
  <c r="DO5" i="53"/>
  <c r="DS5" i="53"/>
  <c r="CN5" i="53"/>
  <c r="DW5" i="53" s="1"/>
  <c r="CG6" i="53"/>
  <c r="FN21" i="53"/>
  <c r="DC21" i="53"/>
  <c r="DA21" i="53"/>
  <c r="CY21" i="53"/>
  <c r="DB21" i="53"/>
  <c r="CX21" i="53"/>
  <c r="CZ21" i="53"/>
  <c r="DD21" i="53"/>
  <c r="DD20" i="53"/>
  <c r="DB20" i="53"/>
  <c r="CZ20" i="53"/>
  <c r="CX20" i="53"/>
  <c r="DA20" i="53"/>
  <c r="DC20" i="53"/>
  <c r="FN20" i="53"/>
  <c r="CY20" i="53"/>
  <c r="DD19" i="53"/>
  <c r="DB19" i="53"/>
  <c r="CZ19" i="53"/>
  <c r="CX19" i="53"/>
  <c r="DA19" i="53"/>
  <c r="FN19" i="53"/>
  <c r="CY19" i="53"/>
  <c r="DC19" i="53"/>
  <c r="DD18" i="53"/>
  <c r="DB18" i="53"/>
  <c r="CZ18" i="53"/>
  <c r="CX18" i="53"/>
  <c r="DA18" i="53"/>
  <c r="DC18" i="53"/>
  <c r="FN18" i="53"/>
  <c r="CY18" i="53"/>
  <c r="DD17" i="53"/>
  <c r="DB17" i="53"/>
  <c r="CZ17" i="53"/>
  <c r="CX17" i="53"/>
  <c r="DA17" i="53"/>
  <c r="FN17" i="53"/>
  <c r="DC17" i="53"/>
  <c r="DE17" i="53" s="1"/>
  <c r="CY17" i="53"/>
  <c r="DD16" i="53"/>
  <c r="DB16" i="53"/>
  <c r="CZ16" i="53"/>
  <c r="CX16" i="53"/>
  <c r="DA16" i="53"/>
  <c r="FN16" i="53"/>
  <c r="DC16" i="53"/>
  <c r="DE16" i="53" s="1"/>
  <c r="CY16" i="53"/>
  <c r="DD15" i="53"/>
  <c r="DB15" i="53"/>
  <c r="CZ15" i="53"/>
  <c r="CX15" i="53"/>
  <c r="DA15" i="53"/>
  <c r="FN15" i="53"/>
  <c r="DC15" i="53"/>
  <c r="DE15" i="53" s="1"/>
  <c r="CY15" i="53"/>
  <c r="DD14" i="53"/>
  <c r="DB14" i="53"/>
  <c r="CZ14" i="53"/>
  <c r="CX14" i="53"/>
  <c r="DC14" i="53"/>
  <c r="DE14" i="53" s="1"/>
  <c r="CY14" i="53"/>
  <c r="FN14" i="53"/>
  <c r="DA14" i="53"/>
  <c r="DD13" i="53"/>
  <c r="DB13" i="53"/>
  <c r="CZ13" i="53"/>
  <c r="CX13" i="53"/>
  <c r="FN13" i="53"/>
  <c r="DA13" i="53"/>
  <c r="DC13" i="53"/>
  <c r="DE13" i="53" s="1"/>
  <c r="CY13" i="53"/>
  <c r="FZ9" i="53"/>
  <c r="DT9" i="53"/>
  <c r="DR9" i="53"/>
  <c r="DP9" i="53"/>
  <c r="DU9" i="53"/>
  <c r="DQ9" i="53"/>
  <c r="DO9" i="53"/>
  <c r="DS9" i="53"/>
  <c r="CN9" i="53"/>
  <c r="FN8" i="53"/>
  <c r="DC8" i="53"/>
  <c r="DA8" i="53"/>
  <c r="CY8" i="53"/>
  <c r="DD8" i="53"/>
  <c r="CZ8" i="53"/>
  <c r="DB8" i="53"/>
  <c r="CX8" i="53"/>
  <c r="CN8" i="53"/>
  <c r="FN7" i="53"/>
  <c r="DC7" i="53"/>
  <c r="DA7" i="53"/>
  <c r="CY7" i="53"/>
  <c r="DD7" i="53"/>
  <c r="CZ7" i="53"/>
  <c r="DB7" i="53"/>
  <c r="CX7" i="53"/>
  <c r="CN7" i="53"/>
  <c r="DC12" i="53"/>
  <c r="DA12" i="53"/>
  <c r="CY12" i="53"/>
  <c r="FN12" i="53"/>
  <c r="DD12" i="53"/>
  <c r="CZ12" i="53"/>
  <c r="DB12" i="53"/>
  <c r="CX12" i="53"/>
  <c r="CG12" i="53"/>
  <c r="CG11" i="53"/>
  <c r="CG10" i="53"/>
  <c r="CG7" i="53"/>
  <c r="FZ21" i="53"/>
  <c r="DT21" i="53"/>
  <c r="DR21" i="53"/>
  <c r="DP21" i="53"/>
  <c r="DS21" i="53"/>
  <c r="DO21" i="53"/>
  <c r="DU21" i="53"/>
  <c r="DQ21" i="53"/>
  <c r="DU20" i="53"/>
  <c r="DS20" i="53"/>
  <c r="DQ20" i="53"/>
  <c r="DO20" i="53"/>
  <c r="DR20" i="53"/>
  <c r="FZ20" i="53"/>
  <c r="DP20" i="53"/>
  <c r="DT20" i="53"/>
  <c r="DU19" i="53"/>
  <c r="DS19" i="53"/>
  <c r="DQ19" i="53"/>
  <c r="DO19" i="53"/>
  <c r="DR19" i="53"/>
  <c r="DT19" i="53"/>
  <c r="FZ19" i="53"/>
  <c r="DP19" i="53"/>
  <c r="DU18" i="53"/>
  <c r="DS18" i="53"/>
  <c r="DQ18" i="53"/>
  <c r="DO18" i="53"/>
  <c r="DR18" i="53"/>
  <c r="FZ18" i="53"/>
  <c r="DP18" i="53"/>
  <c r="DT18" i="53"/>
  <c r="DU17" i="53"/>
  <c r="DS17" i="53"/>
  <c r="DQ17" i="53"/>
  <c r="DO17" i="53"/>
  <c r="DR17" i="53"/>
  <c r="FZ17" i="53"/>
  <c r="DT17" i="53"/>
  <c r="DV17" i="53" s="1"/>
  <c r="DP17" i="53"/>
  <c r="DU16" i="53"/>
  <c r="DS16" i="53"/>
  <c r="DQ16" i="53"/>
  <c r="DO16" i="53"/>
  <c r="DR16" i="53"/>
  <c r="FZ16" i="53"/>
  <c r="DT16" i="53"/>
  <c r="DV16" i="53" s="1"/>
  <c r="DP16" i="53"/>
  <c r="DU15" i="53"/>
  <c r="DS15" i="53"/>
  <c r="DQ15" i="53"/>
  <c r="DO15" i="53"/>
  <c r="DR15" i="53"/>
  <c r="FZ15" i="53"/>
  <c r="DT15" i="53"/>
  <c r="DV15" i="53" s="1"/>
  <c r="DP15" i="53"/>
  <c r="DU14" i="53"/>
  <c r="DS14" i="53"/>
  <c r="DQ14" i="53"/>
  <c r="DO14" i="53"/>
  <c r="DT14" i="53"/>
  <c r="DV14" i="53" s="1"/>
  <c r="DP14" i="53"/>
  <c r="FZ14" i="53"/>
  <c r="DR14" i="53"/>
  <c r="DU13" i="53"/>
  <c r="DS13" i="53"/>
  <c r="DQ13" i="53"/>
  <c r="DO13" i="53"/>
  <c r="FZ13" i="53"/>
  <c r="DR13" i="53"/>
  <c r="DP13" i="53"/>
  <c r="DT13" i="53"/>
  <c r="FN22" i="53"/>
  <c r="DC22" i="53"/>
  <c r="DA22" i="53"/>
  <c r="CY22" i="53"/>
  <c r="DD22" i="53"/>
  <c r="CZ22" i="53"/>
  <c r="DB22" i="53"/>
  <c r="CX22" i="53"/>
  <c r="CN22" i="53"/>
  <c r="DW22" i="53" s="1"/>
  <c r="DO22" i="53"/>
  <c r="FN11" i="53"/>
  <c r="DC11" i="53"/>
  <c r="DA11" i="53"/>
  <c r="CY11" i="53"/>
  <c r="DD11" i="53"/>
  <c r="CZ11" i="53"/>
  <c r="DB11" i="53"/>
  <c r="CX11" i="53"/>
  <c r="CN11" i="53"/>
  <c r="FZ10" i="53"/>
  <c r="DT10" i="53"/>
  <c r="DR10" i="53"/>
  <c r="DP10" i="53"/>
  <c r="DU10" i="53"/>
  <c r="DQ10" i="53"/>
  <c r="DO10" i="53"/>
  <c r="DS10" i="53"/>
  <c r="CN10" i="53"/>
  <c r="FZ8" i="53"/>
  <c r="DT8" i="53"/>
  <c r="DR8" i="53"/>
  <c r="DP8" i="53"/>
  <c r="DU8" i="53"/>
  <c r="DQ8" i="53"/>
  <c r="DO8" i="53"/>
  <c r="DS8" i="53"/>
  <c r="FZ7" i="53"/>
  <c r="DT7" i="53"/>
  <c r="DR7" i="53"/>
  <c r="DP7" i="53"/>
  <c r="DU7" i="53"/>
  <c r="DQ7" i="53"/>
  <c r="DO7" i="53"/>
  <c r="DS7" i="53"/>
  <c r="DT12" i="53"/>
  <c r="DR12" i="53"/>
  <c r="DP12" i="53"/>
  <c r="DU12" i="53"/>
  <c r="DQ12" i="53"/>
  <c r="DO12" i="53"/>
  <c r="FZ12" i="53"/>
  <c r="DS12" i="53"/>
  <c r="CN12" i="53"/>
  <c r="FN10" i="53"/>
  <c r="DC10" i="53"/>
  <c r="DA10" i="53"/>
  <c r="CY10" i="53"/>
  <c r="DD10" i="53"/>
  <c r="CZ10" i="53"/>
  <c r="CX10" i="53"/>
  <c r="DB10" i="53"/>
  <c r="CG9" i="53"/>
  <c r="DO11" i="53"/>
  <c r="EA11" i="53" s="1"/>
  <c r="DY9" i="53"/>
  <c r="CN13" i="53"/>
  <c r="DW13" i="53" s="1"/>
  <c r="CN16" i="53"/>
  <c r="DW16" i="53" s="1"/>
  <c r="CN18" i="53"/>
  <c r="DW18" i="53" s="1"/>
  <c r="CN14" i="53"/>
  <c r="DW14" i="53" s="1"/>
  <c r="CN6" i="53"/>
  <c r="DV22" i="51"/>
  <c r="EA22" i="51" s="1"/>
  <c r="DW21" i="51"/>
  <c r="DX21" i="51" s="1"/>
  <c r="DD20" i="51"/>
  <c r="DB20" i="51"/>
  <c r="CZ20" i="51"/>
  <c r="CX20" i="51"/>
  <c r="DA20" i="51"/>
  <c r="DC20" i="51"/>
  <c r="FN20" i="51"/>
  <c r="CY20" i="51"/>
  <c r="DD19" i="51"/>
  <c r="DB19" i="51"/>
  <c r="CZ19" i="51"/>
  <c r="CX19" i="51"/>
  <c r="DA19" i="51"/>
  <c r="FN19" i="51"/>
  <c r="CY19" i="51"/>
  <c r="DC19" i="51"/>
  <c r="DD18" i="51"/>
  <c r="DB18" i="51"/>
  <c r="CZ18" i="51"/>
  <c r="CX18" i="51"/>
  <c r="DA18" i="51"/>
  <c r="DC18" i="51"/>
  <c r="FN18" i="51"/>
  <c r="CY18" i="51"/>
  <c r="DD17" i="51"/>
  <c r="DB17" i="51"/>
  <c r="CZ17" i="51"/>
  <c r="CX17" i="51"/>
  <c r="DA17" i="51"/>
  <c r="FN17" i="51"/>
  <c r="DC17" i="51"/>
  <c r="DE17" i="51" s="1"/>
  <c r="CY17" i="51"/>
  <c r="DD16" i="51"/>
  <c r="DB16" i="51"/>
  <c r="CZ16" i="51"/>
  <c r="CX16" i="51"/>
  <c r="DA16" i="51"/>
  <c r="FN16" i="51"/>
  <c r="DC16" i="51"/>
  <c r="DE16" i="51" s="1"/>
  <c r="CY16" i="51"/>
  <c r="DD15" i="51"/>
  <c r="DB15" i="51"/>
  <c r="CZ15" i="51"/>
  <c r="CX15" i="51"/>
  <c r="DA15" i="51"/>
  <c r="FN15" i="51"/>
  <c r="DC15" i="51"/>
  <c r="DE15" i="51" s="1"/>
  <c r="CY15" i="51"/>
  <c r="DD14" i="51"/>
  <c r="DB14" i="51"/>
  <c r="CZ14" i="51"/>
  <c r="CX14" i="51"/>
  <c r="DC14" i="51"/>
  <c r="DE14" i="51" s="1"/>
  <c r="CY14" i="51"/>
  <c r="FN14" i="51"/>
  <c r="DA14" i="51"/>
  <c r="DD13" i="51"/>
  <c r="DB13" i="51"/>
  <c r="CZ13" i="51"/>
  <c r="CX13" i="51"/>
  <c r="FN13" i="51"/>
  <c r="DA13" i="51"/>
  <c r="DC13" i="51"/>
  <c r="DE13" i="51" s="1"/>
  <c r="CY13" i="51"/>
  <c r="CN13" i="51"/>
  <c r="DW13" i="51" s="1"/>
  <c r="DC12" i="51"/>
  <c r="DA12" i="51"/>
  <c r="CY12" i="51"/>
  <c r="FN12" i="51"/>
  <c r="DD12" i="51"/>
  <c r="CZ12" i="51"/>
  <c r="DB12" i="51"/>
  <c r="CX12" i="51"/>
  <c r="FN11" i="51"/>
  <c r="DC11" i="51"/>
  <c r="DA11" i="51"/>
  <c r="CY11" i="51"/>
  <c r="DD11" i="51"/>
  <c r="CZ11" i="51"/>
  <c r="DB11" i="51"/>
  <c r="CX11" i="51"/>
  <c r="CG11" i="51"/>
  <c r="FZ10" i="51"/>
  <c r="DT10" i="51"/>
  <c r="DR10" i="51"/>
  <c r="DP10" i="51"/>
  <c r="DU10" i="51"/>
  <c r="DQ10" i="51"/>
  <c r="DS10" i="51"/>
  <c r="DO10" i="51"/>
  <c r="CN10" i="51"/>
  <c r="FN9" i="51"/>
  <c r="DC9" i="51"/>
  <c r="DA9" i="51"/>
  <c r="CY9" i="51"/>
  <c r="DD9" i="51"/>
  <c r="CZ9" i="51"/>
  <c r="DB9" i="51"/>
  <c r="CX9" i="51"/>
  <c r="CG9" i="51"/>
  <c r="FZ8" i="51"/>
  <c r="DT8" i="51"/>
  <c r="DR8" i="51"/>
  <c r="DP8" i="51"/>
  <c r="DU8" i="51"/>
  <c r="DQ8" i="51"/>
  <c r="DS8" i="51"/>
  <c r="DO8" i="51"/>
  <c r="CN8" i="51"/>
  <c r="FN7" i="51"/>
  <c r="DC7" i="51"/>
  <c r="DA7" i="51"/>
  <c r="CY7" i="51"/>
  <c r="DD7" i="51"/>
  <c r="CZ7" i="51"/>
  <c r="DB7" i="51"/>
  <c r="CX7" i="51"/>
  <c r="CG7" i="51"/>
  <c r="FZ6" i="51"/>
  <c r="DT6" i="51"/>
  <c r="DR6" i="51"/>
  <c r="DP6" i="51"/>
  <c r="DU6" i="51"/>
  <c r="DQ6" i="51"/>
  <c r="DS6" i="51"/>
  <c r="DO6" i="51"/>
  <c r="CN6" i="51"/>
  <c r="FZ5" i="51"/>
  <c r="DT5" i="51"/>
  <c r="DR5" i="51"/>
  <c r="DP5" i="51"/>
  <c r="DU5" i="51"/>
  <c r="DQ5" i="51"/>
  <c r="DS5" i="51"/>
  <c r="DO5" i="51"/>
  <c r="CN5" i="51"/>
  <c r="DW5" i="51" s="1"/>
  <c r="CN15" i="51"/>
  <c r="DW15" i="51" s="1"/>
  <c r="CN17" i="51"/>
  <c r="DW17" i="51" s="1"/>
  <c r="CN20" i="51"/>
  <c r="DW20" i="51" s="1"/>
  <c r="CN19" i="51"/>
  <c r="DW19" i="51" s="1"/>
  <c r="FN21" i="51"/>
  <c r="DC21" i="51"/>
  <c r="DA21" i="51"/>
  <c r="CY21" i="51"/>
  <c r="DB21" i="51"/>
  <c r="CX21" i="51"/>
  <c r="CZ21" i="51"/>
  <c r="DD21" i="51"/>
  <c r="FZ21" i="51"/>
  <c r="DT21" i="51"/>
  <c r="DR21" i="51"/>
  <c r="DP21" i="51"/>
  <c r="DS21" i="51"/>
  <c r="DO21" i="51"/>
  <c r="DU21" i="51"/>
  <c r="DQ21" i="51"/>
  <c r="DU20" i="51"/>
  <c r="DS20" i="51"/>
  <c r="DQ20" i="51"/>
  <c r="DO20" i="51"/>
  <c r="DR20" i="51"/>
  <c r="FZ20" i="51"/>
  <c r="DP20" i="51"/>
  <c r="DT20" i="51"/>
  <c r="DU19" i="51"/>
  <c r="DS19" i="51"/>
  <c r="DQ19" i="51"/>
  <c r="DO19" i="51"/>
  <c r="DR19" i="51"/>
  <c r="DT19" i="51"/>
  <c r="FZ19" i="51"/>
  <c r="DP19" i="51"/>
  <c r="DU18" i="51"/>
  <c r="DS18" i="51"/>
  <c r="DQ18" i="51"/>
  <c r="DO18" i="51"/>
  <c r="DR18" i="51"/>
  <c r="FZ18" i="51"/>
  <c r="DP18" i="51"/>
  <c r="DT18" i="51"/>
  <c r="DU17" i="51"/>
  <c r="DS17" i="51"/>
  <c r="DQ17" i="51"/>
  <c r="DO17" i="51"/>
  <c r="DR17" i="51"/>
  <c r="FZ17" i="51"/>
  <c r="DT17" i="51"/>
  <c r="DV17" i="51" s="1"/>
  <c r="DP17" i="51"/>
  <c r="DU16" i="51"/>
  <c r="DS16" i="51"/>
  <c r="DQ16" i="51"/>
  <c r="DO16" i="51"/>
  <c r="DR16" i="51"/>
  <c r="FZ16" i="51"/>
  <c r="DT16" i="51"/>
  <c r="DV16" i="51" s="1"/>
  <c r="DP16" i="51"/>
  <c r="DU15" i="51"/>
  <c r="DS15" i="51"/>
  <c r="DQ15" i="51"/>
  <c r="DO15" i="51"/>
  <c r="DR15" i="51"/>
  <c r="FZ15" i="51"/>
  <c r="DT15" i="51"/>
  <c r="DV15" i="51" s="1"/>
  <c r="DP15" i="51"/>
  <c r="DU14" i="51"/>
  <c r="DS14" i="51"/>
  <c r="DQ14" i="51"/>
  <c r="DO14" i="51"/>
  <c r="DT14" i="51"/>
  <c r="DV14" i="51" s="1"/>
  <c r="DP14" i="51"/>
  <c r="FZ14" i="51"/>
  <c r="DR14" i="51"/>
  <c r="DU13" i="51"/>
  <c r="DS13" i="51"/>
  <c r="DQ13" i="51"/>
  <c r="DO13" i="51"/>
  <c r="FZ13" i="51"/>
  <c r="DR13" i="51"/>
  <c r="DP13" i="51"/>
  <c r="DT13" i="51"/>
  <c r="FN22" i="51"/>
  <c r="DC22" i="51"/>
  <c r="DA22" i="51"/>
  <c r="CY22" i="51"/>
  <c r="DD22" i="51"/>
  <c r="CZ22" i="51"/>
  <c r="DB22" i="51"/>
  <c r="CX22" i="51"/>
  <c r="CN22" i="51"/>
  <c r="DW22" i="51" s="1"/>
  <c r="DT12" i="51"/>
  <c r="DR12" i="51"/>
  <c r="DP12" i="51"/>
  <c r="DU12" i="51"/>
  <c r="DQ12" i="51"/>
  <c r="FZ12" i="51"/>
  <c r="DS12" i="51"/>
  <c r="DO12" i="51"/>
  <c r="CN12" i="51"/>
  <c r="DW12" i="51" s="1"/>
  <c r="FZ11" i="51"/>
  <c r="DT11" i="51"/>
  <c r="DR11" i="51"/>
  <c r="DP11" i="51"/>
  <c r="DU11" i="51"/>
  <c r="DQ11" i="51"/>
  <c r="DS11" i="51"/>
  <c r="DO11" i="51"/>
  <c r="CN11" i="51"/>
  <c r="FN10" i="51"/>
  <c r="DC10" i="51"/>
  <c r="DA10" i="51"/>
  <c r="CY10" i="51"/>
  <c r="DD10" i="51"/>
  <c r="CZ10" i="51"/>
  <c r="DB10" i="51"/>
  <c r="CX10" i="51"/>
  <c r="CG10" i="51"/>
  <c r="FZ9" i="51"/>
  <c r="DT9" i="51"/>
  <c r="DR9" i="51"/>
  <c r="DP9" i="51"/>
  <c r="DU9" i="51"/>
  <c r="DQ9" i="51"/>
  <c r="DS9" i="51"/>
  <c r="DO9" i="51"/>
  <c r="CN9" i="51"/>
  <c r="FN8" i="51"/>
  <c r="DC8" i="51"/>
  <c r="DA8" i="51"/>
  <c r="CY8" i="51"/>
  <c r="DD8" i="51"/>
  <c r="CZ8" i="51"/>
  <c r="DB8" i="51"/>
  <c r="CX8" i="51"/>
  <c r="CG8" i="51"/>
  <c r="FZ7" i="51"/>
  <c r="DT7" i="51"/>
  <c r="DR7" i="51"/>
  <c r="DP7" i="51"/>
  <c r="DU7" i="51"/>
  <c r="DQ7" i="51"/>
  <c r="DS7" i="51"/>
  <c r="DO7" i="51"/>
  <c r="CN7" i="51"/>
  <c r="FN6" i="51"/>
  <c r="DC6" i="51"/>
  <c r="DA6" i="51"/>
  <c r="CY6" i="51"/>
  <c r="DD6" i="51"/>
  <c r="CZ6" i="51"/>
  <c r="DB6" i="51"/>
  <c r="CX6" i="51"/>
  <c r="CG6" i="51"/>
  <c r="FN5" i="51"/>
  <c r="DC5" i="51"/>
  <c r="DA5" i="51"/>
  <c r="CY5" i="51"/>
  <c r="DD5" i="51"/>
  <c r="CZ5" i="51"/>
  <c r="DB5" i="51"/>
  <c r="CX5" i="51"/>
  <c r="CN16" i="51"/>
  <c r="DW16" i="51" s="1"/>
  <c r="CN18" i="51"/>
  <c r="DW18" i="51" s="1"/>
  <c r="CN14" i="51"/>
  <c r="DW14" i="51" s="1"/>
  <c r="EA22" i="53" l="1"/>
  <c r="DV5" i="53"/>
  <c r="EA5" i="53" s="1"/>
  <c r="DV6" i="53"/>
  <c r="EA6" i="53" s="1"/>
  <c r="EB6" i="53" s="1"/>
  <c r="DW9" i="53"/>
  <c r="DX9" i="53" s="1"/>
  <c r="DE19" i="53"/>
  <c r="DY19" i="53" s="1"/>
  <c r="DV12" i="53"/>
  <c r="EA12" i="53" s="1"/>
  <c r="DV10" i="53"/>
  <c r="EA10" i="53" s="1"/>
  <c r="DY14" i="53"/>
  <c r="DZ14" i="53" s="1"/>
  <c r="DE20" i="53"/>
  <c r="DE10" i="53"/>
  <c r="DY10" i="53" s="1"/>
  <c r="DW10" i="53"/>
  <c r="DX10" i="53" s="1"/>
  <c r="DE8" i="53"/>
  <c r="DY8" i="53" s="1"/>
  <c r="DZ8" i="53" s="1"/>
  <c r="DY15" i="53"/>
  <c r="DW8" i="53"/>
  <c r="DX8" i="53" s="1"/>
  <c r="DE19" i="60"/>
  <c r="DY19" i="60" s="1"/>
  <c r="DV18" i="60"/>
  <c r="EA18" i="60" s="1"/>
  <c r="DV19" i="60"/>
  <c r="DV20" i="60"/>
  <c r="EA20" i="60" s="1"/>
  <c r="DE18" i="60"/>
  <c r="DY18" i="60" s="1"/>
  <c r="DE20" i="60"/>
  <c r="DV13" i="60"/>
  <c r="EA13" i="60" s="1"/>
  <c r="DV7" i="60"/>
  <c r="EA7" i="60" s="1"/>
  <c r="EB7" i="60" s="1"/>
  <c r="DE22" i="60"/>
  <c r="DY22" i="60" s="1"/>
  <c r="DZ22" i="60" s="1"/>
  <c r="DE11" i="60"/>
  <c r="DY11" i="60" s="1"/>
  <c r="DZ11" i="60" s="1"/>
  <c r="EA16" i="60"/>
  <c r="EB16" i="60" s="1"/>
  <c r="EA17" i="60"/>
  <c r="EB17" i="60" s="1"/>
  <c r="DV21" i="60"/>
  <c r="EA21" i="60" s="1"/>
  <c r="EB21" i="60" s="1"/>
  <c r="DE6" i="60"/>
  <c r="DY6" i="60" s="1"/>
  <c r="DZ6" i="60" s="1"/>
  <c r="DX14" i="60"/>
  <c r="DX16" i="60"/>
  <c r="DX22" i="60"/>
  <c r="DZ5" i="60"/>
  <c r="DX19" i="60"/>
  <c r="DX17" i="60"/>
  <c r="DX18" i="60"/>
  <c r="DX13" i="60"/>
  <c r="DX20" i="60"/>
  <c r="DX15" i="60"/>
  <c r="DX8" i="60"/>
  <c r="DX10" i="60"/>
  <c r="DZ9" i="60"/>
  <c r="DE8" i="60"/>
  <c r="DY8" i="60" s="1"/>
  <c r="DE10" i="60"/>
  <c r="DY10" i="60" s="1"/>
  <c r="EB22" i="60"/>
  <c r="EA14" i="60"/>
  <c r="EA15" i="60"/>
  <c r="EA19" i="60"/>
  <c r="DX5" i="60"/>
  <c r="DV5" i="60"/>
  <c r="EA5" i="60" s="1"/>
  <c r="DV6" i="60"/>
  <c r="EA6" i="60" s="1"/>
  <c r="DX7" i="60"/>
  <c r="DV9" i="60"/>
  <c r="EA9" i="60" s="1"/>
  <c r="DW12" i="60"/>
  <c r="DE12" i="60"/>
  <c r="DY12" i="60" s="1"/>
  <c r="DY13" i="60"/>
  <c r="DY15" i="60"/>
  <c r="DY17" i="60"/>
  <c r="DE21" i="60"/>
  <c r="DY21" i="60" s="1"/>
  <c r="DV11" i="60"/>
  <c r="EA11" i="60" s="1"/>
  <c r="DV12" i="60"/>
  <c r="EA12" i="60" s="1"/>
  <c r="DE7" i="60"/>
  <c r="DY7" i="60" s="1"/>
  <c r="DV8" i="60"/>
  <c r="EA8" i="60" s="1"/>
  <c r="DW9" i="60"/>
  <c r="DV10" i="60"/>
  <c r="EA10" i="60" s="1"/>
  <c r="DW11" i="60"/>
  <c r="DY14" i="60"/>
  <c r="DY16" i="60"/>
  <c r="DY20" i="60"/>
  <c r="DX21" i="60"/>
  <c r="DW7" i="59"/>
  <c r="DX7" i="59" s="1"/>
  <c r="DW11" i="59"/>
  <c r="DE20" i="59"/>
  <c r="DY20" i="59" s="1"/>
  <c r="DV5" i="59"/>
  <c r="EA5" i="59" s="1"/>
  <c r="EB5" i="59" s="1"/>
  <c r="DV7" i="59"/>
  <c r="EA7" i="59" s="1"/>
  <c r="EB7" i="59" s="1"/>
  <c r="DV9" i="59"/>
  <c r="EA9" i="59" s="1"/>
  <c r="EB9" i="59" s="1"/>
  <c r="DV13" i="59"/>
  <c r="EA13" i="59" s="1"/>
  <c r="DV18" i="59"/>
  <c r="EA18" i="59" s="1"/>
  <c r="DV19" i="59"/>
  <c r="EA19" i="59" s="1"/>
  <c r="DV20" i="59"/>
  <c r="EA20" i="59" s="1"/>
  <c r="DE6" i="59"/>
  <c r="DY6" i="59" s="1"/>
  <c r="DZ6" i="59" s="1"/>
  <c r="DY14" i="59"/>
  <c r="DZ14" i="59" s="1"/>
  <c r="DV10" i="59"/>
  <c r="EA10" i="59" s="1"/>
  <c r="EB10" i="59" s="1"/>
  <c r="DW6" i="59"/>
  <c r="DX6" i="59" s="1"/>
  <c r="DW12" i="59"/>
  <c r="DX12" i="59" s="1"/>
  <c r="DY16" i="59"/>
  <c r="DZ16" i="59" s="1"/>
  <c r="DX18" i="59"/>
  <c r="DX13" i="59"/>
  <c r="EB22" i="59"/>
  <c r="DX14" i="59"/>
  <c r="DX16" i="59"/>
  <c r="DX5" i="59"/>
  <c r="DZ7" i="59"/>
  <c r="DX11" i="59"/>
  <c r="DX15" i="59"/>
  <c r="DX17" i="59"/>
  <c r="DX19" i="59"/>
  <c r="DX21" i="59"/>
  <c r="DW10" i="59"/>
  <c r="DV11" i="59"/>
  <c r="EA11" i="59" s="1"/>
  <c r="DV12" i="59"/>
  <c r="EA12" i="59" s="1"/>
  <c r="DZ8" i="59"/>
  <c r="DE5" i="59"/>
  <c r="DY5" i="59" s="1"/>
  <c r="DX9" i="59"/>
  <c r="DV8" i="59"/>
  <c r="EA8" i="59" s="1"/>
  <c r="DE11" i="59"/>
  <c r="DY11" i="59" s="1"/>
  <c r="DE12" i="59"/>
  <c r="DY12" i="59" s="1"/>
  <c r="DX22" i="59"/>
  <c r="DY13" i="59"/>
  <c r="DY15" i="59"/>
  <c r="DY17" i="59"/>
  <c r="DE18" i="59"/>
  <c r="DY18" i="59" s="1"/>
  <c r="DE19" i="59"/>
  <c r="DY19" i="59" s="1"/>
  <c r="DX20" i="59"/>
  <c r="DE21" i="59"/>
  <c r="DY21" i="59" s="1"/>
  <c r="DV6" i="59"/>
  <c r="EA6" i="59" s="1"/>
  <c r="DW8" i="59"/>
  <c r="DE10" i="59"/>
  <c r="DY10" i="59" s="1"/>
  <c r="DE22" i="59"/>
  <c r="DY22" i="59" s="1"/>
  <c r="EA14" i="59"/>
  <c r="EA15" i="59"/>
  <c r="EA16" i="59"/>
  <c r="EA17" i="59"/>
  <c r="DV21" i="59"/>
  <c r="EA21" i="59" s="1"/>
  <c r="EA16" i="58"/>
  <c r="EB16" i="58" s="1"/>
  <c r="EA17" i="58"/>
  <c r="DV21" i="58"/>
  <c r="EA21" i="58" s="1"/>
  <c r="EB21" i="58" s="1"/>
  <c r="DV6" i="58"/>
  <c r="EA6" i="58" s="1"/>
  <c r="EB6" i="58" s="1"/>
  <c r="DV11" i="58"/>
  <c r="EA11" i="58" s="1"/>
  <c r="EB11" i="58" s="1"/>
  <c r="EA14" i="58"/>
  <c r="EB14" i="58" s="1"/>
  <c r="EA15" i="58"/>
  <c r="EB15" i="58" s="1"/>
  <c r="DV8" i="58"/>
  <c r="EA8" i="58" s="1"/>
  <c r="EB8" i="58" s="1"/>
  <c r="DE6" i="58"/>
  <c r="DY6" i="58" s="1"/>
  <c r="DZ6" i="58" s="1"/>
  <c r="DE8" i="58"/>
  <c r="DY8" i="58" s="1"/>
  <c r="DZ8" i="58" s="1"/>
  <c r="DE10" i="58"/>
  <c r="DY10" i="58" s="1"/>
  <c r="DZ10" i="58" s="1"/>
  <c r="DE22" i="58"/>
  <c r="DY22" i="58" s="1"/>
  <c r="DZ22" i="58" s="1"/>
  <c r="DY14" i="58"/>
  <c r="DZ14" i="58" s="1"/>
  <c r="DE18" i="58"/>
  <c r="DY18" i="58" s="1"/>
  <c r="DE19" i="58"/>
  <c r="DY19" i="58" s="1"/>
  <c r="DE20" i="58"/>
  <c r="DY20" i="58" s="1"/>
  <c r="DX14" i="58"/>
  <c r="DX16" i="58"/>
  <c r="DX22" i="58"/>
  <c r="DX19" i="58"/>
  <c r="DX17" i="58"/>
  <c r="DX18" i="58"/>
  <c r="DX13" i="58"/>
  <c r="DX5" i="58"/>
  <c r="DX20" i="58"/>
  <c r="DX15" i="58"/>
  <c r="EB22" i="58"/>
  <c r="EA13" i="58"/>
  <c r="EB17" i="58"/>
  <c r="EA18" i="58"/>
  <c r="EA19" i="58"/>
  <c r="EA20" i="58"/>
  <c r="DW7" i="58"/>
  <c r="DW9" i="58"/>
  <c r="DE11" i="58"/>
  <c r="DY11" i="58" s="1"/>
  <c r="DE5" i="58"/>
  <c r="DY5" i="58" s="1"/>
  <c r="DX6" i="58"/>
  <c r="DV7" i="58"/>
  <c r="EA7" i="58" s="1"/>
  <c r="DX8" i="58"/>
  <c r="DV9" i="58"/>
  <c r="EA9" i="58" s="1"/>
  <c r="DX10" i="58"/>
  <c r="DV12" i="58"/>
  <c r="EA12" i="58" s="1"/>
  <c r="DV5" i="58"/>
  <c r="EA5" i="58" s="1"/>
  <c r="DE7" i="58"/>
  <c r="DY7" i="58" s="1"/>
  <c r="DE9" i="58"/>
  <c r="DY9" i="58" s="1"/>
  <c r="DV10" i="58"/>
  <c r="EA10" i="58" s="1"/>
  <c r="DX11" i="58"/>
  <c r="DY16" i="58"/>
  <c r="DX21" i="58"/>
  <c r="DX12" i="58"/>
  <c r="DE12" i="58"/>
  <c r="DY12" i="58" s="1"/>
  <c r="DY13" i="58"/>
  <c r="DY15" i="58"/>
  <c r="DY17" i="58"/>
  <c r="DE21" i="58"/>
  <c r="DY21" i="58" s="1"/>
  <c r="DE7" i="57"/>
  <c r="DY7" i="57" s="1"/>
  <c r="DZ7" i="57" s="1"/>
  <c r="DV7" i="57"/>
  <c r="EA7" i="57" s="1"/>
  <c r="EB7" i="57" s="1"/>
  <c r="DV11" i="57"/>
  <c r="EA11" i="57" s="1"/>
  <c r="EB11" i="57" s="1"/>
  <c r="DV14" i="57"/>
  <c r="EA14" i="57" s="1"/>
  <c r="EB14" i="57" s="1"/>
  <c r="DE17" i="57"/>
  <c r="DY17" i="57" s="1"/>
  <c r="DZ17" i="57" s="1"/>
  <c r="DE5" i="57"/>
  <c r="DY5" i="57" s="1"/>
  <c r="DZ5" i="57" s="1"/>
  <c r="DX17" i="57"/>
  <c r="CC17" i="57"/>
  <c r="CD17" i="57" s="1"/>
  <c r="DX5" i="57"/>
  <c r="CC5" i="57"/>
  <c r="CD5" i="57" s="1"/>
  <c r="CC22" i="57"/>
  <c r="CD22" i="57" s="1"/>
  <c r="CC16" i="57"/>
  <c r="CD16" i="57" s="1"/>
  <c r="DX7" i="57"/>
  <c r="CC7" i="57"/>
  <c r="CD7" i="57" s="1"/>
  <c r="DX9" i="57"/>
  <c r="CC9" i="57"/>
  <c r="CD9" i="57" s="1"/>
  <c r="DX11" i="57"/>
  <c r="CC11" i="57"/>
  <c r="CD11" i="57" s="1"/>
  <c r="DX13" i="57"/>
  <c r="CC13" i="57"/>
  <c r="CD13" i="57" s="1"/>
  <c r="DX15" i="57"/>
  <c r="CC15" i="57"/>
  <c r="CD15" i="57" s="1"/>
  <c r="DX19" i="57"/>
  <c r="CC19" i="57"/>
  <c r="CD19" i="57" s="1"/>
  <c r="DV5" i="57"/>
  <c r="EA5" i="57" s="1"/>
  <c r="DX6" i="57"/>
  <c r="CC6" i="57"/>
  <c r="CD6" i="57" s="1"/>
  <c r="DX8" i="57"/>
  <c r="CC8" i="57"/>
  <c r="CD8" i="57" s="1"/>
  <c r="DV9" i="57"/>
  <c r="EA9" i="57" s="1"/>
  <c r="DX10" i="57"/>
  <c r="CC10" i="57"/>
  <c r="CD10" i="57" s="1"/>
  <c r="DX12" i="57"/>
  <c r="CC12" i="57"/>
  <c r="CD12" i="57" s="1"/>
  <c r="DV13" i="57"/>
  <c r="EA13" i="57" s="1"/>
  <c r="DE14" i="57"/>
  <c r="DY14" i="57" s="1"/>
  <c r="DV17" i="57"/>
  <c r="EA17" i="57" s="1"/>
  <c r="DE16" i="57"/>
  <c r="DY16" i="57" s="1"/>
  <c r="DE19" i="57"/>
  <c r="DY19" i="57" s="1"/>
  <c r="DX18" i="57"/>
  <c r="CC18" i="57"/>
  <c r="CD18" i="57" s="1"/>
  <c r="DE20" i="57"/>
  <c r="DY20" i="57" s="1"/>
  <c r="DV21" i="57"/>
  <c r="EA21" i="57" s="1"/>
  <c r="DY22" i="57"/>
  <c r="DE22" i="57"/>
  <c r="DV6" i="57"/>
  <c r="EA6" i="57" s="1"/>
  <c r="DV8" i="57"/>
  <c r="EA8" i="57" s="1"/>
  <c r="DV10" i="57"/>
  <c r="EA10" i="57" s="1"/>
  <c r="DV12" i="57"/>
  <c r="EA12" i="57" s="1"/>
  <c r="DY13" i="57"/>
  <c r="DE13" i="57"/>
  <c r="DY15" i="57"/>
  <c r="DE15" i="57"/>
  <c r="DV16" i="57"/>
  <c r="EA16" i="57" s="1"/>
  <c r="DV22" i="57"/>
  <c r="EA22" i="57" s="1"/>
  <c r="DY6" i="57"/>
  <c r="DE6" i="57"/>
  <c r="DY8" i="57"/>
  <c r="DE8" i="57"/>
  <c r="DY10" i="57"/>
  <c r="DE10" i="57"/>
  <c r="DY12" i="57"/>
  <c r="DE12" i="57"/>
  <c r="DX14" i="57"/>
  <c r="CC14" i="57"/>
  <c r="CD14" i="57" s="1"/>
  <c r="DV15" i="57"/>
  <c r="EA15" i="57" s="1"/>
  <c r="DZ21" i="57"/>
  <c r="DE18" i="57"/>
  <c r="DY18" i="57" s="1"/>
  <c r="DX20" i="57"/>
  <c r="CC20" i="57"/>
  <c r="CD20" i="57" s="1"/>
  <c r="DE9" i="57"/>
  <c r="DY9" i="57" s="1"/>
  <c r="DE11" i="57"/>
  <c r="DY11" i="57" s="1"/>
  <c r="DV19" i="57"/>
  <c r="EA19" i="57" s="1"/>
  <c r="DV18" i="57"/>
  <c r="EA18" i="57" s="1"/>
  <c r="DV20" i="57"/>
  <c r="EA20" i="57" s="1"/>
  <c r="DX21" i="57"/>
  <c r="CC21" i="57"/>
  <c r="CD21" i="57" s="1"/>
  <c r="DE15" i="56"/>
  <c r="DE13" i="56"/>
  <c r="DE19" i="56"/>
  <c r="DV9" i="56"/>
  <c r="EA9" i="56" s="1"/>
  <c r="EB9" i="56" s="1"/>
  <c r="DV5" i="56"/>
  <c r="EA5" i="56" s="1"/>
  <c r="EB5" i="56" s="1"/>
  <c r="DV6" i="56"/>
  <c r="EA6" i="56" s="1"/>
  <c r="EB6" i="56" s="1"/>
  <c r="DW10" i="56"/>
  <c r="CC17" i="56" s="1"/>
  <c r="CD17" i="56" s="1"/>
  <c r="DV15" i="56"/>
  <c r="DV18" i="56"/>
  <c r="EA18" i="56" s="1"/>
  <c r="DV19" i="56"/>
  <c r="DV20" i="56"/>
  <c r="EA20" i="56" s="1"/>
  <c r="DE5" i="56"/>
  <c r="DY5" i="56" s="1"/>
  <c r="DZ5" i="56" s="1"/>
  <c r="DE11" i="56"/>
  <c r="DY11" i="56" s="1"/>
  <c r="DZ11" i="56" s="1"/>
  <c r="DY17" i="56"/>
  <c r="DE18" i="56"/>
  <c r="DZ9" i="56"/>
  <c r="CC19" i="56"/>
  <c r="CD19" i="56" s="1"/>
  <c r="DX19" i="56"/>
  <c r="DX17" i="56"/>
  <c r="EB22" i="56"/>
  <c r="DX20" i="56"/>
  <c r="DX13" i="56"/>
  <c r="DX9" i="56"/>
  <c r="DX6" i="56"/>
  <c r="DX12" i="56"/>
  <c r="DE12" i="56"/>
  <c r="DY12" i="56" s="1"/>
  <c r="DX22" i="56"/>
  <c r="DY13" i="56"/>
  <c r="DX14" i="56"/>
  <c r="DY15" i="56"/>
  <c r="DX16" i="56"/>
  <c r="DZ17" i="56"/>
  <c r="DY18" i="56"/>
  <c r="DX18" i="56"/>
  <c r="DY19" i="56"/>
  <c r="DE21" i="56"/>
  <c r="DY21" i="56" s="1"/>
  <c r="DX7" i="56"/>
  <c r="DV8" i="56"/>
  <c r="EA8" i="56" s="1"/>
  <c r="DV12" i="56"/>
  <c r="EA12" i="56" s="1"/>
  <c r="DX8" i="56"/>
  <c r="DX5" i="56"/>
  <c r="DE6" i="56"/>
  <c r="DY6" i="56" s="1"/>
  <c r="DV7" i="56"/>
  <c r="EA7" i="56" s="1"/>
  <c r="DV10" i="56"/>
  <c r="EA10" i="56" s="1"/>
  <c r="DX11" i="56"/>
  <c r="DY14" i="56"/>
  <c r="DX15" i="56"/>
  <c r="DY16" i="56"/>
  <c r="DE20" i="56"/>
  <c r="DY20" i="56" s="1"/>
  <c r="DX21" i="56"/>
  <c r="DE7" i="56"/>
  <c r="DY7" i="56" s="1"/>
  <c r="DE10" i="56"/>
  <c r="DY10" i="56" s="1"/>
  <c r="DV11" i="56"/>
  <c r="EA11" i="56" s="1"/>
  <c r="DE22" i="56"/>
  <c r="DY22" i="56" s="1"/>
  <c r="EA13" i="56"/>
  <c r="EA14" i="56"/>
  <c r="EA15" i="56"/>
  <c r="EA16" i="56"/>
  <c r="EA17" i="56"/>
  <c r="EA19" i="56"/>
  <c r="DV21" i="56"/>
  <c r="EA21" i="56" s="1"/>
  <c r="DE19" i="55"/>
  <c r="DY19" i="55" s="1"/>
  <c r="DV10" i="55"/>
  <c r="EA10" i="55" s="1"/>
  <c r="EB10" i="55" s="1"/>
  <c r="DE5" i="55"/>
  <c r="DY5" i="55" s="1"/>
  <c r="DZ5" i="55" s="1"/>
  <c r="DE10" i="55"/>
  <c r="DY10" i="55" s="1"/>
  <c r="DZ10" i="55" s="1"/>
  <c r="DE7" i="55"/>
  <c r="DY7" i="55" s="1"/>
  <c r="DZ7" i="55" s="1"/>
  <c r="DV9" i="55"/>
  <c r="EA9" i="55" s="1"/>
  <c r="DV5" i="55"/>
  <c r="EA5" i="55" s="1"/>
  <c r="EB5" i="55" s="1"/>
  <c r="DV11" i="55"/>
  <c r="EA11" i="55" s="1"/>
  <c r="EB11" i="55" s="1"/>
  <c r="DV7" i="55"/>
  <c r="EA7" i="55" s="1"/>
  <c r="EB7" i="55" s="1"/>
  <c r="DY14" i="55"/>
  <c r="DY16" i="55"/>
  <c r="DE20" i="55"/>
  <c r="CC21" i="55"/>
  <c r="CD21" i="55" s="1"/>
  <c r="DE8" i="55"/>
  <c r="DY8" i="55" s="1"/>
  <c r="DZ8" i="55" s="1"/>
  <c r="DE11" i="55"/>
  <c r="DY11" i="55" s="1"/>
  <c r="DZ11" i="55" s="1"/>
  <c r="DE12" i="55"/>
  <c r="DX20" i="55"/>
  <c r="CC20" i="55"/>
  <c r="CD20" i="55" s="1"/>
  <c r="CC13" i="55"/>
  <c r="CD13" i="55" s="1"/>
  <c r="DX13" i="55"/>
  <c r="DX7" i="55"/>
  <c r="CC7" i="55"/>
  <c r="CD7" i="55" s="1"/>
  <c r="DX22" i="55"/>
  <c r="CC22" i="55"/>
  <c r="CD22" i="55" s="1"/>
  <c r="DX14" i="55"/>
  <c r="CC14" i="55"/>
  <c r="CD14" i="55" s="1"/>
  <c r="DX15" i="55"/>
  <c r="CC15" i="55"/>
  <c r="CD15" i="55" s="1"/>
  <c r="CC19" i="55"/>
  <c r="CD19" i="55" s="1"/>
  <c r="DX19" i="55"/>
  <c r="DX16" i="55"/>
  <c r="CC16" i="55"/>
  <c r="CD16" i="55" s="1"/>
  <c r="DX17" i="55"/>
  <c r="CC17" i="55"/>
  <c r="CD17" i="55" s="1"/>
  <c r="DX18" i="55"/>
  <c r="CC18" i="55"/>
  <c r="CD18" i="55" s="1"/>
  <c r="CC10" i="55"/>
  <c r="CD10" i="55" s="1"/>
  <c r="CC11" i="55"/>
  <c r="CD11" i="55" s="1"/>
  <c r="DX12" i="55"/>
  <c r="CC12" i="55"/>
  <c r="CD12" i="55" s="1"/>
  <c r="DV8" i="55"/>
  <c r="EA8" i="55" s="1"/>
  <c r="CC9" i="55"/>
  <c r="CD9" i="55" s="1"/>
  <c r="DE9" i="55"/>
  <c r="DY9" i="55" s="1"/>
  <c r="DZ14" i="55"/>
  <c r="DZ16" i="55"/>
  <c r="DY20" i="55"/>
  <c r="DE21" i="55"/>
  <c r="DY21" i="55" s="1"/>
  <c r="DX6" i="55"/>
  <c r="CC6" i="55"/>
  <c r="CD6" i="55" s="1"/>
  <c r="CC8" i="55"/>
  <c r="CD8" i="55" s="1"/>
  <c r="DX5" i="55"/>
  <c r="CC5" i="55"/>
  <c r="CD5" i="55" s="1"/>
  <c r="DE6" i="55"/>
  <c r="DY6" i="55" s="1"/>
  <c r="DY12" i="55"/>
  <c r="EB22" i="55"/>
  <c r="DE22" i="55"/>
  <c r="DY22" i="55" s="1"/>
  <c r="EA13" i="55"/>
  <c r="EA14" i="55"/>
  <c r="DV15" i="55"/>
  <c r="EA15" i="55" s="1"/>
  <c r="EA16" i="55"/>
  <c r="EA17" i="55"/>
  <c r="DV18" i="55"/>
  <c r="EA18" i="55" s="1"/>
  <c r="DV19" i="55"/>
  <c r="EA19" i="55" s="1"/>
  <c r="DV20" i="55"/>
  <c r="EA20" i="55" s="1"/>
  <c r="DV21" i="55"/>
  <c r="EA21" i="55" s="1"/>
  <c r="DV6" i="55"/>
  <c r="EA6" i="55" s="1"/>
  <c r="DV12" i="55"/>
  <c r="EA12" i="55" s="1"/>
  <c r="DY13" i="55"/>
  <c r="DY15" i="55"/>
  <c r="DY17" i="55"/>
  <c r="DE18" i="55"/>
  <c r="DY18" i="55" s="1"/>
  <c r="DV17" i="54"/>
  <c r="EA17" i="54" s="1"/>
  <c r="EB17" i="54" s="1"/>
  <c r="DE20" i="54"/>
  <c r="DW6" i="51"/>
  <c r="DX6" i="51" s="1"/>
  <c r="DW8" i="51"/>
  <c r="DX8" i="51" s="1"/>
  <c r="DW10" i="51"/>
  <c r="DX10" i="51" s="1"/>
  <c r="DW8" i="54"/>
  <c r="DX8" i="54" s="1"/>
  <c r="DV13" i="54"/>
  <c r="EA13" i="54" s="1"/>
  <c r="DV18" i="54"/>
  <c r="DV19" i="54"/>
  <c r="DV20" i="54"/>
  <c r="DV21" i="54"/>
  <c r="EA21" i="54" s="1"/>
  <c r="EB21" i="54" s="1"/>
  <c r="DW6" i="54"/>
  <c r="DX6" i="54" s="1"/>
  <c r="DY14" i="54"/>
  <c r="DZ14" i="54" s="1"/>
  <c r="DE10" i="54"/>
  <c r="DY10" i="54" s="1"/>
  <c r="DZ10" i="54" s="1"/>
  <c r="DE22" i="54"/>
  <c r="DY22" i="54" s="1"/>
  <c r="DZ22" i="54" s="1"/>
  <c r="DX14" i="54"/>
  <c r="DX16" i="54"/>
  <c r="DX19" i="54"/>
  <c r="DX17" i="54"/>
  <c r="DX18" i="54"/>
  <c r="DX13" i="54"/>
  <c r="DX7" i="54"/>
  <c r="DX22" i="54"/>
  <c r="DX20" i="54"/>
  <c r="DX15" i="54"/>
  <c r="DZ8" i="54"/>
  <c r="DX9" i="54"/>
  <c r="DV7" i="54"/>
  <c r="EA7" i="54" s="1"/>
  <c r="EB22" i="54"/>
  <c r="EA14" i="54"/>
  <c r="EA15" i="54"/>
  <c r="EA16" i="54"/>
  <c r="EA18" i="54"/>
  <c r="EA19" i="54"/>
  <c r="EA20" i="54"/>
  <c r="DX5" i="54"/>
  <c r="DV6" i="54"/>
  <c r="EA6" i="54" s="1"/>
  <c r="DV10" i="54"/>
  <c r="EA10" i="54" s="1"/>
  <c r="DW11" i="54"/>
  <c r="DY16" i="54"/>
  <c r="DY20" i="54"/>
  <c r="DX21" i="54"/>
  <c r="DZ6" i="54"/>
  <c r="DZ9" i="54"/>
  <c r="DV5" i="54"/>
  <c r="EA5" i="54" s="1"/>
  <c r="DV9" i="54"/>
  <c r="EA9" i="54" s="1"/>
  <c r="DX10" i="54"/>
  <c r="DV11" i="54"/>
  <c r="EA11" i="54" s="1"/>
  <c r="DV12" i="54"/>
  <c r="EA12" i="54" s="1"/>
  <c r="DE5" i="54"/>
  <c r="DY5" i="54" s="1"/>
  <c r="DV8" i="54"/>
  <c r="EA8" i="54" s="1"/>
  <c r="DE11" i="54"/>
  <c r="DY11" i="54" s="1"/>
  <c r="DW12" i="54"/>
  <c r="DE12" i="54"/>
  <c r="DY12" i="54" s="1"/>
  <c r="DY13" i="54"/>
  <c r="DY15" i="54"/>
  <c r="DY17" i="54"/>
  <c r="DY18" i="54"/>
  <c r="DY19" i="54"/>
  <c r="DE21" i="54"/>
  <c r="DY21" i="54" s="1"/>
  <c r="DX18" i="53"/>
  <c r="DX13" i="53"/>
  <c r="DX22" i="53"/>
  <c r="DX14" i="53"/>
  <c r="DX16" i="53"/>
  <c r="DW12" i="53"/>
  <c r="DE12" i="53"/>
  <c r="DY12" i="53" s="1"/>
  <c r="DZ15" i="53"/>
  <c r="DY20" i="53"/>
  <c r="DE21" i="53"/>
  <c r="DY21" i="53" s="1"/>
  <c r="DW6" i="53"/>
  <c r="EB11" i="53"/>
  <c r="DZ9" i="53"/>
  <c r="DV7" i="53"/>
  <c r="EA7" i="53" s="1"/>
  <c r="DV8" i="53"/>
  <c r="EA8" i="53" s="1"/>
  <c r="DE11" i="53"/>
  <c r="DY11" i="53" s="1"/>
  <c r="EB22" i="53"/>
  <c r="DE22" i="53"/>
  <c r="DY22" i="53" s="1"/>
  <c r="DV13" i="53"/>
  <c r="EA13" i="53" s="1"/>
  <c r="EA14" i="53"/>
  <c r="EA15" i="53"/>
  <c r="EA16" i="53"/>
  <c r="EA17" i="53"/>
  <c r="DV18" i="53"/>
  <c r="EA18" i="53" s="1"/>
  <c r="DV19" i="53"/>
  <c r="EA19" i="53" s="1"/>
  <c r="DV20" i="53"/>
  <c r="EA20" i="53" s="1"/>
  <c r="DV21" i="53"/>
  <c r="EA21" i="53" s="1"/>
  <c r="DW7" i="53"/>
  <c r="DW11" i="53"/>
  <c r="DX5" i="53"/>
  <c r="DE7" i="53"/>
  <c r="DY7" i="53" s="1"/>
  <c r="DV9" i="53"/>
  <c r="EA9" i="53" s="1"/>
  <c r="DY13" i="53"/>
  <c r="DY16" i="53"/>
  <c r="DY17" i="53"/>
  <c r="DE18" i="53"/>
  <c r="DY18" i="53" s="1"/>
  <c r="DZ5" i="53"/>
  <c r="DV13" i="51"/>
  <c r="EA13" i="51" s="1"/>
  <c r="EA14" i="51"/>
  <c r="EB14" i="51" s="1"/>
  <c r="EA15" i="51"/>
  <c r="EB15" i="51" s="1"/>
  <c r="EA16" i="51"/>
  <c r="EB16" i="51" s="1"/>
  <c r="EA17" i="51"/>
  <c r="EB17" i="51" s="1"/>
  <c r="DV18" i="51"/>
  <c r="EA18" i="51" s="1"/>
  <c r="DV19" i="51"/>
  <c r="EA19" i="51" s="1"/>
  <c r="DV20" i="51"/>
  <c r="EA20" i="51" s="1"/>
  <c r="DV21" i="51"/>
  <c r="EA21" i="51" s="1"/>
  <c r="EB21" i="51" s="1"/>
  <c r="DV6" i="51"/>
  <c r="EA6" i="51" s="1"/>
  <c r="EB6" i="51" s="1"/>
  <c r="DV8" i="51"/>
  <c r="EA8" i="51" s="1"/>
  <c r="EB8" i="51" s="1"/>
  <c r="DE8" i="51"/>
  <c r="DY8" i="51" s="1"/>
  <c r="DZ8" i="51" s="1"/>
  <c r="DE18" i="51"/>
  <c r="DY18" i="51" s="1"/>
  <c r="DE19" i="51"/>
  <c r="DY19" i="51" s="1"/>
  <c r="DE20" i="51"/>
  <c r="DY20" i="51" s="1"/>
  <c r="DE10" i="51"/>
  <c r="DY10" i="51" s="1"/>
  <c r="DZ10" i="51" s="1"/>
  <c r="DE22" i="51"/>
  <c r="DY22" i="51" s="1"/>
  <c r="DZ22" i="51" s="1"/>
  <c r="DE5" i="51"/>
  <c r="DY5" i="51" s="1"/>
  <c r="DZ5" i="51" s="1"/>
  <c r="DY14" i="51"/>
  <c r="DZ14" i="51" s="1"/>
  <c r="DX18" i="51"/>
  <c r="DX12" i="51"/>
  <c r="DX22" i="51"/>
  <c r="DX20" i="51"/>
  <c r="DX15" i="51"/>
  <c r="DX13" i="51"/>
  <c r="DX14" i="51"/>
  <c r="DX16" i="51"/>
  <c r="DX19" i="51"/>
  <c r="DX17" i="51"/>
  <c r="DX5" i="51"/>
  <c r="DV7" i="51"/>
  <c r="EA7" i="51" s="1"/>
  <c r="DV9" i="51"/>
  <c r="EA9" i="51" s="1"/>
  <c r="DV11" i="51"/>
  <c r="EA11" i="51" s="1"/>
  <c r="DV12" i="51"/>
  <c r="EA12" i="51" s="1"/>
  <c r="DV5" i="51"/>
  <c r="EA5" i="51" s="1"/>
  <c r="DE7" i="51"/>
  <c r="DY7" i="51" s="1"/>
  <c r="DE9" i="51"/>
  <c r="DY9" i="51" s="1"/>
  <c r="DE11" i="51"/>
  <c r="DY11" i="51" s="1"/>
  <c r="DE12" i="51"/>
  <c r="DY12" i="51" s="1"/>
  <c r="DY13" i="51"/>
  <c r="DY15" i="51"/>
  <c r="DY17" i="51"/>
  <c r="DE6" i="51"/>
  <c r="DY6" i="51" s="1"/>
  <c r="EB22" i="51"/>
  <c r="DE21" i="51"/>
  <c r="DY21" i="51" s="1"/>
  <c r="DW7" i="51"/>
  <c r="DW9" i="51"/>
  <c r="DV10" i="51"/>
  <c r="EA10" i="51" s="1"/>
  <c r="DW11" i="51"/>
  <c r="DY16" i="51"/>
  <c r="CC19" i="53" l="1"/>
  <c r="CD19" i="53" s="1"/>
  <c r="CC17" i="53"/>
  <c r="CD17" i="53" s="1"/>
  <c r="CC5" i="53"/>
  <c r="CD5" i="53" s="1"/>
  <c r="DK6" i="53"/>
  <c r="DL6" i="53" s="1"/>
  <c r="CC8" i="53"/>
  <c r="CD8" i="53" s="1"/>
  <c r="CC21" i="60"/>
  <c r="CD21" i="60" s="1"/>
  <c r="EB8" i="60"/>
  <c r="DK8" i="60"/>
  <c r="DL8" i="60" s="1"/>
  <c r="EB12" i="60"/>
  <c r="DK12" i="60"/>
  <c r="DL12" i="60" s="1"/>
  <c r="DZ8" i="60"/>
  <c r="CT8" i="60"/>
  <c r="CU8" i="60" s="1"/>
  <c r="DZ7" i="60"/>
  <c r="CT7" i="60"/>
  <c r="CU7" i="60" s="1"/>
  <c r="CT22" i="60"/>
  <c r="CU22" i="60" s="1"/>
  <c r="CT11" i="60"/>
  <c r="CU11" i="60" s="1"/>
  <c r="CT5" i="60"/>
  <c r="CU5" i="60" s="1"/>
  <c r="CT6" i="60"/>
  <c r="CU6" i="60" s="1"/>
  <c r="CT9" i="60"/>
  <c r="CU9" i="60" s="1"/>
  <c r="DZ21" i="60"/>
  <c r="CT21" i="60"/>
  <c r="CU21" i="60" s="1"/>
  <c r="DZ10" i="60"/>
  <c r="CT10" i="60"/>
  <c r="CU10" i="60" s="1"/>
  <c r="DZ20" i="60"/>
  <c r="CT20" i="60"/>
  <c r="CU20" i="60" s="1"/>
  <c r="CT14" i="60"/>
  <c r="CU14" i="60" s="1"/>
  <c r="DZ14" i="60"/>
  <c r="DX11" i="60"/>
  <c r="CC11" i="60"/>
  <c r="CD11" i="60" s="1"/>
  <c r="EB10" i="60"/>
  <c r="DK10" i="60"/>
  <c r="DL10" i="60" s="1"/>
  <c r="EB11" i="60"/>
  <c r="DK11" i="60"/>
  <c r="DL11" i="60" s="1"/>
  <c r="DZ19" i="60"/>
  <c r="CT19" i="60"/>
  <c r="CU19" i="60" s="1"/>
  <c r="DZ17" i="60"/>
  <c r="CT17" i="60"/>
  <c r="CU17" i="60" s="1"/>
  <c r="DZ13" i="60"/>
  <c r="CT13" i="60"/>
  <c r="CU13" i="60" s="1"/>
  <c r="DX12" i="60"/>
  <c r="CC12" i="60"/>
  <c r="CD12" i="60" s="1"/>
  <c r="EB9" i="60"/>
  <c r="DK9" i="60"/>
  <c r="DL9" i="60" s="1"/>
  <c r="EB6" i="60"/>
  <c r="DK6" i="60"/>
  <c r="DL6" i="60" s="1"/>
  <c r="EB5" i="60"/>
  <c r="DK5" i="60"/>
  <c r="DL5" i="60" s="1"/>
  <c r="EB19" i="60"/>
  <c r="DK19" i="60"/>
  <c r="DL19" i="60" s="1"/>
  <c r="DK17" i="60"/>
  <c r="DL17" i="60" s="1"/>
  <c r="DK16" i="60"/>
  <c r="DL16" i="60" s="1"/>
  <c r="EB15" i="60"/>
  <c r="DK15" i="60"/>
  <c r="DL15" i="60" s="1"/>
  <c r="EB13" i="60"/>
  <c r="DK13" i="60"/>
  <c r="DL13" i="60" s="1"/>
  <c r="CC10" i="60"/>
  <c r="CD10" i="60" s="1"/>
  <c r="CC8" i="60"/>
  <c r="CD8" i="60" s="1"/>
  <c r="DK7" i="60"/>
  <c r="DL7" i="60" s="1"/>
  <c r="CC15" i="60"/>
  <c r="CD15" i="60" s="1"/>
  <c r="CC20" i="60"/>
  <c r="CD20" i="60" s="1"/>
  <c r="CC13" i="60"/>
  <c r="CD13" i="60" s="1"/>
  <c r="CC18" i="60"/>
  <c r="CD18" i="60" s="1"/>
  <c r="CC17" i="60"/>
  <c r="CD17" i="60" s="1"/>
  <c r="CC22" i="60"/>
  <c r="CD22" i="60" s="1"/>
  <c r="CC16" i="60"/>
  <c r="CD16" i="60" s="1"/>
  <c r="CC14" i="60"/>
  <c r="CD14" i="60" s="1"/>
  <c r="DZ16" i="60"/>
  <c r="CT16" i="60"/>
  <c r="CU16" i="60" s="1"/>
  <c r="DZ12" i="60"/>
  <c r="CT12" i="60"/>
  <c r="CU12" i="60" s="1"/>
  <c r="DX9" i="60"/>
  <c r="CC9" i="60"/>
  <c r="CD9" i="60" s="1"/>
  <c r="CC6" i="60"/>
  <c r="CD6" i="60" s="1"/>
  <c r="DZ18" i="60"/>
  <c r="CT18" i="60"/>
  <c r="CU18" i="60" s="1"/>
  <c r="DZ15" i="60"/>
  <c r="CT15" i="60"/>
  <c r="CU15" i="60" s="1"/>
  <c r="CC7" i="60"/>
  <c r="CD7" i="60" s="1"/>
  <c r="CC5" i="60"/>
  <c r="CD5" i="60" s="1"/>
  <c r="DK21" i="60"/>
  <c r="DL21" i="60" s="1"/>
  <c r="EB20" i="60"/>
  <c r="DK20" i="60"/>
  <c r="DL20" i="60" s="1"/>
  <c r="EB18" i="60"/>
  <c r="DK18" i="60"/>
  <c r="DL18" i="60" s="1"/>
  <c r="EB14" i="60"/>
  <c r="DK14" i="60"/>
  <c r="DL14" i="60" s="1"/>
  <c r="DK22" i="60"/>
  <c r="DL22" i="60" s="1"/>
  <c r="CC19" i="60"/>
  <c r="CD19" i="60" s="1"/>
  <c r="DZ10" i="59"/>
  <c r="CT10" i="59"/>
  <c r="CU10" i="59" s="1"/>
  <c r="DZ18" i="59"/>
  <c r="CT18" i="59"/>
  <c r="CU18" i="59" s="1"/>
  <c r="DZ19" i="59"/>
  <c r="CT19" i="59"/>
  <c r="CU19" i="59" s="1"/>
  <c r="DZ12" i="59"/>
  <c r="CT12" i="59"/>
  <c r="CU12" i="59" s="1"/>
  <c r="EB11" i="59"/>
  <c r="DK11" i="59"/>
  <c r="DL11" i="59" s="1"/>
  <c r="EB21" i="59"/>
  <c r="DK21" i="59"/>
  <c r="DL21" i="59" s="1"/>
  <c r="EB19" i="59"/>
  <c r="DK19" i="59"/>
  <c r="DL19" i="59" s="1"/>
  <c r="EB17" i="59"/>
  <c r="DK17" i="59"/>
  <c r="DL17" i="59" s="1"/>
  <c r="EB15" i="59"/>
  <c r="DK15" i="59"/>
  <c r="DL15" i="59" s="1"/>
  <c r="EB13" i="59"/>
  <c r="DK13" i="59"/>
  <c r="DL13" i="59" s="1"/>
  <c r="DZ22" i="59"/>
  <c r="CT22" i="59"/>
  <c r="CU22" i="59" s="1"/>
  <c r="DX8" i="59"/>
  <c r="CC8" i="59"/>
  <c r="CD8" i="59" s="1"/>
  <c r="EB6" i="59"/>
  <c r="DK6" i="59"/>
  <c r="DL6" i="59" s="1"/>
  <c r="DZ21" i="59"/>
  <c r="CT21" i="59"/>
  <c r="CU21" i="59" s="1"/>
  <c r="DZ15" i="59"/>
  <c r="CT15" i="59"/>
  <c r="CU15" i="59" s="1"/>
  <c r="CC22" i="59"/>
  <c r="CD22" i="59" s="1"/>
  <c r="DZ11" i="59"/>
  <c r="CT11" i="59"/>
  <c r="CU11" i="59" s="1"/>
  <c r="EB8" i="59"/>
  <c r="DK8" i="59"/>
  <c r="DL8" i="59" s="1"/>
  <c r="DZ5" i="59"/>
  <c r="CT5" i="59"/>
  <c r="CU5" i="59" s="1"/>
  <c r="CT9" i="59"/>
  <c r="CU9" i="59" s="1"/>
  <c r="DX10" i="59"/>
  <c r="CF10" i="59" s="1"/>
  <c r="BS10" i="59" s="1"/>
  <c r="CC10" i="59"/>
  <c r="CD10" i="59" s="1"/>
  <c r="CF19" i="59"/>
  <c r="BS19" i="59" s="1"/>
  <c r="CC17" i="59"/>
  <c r="CD17" i="59" s="1"/>
  <c r="CT16" i="59"/>
  <c r="CU16" i="59" s="1"/>
  <c r="CC15" i="59"/>
  <c r="CD15" i="59" s="1"/>
  <c r="CF11" i="59"/>
  <c r="BS11" i="59" s="1"/>
  <c r="CT7" i="59"/>
  <c r="CU7" i="59" s="1"/>
  <c r="CC5" i="59"/>
  <c r="CD5" i="59" s="1"/>
  <c r="CC16" i="59"/>
  <c r="CD16" i="59" s="1"/>
  <c r="CC14" i="59"/>
  <c r="CD14" i="59" s="1"/>
  <c r="DK22" i="59"/>
  <c r="DL22" i="59" s="1"/>
  <c r="CC13" i="59"/>
  <c r="CD13" i="59" s="1"/>
  <c r="CC18" i="59"/>
  <c r="CD18" i="59" s="1"/>
  <c r="EB20" i="59"/>
  <c r="DK20" i="59"/>
  <c r="DL20" i="59" s="1"/>
  <c r="EB18" i="59"/>
  <c r="DK18" i="59"/>
  <c r="DL18" i="59" s="1"/>
  <c r="EB16" i="59"/>
  <c r="DK16" i="59"/>
  <c r="DL16" i="59" s="1"/>
  <c r="EB14" i="59"/>
  <c r="DK14" i="59"/>
  <c r="DL14" i="59" s="1"/>
  <c r="EB12" i="59"/>
  <c r="DK12" i="59"/>
  <c r="DL12" i="59" s="1"/>
  <c r="CC20" i="59"/>
  <c r="CD20" i="59" s="1"/>
  <c r="DZ17" i="59"/>
  <c r="CT17" i="59"/>
  <c r="CU17" i="59" s="1"/>
  <c r="DZ13" i="59"/>
  <c r="CT13" i="59"/>
  <c r="CU13" i="59" s="1"/>
  <c r="CC12" i="59"/>
  <c r="CD12" i="59" s="1"/>
  <c r="CC9" i="59"/>
  <c r="CD9" i="59" s="1"/>
  <c r="CC6" i="59"/>
  <c r="CD6" i="59" s="1"/>
  <c r="CT8" i="59"/>
  <c r="CU8" i="59" s="1"/>
  <c r="DK9" i="59"/>
  <c r="DL9" i="59" s="1"/>
  <c r="DK7" i="59"/>
  <c r="DL7" i="59" s="1"/>
  <c r="DK5" i="59"/>
  <c r="DL5" i="59" s="1"/>
  <c r="CC21" i="59"/>
  <c r="CD21" i="59" s="1"/>
  <c r="DZ20" i="59"/>
  <c r="CW20" i="59" s="1"/>
  <c r="BU20" i="59" s="1"/>
  <c r="CT20" i="59"/>
  <c r="CU20" i="59" s="1"/>
  <c r="CC19" i="59"/>
  <c r="CD19" i="59" s="1"/>
  <c r="CT14" i="59"/>
  <c r="CU14" i="59" s="1"/>
  <c r="CC11" i="59"/>
  <c r="CD11" i="59" s="1"/>
  <c r="DK10" i="59"/>
  <c r="DL10" i="59" s="1"/>
  <c r="CC7" i="59"/>
  <c r="CD7" i="59" s="1"/>
  <c r="CT6" i="59"/>
  <c r="CU6" i="59" s="1"/>
  <c r="CF14" i="59"/>
  <c r="BS14" i="59" s="1"/>
  <c r="CC11" i="58"/>
  <c r="CD11" i="58" s="1"/>
  <c r="DZ9" i="58"/>
  <c r="CT9" i="58"/>
  <c r="CU9" i="58" s="1"/>
  <c r="EB5" i="58"/>
  <c r="DK5" i="58"/>
  <c r="DL5" i="58" s="1"/>
  <c r="DK22" i="58"/>
  <c r="DL22" i="58" s="1"/>
  <c r="DK21" i="58"/>
  <c r="DL21" i="58" s="1"/>
  <c r="DK6" i="58"/>
  <c r="DL6" i="58" s="1"/>
  <c r="DK11" i="58"/>
  <c r="DL11" i="58" s="1"/>
  <c r="DK14" i="58"/>
  <c r="DL14" i="58" s="1"/>
  <c r="DK15" i="58"/>
  <c r="DL15" i="58" s="1"/>
  <c r="DK16" i="58"/>
  <c r="DL16" i="58" s="1"/>
  <c r="DK17" i="58"/>
  <c r="DL17" i="58" s="1"/>
  <c r="DK8" i="58"/>
  <c r="DL8" i="58" s="1"/>
  <c r="DZ12" i="58"/>
  <c r="CT12" i="58"/>
  <c r="CU12" i="58" s="1"/>
  <c r="EB10" i="58"/>
  <c r="DK10" i="58"/>
  <c r="DL10" i="58" s="1"/>
  <c r="DZ7" i="58"/>
  <c r="CT7" i="58"/>
  <c r="CU7" i="58" s="1"/>
  <c r="CT14" i="58"/>
  <c r="CU14" i="58" s="1"/>
  <c r="EB12" i="58"/>
  <c r="DK12" i="58"/>
  <c r="DL12" i="58" s="1"/>
  <c r="DZ21" i="58"/>
  <c r="CT21" i="58"/>
  <c r="CU21" i="58" s="1"/>
  <c r="DZ18" i="58"/>
  <c r="CT18" i="58"/>
  <c r="CU18" i="58" s="1"/>
  <c r="DZ15" i="58"/>
  <c r="CT15" i="58"/>
  <c r="CU15" i="58" s="1"/>
  <c r="DZ16" i="58"/>
  <c r="CT16" i="58"/>
  <c r="CU16" i="58" s="1"/>
  <c r="EB9" i="58"/>
  <c r="DK9" i="58"/>
  <c r="DL9" i="58" s="1"/>
  <c r="DZ5" i="58"/>
  <c r="CT5" i="58"/>
  <c r="CU5" i="58" s="1"/>
  <c r="DZ11" i="58"/>
  <c r="CT11" i="58"/>
  <c r="CU11" i="58" s="1"/>
  <c r="DX7" i="58"/>
  <c r="CC7" i="58"/>
  <c r="CD7" i="58" s="1"/>
  <c r="EB19" i="58"/>
  <c r="DK19" i="58"/>
  <c r="DL19" i="58" s="1"/>
  <c r="EB13" i="58"/>
  <c r="DK13" i="58"/>
  <c r="DL13" i="58" s="1"/>
  <c r="CT10" i="58"/>
  <c r="CU10" i="58" s="1"/>
  <c r="CT8" i="58"/>
  <c r="CU8" i="58" s="1"/>
  <c r="CT6" i="58"/>
  <c r="CU6" i="58" s="1"/>
  <c r="CC15" i="58"/>
  <c r="CD15" i="58" s="1"/>
  <c r="CC20" i="58"/>
  <c r="CD20" i="58" s="1"/>
  <c r="CC5" i="58"/>
  <c r="CD5" i="58" s="1"/>
  <c r="CC13" i="58"/>
  <c r="CD13" i="58" s="1"/>
  <c r="CC18" i="58"/>
  <c r="CD18" i="58" s="1"/>
  <c r="CC17" i="58"/>
  <c r="CD17" i="58" s="1"/>
  <c r="CC22" i="58"/>
  <c r="CD22" i="58" s="1"/>
  <c r="CC16" i="58"/>
  <c r="CD16" i="58" s="1"/>
  <c r="CC14" i="58"/>
  <c r="CD14" i="58" s="1"/>
  <c r="EB7" i="58"/>
  <c r="DK7" i="58"/>
  <c r="DL7" i="58" s="1"/>
  <c r="DZ19" i="58"/>
  <c r="CT19" i="58"/>
  <c r="CU19" i="58" s="1"/>
  <c r="DZ17" i="58"/>
  <c r="CT17" i="58"/>
  <c r="CU17" i="58" s="1"/>
  <c r="DZ13" i="58"/>
  <c r="CT13" i="58"/>
  <c r="CU13" i="58" s="1"/>
  <c r="CC12" i="58"/>
  <c r="CD12" i="58" s="1"/>
  <c r="CC21" i="58"/>
  <c r="CD21" i="58" s="1"/>
  <c r="DZ20" i="58"/>
  <c r="CT20" i="58"/>
  <c r="CU20" i="58" s="1"/>
  <c r="CW14" i="58"/>
  <c r="BU14" i="58" s="1"/>
  <c r="CC10" i="58"/>
  <c r="CD10" i="58" s="1"/>
  <c r="CC8" i="58"/>
  <c r="CD8" i="58" s="1"/>
  <c r="CC6" i="58"/>
  <c r="CD6" i="58" s="1"/>
  <c r="DX9" i="58"/>
  <c r="CF9" i="58" s="1"/>
  <c r="BS9" i="58" s="1"/>
  <c r="CC9" i="58"/>
  <c r="CD9" i="58" s="1"/>
  <c r="EB20" i="58"/>
  <c r="DK20" i="58"/>
  <c r="DL20" i="58" s="1"/>
  <c r="EB18" i="58"/>
  <c r="DN18" i="58" s="1"/>
  <c r="BW18" i="58" s="1"/>
  <c r="DK18" i="58"/>
  <c r="DL18" i="58" s="1"/>
  <c r="DN17" i="58"/>
  <c r="BW17" i="58" s="1"/>
  <c r="CT22" i="58"/>
  <c r="CU22" i="58" s="1"/>
  <c r="CW8" i="58"/>
  <c r="BU8" i="58" s="1"/>
  <c r="CC19" i="58"/>
  <c r="CD19" i="58" s="1"/>
  <c r="CF21" i="57"/>
  <c r="BS21" i="57" s="1"/>
  <c r="DZ11" i="57"/>
  <c r="CT11" i="57"/>
  <c r="CU11" i="57" s="1"/>
  <c r="EB16" i="57"/>
  <c r="DK16" i="57"/>
  <c r="DL16" i="57" s="1"/>
  <c r="EB19" i="57"/>
  <c r="DK19" i="57"/>
  <c r="DL19" i="57" s="1"/>
  <c r="DZ9" i="57"/>
  <c r="CT9" i="57"/>
  <c r="CU9" i="57" s="1"/>
  <c r="CT5" i="57"/>
  <c r="CU5" i="57" s="1"/>
  <c r="CT21" i="57"/>
  <c r="CU21" i="57" s="1"/>
  <c r="CT7" i="57"/>
  <c r="CU7" i="57" s="1"/>
  <c r="CT17" i="57"/>
  <c r="CU17" i="57" s="1"/>
  <c r="EB15" i="57"/>
  <c r="DK15" i="57"/>
  <c r="DL15" i="57" s="1"/>
  <c r="EB9" i="57"/>
  <c r="DK9" i="57"/>
  <c r="DL9" i="57" s="1"/>
  <c r="EB5" i="57"/>
  <c r="DK5" i="57"/>
  <c r="DL5" i="57" s="1"/>
  <c r="DK14" i="57"/>
  <c r="DL14" i="57" s="1"/>
  <c r="DK7" i="57"/>
  <c r="DL7" i="57" s="1"/>
  <c r="DK11" i="57"/>
  <c r="DL11" i="57" s="1"/>
  <c r="EB22" i="57"/>
  <c r="DK22" i="57"/>
  <c r="DL22" i="57" s="1"/>
  <c r="EB20" i="57"/>
  <c r="DK20" i="57"/>
  <c r="DL20" i="57" s="1"/>
  <c r="CF20" i="57"/>
  <c r="BS20" i="57" s="1"/>
  <c r="EB13" i="57"/>
  <c r="DK13" i="57"/>
  <c r="DL13" i="57" s="1"/>
  <c r="DZ12" i="57"/>
  <c r="CT12" i="57"/>
  <c r="CU12" i="57" s="1"/>
  <c r="DZ8" i="57"/>
  <c r="CT8" i="57"/>
  <c r="CU8" i="57" s="1"/>
  <c r="DZ6" i="57"/>
  <c r="CT6" i="57"/>
  <c r="CU6" i="57" s="1"/>
  <c r="DZ15" i="57"/>
  <c r="CT15" i="57"/>
  <c r="CU15" i="57" s="1"/>
  <c r="DZ13" i="57"/>
  <c r="CT13" i="57"/>
  <c r="CU13" i="57" s="1"/>
  <c r="EB12" i="57"/>
  <c r="DK12" i="57"/>
  <c r="DL12" i="57" s="1"/>
  <c r="EB10" i="57"/>
  <c r="DK10" i="57"/>
  <c r="DL10" i="57" s="1"/>
  <c r="EB8" i="57"/>
  <c r="DK8" i="57"/>
  <c r="DL8" i="57" s="1"/>
  <c r="EB6" i="57"/>
  <c r="DK6" i="57"/>
  <c r="DL6" i="57" s="1"/>
  <c r="DZ22" i="57"/>
  <c r="CT22" i="57"/>
  <c r="CU22" i="57" s="1"/>
  <c r="EB21" i="57"/>
  <c r="DK21" i="57"/>
  <c r="DL21" i="57" s="1"/>
  <c r="DZ20" i="57"/>
  <c r="CT20" i="57"/>
  <c r="CU20" i="57" s="1"/>
  <c r="CF18" i="57"/>
  <c r="BS18" i="57" s="1"/>
  <c r="DZ19" i="57"/>
  <c r="CT19" i="57"/>
  <c r="CU19" i="57" s="1"/>
  <c r="DZ16" i="57"/>
  <c r="CT16" i="57"/>
  <c r="CU16" i="57" s="1"/>
  <c r="EB17" i="57"/>
  <c r="DK17" i="57"/>
  <c r="DL17" i="57" s="1"/>
  <c r="DZ14" i="57"/>
  <c r="CT14" i="57"/>
  <c r="CU14" i="57" s="1"/>
  <c r="EB18" i="57"/>
  <c r="DK18" i="57"/>
  <c r="DL18" i="57" s="1"/>
  <c r="CF22" i="57"/>
  <c r="BS22" i="57" s="1"/>
  <c r="DZ18" i="57"/>
  <c r="CT18" i="57"/>
  <c r="CU18" i="57" s="1"/>
  <c r="DZ10" i="57"/>
  <c r="CT10" i="57"/>
  <c r="CU10" i="57" s="1"/>
  <c r="CF16" i="57"/>
  <c r="BS16" i="57" s="1"/>
  <c r="CF14" i="57"/>
  <c r="BS14" i="57" s="1"/>
  <c r="CF12" i="57"/>
  <c r="BS12" i="57" s="1"/>
  <c r="CF10" i="57"/>
  <c r="BS10" i="57" s="1"/>
  <c r="CF8" i="57"/>
  <c r="BS8" i="57" s="1"/>
  <c r="CF6" i="57"/>
  <c r="BS6" i="57" s="1"/>
  <c r="CF19" i="57"/>
  <c r="BS19" i="57" s="1"/>
  <c r="CF15" i="57"/>
  <c r="BS15" i="57" s="1"/>
  <c r="CF13" i="57"/>
  <c r="BS13" i="57" s="1"/>
  <c r="CF11" i="57"/>
  <c r="BS11" i="57" s="1"/>
  <c r="CF9" i="57"/>
  <c r="BS9" i="57" s="1"/>
  <c r="CF7" i="57"/>
  <c r="BS7" i="57" s="1"/>
  <c r="CF5" i="57"/>
  <c r="BS5" i="57" s="1"/>
  <c r="CF17" i="57"/>
  <c r="BS17" i="57" s="1"/>
  <c r="CC11" i="56"/>
  <c r="CD11" i="56" s="1"/>
  <c r="CC21" i="56"/>
  <c r="CD21" i="56" s="1"/>
  <c r="CC15" i="56"/>
  <c r="CD15" i="56" s="1"/>
  <c r="CC12" i="56"/>
  <c r="CD12" i="56" s="1"/>
  <c r="CC6" i="56"/>
  <c r="CD6" i="56" s="1"/>
  <c r="CC9" i="56"/>
  <c r="CD9" i="56" s="1"/>
  <c r="CC5" i="56"/>
  <c r="CD5" i="56" s="1"/>
  <c r="CC10" i="56"/>
  <c r="CD10" i="56" s="1"/>
  <c r="CC14" i="56"/>
  <c r="CD14" i="56" s="1"/>
  <c r="CC20" i="56"/>
  <c r="CD20" i="56" s="1"/>
  <c r="CC8" i="56"/>
  <c r="CD8" i="56" s="1"/>
  <c r="DX10" i="56"/>
  <c r="CF11" i="56" s="1"/>
  <c r="BS11" i="56" s="1"/>
  <c r="CC7" i="56"/>
  <c r="CD7" i="56" s="1"/>
  <c r="CC18" i="56"/>
  <c r="CD18" i="56" s="1"/>
  <c r="CC16" i="56"/>
  <c r="CD16" i="56" s="1"/>
  <c r="CC22" i="56"/>
  <c r="CD22" i="56" s="1"/>
  <c r="CC13" i="56"/>
  <c r="CD13" i="56" s="1"/>
  <c r="CF15" i="56"/>
  <c r="BS15" i="56" s="1"/>
  <c r="DZ10" i="56"/>
  <c r="CT10" i="56"/>
  <c r="CU10" i="56" s="1"/>
  <c r="EB10" i="56"/>
  <c r="DK10" i="56"/>
  <c r="DL10" i="56" s="1"/>
  <c r="DZ6" i="56"/>
  <c r="CT6" i="56"/>
  <c r="CU6" i="56" s="1"/>
  <c r="CT8" i="56"/>
  <c r="CU8" i="56" s="1"/>
  <c r="CT9" i="56"/>
  <c r="CU9" i="56" s="1"/>
  <c r="CT5" i="56"/>
  <c r="CU5" i="56" s="1"/>
  <c r="CT11" i="56"/>
  <c r="CU11" i="56" s="1"/>
  <c r="CT17" i="56"/>
  <c r="CU17" i="56" s="1"/>
  <c r="EB11" i="56"/>
  <c r="DK11" i="56"/>
  <c r="DL11" i="56" s="1"/>
  <c r="DZ7" i="56"/>
  <c r="CT7" i="56"/>
  <c r="CU7" i="56" s="1"/>
  <c r="EB7" i="56"/>
  <c r="DK7" i="56"/>
  <c r="DL7" i="56" s="1"/>
  <c r="DK5" i="56"/>
  <c r="DL5" i="56" s="1"/>
  <c r="DK6" i="56"/>
  <c r="DL6" i="56" s="1"/>
  <c r="DK22" i="56"/>
  <c r="DL22" i="56" s="1"/>
  <c r="DK9" i="56"/>
  <c r="DL9" i="56" s="1"/>
  <c r="EB20" i="56"/>
  <c r="DK20" i="56"/>
  <c r="DL20" i="56" s="1"/>
  <c r="EB18" i="56"/>
  <c r="DK18" i="56"/>
  <c r="DL18" i="56" s="1"/>
  <c r="EB16" i="56"/>
  <c r="DK16" i="56"/>
  <c r="DL16" i="56" s="1"/>
  <c r="EB14" i="56"/>
  <c r="DK14" i="56"/>
  <c r="DL14" i="56" s="1"/>
  <c r="EB12" i="56"/>
  <c r="DK12" i="56"/>
  <c r="DL12" i="56" s="1"/>
  <c r="CF21" i="56"/>
  <c r="BS21" i="56" s="1"/>
  <c r="CT14" i="56"/>
  <c r="CU14" i="56" s="1"/>
  <c r="DZ14" i="56"/>
  <c r="DZ19" i="56"/>
  <c r="CT19" i="56"/>
  <c r="CU19" i="56" s="1"/>
  <c r="DZ15" i="56"/>
  <c r="CT15" i="56"/>
  <c r="CU15" i="56" s="1"/>
  <c r="EB21" i="56"/>
  <c r="DK21" i="56"/>
  <c r="DL21" i="56" s="1"/>
  <c r="EB19" i="56"/>
  <c r="DK19" i="56"/>
  <c r="DL19" i="56" s="1"/>
  <c r="EB17" i="56"/>
  <c r="DK17" i="56"/>
  <c r="DL17" i="56" s="1"/>
  <c r="EB15" i="56"/>
  <c r="DK15" i="56"/>
  <c r="DL15" i="56" s="1"/>
  <c r="EB13" i="56"/>
  <c r="DK13" i="56"/>
  <c r="DL13" i="56" s="1"/>
  <c r="DZ22" i="56"/>
  <c r="CT22" i="56"/>
  <c r="CU22" i="56" s="1"/>
  <c r="DZ20" i="56"/>
  <c r="CT20" i="56"/>
  <c r="CU20" i="56" s="1"/>
  <c r="DZ16" i="56"/>
  <c r="CT16" i="56"/>
  <c r="CU16" i="56" s="1"/>
  <c r="EB8" i="56"/>
  <c r="DK8" i="56"/>
  <c r="DL8" i="56" s="1"/>
  <c r="DZ21" i="56"/>
  <c r="CT21" i="56"/>
  <c r="CU21" i="56" s="1"/>
  <c r="DZ18" i="56"/>
  <c r="CT18" i="56"/>
  <c r="CU18" i="56" s="1"/>
  <c r="DZ13" i="56"/>
  <c r="CT13" i="56"/>
  <c r="CU13" i="56" s="1"/>
  <c r="DZ12" i="56"/>
  <c r="CT12" i="56"/>
  <c r="CU12" i="56" s="1"/>
  <c r="CF11" i="55"/>
  <c r="BS11" i="55" s="1"/>
  <c r="CF8" i="55"/>
  <c r="BS8" i="55" s="1"/>
  <c r="CF21" i="55"/>
  <c r="BS21" i="55" s="1"/>
  <c r="CF9" i="55"/>
  <c r="BS9" i="55" s="1"/>
  <c r="CF5" i="55"/>
  <c r="BS5" i="55" s="1"/>
  <c r="EU5" i="55" s="1"/>
  <c r="EZ5" i="55" s="1"/>
  <c r="EB19" i="55"/>
  <c r="DK19" i="55"/>
  <c r="DL19" i="55" s="1"/>
  <c r="EB15" i="55"/>
  <c r="DK15" i="55"/>
  <c r="DL15" i="55" s="1"/>
  <c r="EB20" i="55"/>
  <c r="DK20" i="55"/>
  <c r="DL20" i="55" s="1"/>
  <c r="EB18" i="55"/>
  <c r="DK18" i="55"/>
  <c r="DL18" i="55" s="1"/>
  <c r="EB8" i="55"/>
  <c r="DK8" i="55"/>
  <c r="DL8" i="55" s="1"/>
  <c r="DZ18" i="55"/>
  <c r="CT18" i="55"/>
  <c r="CU18" i="55" s="1"/>
  <c r="DZ17" i="55"/>
  <c r="CT17" i="55"/>
  <c r="CU17" i="55" s="1"/>
  <c r="DZ13" i="55"/>
  <c r="CT13" i="55"/>
  <c r="CU13" i="55" s="1"/>
  <c r="EB6" i="55"/>
  <c r="DK6" i="55"/>
  <c r="DL6" i="55" s="1"/>
  <c r="EB21" i="55"/>
  <c r="DK21" i="55"/>
  <c r="DL21" i="55" s="1"/>
  <c r="EB16" i="55"/>
  <c r="DK16" i="55"/>
  <c r="DL16" i="55" s="1"/>
  <c r="EB13" i="55"/>
  <c r="DK13" i="55"/>
  <c r="DL13" i="55" s="1"/>
  <c r="DZ22" i="55"/>
  <c r="CT22" i="55"/>
  <c r="CU22" i="55" s="1"/>
  <c r="DZ6" i="55"/>
  <c r="CT6" i="55"/>
  <c r="CU6" i="55" s="1"/>
  <c r="CT8" i="55"/>
  <c r="CU8" i="55" s="1"/>
  <c r="CF6" i="55"/>
  <c r="BS6" i="55" s="1"/>
  <c r="DZ21" i="55"/>
  <c r="CT21" i="55"/>
  <c r="CU21" i="55" s="1"/>
  <c r="CT16" i="55"/>
  <c r="CU16" i="55" s="1"/>
  <c r="EB12" i="55"/>
  <c r="DK12" i="55"/>
  <c r="DL12" i="55" s="1"/>
  <c r="DZ9" i="55"/>
  <c r="CT9" i="55"/>
  <c r="CU9" i="55" s="1"/>
  <c r="CT7" i="55"/>
  <c r="CU7" i="55" s="1"/>
  <c r="DK5" i="55"/>
  <c r="DL5" i="55" s="1"/>
  <c r="CT11" i="55"/>
  <c r="CU11" i="55" s="1"/>
  <c r="CF19" i="55"/>
  <c r="BS19" i="55" s="1"/>
  <c r="CF13" i="55"/>
  <c r="BS13" i="55" s="1"/>
  <c r="DZ19" i="55"/>
  <c r="CT19" i="55"/>
  <c r="CU19" i="55" s="1"/>
  <c r="DZ15" i="55"/>
  <c r="CT15" i="55"/>
  <c r="CU15" i="55" s="1"/>
  <c r="EB17" i="55"/>
  <c r="DK17" i="55"/>
  <c r="DL17" i="55" s="1"/>
  <c r="EB14" i="55"/>
  <c r="DK14" i="55"/>
  <c r="DL14" i="55" s="1"/>
  <c r="DK22" i="55"/>
  <c r="DL22" i="55" s="1"/>
  <c r="DZ12" i="55"/>
  <c r="CT12" i="55"/>
  <c r="CU12" i="55" s="1"/>
  <c r="CF10" i="55"/>
  <c r="BS10" i="55" s="1"/>
  <c r="EB9" i="55"/>
  <c r="DK9" i="55"/>
  <c r="DL9" i="55" s="1"/>
  <c r="DK7" i="55"/>
  <c r="DL7" i="55" s="1"/>
  <c r="CT5" i="55"/>
  <c r="CU5" i="55" s="1"/>
  <c r="DZ20" i="55"/>
  <c r="CT20" i="55"/>
  <c r="CU20" i="55" s="1"/>
  <c r="CT14" i="55"/>
  <c r="CU14" i="55" s="1"/>
  <c r="DK11" i="55"/>
  <c r="DL11" i="55" s="1"/>
  <c r="DK10" i="55"/>
  <c r="DL10" i="55" s="1"/>
  <c r="CF12" i="55"/>
  <c r="BS12" i="55" s="1"/>
  <c r="CT10" i="55"/>
  <c r="CU10" i="55" s="1"/>
  <c r="CF18" i="55"/>
  <c r="BS18" i="55" s="1"/>
  <c r="CF17" i="55"/>
  <c r="BS17" i="55" s="1"/>
  <c r="CF16" i="55"/>
  <c r="BS16" i="55" s="1"/>
  <c r="CF15" i="55"/>
  <c r="BS15" i="55" s="1"/>
  <c r="CF14" i="55"/>
  <c r="BS14" i="55" s="1"/>
  <c r="CF22" i="55"/>
  <c r="BS22" i="55" s="1"/>
  <c r="CF7" i="55"/>
  <c r="BS7" i="55" s="1"/>
  <c r="CF20" i="55"/>
  <c r="BS20" i="55" s="1"/>
  <c r="CC14" i="54"/>
  <c r="CD14" i="54" s="1"/>
  <c r="DZ21" i="54"/>
  <c r="CT21" i="54"/>
  <c r="CU21" i="54" s="1"/>
  <c r="DZ12" i="54"/>
  <c r="CT12" i="54"/>
  <c r="CU12" i="54" s="1"/>
  <c r="DZ5" i="54"/>
  <c r="CT5" i="54"/>
  <c r="CU5" i="54" s="1"/>
  <c r="CT7" i="54"/>
  <c r="CU7" i="54" s="1"/>
  <c r="CT10" i="54"/>
  <c r="CU10" i="54" s="1"/>
  <c r="CT14" i="54"/>
  <c r="CU14" i="54" s="1"/>
  <c r="CT8" i="54"/>
  <c r="CU8" i="54" s="1"/>
  <c r="CT22" i="54"/>
  <c r="CU22" i="54" s="1"/>
  <c r="CT6" i="54"/>
  <c r="CU6" i="54" s="1"/>
  <c r="CT9" i="54"/>
  <c r="CU9" i="54" s="1"/>
  <c r="EB12" i="54"/>
  <c r="DK12" i="54"/>
  <c r="DL12" i="54" s="1"/>
  <c r="DK22" i="54"/>
  <c r="DL22" i="54" s="1"/>
  <c r="EB7" i="54"/>
  <c r="DK7" i="54"/>
  <c r="DL7" i="54" s="1"/>
  <c r="DZ18" i="54"/>
  <c r="CT18" i="54"/>
  <c r="CU18" i="54" s="1"/>
  <c r="DZ15" i="54"/>
  <c r="CT15" i="54"/>
  <c r="CU15" i="54" s="1"/>
  <c r="CC10" i="54"/>
  <c r="CD10" i="54" s="1"/>
  <c r="CC21" i="54"/>
  <c r="CD21" i="54" s="1"/>
  <c r="DZ20" i="54"/>
  <c r="CT20" i="54"/>
  <c r="CU20" i="54" s="1"/>
  <c r="EB19" i="54"/>
  <c r="DK19" i="54"/>
  <c r="DL19" i="54" s="1"/>
  <c r="DK17" i="54"/>
  <c r="DL17" i="54" s="1"/>
  <c r="EB16" i="54"/>
  <c r="DK16" i="54"/>
  <c r="DL16" i="54" s="1"/>
  <c r="EB14" i="54"/>
  <c r="DK14" i="54"/>
  <c r="DL14" i="54" s="1"/>
  <c r="CC15" i="54"/>
  <c r="CD15" i="54" s="1"/>
  <c r="CC20" i="54"/>
  <c r="CD20" i="54" s="1"/>
  <c r="CC22" i="54"/>
  <c r="CD22" i="54" s="1"/>
  <c r="CC7" i="54"/>
  <c r="CD7" i="54" s="1"/>
  <c r="CC13" i="54"/>
  <c r="CD13" i="54" s="1"/>
  <c r="CC18" i="54"/>
  <c r="CD18" i="54" s="1"/>
  <c r="CC17" i="54"/>
  <c r="CD17" i="54" s="1"/>
  <c r="CC16" i="54"/>
  <c r="CD16" i="54" s="1"/>
  <c r="DZ19" i="54"/>
  <c r="CT19" i="54"/>
  <c r="CU19" i="54" s="1"/>
  <c r="DZ17" i="54"/>
  <c r="CT17" i="54"/>
  <c r="CU17" i="54" s="1"/>
  <c r="DZ13" i="54"/>
  <c r="CT13" i="54"/>
  <c r="CU13" i="54" s="1"/>
  <c r="DX12" i="54"/>
  <c r="CC12" i="54"/>
  <c r="CD12" i="54" s="1"/>
  <c r="DZ11" i="54"/>
  <c r="CT11" i="54"/>
  <c r="CU11" i="54" s="1"/>
  <c r="EB8" i="54"/>
  <c r="DK8" i="54"/>
  <c r="DL8" i="54" s="1"/>
  <c r="CC8" i="54"/>
  <c r="CD8" i="54" s="1"/>
  <c r="EB11" i="54"/>
  <c r="DK11" i="54"/>
  <c r="DL11" i="54" s="1"/>
  <c r="EB9" i="54"/>
  <c r="DK9" i="54"/>
  <c r="DL9" i="54" s="1"/>
  <c r="EB5" i="54"/>
  <c r="DK5" i="54"/>
  <c r="DL5" i="54" s="1"/>
  <c r="DZ16" i="54"/>
  <c r="CT16" i="54"/>
  <c r="CU16" i="54" s="1"/>
  <c r="DX11" i="54"/>
  <c r="CC11" i="54"/>
  <c r="CD11" i="54" s="1"/>
  <c r="EB10" i="54"/>
  <c r="DK10" i="54"/>
  <c r="DL10" i="54" s="1"/>
  <c r="EB6" i="54"/>
  <c r="DK6" i="54"/>
  <c r="DL6" i="54" s="1"/>
  <c r="CC5" i="54"/>
  <c r="CD5" i="54" s="1"/>
  <c r="CC6" i="54"/>
  <c r="CD6" i="54" s="1"/>
  <c r="DK21" i="54"/>
  <c r="DL21" i="54" s="1"/>
  <c r="EB20" i="54"/>
  <c r="DK20" i="54"/>
  <c r="DL20" i="54" s="1"/>
  <c r="EB18" i="54"/>
  <c r="DK18" i="54"/>
  <c r="DL18" i="54" s="1"/>
  <c r="EB15" i="54"/>
  <c r="DK15" i="54"/>
  <c r="DL15" i="54" s="1"/>
  <c r="EB13" i="54"/>
  <c r="DK13" i="54"/>
  <c r="DL13" i="54" s="1"/>
  <c r="CW22" i="54"/>
  <c r="BU22" i="54" s="1"/>
  <c r="CC9" i="54"/>
  <c r="CD9" i="54" s="1"/>
  <c r="CW8" i="54"/>
  <c r="BU8" i="54" s="1"/>
  <c r="CC19" i="54"/>
  <c r="CD19" i="54" s="1"/>
  <c r="DZ7" i="53"/>
  <c r="CT7" i="53"/>
  <c r="CU7" i="53" s="1"/>
  <c r="CT6" i="53"/>
  <c r="CU6" i="53" s="1"/>
  <c r="CT15" i="53"/>
  <c r="CU15" i="53" s="1"/>
  <c r="CT9" i="53"/>
  <c r="CU9" i="53" s="1"/>
  <c r="CT5" i="53"/>
  <c r="CU5" i="53" s="1"/>
  <c r="CT8" i="53"/>
  <c r="CU8" i="53" s="1"/>
  <c r="CT14" i="53"/>
  <c r="CU14" i="53" s="1"/>
  <c r="EB20" i="53"/>
  <c r="DK20" i="53"/>
  <c r="DL20" i="53" s="1"/>
  <c r="EB18" i="53"/>
  <c r="DK18" i="53"/>
  <c r="DL18" i="53" s="1"/>
  <c r="EB8" i="53"/>
  <c r="DK8" i="53"/>
  <c r="DL8" i="53" s="1"/>
  <c r="DZ21" i="53"/>
  <c r="CT21" i="53"/>
  <c r="CU21" i="53" s="1"/>
  <c r="EB9" i="53"/>
  <c r="DK9" i="53"/>
  <c r="DL9" i="53" s="1"/>
  <c r="EB19" i="53"/>
  <c r="DK19" i="53"/>
  <c r="DL19" i="53" s="1"/>
  <c r="EB13" i="53"/>
  <c r="DK13" i="53"/>
  <c r="DL13" i="53" s="1"/>
  <c r="EB7" i="53"/>
  <c r="DK7" i="53"/>
  <c r="DL7" i="53" s="1"/>
  <c r="DX11" i="53"/>
  <c r="CC11" i="53"/>
  <c r="CD11" i="53" s="1"/>
  <c r="EB17" i="53"/>
  <c r="DK17" i="53"/>
  <c r="DL17" i="53" s="1"/>
  <c r="EB15" i="53"/>
  <c r="DK15" i="53"/>
  <c r="DL15" i="53" s="1"/>
  <c r="DK22" i="53"/>
  <c r="DL22" i="53" s="1"/>
  <c r="EB10" i="53"/>
  <c r="DK10" i="53"/>
  <c r="DL10" i="53" s="1"/>
  <c r="DZ10" i="53"/>
  <c r="CT10" i="53"/>
  <c r="CU10" i="53" s="1"/>
  <c r="DK11" i="53"/>
  <c r="DL11" i="53" s="1"/>
  <c r="DX6" i="53"/>
  <c r="CC6" i="53"/>
  <c r="CD6" i="53" s="1"/>
  <c r="CC21" i="53"/>
  <c r="CD21" i="53" s="1"/>
  <c r="CC20" i="53"/>
  <c r="CD20" i="53" s="1"/>
  <c r="CC15" i="53"/>
  <c r="CD15" i="53" s="1"/>
  <c r="DZ19" i="53"/>
  <c r="CT19" i="53"/>
  <c r="CU19" i="53" s="1"/>
  <c r="CC10" i="53"/>
  <c r="CD10" i="53" s="1"/>
  <c r="CC16" i="53"/>
  <c r="CD16" i="53" s="1"/>
  <c r="CC14" i="53"/>
  <c r="CD14" i="53" s="1"/>
  <c r="CC22" i="53"/>
  <c r="CD22" i="53" s="1"/>
  <c r="CC13" i="53"/>
  <c r="CD13" i="53" s="1"/>
  <c r="CC18" i="53"/>
  <c r="CD18" i="53" s="1"/>
  <c r="EB5" i="53"/>
  <c r="DK5" i="53"/>
  <c r="DL5" i="53" s="1"/>
  <c r="DZ18" i="53"/>
  <c r="CT18" i="53"/>
  <c r="CU18" i="53" s="1"/>
  <c r="DZ17" i="53"/>
  <c r="CT17" i="53"/>
  <c r="CU17" i="53" s="1"/>
  <c r="DZ16" i="53"/>
  <c r="CT16" i="53"/>
  <c r="CU16" i="53" s="1"/>
  <c r="DZ13" i="53"/>
  <c r="CT13" i="53"/>
  <c r="CU13" i="53" s="1"/>
  <c r="DZ12" i="53"/>
  <c r="CT12" i="53"/>
  <c r="CU12" i="53" s="1"/>
  <c r="DX7" i="53"/>
  <c r="CC7" i="53"/>
  <c r="CD7" i="53" s="1"/>
  <c r="EB21" i="53"/>
  <c r="DK21" i="53"/>
  <c r="DL21" i="53" s="1"/>
  <c r="EB16" i="53"/>
  <c r="DK16" i="53"/>
  <c r="DL16" i="53" s="1"/>
  <c r="EB14" i="53"/>
  <c r="DK14" i="53"/>
  <c r="DL14" i="53" s="1"/>
  <c r="DZ22" i="53"/>
  <c r="CT22" i="53"/>
  <c r="CU22" i="53" s="1"/>
  <c r="DZ11" i="53"/>
  <c r="CT11" i="53"/>
  <c r="CU11" i="53" s="1"/>
  <c r="EB12" i="53"/>
  <c r="DK12" i="53"/>
  <c r="DL12" i="53" s="1"/>
  <c r="CC9" i="53"/>
  <c r="CD9" i="53" s="1"/>
  <c r="DZ20" i="53"/>
  <c r="CW20" i="53" s="1"/>
  <c r="BU20" i="53" s="1"/>
  <c r="CT20" i="53"/>
  <c r="CU20" i="53" s="1"/>
  <c r="CW14" i="53"/>
  <c r="BU14" i="53" s="1"/>
  <c r="DX12" i="53"/>
  <c r="CC12" i="53"/>
  <c r="CD12" i="53" s="1"/>
  <c r="CC18" i="51"/>
  <c r="CD18" i="51" s="1"/>
  <c r="DZ6" i="51"/>
  <c r="CT6" i="51"/>
  <c r="CU6" i="51" s="1"/>
  <c r="CT5" i="51"/>
  <c r="CU5" i="51" s="1"/>
  <c r="CT8" i="51"/>
  <c r="CU8" i="51" s="1"/>
  <c r="CT10" i="51"/>
  <c r="CU10" i="51" s="1"/>
  <c r="CT14" i="51"/>
  <c r="CU14" i="51" s="1"/>
  <c r="CT22" i="51"/>
  <c r="CU22" i="51" s="1"/>
  <c r="EB11" i="51"/>
  <c r="DK11" i="51"/>
  <c r="DL11" i="51" s="1"/>
  <c r="EB9" i="51"/>
  <c r="DK9" i="51"/>
  <c r="DL9" i="51" s="1"/>
  <c r="EB7" i="51"/>
  <c r="DK7" i="51"/>
  <c r="DL7" i="51" s="1"/>
  <c r="DK14" i="51"/>
  <c r="DL14" i="51" s="1"/>
  <c r="DK15" i="51"/>
  <c r="DL15" i="51" s="1"/>
  <c r="DK16" i="51"/>
  <c r="DL16" i="51" s="1"/>
  <c r="DK17" i="51"/>
  <c r="DL17" i="51" s="1"/>
  <c r="DK8" i="51"/>
  <c r="DL8" i="51" s="1"/>
  <c r="DK22" i="51"/>
  <c r="DL22" i="51" s="1"/>
  <c r="DK21" i="51"/>
  <c r="DL21" i="51" s="1"/>
  <c r="DK6" i="51"/>
  <c r="DL6" i="51" s="1"/>
  <c r="DZ21" i="51"/>
  <c r="CT21" i="51"/>
  <c r="CU21" i="51" s="1"/>
  <c r="DZ20" i="51"/>
  <c r="CT20" i="51"/>
  <c r="CU20" i="51" s="1"/>
  <c r="DZ12" i="51"/>
  <c r="CT12" i="51"/>
  <c r="CU12" i="51" s="1"/>
  <c r="DX9" i="51"/>
  <c r="CC9" i="51"/>
  <c r="CD9" i="51" s="1"/>
  <c r="EB20" i="51"/>
  <c r="DK20" i="51"/>
  <c r="DL20" i="51" s="1"/>
  <c r="EB18" i="51"/>
  <c r="DK18" i="51"/>
  <c r="DL18" i="51" s="1"/>
  <c r="EB12" i="51"/>
  <c r="DK12" i="51"/>
  <c r="DL12" i="51" s="1"/>
  <c r="DZ19" i="51"/>
  <c r="CT19" i="51"/>
  <c r="CU19" i="51" s="1"/>
  <c r="DZ17" i="51"/>
  <c r="CT17" i="51"/>
  <c r="CU17" i="51" s="1"/>
  <c r="DZ13" i="51"/>
  <c r="CT13" i="51"/>
  <c r="CU13" i="51" s="1"/>
  <c r="CC5" i="51"/>
  <c r="CD5" i="51" s="1"/>
  <c r="CC17" i="51"/>
  <c r="CD17" i="51" s="1"/>
  <c r="CC16" i="51"/>
  <c r="CD16" i="51" s="1"/>
  <c r="CC14" i="51"/>
  <c r="CD14" i="51" s="1"/>
  <c r="CC13" i="51"/>
  <c r="CD13" i="51" s="1"/>
  <c r="CC15" i="51"/>
  <c r="CD15" i="51" s="1"/>
  <c r="CC20" i="51"/>
  <c r="CD20" i="51" s="1"/>
  <c r="CC22" i="51"/>
  <c r="CD22" i="51" s="1"/>
  <c r="CC12" i="51"/>
  <c r="CD12" i="51" s="1"/>
  <c r="DZ16" i="51"/>
  <c r="CT16" i="51"/>
  <c r="CU16" i="51" s="1"/>
  <c r="DX11" i="51"/>
  <c r="CC11" i="51"/>
  <c r="CD11" i="51" s="1"/>
  <c r="EB10" i="51"/>
  <c r="DK10" i="51"/>
  <c r="DL10" i="51" s="1"/>
  <c r="DX7" i="51"/>
  <c r="CC7" i="51"/>
  <c r="CD7" i="51" s="1"/>
  <c r="EB19" i="51"/>
  <c r="DK19" i="51"/>
  <c r="DL19" i="51" s="1"/>
  <c r="EB13" i="51"/>
  <c r="DK13" i="51"/>
  <c r="DL13" i="51" s="1"/>
  <c r="DZ18" i="51"/>
  <c r="CT18" i="51"/>
  <c r="CU18" i="51" s="1"/>
  <c r="DZ15" i="51"/>
  <c r="CT15" i="51"/>
  <c r="CU15" i="51" s="1"/>
  <c r="DZ11" i="51"/>
  <c r="CT11" i="51"/>
  <c r="CU11" i="51" s="1"/>
  <c r="DZ9" i="51"/>
  <c r="CT9" i="51"/>
  <c r="CU9" i="51" s="1"/>
  <c r="DZ7" i="51"/>
  <c r="CT7" i="51"/>
  <c r="CU7" i="51" s="1"/>
  <c r="EB5" i="51"/>
  <c r="DK5" i="51"/>
  <c r="DL5" i="51" s="1"/>
  <c r="CC10" i="51"/>
  <c r="CD10" i="51" s="1"/>
  <c r="CC8" i="51"/>
  <c r="CD8" i="51" s="1"/>
  <c r="CC6" i="51"/>
  <c r="CD6" i="51" s="1"/>
  <c r="CC21" i="51"/>
  <c r="CD21" i="51" s="1"/>
  <c r="CC19" i="51"/>
  <c r="CD19" i="51" s="1"/>
  <c r="CF10" i="53" l="1"/>
  <c r="BS10" i="53" s="1"/>
  <c r="CF12" i="53"/>
  <c r="BS12" i="53" s="1"/>
  <c r="DN12" i="53"/>
  <c r="BW12" i="53" s="1"/>
  <c r="CF22" i="53"/>
  <c r="BS22" i="53" s="1"/>
  <c r="CF16" i="53"/>
  <c r="BS16" i="53" s="1"/>
  <c r="DN6" i="53"/>
  <c r="BW6" i="53" s="1"/>
  <c r="DN11" i="53"/>
  <c r="BW11" i="53" s="1"/>
  <c r="CF18" i="53"/>
  <c r="BS18" i="53" s="1"/>
  <c r="CF13" i="53"/>
  <c r="BS13" i="53" s="1"/>
  <c r="CF14" i="53"/>
  <c r="BS14" i="53" s="1"/>
  <c r="CW6" i="53"/>
  <c r="BU6" i="53" s="1"/>
  <c r="CW8" i="53"/>
  <c r="BU8" i="53" s="1"/>
  <c r="CF5" i="53"/>
  <c r="BS5" i="53" s="1"/>
  <c r="V5" i="53" s="1"/>
  <c r="CW12" i="60"/>
  <c r="BU12" i="60" s="1"/>
  <c r="CF16" i="60"/>
  <c r="BS16" i="60" s="1"/>
  <c r="DN14" i="60"/>
  <c r="BW14" i="60" s="1"/>
  <c r="CF9" i="60"/>
  <c r="BS9" i="60" s="1"/>
  <c r="CF13" i="60"/>
  <c r="BS13" i="60" s="1"/>
  <c r="DN7" i="60"/>
  <c r="BW7" i="60" s="1"/>
  <c r="CW5" i="60"/>
  <c r="BU5" i="60" s="1"/>
  <c r="AL5" i="60" s="1"/>
  <c r="CF17" i="60"/>
  <c r="BS17" i="60" s="1"/>
  <c r="CF15" i="60"/>
  <c r="BS15" i="60" s="1"/>
  <c r="CF10" i="60"/>
  <c r="BS10" i="60" s="1"/>
  <c r="DN17" i="60"/>
  <c r="BW17" i="60" s="1"/>
  <c r="DN18" i="60"/>
  <c r="BW18" i="60" s="1"/>
  <c r="DN20" i="60"/>
  <c r="BW20" i="60" s="1"/>
  <c r="CW16" i="60"/>
  <c r="BU16" i="60" s="1"/>
  <c r="CF6" i="60"/>
  <c r="BS6" i="60" s="1"/>
  <c r="CF19" i="60"/>
  <c r="BS19" i="60" s="1"/>
  <c r="CW22" i="60"/>
  <c r="BU22" i="60" s="1"/>
  <c r="DN13" i="60"/>
  <c r="BW13" i="60" s="1"/>
  <c r="DN15" i="60"/>
  <c r="BW15" i="60" s="1"/>
  <c r="DN19" i="60"/>
  <c r="BW19" i="60" s="1"/>
  <c r="CF5" i="60"/>
  <c r="BS5" i="60" s="1"/>
  <c r="DN5" i="60"/>
  <c r="BW5" i="60" s="1"/>
  <c r="DN6" i="60"/>
  <c r="BW6" i="60" s="1"/>
  <c r="CW11" i="60"/>
  <c r="BU11" i="60" s="1"/>
  <c r="CF12" i="60"/>
  <c r="BS12" i="60" s="1"/>
  <c r="CW13" i="60"/>
  <c r="BU13" i="60" s="1"/>
  <c r="CW17" i="60"/>
  <c r="BU17" i="60" s="1"/>
  <c r="CW19" i="60"/>
  <c r="BU19" i="60" s="1"/>
  <c r="DN11" i="60"/>
  <c r="BW11" i="60" s="1"/>
  <c r="DN10" i="60"/>
  <c r="BW10" i="60" s="1"/>
  <c r="CF11" i="60"/>
  <c r="BS11" i="60" s="1"/>
  <c r="CW20" i="60"/>
  <c r="BU20" i="60" s="1"/>
  <c r="CW10" i="60"/>
  <c r="BU10" i="60" s="1"/>
  <c r="CW21" i="60"/>
  <c r="BU21" i="60" s="1"/>
  <c r="CF14" i="60"/>
  <c r="BS14" i="60" s="1"/>
  <c r="CF22" i="60"/>
  <c r="BS22" i="60" s="1"/>
  <c r="CF18" i="60"/>
  <c r="BS18" i="60" s="1"/>
  <c r="CF20" i="60"/>
  <c r="BS20" i="60" s="1"/>
  <c r="CW6" i="60"/>
  <c r="BU6" i="60" s="1"/>
  <c r="CF8" i="60"/>
  <c r="BS8" i="60" s="1"/>
  <c r="CW9" i="60"/>
  <c r="BU9" i="60" s="1"/>
  <c r="DN16" i="60"/>
  <c r="BW16" i="60" s="1"/>
  <c r="CW15" i="60"/>
  <c r="BU15" i="60" s="1"/>
  <c r="CW18" i="60"/>
  <c r="BU18" i="60" s="1"/>
  <c r="CF21" i="60"/>
  <c r="BS21" i="60" s="1"/>
  <c r="DN22" i="60"/>
  <c r="BW22" i="60" s="1"/>
  <c r="DN21" i="60"/>
  <c r="BW21" i="60" s="1"/>
  <c r="CF7" i="60"/>
  <c r="BS7" i="60" s="1"/>
  <c r="DN9" i="60"/>
  <c r="BW9" i="60" s="1"/>
  <c r="CW14" i="60"/>
  <c r="BU14" i="60" s="1"/>
  <c r="CW7" i="60"/>
  <c r="BU7" i="60" s="1"/>
  <c r="CW8" i="60"/>
  <c r="BU8" i="60" s="1"/>
  <c r="DN12" i="60"/>
  <c r="BW12" i="60" s="1"/>
  <c r="DN8" i="60"/>
  <c r="BW8" i="60" s="1"/>
  <c r="CW16" i="59"/>
  <c r="BU16" i="59" s="1"/>
  <c r="CF22" i="59"/>
  <c r="BS22" i="59" s="1"/>
  <c r="CF18" i="59"/>
  <c r="BS18" i="59" s="1"/>
  <c r="CF5" i="59"/>
  <c r="BS5" i="59" s="1"/>
  <c r="CF15" i="59"/>
  <c r="BS15" i="59" s="1"/>
  <c r="CF17" i="59"/>
  <c r="BS17" i="59" s="1"/>
  <c r="CF7" i="59"/>
  <c r="BS7" i="59" s="1"/>
  <c r="CF13" i="59"/>
  <c r="BS13" i="59" s="1"/>
  <c r="CF16" i="59"/>
  <c r="BS16" i="59" s="1"/>
  <c r="DN12" i="59"/>
  <c r="BW12" i="59" s="1"/>
  <c r="CW7" i="59"/>
  <c r="BU7" i="59" s="1"/>
  <c r="DN22" i="59"/>
  <c r="BW22" i="59" s="1"/>
  <c r="CW14" i="59"/>
  <c r="BU14" i="59" s="1"/>
  <c r="EU5" i="59"/>
  <c r="EZ5" i="59" s="1"/>
  <c r="V5" i="59"/>
  <c r="DN14" i="59"/>
  <c r="BW14" i="59" s="1"/>
  <c r="DN16" i="59"/>
  <c r="BW16" i="59" s="1"/>
  <c r="DN18" i="59"/>
  <c r="BW18" i="59" s="1"/>
  <c r="DN20" i="59"/>
  <c r="BW20" i="59" s="1"/>
  <c r="CW6" i="59"/>
  <c r="BU6" i="59" s="1"/>
  <c r="DN10" i="59"/>
  <c r="BW10" i="59" s="1"/>
  <c r="DN5" i="59"/>
  <c r="BW5" i="59" s="1"/>
  <c r="DN9" i="59"/>
  <c r="BW9" i="59" s="1"/>
  <c r="CW5" i="59"/>
  <c r="BU5" i="59" s="1"/>
  <c r="CW9" i="59"/>
  <c r="BU9" i="59" s="1"/>
  <c r="CF9" i="59"/>
  <c r="BS9" i="59" s="1"/>
  <c r="DN8" i="59"/>
  <c r="BW8" i="59" s="1"/>
  <c r="CW11" i="59"/>
  <c r="BU11" i="59" s="1"/>
  <c r="CW15" i="59"/>
  <c r="BU15" i="59" s="1"/>
  <c r="CW13" i="59"/>
  <c r="BU13" i="59" s="1"/>
  <c r="CW17" i="59"/>
  <c r="BU17" i="59" s="1"/>
  <c r="CF21" i="59"/>
  <c r="BS21" i="59" s="1"/>
  <c r="DN7" i="59"/>
  <c r="BW7" i="59" s="1"/>
  <c r="CW8" i="59"/>
  <c r="BU8" i="59" s="1"/>
  <c r="CF6" i="59"/>
  <c r="BS6" i="59" s="1"/>
  <c r="CF12" i="59"/>
  <c r="BS12" i="59" s="1"/>
  <c r="CF20" i="59"/>
  <c r="BS20" i="59" s="1"/>
  <c r="CW21" i="59"/>
  <c r="BU21" i="59" s="1"/>
  <c r="DN6" i="59"/>
  <c r="BW6" i="59" s="1"/>
  <c r="CF8" i="59"/>
  <c r="BS8" i="59" s="1"/>
  <c r="CW22" i="59"/>
  <c r="BU22" i="59" s="1"/>
  <c r="DN13" i="59"/>
  <c r="BW13" i="59" s="1"/>
  <c r="DN15" i="59"/>
  <c r="BW15" i="59" s="1"/>
  <c r="DN17" i="59"/>
  <c r="BW17" i="59" s="1"/>
  <c r="DN19" i="59"/>
  <c r="BW19" i="59" s="1"/>
  <c r="DN21" i="59"/>
  <c r="BW21" i="59" s="1"/>
  <c r="DN11" i="59"/>
  <c r="BW11" i="59" s="1"/>
  <c r="CW12" i="59"/>
  <c r="BU12" i="59" s="1"/>
  <c r="CW19" i="59"/>
  <c r="BU19" i="59" s="1"/>
  <c r="CW18" i="59"/>
  <c r="BU18" i="59" s="1"/>
  <c r="CW10" i="59"/>
  <c r="BU10" i="59" s="1"/>
  <c r="CF18" i="58"/>
  <c r="BS18" i="58" s="1"/>
  <c r="CF16" i="58"/>
  <c r="BS16" i="58" s="1"/>
  <c r="CF15" i="58"/>
  <c r="BS15" i="58" s="1"/>
  <c r="CW20" i="58"/>
  <c r="BU20" i="58" s="1"/>
  <c r="DN11" i="58"/>
  <c r="BW11" i="58" s="1"/>
  <c r="DN14" i="58"/>
  <c r="BW14" i="58" s="1"/>
  <c r="CW10" i="58"/>
  <c r="BU10" i="58" s="1"/>
  <c r="CF5" i="58"/>
  <c r="BS5" i="58" s="1"/>
  <c r="V5" i="58" s="1"/>
  <c r="DN15" i="58"/>
  <c r="BW15" i="58" s="1"/>
  <c r="DN6" i="58"/>
  <c r="BW6" i="58" s="1"/>
  <c r="CF14" i="58"/>
  <c r="BS14" i="58" s="1"/>
  <c r="CF22" i="58"/>
  <c r="BS22" i="58" s="1"/>
  <c r="CF17" i="58"/>
  <c r="BS17" i="58" s="1"/>
  <c r="CF13" i="58"/>
  <c r="BS13" i="58" s="1"/>
  <c r="CF20" i="58"/>
  <c r="BS20" i="58" s="1"/>
  <c r="CW6" i="58"/>
  <c r="BU6" i="58" s="1"/>
  <c r="CW22" i="58"/>
  <c r="BU22" i="58" s="1"/>
  <c r="EU5" i="58"/>
  <c r="EZ5" i="58" s="1"/>
  <c r="DN16" i="58"/>
  <c r="BW16" i="58" s="1"/>
  <c r="DN8" i="58"/>
  <c r="BW8" i="58" s="1"/>
  <c r="CF11" i="58"/>
  <c r="BS11" i="58" s="1"/>
  <c r="DN13" i="58"/>
  <c r="BW13" i="58" s="1"/>
  <c r="DN19" i="58"/>
  <c r="BW19" i="58" s="1"/>
  <c r="CF7" i="58"/>
  <c r="BS7" i="58" s="1"/>
  <c r="CW11" i="58"/>
  <c r="BU11" i="58" s="1"/>
  <c r="CW5" i="58"/>
  <c r="BU5" i="58" s="1"/>
  <c r="CF8" i="58"/>
  <c r="BS8" i="58" s="1"/>
  <c r="DN9" i="58"/>
  <c r="BW9" i="58" s="1"/>
  <c r="CF21" i="58"/>
  <c r="BS21" i="58" s="1"/>
  <c r="CW7" i="58"/>
  <c r="BU7" i="58" s="1"/>
  <c r="DN10" i="58"/>
  <c r="BW10" i="58" s="1"/>
  <c r="CW12" i="58"/>
  <c r="BU12" i="58" s="1"/>
  <c r="DN20" i="58"/>
  <c r="BW20" i="58" s="1"/>
  <c r="CW13" i="58"/>
  <c r="BU13" i="58" s="1"/>
  <c r="CW17" i="58"/>
  <c r="BU17" i="58" s="1"/>
  <c r="CW19" i="58"/>
  <c r="BU19" i="58" s="1"/>
  <c r="DN7" i="58"/>
  <c r="BW7" i="58" s="1"/>
  <c r="CF19" i="58"/>
  <c r="BS19" i="58" s="1"/>
  <c r="DN22" i="58"/>
  <c r="BW22" i="58" s="1"/>
  <c r="DN21" i="58"/>
  <c r="BW21" i="58" s="1"/>
  <c r="CF6" i="58"/>
  <c r="BS6" i="58" s="1"/>
  <c r="CF10" i="58"/>
  <c r="BS10" i="58" s="1"/>
  <c r="CW16" i="58"/>
  <c r="BU16" i="58" s="1"/>
  <c r="CF12" i="58"/>
  <c r="BS12" i="58" s="1"/>
  <c r="CW15" i="58"/>
  <c r="BU15" i="58" s="1"/>
  <c r="CW18" i="58"/>
  <c r="BU18" i="58" s="1"/>
  <c r="CW21" i="58"/>
  <c r="BU21" i="58" s="1"/>
  <c r="DN12" i="58"/>
  <c r="BW12" i="58" s="1"/>
  <c r="DN5" i="58"/>
  <c r="BW5" i="58" s="1"/>
  <c r="CW9" i="58"/>
  <c r="BU9" i="58" s="1"/>
  <c r="DN18" i="57"/>
  <c r="BW18" i="57" s="1"/>
  <c r="CW5" i="57"/>
  <c r="BU5" i="57" s="1"/>
  <c r="DN14" i="57"/>
  <c r="BW14" i="57" s="1"/>
  <c r="DN7" i="57"/>
  <c r="BW7" i="57" s="1"/>
  <c r="CW21" i="57"/>
  <c r="BU21" i="57" s="1"/>
  <c r="CW14" i="57"/>
  <c r="BU14" i="57" s="1"/>
  <c r="V22" i="57"/>
  <c r="EU22" i="57"/>
  <c r="EZ22" i="57" s="1"/>
  <c r="EU21" i="57"/>
  <c r="EZ21" i="57" s="1"/>
  <c r="V21" i="57"/>
  <c r="V20" i="57"/>
  <c r="V19" i="57"/>
  <c r="EU19" i="57"/>
  <c r="EZ19" i="57" s="1"/>
  <c r="V18" i="57"/>
  <c r="V17" i="57"/>
  <c r="V16" i="57"/>
  <c r="V15" i="57"/>
  <c r="V14" i="57"/>
  <c r="V13" i="57"/>
  <c r="EU20" i="57"/>
  <c r="EZ20" i="57" s="1"/>
  <c r="EU18" i="57"/>
  <c r="EZ18" i="57" s="1"/>
  <c r="EU17" i="57"/>
  <c r="EZ17" i="57" s="1"/>
  <c r="EU15" i="57"/>
  <c r="EZ15" i="57" s="1"/>
  <c r="V12" i="57"/>
  <c r="V11" i="57"/>
  <c r="V10" i="57"/>
  <c r="V9" i="57"/>
  <c r="V8" i="57"/>
  <c r="V7" i="57"/>
  <c r="V6" i="57"/>
  <c r="EU16" i="57"/>
  <c r="EZ16" i="57" s="1"/>
  <c r="EU14" i="57"/>
  <c r="EZ14" i="57" s="1"/>
  <c r="EU13" i="57"/>
  <c r="EZ13" i="57" s="1"/>
  <c r="EU12" i="57"/>
  <c r="EZ12" i="57" s="1"/>
  <c r="EU11" i="57"/>
  <c r="EZ11" i="57" s="1"/>
  <c r="EU10" i="57"/>
  <c r="EZ10" i="57" s="1"/>
  <c r="EU9" i="57"/>
  <c r="EZ9" i="57" s="1"/>
  <c r="EU8" i="57"/>
  <c r="EZ8" i="57" s="1"/>
  <c r="EU7" i="57"/>
  <c r="EZ7" i="57" s="1"/>
  <c r="EU6" i="57"/>
  <c r="EZ6" i="57" s="1"/>
  <c r="EU5" i="57"/>
  <c r="EZ5" i="57" s="1"/>
  <c r="V5" i="57"/>
  <c r="AL5" i="57"/>
  <c r="FG5" i="57"/>
  <c r="FL5" i="57" s="1"/>
  <c r="DN17" i="57"/>
  <c r="BW17" i="57" s="1"/>
  <c r="CW16" i="57"/>
  <c r="BU16" i="57" s="1"/>
  <c r="CW19" i="57"/>
  <c r="BU19" i="57" s="1"/>
  <c r="DN20" i="57"/>
  <c r="BW20" i="57" s="1"/>
  <c r="DN22" i="57"/>
  <c r="BW22" i="57" s="1"/>
  <c r="DN11" i="57"/>
  <c r="BW11" i="57" s="1"/>
  <c r="CW7" i="57"/>
  <c r="BU7" i="57" s="1"/>
  <c r="CW17" i="57"/>
  <c r="BU17" i="57" s="1"/>
  <c r="CW10" i="57"/>
  <c r="BU10" i="57" s="1"/>
  <c r="CW18" i="57"/>
  <c r="BU18" i="57" s="1"/>
  <c r="CW20" i="57"/>
  <c r="BU20" i="57" s="1"/>
  <c r="DN21" i="57"/>
  <c r="BW21" i="57" s="1"/>
  <c r="CW22" i="57"/>
  <c r="BU22" i="57" s="1"/>
  <c r="DN6" i="57"/>
  <c r="BW6" i="57" s="1"/>
  <c r="DN8" i="57"/>
  <c r="BW8" i="57" s="1"/>
  <c r="DN10" i="57"/>
  <c r="BW10" i="57" s="1"/>
  <c r="DN12" i="57"/>
  <c r="BW12" i="57" s="1"/>
  <c r="CW13" i="57"/>
  <c r="BU13" i="57" s="1"/>
  <c r="CW15" i="57"/>
  <c r="BU15" i="57" s="1"/>
  <c r="CW6" i="57"/>
  <c r="BU6" i="57" s="1"/>
  <c r="CW8" i="57"/>
  <c r="BU8" i="57" s="1"/>
  <c r="CW12" i="57"/>
  <c r="BU12" i="57" s="1"/>
  <c r="DN13" i="57"/>
  <c r="BW13" i="57" s="1"/>
  <c r="DN5" i="57"/>
  <c r="BW5" i="57" s="1"/>
  <c r="DN9" i="57"/>
  <c r="BW9" i="57" s="1"/>
  <c r="DN15" i="57"/>
  <c r="BW15" i="57" s="1"/>
  <c r="CW9" i="57"/>
  <c r="BU9" i="57" s="1"/>
  <c r="DN19" i="57"/>
  <c r="BW19" i="57" s="1"/>
  <c r="DN16" i="57"/>
  <c r="BW16" i="57" s="1"/>
  <c r="CW11" i="57"/>
  <c r="BU11" i="57" s="1"/>
  <c r="CF17" i="56"/>
  <c r="BS17" i="56" s="1"/>
  <c r="CW12" i="56"/>
  <c r="BU12" i="56" s="1"/>
  <c r="CF19" i="56"/>
  <c r="BS19" i="56" s="1"/>
  <c r="CF12" i="56"/>
  <c r="BS12" i="56" s="1"/>
  <c r="CF7" i="56"/>
  <c r="BS7" i="56" s="1"/>
  <c r="CF9" i="56"/>
  <c r="BS9" i="56" s="1"/>
  <c r="CF16" i="56"/>
  <c r="BS16" i="56" s="1"/>
  <c r="CF14" i="56"/>
  <c r="BS14" i="56" s="1"/>
  <c r="CF5" i="56"/>
  <c r="BS5" i="56" s="1"/>
  <c r="CF20" i="56"/>
  <c r="BS20" i="56" s="1"/>
  <c r="CF6" i="56"/>
  <c r="BS6" i="56" s="1"/>
  <c r="CF22" i="56"/>
  <c r="BS22" i="56" s="1"/>
  <c r="CF10" i="56"/>
  <c r="BS10" i="56" s="1"/>
  <c r="CF13" i="56"/>
  <c r="BS13" i="56" s="1"/>
  <c r="CF18" i="56"/>
  <c r="BS18" i="56" s="1"/>
  <c r="CF8" i="56"/>
  <c r="BS8" i="56" s="1"/>
  <c r="EU12" i="56" s="1"/>
  <c r="EZ12" i="56" s="1"/>
  <c r="DN8" i="56"/>
  <c r="BW8" i="56" s="1"/>
  <c r="CW9" i="56"/>
  <c r="BU9" i="56" s="1"/>
  <c r="DN9" i="56"/>
  <c r="BW9" i="56" s="1"/>
  <c r="DN22" i="56"/>
  <c r="BW22" i="56" s="1"/>
  <c r="CW5" i="56"/>
  <c r="BU5" i="56" s="1"/>
  <c r="AL5" i="56" s="1"/>
  <c r="CW11" i="56"/>
  <c r="BU11" i="56" s="1"/>
  <c r="CW13" i="56"/>
  <c r="BU13" i="56" s="1"/>
  <c r="CW17" i="56"/>
  <c r="BU17" i="56" s="1"/>
  <c r="CW18" i="56"/>
  <c r="BU18" i="56" s="1"/>
  <c r="CW21" i="56"/>
  <c r="BU21" i="56" s="1"/>
  <c r="CW15" i="56"/>
  <c r="BU15" i="56" s="1"/>
  <c r="DN5" i="56"/>
  <c r="BW5" i="56" s="1"/>
  <c r="CW14" i="56"/>
  <c r="BU14" i="56" s="1"/>
  <c r="DN12" i="56"/>
  <c r="BW12" i="56" s="1"/>
  <c r="DN14" i="56"/>
  <c r="BW14" i="56" s="1"/>
  <c r="DN16" i="56"/>
  <c r="BW16" i="56" s="1"/>
  <c r="DN18" i="56"/>
  <c r="BW18" i="56" s="1"/>
  <c r="DN20" i="56"/>
  <c r="BW20" i="56" s="1"/>
  <c r="DN7" i="56"/>
  <c r="BW7" i="56" s="1"/>
  <c r="CW7" i="56"/>
  <c r="BU7" i="56" s="1"/>
  <c r="DN11" i="56"/>
  <c r="BW11" i="56" s="1"/>
  <c r="FG5" i="56"/>
  <c r="FL5" i="56" s="1"/>
  <c r="CW16" i="56"/>
  <c r="BU16" i="56" s="1"/>
  <c r="CW20" i="56"/>
  <c r="BU20" i="56" s="1"/>
  <c r="CW22" i="56"/>
  <c r="BU22" i="56" s="1"/>
  <c r="DN13" i="56"/>
  <c r="BW13" i="56" s="1"/>
  <c r="DN15" i="56"/>
  <c r="BW15" i="56" s="1"/>
  <c r="DN17" i="56"/>
  <c r="BW17" i="56" s="1"/>
  <c r="DN19" i="56"/>
  <c r="BW19" i="56" s="1"/>
  <c r="DN21" i="56"/>
  <c r="BW21" i="56" s="1"/>
  <c r="CW19" i="56"/>
  <c r="BU19" i="56" s="1"/>
  <c r="DN6" i="56"/>
  <c r="BW6" i="56" s="1"/>
  <c r="CW6" i="56"/>
  <c r="BU6" i="56" s="1"/>
  <c r="CW8" i="56"/>
  <c r="BU8" i="56" s="1"/>
  <c r="DN10" i="56"/>
  <c r="BW10" i="56" s="1"/>
  <c r="CW10" i="56"/>
  <c r="BU10" i="56" s="1"/>
  <c r="V5" i="55"/>
  <c r="AJ5" i="55" s="1"/>
  <c r="DN9" i="55"/>
  <c r="BW9" i="55" s="1"/>
  <c r="CW11" i="55"/>
  <c r="BU11" i="55" s="1"/>
  <c r="CW8" i="55"/>
  <c r="BU8" i="55" s="1"/>
  <c r="DN5" i="55"/>
  <c r="BW5" i="55" s="1"/>
  <c r="BB5" i="55" s="1"/>
  <c r="EU22" i="55"/>
  <c r="EZ22" i="55" s="1"/>
  <c r="CW15" i="55"/>
  <c r="BU15" i="55" s="1"/>
  <c r="DN14" i="55"/>
  <c r="BW14" i="55" s="1"/>
  <c r="DN17" i="55"/>
  <c r="BW17" i="55" s="1"/>
  <c r="CW19" i="55"/>
  <c r="BU19" i="55" s="1"/>
  <c r="CW9" i="55"/>
  <c r="BU9" i="55" s="1"/>
  <c r="DN11" i="55"/>
  <c r="BW11" i="55" s="1"/>
  <c r="DN12" i="55"/>
  <c r="BW12" i="55" s="1"/>
  <c r="CW21" i="55"/>
  <c r="BU21" i="55" s="1"/>
  <c r="EU7" i="55"/>
  <c r="EZ7" i="55" s="1"/>
  <c r="EU9" i="55"/>
  <c r="EZ9" i="55" s="1"/>
  <c r="EU11" i="55"/>
  <c r="EZ11" i="55" s="1"/>
  <c r="V14" i="55"/>
  <c r="V7" i="55"/>
  <c r="V9" i="55"/>
  <c r="V11" i="55"/>
  <c r="V13" i="55"/>
  <c r="V16" i="55"/>
  <c r="V18" i="55"/>
  <c r="EU14" i="55"/>
  <c r="EZ14" i="55" s="1"/>
  <c r="EU16" i="55"/>
  <c r="EZ16" i="55" s="1"/>
  <c r="V19" i="55"/>
  <c r="V21" i="55"/>
  <c r="EU18" i="55"/>
  <c r="EZ18" i="55" s="1"/>
  <c r="EU20" i="55"/>
  <c r="EZ20" i="55" s="1"/>
  <c r="V22" i="55"/>
  <c r="CW6" i="55"/>
  <c r="BU6" i="55" s="1"/>
  <c r="CW7" i="55"/>
  <c r="BU7" i="55" s="1"/>
  <c r="CW16" i="55"/>
  <c r="BU16" i="55" s="1"/>
  <c r="CW20" i="55"/>
  <c r="BU20" i="55" s="1"/>
  <c r="CW12" i="55"/>
  <c r="BU12" i="55" s="1"/>
  <c r="CW10" i="55"/>
  <c r="BU10" i="55" s="1"/>
  <c r="DN10" i="55"/>
  <c r="BW10" i="55" s="1"/>
  <c r="CW14" i="55"/>
  <c r="BU14" i="55" s="1"/>
  <c r="CW5" i="55"/>
  <c r="BU5" i="55" s="1"/>
  <c r="DN7" i="55"/>
  <c r="BW7" i="55" s="1"/>
  <c r="EU6" i="55"/>
  <c r="EZ6" i="55" s="1"/>
  <c r="EU8" i="55"/>
  <c r="EZ8" i="55" s="1"/>
  <c r="EU10" i="55"/>
  <c r="EZ10" i="55" s="1"/>
  <c r="EU12" i="55"/>
  <c r="EZ12" i="55" s="1"/>
  <c r="V6" i="55"/>
  <c r="V8" i="55"/>
  <c r="V10" i="55"/>
  <c r="V12" i="55"/>
  <c r="V15" i="55"/>
  <c r="V17" i="55"/>
  <c r="EU13" i="55"/>
  <c r="EZ13" i="55" s="1"/>
  <c r="EU15" i="55"/>
  <c r="EZ15" i="55" s="1"/>
  <c r="EU17" i="55"/>
  <c r="EZ17" i="55" s="1"/>
  <c r="V20" i="55"/>
  <c r="EU21" i="55"/>
  <c r="EZ21" i="55" s="1"/>
  <c r="EU19" i="55"/>
  <c r="EZ19" i="55" s="1"/>
  <c r="DN22" i="55"/>
  <c r="BW22" i="55" s="1"/>
  <c r="CW22" i="55"/>
  <c r="BU22" i="55" s="1"/>
  <c r="DN13" i="55"/>
  <c r="BW13" i="55" s="1"/>
  <c r="DN16" i="55"/>
  <c r="BW16" i="55" s="1"/>
  <c r="DN21" i="55"/>
  <c r="BW21" i="55" s="1"/>
  <c r="DN6" i="55"/>
  <c r="BW6" i="55" s="1"/>
  <c r="CW13" i="55"/>
  <c r="BU13" i="55" s="1"/>
  <c r="CW17" i="55"/>
  <c r="BU17" i="55" s="1"/>
  <c r="CW18" i="55"/>
  <c r="BU18" i="55" s="1"/>
  <c r="DN8" i="55"/>
  <c r="BW8" i="55" s="1"/>
  <c r="DN18" i="55"/>
  <c r="BW18" i="55" s="1"/>
  <c r="DN20" i="55"/>
  <c r="BW20" i="55" s="1"/>
  <c r="DN15" i="55"/>
  <c r="BW15" i="55" s="1"/>
  <c r="DN19" i="55"/>
  <c r="BW19" i="55" s="1"/>
  <c r="CF15" i="54"/>
  <c r="BS15" i="54" s="1"/>
  <c r="CF7" i="54"/>
  <c r="BS7" i="54" s="1"/>
  <c r="CF14" i="54"/>
  <c r="BS14" i="54" s="1"/>
  <c r="CF18" i="54"/>
  <c r="BS18" i="54" s="1"/>
  <c r="CF11" i="54"/>
  <c r="BS11" i="54" s="1"/>
  <c r="CW16" i="54"/>
  <c r="BU16" i="54" s="1"/>
  <c r="DN17" i="54"/>
  <c r="BW17" i="54" s="1"/>
  <c r="CF16" i="54"/>
  <c r="BS16" i="54" s="1"/>
  <c r="CF17" i="54"/>
  <c r="BS17" i="54" s="1"/>
  <c r="CF13" i="54"/>
  <c r="BS13" i="54" s="1"/>
  <c r="CF22" i="54"/>
  <c r="BS22" i="54" s="1"/>
  <c r="DN22" i="54"/>
  <c r="BW22" i="54" s="1"/>
  <c r="DN18" i="54"/>
  <c r="BW18" i="54" s="1"/>
  <c r="CF20" i="54"/>
  <c r="BS20" i="54" s="1"/>
  <c r="CF21" i="54"/>
  <c r="BS21" i="54" s="1"/>
  <c r="CW9" i="54"/>
  <c r="BU9" i="54" s="1"/>
  <c r="DN20" i="54"/>
  <c r="BW20" i="54" s="1"/>
  <c r="DN5" i="54"/>
  <c r="BW5" i="54" s="1"/>
  <c r="DN9" i="54"/>
  <c r="BW9" i="54" s="1"/>
  <c r="DN8" i="54"/>
  <c r="BW8" i="54" s="1"/>
  <c r="CW11" i="54"/>
  <c r="BU11" i="54" s="1"/>
  <c r="CF12" i="54"/>
  <c r="BS12" i="54" s="1"/>
  <c r="CW13" i="54"/>
  <c r="BU13" i="54" s="1"/>
  <c r="CW17" i="54"/>
  <c r="BU17" i="54" s="1"/>
  <c r="CW19" i="54"/>
  <c r="BU19" i="54" s="1"/>
  <c r="CF19" i="54"/>
  <c r="BS19" i="54" s="1"/>
  <c r="CF9" i="54"/>
  <c r="BS9" i="54" s="1"/>
  <c r="DN19" i="54"/>
  <c r="BW19" i="54" s="1"/>
  <c r="CF6" i="54"/>
  <c r="BS6" i="54" s="1"/>
  <c r="CW14" i="54"/>
  <c r="BU14" i="54" s="1"/>
  <c r="CW20" i="54"/>
  <c r="BU20" i="54" s="1"/>
  <c r="DN12" i="54"/>
  <c r="BW12" i="54" s="1"/>
  <c r="DN13" i="54"/>
  <c r="BW13" i="54" s="1"/>
  <c r="DN15" i="54"/>
  <c r="BW15" i="54" s="1"/>
  <c r="DN6" i="54"/>
  <c r="BW6" i="54" s="1"/>
  <c r="DN10" i="54"/>
  <c r="BW10" i="54" s="1"/>
  <c r="CW6" i="54"/>
  <c r="BU6" i="54" s="1"/>
  <c r="CF10" i="54"/>
  <c r="BS10" i="54" s="1"/>
  <c r="DN11" i="54"/>
  <c r="BW11" i="54" s="1"/>
  <c r="CW10" i="54"/>
  <c r="BU10" i="54" s="1"/>
  <c r="DN14" i="54"/>
  <c r="BW14" i="54" s="1"/>
  <c r="DN16" i="54"/>
  <c r="BW16" i="54" s="1"/>
  <c r="DN21" i="54"/>
  <c r="BW21" i="54" s="1"/>
  <c r="CF5" i="54"/>
  <c r="BS5" i="54" s="1"/>
  <c r="CF8" i="54"/>
  <c r="BS8" i="54" s="1"/>
  <c r="CW15" i="54"/>
  <c r="BU15" i="54" s="1"/>
  <c r="CW18" i="54"/>
  <c r="BU18" i="54" s="1"/>
  <c r="DN7" i="54"/>
  <c r="BW7" i="54" s="1"/>
  <c r="CW5" i="54"/>
  <c r="BU5" i="54" s="1"/>
  <c r="CW7" i="54"/>
  <c r="BU7" i="54" s="1"/>
  <c r="CW12" i="54"/>
  <c r="BU12" i="54" s="1"/>
  <c r="CW21" i="54"/>
  <c r="BU21" i="54" s="1"/>
  <c r="EU5" i="53"/>
  <c r="EZ5" i="53" s="1"/>
  <c r="DN22" i="53"/>
  <c r="BW22" i="53" s="1"/>
  <c r="CW22" i="53"/>
  <c r="BU22" i="53" s="1"/>
  <c r="DN14" i="53"/>
  <c r="BW14" i="53" s="1"/>
  <c r="DN16" i="53"/>
  <c r="BW16" i="53" s="1"/>
  <c r="DN21" i="53"/>
  <c r="BW21" i="53" s="1"/>
  <c r="CF7" i="53"/>
  <c r="BS7" i="53" s="1"/>
  <c r="CW12" i="53"/>
  <c r="BU12" i="53" s="1"/>
  <c r="CW13" i="53"/>
  <c r="BU13" i="53" s="1"/>
  <c r="CW16" i="53"/>
  <c r="BU16" i="53" s="1"/>
  <c r="CW17" i="53"/>
  <c r="BU17" i="53" s="1"/>
  <c r="CW18" i="53"/>
  <c r="BU18" i="53" s="1"/>
  <c r="DN5" i="53"/>
  <c r="BW5" i="53" s="1"/>
  <c r="CF17" i="53"/>
  <c r="BS17" i="53" s="1"/>
  <c r="CW19" i="53"/>
  <c r="BU19" i="53" s="1"/>
  <c r="CF9" i="53"/>
  <c r="BS9" i="53" s="1"/>
  <c r="CW10" i="53"/>
  <c r="BU10" i="53" s="1"/>
  <c r="DN10" i="53"/>
  <c r="BW10" i="53" s="1"/>
  <c r="CF19" i="53"/>
  <c r="BS19" i="53" s="1"/>
  <c r="CF8" i="53"/>
  <c r="BS8" i="53" s="1"/>
  <c r="CW11" i="53"/>
  <c r="BU11" i="53" s="1"/>
  <c r="CW15" i="53"/>
  <c r="BU15" i="53" s="1"/>
  <c r="CF6" i="53"/>
  <c r="BS6" i="53" s="1"/>
  <c r="CF20" i="53"/>
  <c r="BS20" i="53" s="1"/>
  <c r="CF15" i="53"/>
  <c r="BS15" i="53" s="1"/>
  <c r="CF21" i="53"/>
  <c r="BS21" i="53" s="1"/>
  <c r="CW9" i="53"/>
  <c r="BU9" i="53" s="1"/>
  <c r="DN15" i="53"/>
  <c r="BW15" i="53" s="1"/>
  <c r="DN17" i="53"/>
  <c r="BW17" i="53" s="1"/>
  <c r="CF11" i="53"/>
  <c r="BS11" i="53" s="1"/>
  <c r="CW5" i="53"/>
  <c r="BU5" i="53" s="1"/>
  <c r="DN7" i="53"/>
  <c r="BW7" i="53" s="1"/>
  <c r="DN13" i="53"/>
  <c r="BW13" i="53" s="1"/>
  <c r="DN19" i="53"/>
  <c r="BW19" i="53" s="1"/>
  <c r="DN9" i="53"/>
  <c r="BW9" i="53" s="1"/>
  <c r="CW21" i="53"/>
  <c r="BU21" i="53" s="1"/>
  <c r="DN8" i="53"/>
  <c r="BW8" i="53" s="1"/>
  <c r="DN18" i="53"/>
  <c r="BW18" i="53" s="1"/>
  <c r="DN20" i="53"/>
  <c r="BW20" i="53" s="1"/>
  <c r="CW7" i="53"/>
  <c r="BU7" i="53" s="1"/>
  <c r="DN5" i="51"/>
  <c r="BW5" i="51" s="1"/>
  <c r="CF17" i="51"/>
  <c r="BS17" i="51" s="1"/>
  <c r="CF16" i="51"/>
  <c r="BS16" i="51" s="1"/>
  <c r="CF13" i="51"/>
  <c r="BS13" i="51" s="1"/>
  <c r="CF20" i="51"/>
  <c r="BS20" i="51" s="1"/>
  <c r="CF12" i="51"/>
  <c r="BS12" i="51" s="1"/>
  <c r="CF5" i="51"/>
  <c r="BS5" i="51" s="1"/>
  <c r="CF18" i="51"/>
  <c r="BS18" i="51" s="1"/>
  <c r="CF22" i="51"/>
  <c r="BS22" i="51" s="1"/>
  <c r="CF15" i="51"/>
  <c r="BS15" i="51" s="1"/>
  <c r="CF14" i="51"/>
  <c r="BS14" i="51" s="1"/>
  <c r="CW7" i="51"/>
  <c r="BU7" i="51" s="1"/>
  <c r="CW9" i="51"/>
  <c r="BU9" i="51" s="1"/>
  <c r="CW11" i="51"/>
  <c r="BU11" i="51" s="1"/>
  <c r="CW15" i="51"/>
  <c r="BU15" i="51" s="1"/>
  <c r="CW18" i="51"/>
  <c r="BU18" i="51" s="1"/>
  <c r="CW22" i="51"/>
  <c r="BU22" i="51" s="1"/>
  <c r="DN13" i="51"/>
  <c r="BW13" i="51" s="1"/>
  <c r="DN19" i="51"/>
  <c r="BW19" i="51" s="1"/>
  <c r="DN6" i="51"/>
  <c r="BW6" i="51" s="1"/>
  <c r="CF7" i="51"/>
  <c r="BS7" i="51" s="1"/>
  <c r="CF21" i="51"/>
  <c r="BS21" i="51" s="1"/>
  <c r="DN10" i="51"/>
  <c r="BW10" i="51" s="1"/>
  <c r="CF11" i="51"/>
  <c r="BS11" i="51" s="1"/>
  <c r="CW16" i="51"/>
  <c r="BU16" i="51" s="1"/>
  <c r="CF19" i="51"/>
  <c r="BS19" i="51" s="1"/>
  <c r="CF6" i="51"/>
  <c r="BS6" i="51" s="1"/>
  <c r="CF10" i="51"/>
  <c r="BS10" i="51" s="1"/>
  <c r="CW13" i="51"/>
  <c r="BU13" i="51" s="1"/>
  <c r="CW17" i="51"/>
  <c r="BU17" i="51" s="1"/>
  <c r="CW19" i="51"/>
  <c r="BU19" i="51" s="1"/>
  <c r="CW10" i="51"/>
  <c r="BU10" i="51" s="1"/>
  <c r="DN12" i="51"/>
  <c r="BW12" i="51" s="1"/>
  <c r="DN15" i="51"/>
  <c r="BW15" i="51" s="1"/>
  <c r="DN17" i="51"/>
  <c r="BW17" i="51" s="1"/>
  <c r="DN18" i="51"/>
  <c r="BW18" i="51" s="1"/>
  <c r="DN20" i="51"/>
  <c r="BW20" i="51" s="1"/>
  <c r="CW14" i="51"/>
  <c r="BU14" i="51" s="1"/>
  <c r="CW20" i="51"/>
  <c r="BU20" i="51" s="1"/>
  <c r="CW21" i="51"/>
  <c r="BU21" i="51" s="1"/>
  <c r="DN7" i="51"/>
  <c r="BW7" i="51" s="1"/>
  <c r="DN9" i="51"/>
  <c r="BW9" i="51" s="1"/>
  <c r="DN11" i="51"/>
  <c r="BW11" i="51" s="1"/>
  <c r="DN22" i="51"/>
  <c r="BW22" i="51" s="1"/>
  <c r="DN21" i="51"/>
  <c r="BW21" i="51" s="1"/>
  <c r="CW5" i="51"/>
  <c r="BU5" i="51" s="1"/>
  <c r="CF8" i="51"/>
  <c r="BS8" i="51" s="1"/>
  <c r="CW8" i="51"/>
  <c r="BU8" i="51" s="1"/>
  <c r="DN14" i="51"/>
  <c r="BW14" i="51" s="1"/>
  <c r="DN16" i="51"/>
  <c r="BW16" i="51" s="1"/>
  <c r="DN8" i="51"/>
  <c r="BW8" i="51" s="1"/>
  <c r="CF9" i="51"/>
  <c r="BS9" i="51" s="1"/>
  <c r="CW12" i="51"/>
  <c r="BU12" i="51" s="1"/>
  <c r="CW6" i="51"/>
  <c r="BU6" i="51" s="1"/>
  <c r="V22" i="53" l="1"/>
  <c r="AJ22" i="53" s="1"/>
  <c r="FG22" i="60"/>
  <c r="FL22" i="60" s="1"/>
  <c r="FG5" i="60"/>
  <c r="FL5" i="60" s="1"/>
  <c r="AL22" i="60"/>
  <c r="AZ22" i="60" s="1"/>
  <c r="FG7" i="60"/>
  <c r="FL7" i="60" s="1"/>
  <c r="AL6" i="60"/>
  <c r="AX6" i="60" s="1"/>
  <c r="BB22" i="60"/>
  <c r="BB21" i="60"/>
  <c r="FS22" i="60"/>
  <c r="FX22" i="60" s="1"/>
  <c r="FS20" i="60"/>
  <c r="FX20" i="60" s="1"/>
  <c r="FS19" i="60"/>
  <c r="FX19" i="60" s="1"/>
  <c r="FS18" i="60"/>
  <c r="FX18" i="60" s="1"/>
  <c r="FS21" i="60"/>
  <c r="FX21" i="60" s="1"/>
  <c r="BB20" i="60"/>
  <c r="BB19" i="60"/>
  <c r="FS17" i="60"/>
  <c r="FX17" i="60" s="1"/>
  <c r="FS16" i="60"/>
  <c r="FX16" i="60" s="1"/>
  <c r="FS15" i="60"/>
  <c r="FX15" i="60" s="1"/>
  <c r="FS14" i="60"/>
  <c r="FX14" i="60" s="1"/>
  <c r="FS13" i="60"/>
  <c r="FX13" i="60" s="1"/>
  <c r="FS12" i="60"/>
  <c r="FX12" i="60" s="1"/>
  <c r="BB18" i="60"/>
  <c r="BB17" i="60"/>
  <c r="BB16" i="60"/>
  <c r="BB15" i="60"/>
  <c r="BB13" i="60"/>
  <c r="BB12" i="60"/>
  <c r="BB11" i="60"/>
  <c r="BB10" i="60"/>
  <c r="BB9" i="60"/>
  <c r="BB8" i="60"/>
  <c r="BB7" i="60"/>
  <c r="BB6" i="60"/>
  <c r="BB14" i="60"/>
  <c r="FS11" i="60"/>
  <c r="FX11" i="60" s="1"/>
  <c r="FS10" i="60"/>
  <c r="FX10" i="60" s="1"/>
  <c r="FS9" i="60"/>
  <c r="FX9" i="60" s="1"/>
  <c r="FS8" i="60"/>
  <c r="FX8" i="60" s="1"/>
  <c r="FS7" i="60"/>
  <c r="FX7" i="60" s="1"/>
  <c r="FS6" i="60"/>
  <c r="FX6" i="60" s="1"/>
  <c r="FS5" i="60"/>
  <c r="FX5" i="60" s="1"/>
  <c r="BB5" i="60"/>
  <c r="FG9" i="60"/>
  <c r="FL9" i="60" s="1"/>
  <c r="FG11" i="60"/>
  <c r="FL11" i="60" s="1"/>
  <c r="AL14" i="60"/>
  <c r="AZ6" i="60"/>
  <c r="AL8" i="60"/>
  <c r="AL10" i="60"/>
  <c r="AL12" i="60"/>
  <c r="AL15" i="60"/>
  <c r="AL17" i="60"/>
  <c r="FG21" i="60"/>
  <c r="FL21" i="60" s="1"/>
  <c r="FG14" i="60"/>
  <c r="FL14" i="60" s="1"/>
  <c r="FG16" i="60"/>
  <c r="FL16" i="60" s="1"/>
  <c r="AL19" i="60"/>
  <c r="AL21" i="60"/>
  <c r="FG19" i="60"/>
  <c r="FL19" i="60" s="1"/>
  <c r="V22" i="60"/>
  <c r="EU22" i="60"/>
  <c r="EZ22" i="60" s="1"/>
  <c r="EU20" i="60"/>
  <c r="EZ20" i="60" s="1"/>
  <c r="EU19" i="60"/>
  <c r="EZ19" i="60" s="1"/>
  <c r="EU18" i="60"/>
  <c r="EZ18" i="60" s="1"/>
  <c r="EU21" i="60"/>
  <c r="EZ21" i="60" s="1"/>
  <c r="V21" i="60"/>
  <c r="V20" i="60"/>
  <c r="V19" i="60"/>
  <c r="EU17" i="60"/>
  <c r="EZ17" i="60" s="1"/>
  <c r="EU16" i="60"/>
  <c r="EZ16" i="60" s="1"/>
  <c r="EU15" i="60"/>
  <c r="EZ15" i="60" s="1"/>
  <c r="EU14" i="60"/>
  <c r="EZ14" i="60" s="1"/>
  <c r="EU13" i="60"/>
  <c r="EZ13" i="60" s="1"/>
  <c r="V18" i="60"/>
  <c r="V17" i="60"/>
  <c r="V16" i="60"/>
  <c r="V15" i="60"/>
  <c r="V13" i="60"/>
  <c r="V12" i="60"/>
  <c r="V11" i="60"/>
  <c r="V10" i="60"/>
  <c r="V9" i="60"/>
  <c r="V8" i="60"/>
  <c r="V7" i="60"/>
  <c r="V6" i="60"/>
  <c r="V14" i="60"/>
  <c r="EU12" i="60"/>
  <c r="EZ12" i="60" s="1"/>
  <c r="EU11" i="60"/>
  <c r="EZ11" i="60" s="1"/>
  <c r="EU10" i="60"/>
  <c r="EZ10" i="60" s="1"/>
  <c r="EU8" i="60"/>
  <c r="EZ8" i="60" s="1"/>
  <c r="EU7" i="60"/>
  <c r="EZ7" i="60" s="1"/>
  <c r="EU6" i="60"/>
  <c r="EZ6" i="60" s="1"/>
  <c r="EU5" i="60"/>
  <c r="EZ5" i="60" s="1"/>
  <c r="V5" i="60"/>
  <c r="EU9" i="60"/>
  <c r="EZ9" i="60" s="1"/>
  <c r="FG6" i="60"/>
  <c r="FL6" i="60" s="1"/>
  <c r="FG8" i="60"/>
  <c r="FL8" i="60" s="1"/>
  <c r="FG10" i="60"/>
  <c r="FL10" i="60" s="1"/>
  <c r="FG12" i="60"/>
  <c r="FL12" i="60" s="1"/>
  <c r="BA5" i="60"/>
  <c r="AY5" i="60"/>
  <c r="AW5" i="60"/>
  <c r="AU5" i="60"/>
  <c r="AR5" i="60"/>
  <c r="AZ5" i="60"/>
  <c r="AV5" i="60"/>
  <c r="AQ5" i="60"/>
  <c r="AX5" i="60"/>
  <c r="AT5" i="60"/>
  <c r="AL7" i="60"/>
  <c r="AL9" i="60"/>
  <c r="AL11" i="60"/>
  <c r="AL13" i="60"/>
  <c r="AL16" i="60"/>
  <c r="AL18" i="60"/>
  <c r="FG13" i="60"/>
  <c r="FL13" i="60" s="1"/>
  <c r="FG15" i="60"/>
  <c r="FL15" i="60" s="1"/>
  <c r="FG17" i="60"/>
  <c r="FL17" i="60" s="1"/>
  <c r="AL20" i="60"/>
  <c r="FG18" i="60"/>
  <c r="FL18" i="60" s="1"/>
  <c r="FG20" i="60"/>
  <c r="FL20" i="60" s="1"/>
  <c r="V22" i="59"/>
  <c r="AJ22" i="59" s="1"/>
  <c r="AJ5" i="59"/>
  <c r="AH5" i="59"/>
  <c r="AF5" i="59"/>
  <c r="AD5" i="59"/>
  <c r="AA5" i="59"/>
  <c r="AK5" i="59"/>
  <c r="AG5" i="59"/>
  <c r="AB5" i="59"/>
  <c r="AI5" i="59"/>
  <c r="AE5" i="59"/>
  <c r="AI27" i="59" s="1"/>
  <c r="EU6" i="59"/>
  <c r="EZ6" i="59" s="1"/>
  <c r="EU8" i="59"/>
  <c r="EZ8" i="59" s="1"/>
  <c r="EU10" i="59"/>
  <c r="EZ10" i="59" s="1"/>
  <c r="EU12" i="59"/>
  <c r="EZ12" i="59" s="1"/>
  <c r="V6" i="59"/>
  <c r="V8" i="59"/>
  <c r="V10" i="59"/>
  <c r="V12" i="59"/>
  <c r="V15" i="59"/>
  <c r="V17" i="59"/>
  <c r="EU13" i="59"/>
  <c r="EZ13" i="59" s="1"/>
  <c r="EU15" i="59"/>
  <c r="EZ15" i="59" s="1"/>
  <c r="EU17" i="59"/>
  <c r="EZ17" i="59" s="1"/>
  <c r="V20" i="59"/>
  <c r="EU21" i="59"/>
  <c r="EZ21" i="59" s="1"/>
  <c r="EU19" i="59"/>
  <c r="EZ19" i="59" s="1"/>
  <c r="EU22" i="59"/>
  <c r="EZ22" i="59" s="1"/>
  <c r="AL22" i="59"/>
  <c r="FG22" i="59"/>
  <c r="FL22" i="59" s="1"/>
  <c r="FG20" i="59"/>
  <c r="FL20" i="59" s="1"/>
  <c r="FG19" i="59"/>
  <c r="FL19" i="59" s="1"/>
  <c r="FG18" i="59"/>
  <c r="FL18" i="59" s="1"/>
  <c r="AL21" i="59"/>
  <c r="AL20" i="59"/>
  <c r="AL19" i="59"/>
  <c r="FG17" i="59"/>
  <c r="FL17" i="59" s="1"/>
  <c r="FG16" i="59"/>
  <c r="FL16" i="59" s="1"/>
  <c r="FG15" i="59"/>
  <c r="FL15" i="59" s="1"/>
  <c r="FG14" i="59"/>
  <c r="FL14" i="59" s="1"/>
  <c r="FG13" i="59"/>
  <c r="FL13" i="59" s="1"/>
  <c r="FG21" i="59"/>
  <c r="FL21" i="59" s="1"/>
  <c r="AL18" i="59"/>
  <c r="AL17" i="59"/>
  <c r="AL16" i="59"/>
  <c r="AL15" i="59"/>
  <c r="AL13" i="59"/>
  <c r="AL12" i="59"/>
  <c r="AL11" i="59"/>
  <c r="AL10" i="59"/>
  <c r="AL9" i="59"/>
  <c r="AL8" i="59"/>
  <c r="AL7" i="59"/>
  <c r="AL6" i="59"/>
  <c r="AL5" i="59"/>
  <c r="AL14" i="59"/>
  <c r="FG12" i="59"/>
  <c r="FL12" i="59" s="1"/>
  <c r="FG11" i="59"/>
  <c r="FL11" i="59" s="1"/>
  <c r="FG10" i="59"/>
  <c r="FL10" i="59" s="1"/>
  <c r="FG9" i="59"/>
  <c r="FL9" i="59" s="1"/>
  <c r="FG8" i="59"/>
  <c r="FL8" i="59" s="1"/>
  <c r="FG7" i="59"/>
  <c r="FL7" i="59" s="1"/>
  <c r="FG6" i="59"/>
  <c r="FL6" i="59" s="1"/>
  <c r="FG5" i="59"/>
  <c r="FL5" i="59" s="1"/>
  <c r="BB22" i="59"/>
  <c r="BB21" i="59"/>
  <c r="FS22" i="59"/>
  <c r="FX22" i="59" s="1"/>
  <c r="FS20" i="59"/>
  <c r="FX20" i="59" s="1"/>
  <c r="FS19" i="59"/>
  <c r="FX19" i="59" s="1"/>
  <c r="FS18" i="59"/>
  <c r="FX18" i="59" s="1"/>
  <c r="FS21" i="59"/>
  <c r="FX21" i="59" s="1"/>
  <c r="BB20" i="59"/>
  <c r="BB19" i="59"/>
  <c r="FS17" i="59"/>
  <c r="FX17" i="59" s="1"/>
  <c r="FS16" i="59"/>
  <c r="FX16" i="59" s="1"/>
  <c r="FS15" i="59"/>
  <c r="FX15" i="59" s="1"/>
  <c r="FS14" i="59"/>
  <c r="FX14" i="59" s="1"/>
  <c r="FS13" i="59"/>
  <c r="FX13" i="59" s="1"/>
  <c r="FS12" i="59"/>
  <c r="FX12" i="59" s="1"/>
  <c r="BB18" i="59"/>
  <c r="BB17" i="59"/>
  <c r="BB16" i="59"/>
  <c r="BB15" i="59"/>
  <c r="BB13" i="59"/>
  <c r="BB12" i="59"/>
  <c r="BB11" i="59"/>
  <c r="BB10" i="59"/>
  <c r="BB9" i="59"/>
  <c r="BB8" i="59"/>
  <c r="BB7" i="59"/>
  <c r="BB6" i="59"/>
  <c r="BB14" i="59"/>
  <c r="FS11" i="59"/>
  <c r="FX11" i="59" s="1"/>
  <c r="FS10" i="59"/>
  <c r="FX10" i="59" s="1"/>
  <c r="BB5" i="59"/>
  <c r="FS9" i="59"/>
  <c r="FX9" i="59" s="1"/>
  <c r="FS8" i="59"/>
  <c r="FX8" i="59" s="1"/>
  <c r="FS7" i="59"/>
  <c r="FX7" i="59" s="1"/>
  <c r="FS6" i="59"/>
  <c r="FX6" i="59" s="1"/>
  <c r="FS5" i="59"/>
  <c r="FX5" i="59" s="1"/>
  <c r="EU7" i="59"/>
  <c r="EZ7" i="59" s="1"/>
  <c r="EU9" i="59"/>
  <c r="EZ9" i="59" s="1"/>
  <c r="EU11" i="59"/>
  <c r="EZ11" i="59" s="1"/>
  <c r="V14" i="59"/>
  <c r="V7" i="59"/>
  <c r="V9" i="59"/>
  <c r="V11" i="59"/>
  <c r="V13" i="59"/>
  <c r="V16" i="59"/>
  <c r="V18" i="59"/>
  <c r="EU14" i="59"/>
  <c r="EZ14" i="59" s="1"/>
  <c r="EU16" i="59"/>
  <c r="EZ16" i="59" s="1"/>
  <c r="V19" i="59"/>
  <c r="V21" i="59"/>
  <c r="EU18" i="59"/>
  <c r="EZ18" i="59" s="1"/>
  <c r="EU20" i="59"/>
  <c r="EZ20" i="59" s="1"/>
  <c r="V22" i="58"/>
  <c r="AJ22" i="58" s="1"/>
  <c r="AL22" i="58"/>
  <c r="FG22" i="58"/>
  <c r="FL22" i="58" s="1"/>
  <c r="FG20" i="58"/>
  <c r="FL20" i="58" s="1"/>
  <c r="FG19" i="58"/>
  <c r="FL19" i="58" s="1"/>
  <c r="FG18" i="58"/>
  <c r="FL18" i="58" s="1"/>
  <c r="AL21" i="58"/>
  <c r="AL20" i="58"/>
  <c r="AL19" i="58"/>
  <c r="FG17" i="58"/>
  <c r="FL17" i="58" s="1"/>
  <c r="FG16" i="58"/>
  <c r="FL16" i="58" s="1"/>
  <c r="FG15" i="58"/>
  <c r="FL15" i="58" s="1"/>
  <c r="FG14" i="58"/>
  <c r="FL14" i="58" s="1"/>
  <c r="FG13" i="58"/>
  <c r="FL13" i="58" s="1"/>
  <c r="FG21" i="58"/>
  <c r="FL21" i="58" s="1"/>
  <c r="AL18" i="58"/>
  <c r="AL17" i="58"/>
  <c r="AL16" i="58"/>
  <c r="AL15" i="58"/>
  <c r="AL13" i="58"/>
  <c r="AL12" i="58"/>
  <c r="AL11" i="58"/>
  <c r="AL10" i="58"/>
  <c r="AL9" i="58"/>
  <c r="AL8" i="58"/>
  <c r="AL7" i="58"/>
  <c r="AL6" i="58"/>
  <c r="AL5" i="58"/>
  <c r="AL14" i="58"/>
  <c r="FG12" i="58"/>
  <c r="FL12" i="58" s="1"/>
  <c r="FG11" i="58"/>
  <c r="FL11" i="58" s="1"/>
  <c r="FG10" i="58"/>
  <c r="FL10" i="58" s="1"/>
  <c r="FG9" i="58"/>
  <c r="FL9" i="58" s="1"/>
  <c r="FG8" i="58"/>
  <c r="FL8" i="58" s="1"/>
  <c r="FG7" i="58"/>
  <c r="FL7" i="58" s="1"/>
  <c r="FG6" i="58"/>
  <c r="FL6" i="58" s="1"/>
  <c r="FG5" i="58"/>
  <c r="FL5" i="58" s="1"/>
  <c r="AJ5" i="58"/>
  <c r="AH5" i="58"/>
  <c r="AF5" i="58"/>
  <c r="AD5" i="58"/>
  <c r="AA5" i="58"/>
  <c r="AK5" i="58"/>
  <c r="AG5" i="58"/>
  <c r="AB5" i="58"/>
  <c r="AI5" i="58"/>
  <c r="AE5" i="58"/>
  <c r="AI27" i="58" s="1"/>
  <c r="EU6" i="58"/>
  <c r="EZ6" i="58" s="1"/>
  <c r="EU8" i="58"/>
  <c r="EZ8" i="58" s="1"/>
  <c r="EU10" i="58"/>
  <c r="EZ10" i="58" s="1"/>
  <c r="EU12" i="58"/>
  <c r="EZ12" i="58" s="1"/>
  <c r="V6" i="58"/>
  <c r="V8" i="58"/>
  <c r="V10" i="58"/>
  <c r="V12" i="58"/>
  <c r="V15" i="58"/>
  <c r="V17" i="58"/>
  <c r="EU13" i="58"/>
  <c r="EZ13" i="58" s="1"/>
  <c r="EU15" i="58"/>
  <c r="EZ15" i="58" s="1"/>
  <c r="EU17" i="58"/>
  <c r="EZ17" i="58" s="1"/>
  <c r="V20" i="58"/>
  <c r="EU21" i="58"/>
  <c r="EZ21" i="58" s="1"/>
  <c r="EU19" i="58"/>
  <c r="EZ19" i="58" s="1"/>
  <c r="EU22" i="58"/>
  <c r="EZ22" i="58" s="1"/>
  <c r="BB22" i="58"/>
  <c r="BB21" i="58"/>
  <c r="FS22" i="58"/>
  <c r="FX22" i="58" s="1"/>
  <c r="FS20" i="58"/>
  <c r="FX20" i="58" s="1"/>
  <c r="FS19" i="58"/>
  <c r="FX19" i="58" s="1"/>
  <c r="FS18" i="58"/>
  <c r="FX18" i="58" s="1"/>
  <c r="FS21" i="58"/>
  <c r="FX21" i="58" s="1"/>
  <c r="BB20" i="58"/>
  <c r="BB19" i="58"/>
  <c r="FS17" i="58"/>
  <c r="FX17" i="58" s="1"/>
  <c r="FS16" i="58"/>
  <c r="FX16" i="58" s="1"/>
  <c r="FS15" i="58"/>
  <c r="FX15" i="58" s="1"/>
  <c r="FS14" i="58"/>
  <c r="FX14" i="58" s="1"/>
  <c r="FS13" i="58"/>
  <c r="FX13" i="58" s="1"/>
  <c r="FS12" i="58"/>
  <c r="FX12" i="58" s="1"/>
  <c r="BB18" i="58"/>
  <c r="BB17" i="58"/>
  <c r="BB16" i="58"/>
  <c r="BB15" i="58"/>
  <c r="BB13" i="58"/>
  <c r="BB12" i="58"/>
  <c r="BB11" i="58"/>
  <c r="BB10" i="58"/>
  <c r="BB9" i="58"/>
  <c r="BB8" i="58"/>
  <c r="BB7" i="58"/>
  <c r="BB6" i="58"/>
  <c r="BB14" i="58"/>
  <c r="FS11" i="58"/>
  <c r="FX11" i="58" s="1"/>
  <c r="FS10" i="58"/>
  <c r="FX10" i="58" s="1"/>
  <c r="BB5" i="58"/>
  <c r="FS9" i="58"/>
  <c r="FX9" i="58" s="1"/>
  <c r="FS8" i="58"/>
  <c r="FX8" i="58" s="1"/>
  <c r="FS7" i="58"/>
  <c r="FX7" i="58" s="1"/>
  <c r="FS6" i="58"/>
  <c r="FX6" i="58" s="1"/>
  <c r="FS5" i="58"/>
  <c r="FX5" i="58" s="1"/>
  <c r="EU7" i="58"/>
  <c r="EZ7" i="58" s="1"/>
  <c r="EU9" i="58"/>
  <c r="EZ9" i="58" s="1"/>
  <c r="EU11" i="58"/>
  <c r="EZ11" i="58" s="1"/>
  <c r="V14" i="58"/>
  <c r="V7" i="58"/>
  <c r="V9" i="58"/>
  <c r="V11" i="58"/>
  <c r="V13" i="58"/>
  <c r="V16" i="58"/>
  <c r="V18" i="58"/>
  <c r="EU14" i="58"/>
  <c r="EZ14" i="58" s="1"/>
  <c r="EU16" i="58"/>
  <c r="EZ16" i="58" s="1"/>
  <c r="V19" i="58"/>
  <c r="V21" i="58"/>
  <c r="EU18" i="58"/>
  <c r="EZ18" i="58" s="1"/>
  <c r="EU20" i="58"/>
  <c r="EZ20" i="58" s="1"/>
  <c r="FA5" i="57"/>
  <c r="AL22" i="57"/>
  <c r="AZ22" i="57" s="1"/>
  <c r="BB22" i="57"/>
  <c r="BB21" i="57"/>
  <c r="FS22" i="57"/>
  <c r="FX22" i="57" s="1"/>
  <c r="FS21" i="57"/>
  <c r="FX21" i="57" s="1"/>
  <c r="BB20" i="57"/>
  <c r="BB19" i="57"/>
  <c r="FS19" i="57"/>
  <c r="FX19" i="57" s="1"/>
  <c r="BB18" i="57"/>
  <c r="BB17" i="57"/>
  <c r="BB16" i="57"/>
  <c r="BB15" i="57"/>
  <c r="BB14" i="57"/>
  <c r="BB13" i="57"/>
  <c r="FS20" i="57"/>
  <c r="FX20" i="57" s="1"/>
  <c r="FS18" i="57"/>
  <c r="FX18" i="57" s="1"/>
  <c r="FS17" i="57"/>
  <c r="FX17" i="57" s="1"/>
  <c r="FS15" i="57"/>
  <c r="FX15" i="57" s="1"/>
  <c r="BB12" i="57"/>
  <c r="BB11" i="57"/>
  <c r="BB10" i="57"/>
  <c r="BB9" i="57"/>
  <c r="BB8" i="57"/>
  <c r="BB7" i="57"/>
  <c r="BB6" i="57"/>
  <c r="FS16" i="57"/>
  <c r="FX16" i="57" s="1"/>
  <c r="FS14" i="57"/>
  <c r="FX14" i="57" s="1"/>
  <c r="FS13" i="57"/>
  <c r="FX13" i="57" s="1"/>
  <c r="FS12" i="57"/>
  <c r="FX12" i="57" s="1"/>
  <c r="BB5" i="57"/>
  <c r="FS11" i="57"/>
  <c r="FX11" i="57" s="1"/>
  <c r="FS10" i="57"/>
  <c r="FX10" i="57" s="1"/>
  <c r="FS9" i="57"/>
  <c r="FX9" i="57" s="1"/>
  <c r="FS8" i="57"/>
  <c r="FX8" i="57" s="1"/>
  <c r="FS7" i="57"/>
  <c r="FX7" i="57" s="1"/>
  <c r="FS6" i="57"/>
  <c r="FX6" i="57" s="1"/>
  <c r="FS5" i="57"/>
  <c r="FX5" i="57" s="1"/>
  <c r="FG7" i="57"/>
  <c r="FL7" i="57" s="1"/>
  <c r="FG9" i="57"/>
  <c r="FL9" i="57" s="1"/>
  <c r="FG11" i="57"/>
  <c r="FL11" i="57" s="1"/>
  <c r="FG13" i="57"/>
  <c r="FL13" i="57" s="1"/>
  <c r="FG16" i="57"/>
  <c r="FL16" i="57" s="1"/>
  <c r="FG20" i="57"/>
  <c r="FL20" i="57" s="1"/>
  <c r="AL6" i="57"/>
  <c r="AL8" i="57"/>
  <c r="AL10" i="57"/>
  <c r="AL12" i="57"/>
  <c r="FG17" i="57"/>
  <c r="FL17" i="57" s="1"/>
  <c r="AL14" i="57"/>
  <c r="AL16" i="57"/>
  <c r="AL18" i="57"/>
  <c r="AL19" i="57"/>
  <c r="AL21" i="57"/>
  <c r="FG22" i="57"/>
  <c r="FL22" i="57" s="1"/>
  <c r="AJ5" i="57"/>
  <c r="AH5" i="57"/>
  <c r="AF5" i="57"/>
  <c r="AD5" i="57"/>
  <c r="AA5" i="57"/>
  <c r="AK5" i="57"/>
  <c r="AG5" i="57"/>
  <c r="AB5" i="57"/>
  <c r="AI5" i="57"/>
  <c r="AE5" i="57"/>
  <c r="AI27" i="57" s="1"/>
  <c r="FA6" i="57"/>
  <c r="AC6" i="57"/>
  <c r="FA8" i="57"/>
  <c r="FA10" i="57"/>
  <c r="AC11" i="57" s="1"/>
  <c r="FA12" i="57"/>
  <c r="AC13" i="57" s="1"/>
  <c r="FA14" i="57"/>
  <c r="AJ6" i="57"/>
  <c r="AH6" i="57"/>
  <c r="AF6" i="57"/>
  <c r="AD6" i="57"/>
  <c r="AB6" i="57"/>
  <c r="AI6" i="57"/>
  <c r="AE6" i="57"/>
  <c r="AA6" i="57"/>
  <c r="AK6" i="57"/>
  <c r="AG6" i="57"/>
  <c r="AJ8" i="57"/>
  <c r="AH8" i="57"/>
  <c r="AF8" i="57"/>
  <c r="AD8" i="57"/>
  <c r="AB8" i="57"/>
  <c r="AI8" i="57"/>
  <c r="AE8" i="57"/>
  <c r="AA8" i="57"/>
  <c r="AK8" i="57"/>
  <c r="AG8" i="57"/>
  <c r="AJ10" i="57"/>
  <c r="AH10" i="57"/>
  <c r="AF10" i="57"/>
  <c r="AD10" i="57"/>
  <c r="AB10" i="57"/>
  <c r="AI10" i="57"/>
  <c r="AE10" i="57"/>
  <c r="AA10" i="57"/>
  <c r="AK10" i="57"/>
  <c r="AG10" i="57"/>
  <c r="AJ12" i="57"/>
  <c r="AH12" i="57"/>
  <c r="AF12" i="57"/>
  <c r="AD12" i="57"/>
  <c r="AB12" i="57"/>
  <c r="AI12" i="57"/>
  <c r="AE12" i="57"/>
  <c r="AA12" i="57"/>
  <c r="AK12" i="57"/>
  <c r="AG12" i="57"/>
  <c r="FA17" i="57"/>
  <c r="AC18" i="57" s="1"/>
  <c r="FA20" i="57"/>
  <c r="AC21" i="57" s="1"/>
  <c r="AJ14" i="57"/>
  <c r="AH14" i="57"/>
  <c r="AF14" i="57"/>
  <c r="AD14" i="57"/>
  <c r="AB14" i="57"/>
  <c r="AI14" i="57"/>
  <c r="AE14" i="57"/>
  <c r="AA14" i="57"/>
  <c r="AK14" i="57"/>
  <c r="AG14" i="57"/>
  <c r="AJ16" i="57"/>
  <c r="AH16" i="57"/>
  <c r="AF16" i="57"/>
  <c r="AD16" i="57"/>
  <c r="AB16" i="57"/>
  <c r="AK16" i="57"/>
  <c r="AG16" i="57"/>
  <c r="AI16" i="57"/>
  <c r="AE16" i="57"/>
  <c r="AA16" i="57"/>
  <c r="AJ18" i="57"/>
  <c r="AH18" i="57"/>
  <c r="AF18" i="57"/>
  <c r="AD18" i="57"/>
  <c r="AB18" i="57"/>
  <c r="AK18" i="57"/>
  <c r="AG18" i="57"/>
  <c r="AI18" i="57"/>
  <c r="AE18" i="57"/>
  <c r="AA18" i="57"/>
  <c r="AJ19" i="57"/>
  <c r="AH19" i="57"/>
  <c r="AF19" i="57"/>
  <c r="AD19" i="57"/>
  <c r="AB19" i="57"/>
  <c r="AI19" i="57"/>
  <c r="AE19" i="57"/>
  <c r="AA19" i="57"/>
  <c r="AK19" i="57"/>
  <c r="AG19" i="57"/>
  <c r="AJ21" i="57"/>
  <c r="AH21" i="57"/>
  <c r="AF21" i="57"/>
  <c r="AD21" i="57"/>
  <c r="AB21" i="57"/>
  <c r="AI21" i="57"/>
  <c r="AE21" i="57"/>
  <c r="AA21" i="57"/>
  <c r="AK21" i="57"/>
  <c r="AG21" i="57"/>
  <c r="FA22" i="57"/>
  <c r="FG6" i="57"/>
  <c r="FL6" i="57" s="1"/>
  <c r="FG8" i="57"/>
  <c r="FL8" i="57" s="1"/>
  <c r="FG10" i="57"/>
  <c r="FL10" i="57" s="1"/>
  <c r="FG12" i="57"/>
  <c r="FL12" i="57" s="1"/>
  <c r="FG14" i="57"/>
  <c r="FL14" i="57" s="1"/>
  <c r="FG18" i="57"/>
  <c r="FL18" i="57" s="1"/>
  <c r="BA5" i="57"/>
  <c r="AY5" i="57"/>
  <c r="AW5" i="57"/>
  <c r="AU5" i="57"/>
  <c r="AR5" i="57"/>
  <c r="AX5" i="57"/>
  <c r="AT5" i="57"/>
  <c r="AZ5" i="57"/>
  <c r="AV5" i="57"/>
  <c r="AQ5" i="57"/>
  <c r="AL7" i="57"/>
  <c r="AL9" i="57"/>
  <c r="AL11" i="57"/>
  <c r="FG15" i="57"/>
  <c r="FL15" i="57" s="1"/>
  <c r="AL13" i="57"/>
  <c r="AL15" i="57"/>
  <c r="AL17" i="57"/>
  <c r="FG19" i="57"/>
  <c r="FL19" i="57" s="1"/>
  <c r="AL20" i="57"/>
  <c r="FG21" i="57"/>
  <c r="FL21" i="57" s="1"/>
  <c r="FA7" i="57"/>
  <c r="AC8" i="57" s="1"/>
  <c r="AC7" i="57"/>
  <c r="FA9" i="57"/>
  <c r="AC10" i="57" s="1"/>
  <c r="AC9" i="57"/>
  <c r="FA11" i="57"/>
  <c r="AC12" i="57" s="1"/>
  <c r="FA13" i="57"/>
  <c r="AC14" i="57" s="1"/>
  <c r="FA16" i="57"/>
  <c r="AC17" i="57" s="1"/>
  <c r="AJ7" i="57"/>
  <c r="AH7" i="57"/>
  <c r="AF7" i="57"/>
  <c r="AD7" i="57"/>
  <c r="AB7" i="57"/>
  <c r="AI7" i="57"/>
  <c r="AE7" i="57"/>
  <c r="AA7" i="57"/>
  <c r="AK7" i="57"/>
  <c r="AG7" i="57"/>
  <c r="AJ9" i="57"/>
  <c r="AH9" i="57"/>
  <c r="AF9" i="57"/>
  <c r="AD9" i="57"/>
  <c r="AB9" i="57"/>
  <c r="AI9" i="57"/>
  <c r="AE9" i="57"/>
  <c r="AA9" i="57"/>
  <c r="AK9" i="57"/>
  <c r="AG9" i="57"/>
  <c r="AJ11" i="57"/>
  <c r="AH11" i="57"/>
  <c r="AF11" i="57"/>
  <c r="AD11" i="57"/>
  <c r="AB11" i="57"/>
  <c r="AI11" i="57"/>
  <c r="AE11" i="57"/>
  <c r="AA11" i="57"/>
  <c r="AK11" i="57"/>
  <c r="AG11" i="57"/>
  <c r="FA15" i="57"/>
  <c r="AC16" i="57" s="1"/>
  <c r="AC15" i="57"/>
  <c r="FA18" i="57"/>
  <c r="AC19" i="57" s="1"/>
  <c r="AJ13" i="57"/>
  <c r="AH13" i="57"/>
  <c r="AF13" i="57"/>
  <c r="AD13" i="57"/>
  <c r="AB13" i="57"/>
  <c r="AI13" i="57"/>
  <c r="AE13" i="57"/>
  <c r="AA13" i="57"/>
  <c r="AK13" i="57"/>
  <c r="AG13" i="57"/>
  <c r="AJ15" i="57"/>
  <c r="AH15" i="57"/>
  <c r="AF15" i="57"/>
  <c r="AD15" i="57"/>
  <c r="AB15" i="57"/>
  <c r="AI15" i="57"/>
  <c r="AE15" i="57"/>
  <c r="AA15" i="57"/>
  <c r="AK15" i="57"/>
  <c r="AG15" i="57"/>
  <c r="AJ17" i="57"/>
  <c r="AH17" i="57"/>
  <c r="AF17" i="57"/>
  <c r="AD17" i="57"/>
  <c r="AB17" i="57"/>
  <c r="AI17" i="57"/>
  <c r="AE17" i="57"/>
  <c r="AA17" i="57"/>
  <c r="AK17" i="57"/>
  <c r="AG17" i="57"/>
  <c r="FA19" i="57"/>
  <c r="AC20" i="57" s="1"/>
  <c r="AJ20" i="57"/>
  <c r="AH20" i="57"/>
  <c r="AF20" i="57"/>
  <c r="AD20" i="57"/>
  <c r="AB20" i="57"/>
  <c r="AK20" i="57"/>
  <c r="AG20" i="57"/>
  <c r="AE20" i="57"/>
  <c r="AI20" i="57"/>
  <c r="AA20" i="57"/>
  <c r="FA21" i="57"/>
  <c r="AC22" i="57" s="1"/>
  <c r="AJ22" i="57"/>
  <c r="AH22" i="57"/>
  <c r="AF22" i="57"/>
  <c r="AD22" i="57"/>
  <c r="AB22" i="57"/>
  <c r="AK22" i="57"/>
  <c r="AG22" i="57"/>
  <c r="AI22" i="57"/>
  <c r="AA22" i="57"/>
  <c r="AE22" i="57"/>
  <c r="V21" i="56"/>
  <c r="V9" i="56"/>
  <c r="AJ9" i="56" s="1"/>
  <c r="V5" i="56"/>
  <c r="AH5" i="56" s="1"/>
  <c r="V18" i="56"/>
  <c r="AK18" i="56" s="1"/>
  <c r="EU5" i="56"/>
  <c r="EZ5" i="56" s="1"/>
  <c r="V7" i="56"/>
  <c r="AJ7" i="56" s="1"/>
  <c r="V22" i="56"/>
  <c r="AH22" i="56" s="1"/>
  <c r="V14" i="56"/>
  <c r="AK14" i="56" s="1"/>
  <c r="V13" i="56"/>
  <c r="AK13" i="56" s="1"/>
  <c r="EU16" i="56"/>
  <c r="EZ16" i="56" s="1"/>
  <c r="EU20" i="56"/>
  <c r="EZ20" i="56" s="1"/>
  <c r="EU8" i="56"/>
  <c r="EZ8" i="56" s="1"/>
  <c r="EU10" i="56"/>
  <c r="EZ10" i="56" s="1"/>
  <c r="V11" i="56"/>
  <c r="AH11" i="56" s="1"/>
  <c r="V16" i="56"/>
  <c r="AK16" i="56" s="1"/>
  <c r="EU14" i="56"/>
  <c r="EZ14" i="56" s="1"/>
  <c r="V19" i="56"/>
  <c r="AI19" i="56" s="1"/>
  <c r="EU18" i="56"/>
  <c r="EZ18" i="56" s="1"/>
  <c r="EU22" i="56"/>
  <c r="EZ22" i="56" s="1"/>
  <c r="AL22" i="56"/>
  <c r="AZ22" i="56" s="1"/>
  <c r="EU7" i="56"/>
  <c r="EZ7" i="56" s="1"/>
  <c r="EU6" i="56"/>
  <c r="EZ6" i="56" s="1"/>
  <c r="EU9" i="56"/>
  <c r="EZ9" i="56" s="1"/>
  <c r="EU11" i="56"/>
  <c r="EZ11" i="56" s="1"/>
  <c r="V6" i="56"/>
  <c r="AJ6" i="56" s="1"/>
  <c r="V8" i="56"/>
  <c r="AH8" i="56" s="1"/>
  <c r="V10" i="56"/>
  <c r="AJ10" i="56" s="1"/>
  <c r="V12" i="56"/>
  <c r="AJ12" i="56" s="1"/>
  <c r="V15" i="56"/>
  <c r="AK15" i="56" s="1"/>
  <c r="V17" i="56"/>
  <c r="AI17" i="56" s="1"/>
  <c r="EU13" i="56"/>
  <c r="EZ13" i="56" s="1"/>
  <c r="EU15" i="56"/>
  <c r="EZ15" i="56" s="1"/>
  <c r="EU17" i="56"/>
  <c r="EZ17" i="56" s="1"/>
  <c r="V20" i="56"/>
  <c r="AI20" i="56" s="1"/>
  <c r="EU21" i="56"/>
  <c r="EZ21" i="56" s="1"/>
  <c r="EU19" i="56"/>
  <c r="EZ19" i="56" s="1"/>
  <c r="AQ22" i="56"/>
  <c r="FG7" i="56"/>
  <c r="FL7" i="56" s="1"/>
  <c r="FG9" i="56"/>
  <c r="FL9" i="56" s="1"/>
  <c r="FG11" i="56"/>
  <c r="FL11" i="56" s="1"/>
  <c r="AL14" i="56"/>
  <c r="AL6" i="56"/>
  <c r="AL8" i="56"/>
  <c r="AL10" i="56"/>
  <c r="AL12" i="56"/>
  <c r="AL15" i="56"/>
  <c r="AL17" i="56"/>
  <c r="FG21" i="56"/>
  <c r="FL21" i="56" s="1"/>
  <c r="FG14" i="56"/>
  <c r="FL14" i="56" s="1"/>
  <c r="FG16" i="56"/>
  <c r="FL16" i="56" s="1"/>
  <c r="AL19" i="56"/>
  <c r="AL21" i="56"/>
  <c r="FG19" i="56"/>
  <c r="FL19" i="56" s="1"/>
  <c r="FG22" i="56"/>
  <c r="FL22" i="56" s="1"/>
  <c r="AI14" i="56"/>
  <c r="AJ14" i="56"/>
  <c r="AH14" i="56"/>
  <c r="AD7" i="56"/>
  <c r="AI7" i="56"/>
  <c r="AH9" i="56"/>
  <c r="AI9" i="56"/>
  <c r="AK9" i="56"/>
  <c r="AG11" i="56"/>
  <c r="AF13" i="56"/>
  <c r="AI18" i="56"/>
  <c r="AH18" i="56"/>
  <c r="AB18" i="56"/>
  <c r="AG19" i="56"/>
  <c r="AK21" i="56"/>
  <c r="AI21" i="56"/>
  <c r="AG21" i="56"/>
  <c r="AE21" i="56"/>
  <c r="AA21" i="56"/>
  <c r="AH21" i="56"/>
  <c r="AD21" i="56"/>
  <c r="AF21" i="56"/>
  <c r="AJ21" i="56"/>
  <c r="AB21" i="56"/>
  <c r="AF22" i="56"/>
  <c r="AE22" i="56"/>
  <c r="FG6" i="56"/>
  <c r="FL6" i="56" s="1"/>
  <c r="FG8" i="56"/>
  <c r="FL8" i="56" s="1"/>
  <c r="FG10" i="56"/>
  <c r="FL10" i="56" s="1"/>
  <c r="FG12" i="56"/>
  <c r="FL12" i="56" s="1"/>
  <c r="BA5" i="56"/>
  <c r="AY5" i="56"/>
  <c r="AW5" i="56"/>
  <c r="AU5" i="56"/>
  <c r="AR5" i="56"/>
  <c r="AZ5" i="56"/>
  <c r="AV5" i="56"/>
  <c r="AQ5" i="56"/>
  <c r="AX5" i="56"/>
  <c r="AT5" i="56"/>
  <c r="AL7" i="56"/>
  <c r="AL9" i="56"/>
  <c r="AL11" i="56"/>
  <c r="AL13" i="56"/>
  <c r="AL16" i="56"/>
  <c r="AL18" i="56"/>
  <c r="FG13" i="56"/>
  <c r="FL13" i="56" s="1"/>
  <c r="FG15" i="56"/>
  <c r="FL15" i="56" s="1"/>
  <c r="FG17" i="56"/>
  <c r="FL17" i="56" s="1"/>
  <c r="AL20" i="56"/>
  <c r="FG18" i="56"/>
  <c r="FL18" i="56" s="1"/>
  <c r="FG20" i="56"/>
  <c r="FL20" i="56" s="1"/>
  <c r="AJ5" i="56"/>
  <c r="AF5" i="56"/>
  <c r="AA5" i="56"/>
  <c r="AE5" i="56"/>
  <c r="AI27" i="56" s="1"/>
  <c r="AG5" i="56"/>
  <c r="AI6" i="56"/>
  <c r="AJ8" i="56"/>
  <c r="AG8" i="56"/>
  <c r="AD10" i="56"/>
  <c r="AH12" i="56"/>
  <c r="AA12" i="56"/>
  <c r="AJ15" i="56"/>
  <c r="AK17" i="56"/>
  <c r="AF17" i="56"/>
  <c r="AD20" i="56"/>
  <c r="BB22" i="56"/>
  <c r="BB21" i="56"/>
  <c r="FS22" i="56"/>
  <c r="FX22" i="56" s="1"/>
  <c r="FS20" i="56"/>
  <c r="FX20" i="56" s="1"/>
  <c r="FS19" i="56"/>
  <c r="FX19" i="56" s="1"/>
  <c r="FS18" i="56"/>
  <c r="FX18" i="56" s="1"/>
  <c r="FS21" i="56"/>
  <c r="FX21" i="56" s="1"/>
  <c r="BB20" i="56"/>
  <c r="BB19" i="56"/>
  <c r="FS17" i="56"/>
  <c r="FX17" i="56" s="1"/>
  <c r="FS16" i="56"/>
  <c r="FX16" i="56" s="1"/>
  <c r="FS15" i="56"/>
  <c r="FX15" i="56" s="1"/>
  <c r="FS14" i="56"/>
  <c r="FX14" i="56" s="1"/>
  <c r="FS13" i="56"/>
  <c r="FX13" i="56" s="1"/>
  <c r="FS12" i="56"/>
  <c r="FX12" i="56" s="1"/>
  <c r="BB18" i="56"/>
  <c r="BB17" i="56"/>
  <c r="BB16" i="56"/>
  <c r="BB15" i="56"/>
  <c r="BB13" i="56"/>
  <c r="BB12" i="56"/>
  <c r="BB11" i="56"/>
  <c r="BB10" i="56"/>
  <c r="BB9" i="56"/>
  <c r="BB8" i="56"/>
  <c r="BB7" i="56"/>
  <c r="BB6" i="56"/>
  <c r="FS11" i="56"/>
  <c r="FX11" i="56" s="1"/>
  <c r="FS10" i="56"/>
  <c r="FX10" i="56" s="1"/>
  <c r="FS9" i="56"/>
  <c r="FX9" i="56" s="1"/>
  <c r="BB14" i="56"/>
  <c r="FS6" i="56"/>
  <c r="FX6" i="56" s="1"/>
  <c r="FS5" i="56"/>
  <c r="FX5" i="56" s="1"/>
  <c r="FS8" i="56"/>
  <c r="FX8" i="56" s="1"/>
  <c r="FS7" i="56"/>
  <c r="FX7" i="56" s="1"/>
  <c r="BB5" i="56"/>
  <c r="AB5" i="55"/>
  <c r="AD5" i="55"/>
  <c r="AE5" i="55"/>
  <c r="AI27" i="55" s="1"/>
  <c r="AK5" i="55"/>
  <c r="AH5" i="55"/>
  <c r="AI5" i="55"/>
  <c r="AG5" i="55"/>
  <c r="AA5" i="55"/>
  <c r="AF5" i="55"/>
  <c r="FS5" i="55"/>
  <c r="FX5" i="55" s="1"/>
  <c r="BB22" i="55"/>
  <c r="BN22" i="55" s="1"/>
  <c r="BB7" i="55"/>
  <c r="BN7" i="55" s="1"/>
  <c r="BB21" i="55"/>
  <c r="BN21" i="55" s="1"/>
  <c r="FS7" i="55"/>
  <c r="FX7" i="55" s="1"/>
  <c r="FS8" i="55"/>
  <c r="FX8" i="55" s="1"/>
  <c r="BB9" i="55"/>
  <c r="BN9" i="55" s="1"/>
  <c r="BP22" i="55"/>
  <c r="BM21" i="55"/>
  <c r="FA21" i="55"/>
  <c r="FA17" i="55"/>
  <c r="AC18" i="55" s="1"/>
  <c r="FA13" i="55"/>
  <c r="AC14" i="55" s="1"/>
  <c r="AK15" i="55"/>
  <c r="AI15" i="55"/>
  <c r="AG15" i="55"/>
  <c r="AE15" i="55"/>
  <c r="AA15" i="55"/>
  <c r="AH15" i="55"/>
  <c r="AD15" i="55"/>
  <c r="AJ15" i="55"/>
  <c r="AB15" i="55"/>
  <c r="AF15" i="55"/>
  <c r="AJ10" i="55"/>
  <c r="AH10" i="55"/>
  <c r="AF10" i="55"/>
  <c r="AD10" i="55"/>
  <c r="AB10" i="55"/>
  <c r="AK10" i="55"/>
  <c r="AG10" i="55"/>
  <c r="AI10" i="55"/>
  <c r="AA10" i="55"/>
  <c r="AE10" i="55"/>
  <c r="AJ6" i="55"/>
  <c r="AH6" i="55"/>
  <c r="AF6" i="55"/>
  <c r="AD6" i="55"/>
  <c r="AB6" i="55"/>
  <c r="AI6" i="55"/>
  <c r="AE6" i="55"/>
  <c r="AA6" i="55"/>
  <c r="AK6" i="55"/>
  <c r="AG6" i="55"/>
  <c r="FA10" i="55"/>
  <c r="AC11" i="55" s="1"/>
  <c r="FA6" i="55"/>
  <c r="AC7" i="55" s="1"/>
  <c r="AL22" i="55"/>
  <c r="FG22" i="55"/>
  <c r="FL22" i="55" s="1"/>
  <c r="FG20" i="55"/>
  <c r="FL20" i="55" s="1"/>
  <c r="FG19" i="55"/>
  <c r="FL19" i="55" s="1"/>
  <c r="FG18" i="55"/>
  <c r="FL18" i="55" s="1"/>
  <c r="AL21" i="55"/>
  <c r="AL20" i="55"/>
  <c r="AL19" i="55"/>
  <c r="FG17" i="55"/>
  <c r="FL17" i="55" s="1"/>
  <c r="FG16" i="55"/>
  <c r="FL16" i="55" s="1"/>
  <c r="FG15" i="55"/>
  <c r="FL15" i="55" s="1"/>
  <c r="FG14" i="55"/>
  <c r="FL14" i="55" s="1"/>
  <c r="FG13" i="55"/>
  <c r="FL13" i="55" s="1"/>
  <c r="FG21" i="55"/>
  <c r="FL21" i="55" s="1"/>
  <c r="AL18" i="55"/>
  <c r="AL17" i="55"/>
  <c r="AL16" i="55"/>
  <c r="AL15" i="55"/>
  <c r="AL13" i="55"/>
  <c r="AL12" i="55"/>
  <c r="AL11" i="55"/>
  <c r="AL10" i="55"/>
  <c r="AL9" i="55"/>
  <c r="AL8" i="55"/>
  <c r="AL7" i="55"/>
  <c r="AL6" i="55"/>
  <c r="AL5" i="55"/>
  <c r="FG12" i="55"/>
  <c r="FL12" i="55" s="1"/>
  <c r="AL14" i="55"/>
  <c r="FG11" i="55"/>
  <c r="FL11" i="55" s="1"/>
  <c r="FG10" i="55"/>
  <c r="FL10" i="55" s="1"/>
  <c r="FG9" i="55"/>
  <c r="FL9" i="55" s="1"/>
  <c r="FG8" i="55"/>
  <c r="FL8" i="55" s="1"/>
  <c r="FG7" i="55"/>
  <c r="FL7" i="55" s="1"/>
  <c r="FG6" i="55"/>
  <c r="FL6" i="55" s="1"/>
  <c r="FG5" i="55"/>
  <c r="FL5" i="55" s="1"/>
  <c r="FA20" i="55"/>
  <c r="AC21" i="55" s="1"/>
  <c r="AK21" i="55"/>
  <c r="AI21" i="55"/>
  <c r="AG21" i="55"/>
  <c r="AE21" i="55"/>
  <c r="AA21" i="55"/>
  <c r="AH21" i="55"/>
  <c r="AD21" i="55"/>
  <c r="AF21" i="55"/>
  <c r="AJ21" i="55"/>
  <c r="AB21" i="55"/>
  <c r="FA16" i="55"/>
  <c r="AC17" i="55" s="1"/>
  <c r="AK18" i="55"/>
  <c r="AI18" i="55"/>
  <c r="AG18" i="55"/>
  <c r="AE18" i="55"/>
  <c r="AA18" i="55"/>
  <c r="AH18" i="55"/>
  <c r="AD18" i="55"/>
  <c r="AJ18" i="55"/>
  <c r="AF18" i="55"/>
  <c r="AB18" i="55"/>
  <c r="AK13" i="55"/>
  <c r="AI13" i="55"/>
  <c r="AG13" i="55"/>
  <c r="AE13" i="55"/>
  <c r="AA13" i="55"/>
  <c r="AH13" i="55"/>
  <c r="AD13" i="55"/>
  <c r="AJ13" i="55"/>
  <c r="AF13" i="55"/>
  <c r="AB13" i="55"/>
  <c r="AJ9" i="55"/>
  <c r="AH9" i="55"/>
  <c r="AF9" i="55"/>
  <c r="AD9" i="55"/>
  <c r="AB9" i="55"/>
  <c r="AK9" i="55"/>
  <c r="AG9" i="55"/>
  <c r="AE9" i="55"/>
  <c r="AI9" i="55"/>
  <c r="AA9" i="55"/>
  <c r="AK14" i="55"/>
  <c r="AI14" i="55"/>
  <c r="AG14" i="55"/>
  <c r="AE14" i="55"/>
  <c r="AA14" i="55"/>
  <c r="AJ14" i="55"/>
  <c r="AF14" i="55"/>
  <c r="AB14" i="55"/>
  <c r="AH14" i="55"/>
  <c r="AD14" i="55"/>
  <c r="FA9" i="55"/>
  <c r="AC10" i="55" s="1"/>
  <c r="FA5" i="55"/>
  <c r="AC6" i="55" s="1"/>
  <c r="FS10" i="55"/>
  <c r="FX10" i="55" s="1"/>
  <c r="FS11" i="55"/>
  <c r="FX11" i="55" s="1"/>
  <c r="BB11" i="55"/>
  <c r="BB13" i="55"/>
  <c r="BB16" i="55"/>
  <c r="BB18" i="55"/>
  <c r="FS13" i="55"/>
  <c r="FX13" i="55" s="1"/>
  <c r="FS15" i="55"/>
  <c r="FX15" i="55" s="1"/>
  <c r="FS17" i="55"/>
  <c r="FX17" i="55" s="1"/>
  <c r="BB20" i="55"/>
  <c r="FS18" i="55"/>
  <c r="FX18" i="55" s="1"/>
  <c r="FS20" i="55"/>
  <c r="FX20" i="55" s="1"/>
  <c r="AC22" i="55"/>
  <c r="FA19" i="55"/>
  <c r="AC20" i="55" s="1"/>
  <c r="AK20" i="55"/>
  <c r="AI20" i="55"/>
  <c r="AG20" i="55"/>
  <c r="AE20" i="55"/>
  <c r="AA20" i="55"/>
  <c r="AH20" i="55"/>
  <c r="AD20" i="55"/>
  <c r="AJ20" i="55"/>
  <c r="AB20" i="55"/>
  <c r="AF20" i="55"/>
  <c r="FA15" i="55"/>
  <c r="AC16" i="55" s="1"/>
  <c r="AK17" i="55"/>
  <c r="AI17" i="55"/>
  <c r="AG17" i="55"/>
  <c r="AE17" i="55"/>
  <c r="AA17" i="55"/>
  <c r="AH17" i="55"/>
  <c r="AD17" i="55"/>
  <c r="AJ17" i="55"/>
  <c r="AF17" i="55"/>
  <c r="AB17" i="55"/>
  <c r="AJ12" i="55"/>
  <c r="AH12" i="55"/>
  <c r="AF12" i="55"/>
  <c r="AD12" i="55"/>
  <c r="AB12" i="55"/>
  <c r="AI12" i="55"/>
  <c r="AE12" i="55"/>
  <c r="AA12" i="55"/>
  <c r="AK12" i="55"/>
  <c r="AG12" i="55"/>
  <c r="AJ8" i="55"/>
  <c r="AH8" i="55"/>
  <c r="AF8" i="55"/>
  <c r="AD8" i="55"/>
  <c r="AB8" i="55"/>
  <c r="AI8" i="55"/>
  <c r="AE8" i="55"/>
  <c r="AA8" i="55"/>
  <c r="AK8" i="55"/>
  <c r="AG8" i="55"/>
  <c r="FA12" i="55"/>
  <c r="AC13" i="55" s="1"/>
  <c r="FA8" i="55"/>
  <c r="AC9" i="55" s="1"/>
  <c r="AJ22" i="55"/>
  <c r="AH22" i="55"/>
  <c r="AF22" i="55"/>
  <c r="AD22" i="55"/>
  <c r="AB22" i="55"/>
  <c r="AI22" i="55"/>
  <c r="AE22" i="55"/>
  <c r="AA22" i="55"/>
  <c r="AK22" i="55"/>
  <c r="AG22" i="55"/>
  <c r="FA18" i="55"/>
  <c r="AC19" i="55" s="1"/>
  <c r="AK19" i="55"/>
  <c r="AI19" i="55"/>
  <c r="AG19" i="55"/>
  <c r="AE19" i="55"/>
  <c r="AA19" i="55"/>
  <c r="AH19" i="55"/>
  <c r="AD19" i="55"/>
  <c r="AF19" i="55"/>
  <c r="AJ19" i="55"/>
  <c r="AB19" i="55"/>
  <c r="FA14" i="55"/>
  <c r="AC15" i="55" s="1"/>
  <c r="AK16" i="55"/>
  <c r="AI16" i="55"/>
  <c r="AG16" i="55"/>
  <c r="AE16" i="55"/>
  <c r="AA16" i="55"/>
  <c r="AH16" i="55"/>
  <c r="AD16" i="55"/>
  <c r="AJ16" i="55"/>
  <c r="AF16" i="55"/>
  <c r="AB16" i="55"/>
  <c r="AJ11" i="55"/>
  <c r="AH11" i="55"/>
  <c r="AF11" i="55"/>
  <c r="AD11" i="55"/>
  <c r="AB11" i="55"/>
  <c r="AI11" i="55"/>
  <c r="AE11" i="55"/>
  <c r="AA11" i="55"/>
  <c r="AK11" i="55"/>
  <c r="AG11" i="55"/>
  <c r="AJ7" i="55"/>
  <c r="AH7" i="55"/>
  <c r="AF7" i="55"/>
  <c r="AD7" i="55"/>
  <c r="AB7" i="55"/>
  <c r="AI7" i="55"/>
  <c r="AE7" i="55"/>
  <c r="AA7" i="55"/>
  <c r="AK7" i="55"/>
  <c r="AG7" i="55"/>
  <c r="FA11" i="55"/>
  <c r="AC12" i="55" s="1"/>
  <c r="FA7" i="55"/>
  <c r="AC8" i="55" s="1"/>
  <c r="FS6" i="55"/>
  <c r="FX6" i="55" s="1"/>
  <c r="BP5" i="55"/>
  <c r="BN5" i="55"/>
  <c r="BL5" i="55"/>
  <c r="BJ5" i="55"/>
  <c r="BG5" i="55"/>
  <c r="BO5" i="55"/>
  <c r="BK5" i="55"/>
  <c r="BQ5" i="55"/>
  <c r="BM5" i="55"/>
  <c r="BH5" i="55"/>
  <c r="FS9" i="55"/>
  <c r="FX9" i="55" s="1"/>
  <c r="BB14" i="55"/>
  <c r="BB6" i="55"/>
  <c r="BB8" i="55"/>
  <c r="BB10" i="55"/>
  <c r="BB12" i="55"/>
  <c r="BB15" i="55"/>
  <c r="BB17" i="55"/>
  <c r="FS12" i="55"/>
  <c r="FX12" i="55" s="1"/>
  <c r="FS14" i="55"/>
  <c r="FX14" i="55" s="1"/>
  <c r="FS16" i="55"/>
  <c r="FX16" i="55" s="1"/>
  <c r="BB19" i="55"/>
  <c r="FS21" i="55"/>
  <c r="FX21" i="55" s="1"/>
  <c r="FS19" i="55"/>
  <c r="FX19" i="55" s="1"/>
  <c r="FS22" i="55"/>
  <c r="FX22" i="55" s="1"/>
  <c r="FA22" i="55"/>
  <c r="EU5" i="51"/>
  <c r="EZ5" i="51" s="1"/>
  <c r="V5" i="51"/>
  <c r="AH5" i="51" s="1"/>
  <c r="BB5" i="51"/>
  <c r="BN5" i="51" s="1"/>
  <c r="V22" i="54"/>
  <c r="EU22" i="54"/>
  <c r="EZ22" i="54" s="1"/>
  <c r="EU20" i="54"/>
  <c r="EZ20" i="54" s="1"/>
  <c r="EU19" i="54"/>
  <c r="EZ19" i="54" s="1"/>
  <c r="EU18" i="54"/>
  <c r="EZ18" i="54" s="1"/>
  <c r="EU21" i="54"/>
  <c r="EZ21" i="54" s="1"/>
  <c r="V21" i="54"/>
  <c r="V20" i="54"/>
  <c r="V19" i="54"/>
  <c r="EU17" i="54"/>
  <c r="EZ17" i="54" s="1"/>
  <c r="EU16" i="54"/>
  <c r="EZ16" i="54" s="1"/>
  <c r="EU15" i="54"/>
  <c r="EZ15" i="54" s="1"/>
  <c r="EU14" i="54"/>
  <c r="EZ14" i="54" s="1"/>
  <c r="EU13" i="54"/>
  <c r="EZ13" i="54" s="1"/>
  <c r="V18" i="54"/>
  <c r="V17" i="54"/>
  <c r="V16" i="54"/>
  <c r="V15" i="54"/>
  <c r="V13" i="54"/>
  <c r="V12" i="54"/>
  <c r="V11" i="54"/>
  <c r="V10" i="54"/>
  <c r="V9" i="54"/>
  <c r="V8" i="54"/>
  <c r="V7" i="54"/>
  <c r="V6" i="54"/>
  <c r="V14" i="54"/>
  <c r="EU12" i="54"/>
  <c r="EZ12" i="54" s="1"/>
  <c r="EU11" i="54"/>
  <c r="EZ11" i="54" s="1"/>
  <c r="EU10" i="54"/>
  <c r="EZ10" i="54" s="1"/>
  <c r="V5" i="54"/>
  <c r="EU9" i="54"/>
  <c r="EZ9" i="54" s="1"/>
  <c r="EU8" i="54"/>
  <c r="EZ8" i="54" s="1"/>
  <c r="EU7" i="54"/>
  <c r="EZ7" i="54" s="1"/>
  <c r="EU6" i="54"/>
  <c r="EZ6" i="54" s="1"/>
  <c r="EU5" i="54"/>
  <c r="EZ5" i="54" s="1"/>
  <c r="BB22" i="54"/>
  <c r="BB21" i="54"/>
  <c r="FS22" i="54"/>
  <c r="FX22" i="54" s="1"/>
  <c r="FS20" i="54"/>
  <c r="FX20" i="54" s="1"/>
  <c r="FS19" i="54"/>
  <c r="FX19" i="54" s="1"/>
  <c r="FS18" i="54"/>
  <c r="FX18" i="54" s="1"/>
  <c r="FS21" i="54"/>
  <c r="FX21" i="54" s="1"/>
  <c r="BB20" i="54"/>
  <c r="BB19" i="54"/>
  <c r="FS17" i="54"/>
  <c r="FX17" i="54" s="1"/>
  <c r="FS16" i="54"/>
  <c r="FX16" i="54" s="1"/>
  <c r="FS15" i="54"/>
  <c r="FX15" i="54" s="1"/>
  <c r="FS14" i="54"/>
  <c r="FX14" i="54" s="1"/>
  <c r="FS13" i="54"/>
  <c r="FX13" i="54" s="1"/>
  <c r="FS12" i="54"/>
  <c r="FX12" i="54" s="1"/>
  <c r="BB18" i="54"/>
  <c r="BB17" i="54"/>
  <c r="BB16" i="54"/>
  <c r="BB15" i="54"/>
  <c r="BB13" i="54"/>
  <c r="BB12" i="54"/>
  <c r="BB11" i="54"/>
  <c r="BB10" i="54"/>
  <c r="BB9" i="54"/>
  <c r="BB8" i="54"/>
  <c r="BB7" i="54"/>
  <c r="BB6" i="54"/>
  <c r="BB14" i="54"/>
  <c r="FS11" i="54"/>
  <c r="FX11" i="54" s="1"/>
  <c r="FS10" i="54"/>
  <c r="FX10" i="54" s="1"/>
  <c r="FS9" i="54"/>
  <c r="FX9" i="54" s="1"/>
  <c r="FS8" i="54"/>
  <c r="FX8" i="54" s="1"/>
  <c r="FS7" i="54"/>
  <c r="FX7" i="54" s="1"/>
  <c r="FS6" i="54"/>
  <c r="FX6" i="54" s="1"/>
  <c r="FS5" i="54"/>
  <c r="FX5" i="54" s="1"/>
  <c r="BB5" i="54"/>
  <c r="AL22" i="54"/>
  <c r="FG22" i="54"/>
  <c r="FL22" i="54" s="1"/>
  <c r="FG20" i="54"/>
  <c r="FL20" i="54" s="1"/>
  <c r="FG19" i="54"/>
  <c r="FL19" i="54" s="1"/>
  <c r="FG18" i="54"/>
  <c r="FL18" i="54" s="1"/>
  <c r="AL21" i="54"/>
  <c r="AL20" i="54"/>
  <c r="AL19" i="54"/>
  <c r="FG17" i="54"/>
  <c r="FL17" i="54" s="1"/>
  <c r="FG16" i="54"/>
  <c r="FL16" i="54" s="1"/>
  <c r="FG15" i="54"/>
  <c r="FL15" i="54" s="1"/>
  <c r="FG14" i="54"/>
  <c r="FL14" i="54" s="1"/>
  <c r="FG13" i="54"/>
  <c r="FL13" i="54" s="1"/>
  <c r="FG21" i="54"/>
  <c r="FL21" i="54" s="1"/>
  <c r="AL18" i="54"/>
  <c r="AL17" i="54"/>
  <c r="AL16" i="54"/>
  <c r="AL15" i="54"/>
  <c r="AL13" i="54"/>
  <c r="AL12" i="54"/>
  <c r="AL11" i="54"/>
  <c r="AL10" i="54"/>
  <c r="AL9" i="54"/>
  <c r="AL8" i="54"/>
  <c r="AL7" i="54"/>
  <c r="AL6" i="54"/>
  <c r="AL5" i="54"/>
  <c r="AL14" i="54"/>
  <c r="FG12" i="54"/>
  <c r="FL12" i="54" s="1"/>
  <c r="FG11" i="54"/>
  <c r="FL11" i="54" s="1"/>
  <c r="FG10" i="54"/>
  <c r="FL10" i="54" s="1"/>
  <c r="FG9" i="54"/>
  <c r="FL9" i="54" s="1"/>
  <c r="FG8" i="54"/>
  <c r="FL8" i="54" s="1"/>
  <c r="FG7" i="54"/>
  <c r="FL7" i="54" s="1"/>
  <c r="FG6" i="54"/>
  <c r="FL6" i="54" s="1"/>
  <c r="FG5" i="54"/>
  <c r="FL5" i="54" s="1"/>
  <c r="AH22" i="53"/>
  <c r="AD22" i="53"/>
  <c r="AI22" i="53"/>
  <c r="AA22" i="53"/>
  <c r="AG22" i="53"/>
  <c r="AL22" i="53"/>
  <c r="FG22" i="53"/>
  <c r="FL22" i="53" s="1"/>
  <c r="FG20" i="53"/>
  <c r="FL20" i="53" s="1"/>
  <c r="FG19" i="53"/>
  <c r="FL19" i="53" s="1"/>
  <c r="FG18" i="53"/>
  <c r="FL18" i="53" s="1"/>
  <c r="AL21" i="53"/>
  <c r="AL20" i="53"/>
  <c r="AL19" i="53"/>
  <c r="FG17" i="53"/>
  <c r="FL17" i="53" s="1"/>
  <c r="FG16" i="53"/>
  <c r="FL16" i="53" s="1"/>
  <c r="FG15" i="53"/>
  <c r="FL15" i="53" s="1"/>
  <c r="FG14" i="53"/>
  <c r="FL14" i="53" s="1"/>
  <c r="FG13" i="53"/>
  <c r="FL13" i="53" s="1"/>
  <c r="FG21" i="53"/>
  <c r="FL21" i="53" s="1"/>
  <c r="AL18" i="53"/>
  <c r="AL17" i="53"/>
  <c r="AL16" i="53"/>
  <c r="AL15" i="53"/>
  <c r="AL13" i="53"/>
  <c r="AL12" i="53"/>
  <c r="AL11" i="53"/>
  <c r="AL10" i="53"/>
  <c r="AL9" i="53"/>
  <c r="AL8" i="53"/>
  <c r="AL7" i="53"/>
  <c r="AL6" i="53"/>
  <c r="AL5" i="53"/>
  <c r="FG11" i="53"/>
  <c r="FL11" i="53" s="1"/>
  <c r="FG9" i="53"/>
  <c r="FL9" i="53" s="1"/>
  <c r="AL14" i="53"/>
  <c r="FG12" i="53"/>
  <c r="FL12" i="53" s="1"/>
  <c r="FG10" i="53"/>
  <c r="FL10" i="53" s="1"/>
  <c r="FG8" i="53"/>
  <c r="FL8" i="53" s="1"/>
  <c r="FG7" i="53"/>
  <c r="FL7" i="53" s="1"/>
  <c r="FG6" i="53"/>
  <c r="FL6" i="53" s="1"/>
  <c r="FG5" i="53"/>
  <c r="FL5" i="53" s="1"/>
  <c r="BB22" i="53"/>
  <c r="BB21" i="53"/>
  <c r="FS22" i="53"/>
  <c r="FX22" i="53" s="1"/>
  <c r="FS20" i="53"/>
  <c r="FX20" i="53" s="1"/>
  <c r="FS19" i="53"/>
  <c r="FX19" i="53" s="1"/>
  <c r="FS18" i="53"/>
  <c r="FX18" i="53" s="1"/>
  <c r="FS21" i="53"/>
  <c r="FX21" i="53" s="1"/>
  <c r="BB20" i="53"/>
  <c r="BB19" i="53"/>
  <c r="FS17" i="53"/>
  <c r="FX17" i="53" s="1"/>
  <c r="FS16" i="53"/>
  <c r="FX16" i="53" s="1"/>
  <c r="FS15" i="53"/>
  <c r="FX15" i="53" s="1"/>
  <c r="FS14" i="53"/>
  <c r="FX14" i="53" s="1"/>
  <c r="FS13" i="53"/>
  <c r="FX13" i="53" s="1"/>
  <c r="FS12" i="53"/>
  <c r="FX12" i="53" s="1"/>
  <c r="BB18" i="53"/>
  <c r="BB17" i="53"/>
  <c r="BB16" i="53"/>
  <c r="BB15" i="53"/>
  <c r="BB13" i="53"/>
  <c r="BB12" i="53"/>
  <c r="BB11" i="53"/>
  <c r="BB10" i="53"/>
  <c r="BB9" i="53"/>
  <c r="BB8" i="53"/>
  <c r="BB7" i="53"/>
  <c r="BB6" i="53"/>
  <c r="BB14" i="53"/>
  <c r="BB5" i="53"/>
  <c r="FS11" i="53"/>
  <c r="FX11" i="53" s="1"/>
  <c r="FS10" i="53"/>
  <c r="FX10" i="53" s="1"/>
  <c r="FS8" i="53"/>
  <c r="FX8" i="53" s="1"/>
  <c r="FS7" i="53"/>
  <c r="FX7" i="53" s="1"/>
  <c r="FS9" i="53"/>
  <c r="FX9" i="53" s="1"/>
  <c r="FS5" i="53"/>
  <c r="FX5" i="53" s="1"/>
  <c r="FS6" i="53"/>
  <c r="FX6" i="53" s="1"/>
  <c r="AJ5" i="53"/>
  <c r="AH5" i="53"/>
  <c r="AF5" i="53"/>
  <c r="AD5" i="53"/>
  <c r="AA5" i="53"/>
  <c r="AK5" i="53"/>
  <c r="AG5" i="53"/>
  <c r="AB5" i="53"/>
  <c r="AE5" i="53"/>
  <c r="AI27" i="53" s="1"/>
  <c r="AI5" i="53"/>
  <c r="EU11" i="53"/>
  <c r="EZ11" i="53" s="1"/>
  <c r="EU7" i="53"/>
  <c r="EZ7" i="53" s="1"/>
  <c r="EU10" i="53"/>
  <c r="EZ10" i="53" s="1"/>
  <c r="V6" i="53"/>
  <c r="V8" i="53"/>
  <c r="V10" i="53"/>
  <c r="V12" i="53"/>
  <c r="V15" i="53"/>
  <c r="V17" i="53"/>
  <c r="EU13" i="53"/>
  <c r="EZ13" i="53" s="1"/>
  <c r="EU15" i="53"/>
  <c r="EZ15" i="53" s="1"/>
  <c r="EU17" i="53"/>
  <c r="EZ17" i="53" s="1"/>
  <c r="V20" i="53"/>
  <c r="EU21" i="53"/>
  <c r="EZ21" i="53" s="1"/>
  <c r="EU19" i="53"/>
  <c r="EZ19" i="53" s="1"/>
  <c r="EU22" i="53"/>
  <c r="EZ22" i="53" s="1"/>
  <c r="EU6" i="53"/>
  <c r="EZ6" i="53" s="1"/>
  <c r="EU9" i="53"/>
  <c r="EZ9" i="53" s="1"/>
  <c r="EU12" i="53"/>
  <c r="EZ12" i="53" s="1"/>
  <c r="EU8" i="53"/>
  <c r="EZ8" i="53" s="1"/>
  <c r="V14" i="53"/>
  <c r="V7" i="53"/>
  <c r="V9" i="53"/>
  <c r="V11" i="53"/>
  <c r="V13" i="53"/>
  <c r="V16" i="53"/>
  <c r="V18" i="53"/>
  <c r="EU14" i="53"/>
  <c r="EZ14" i="53" s="1"/>
  <c r="EU16" i="53"/>
  <c r="EZ16" i="53" s="1"/>
  <c r="V19" i="53"/>
  <c r="V21" i="53"/>
  <c r="EU18" i="53"/>
  <c r="EZ18" i="53" s="1"/>
  <c r="EU20" i="53"/>
  <c r="EZ20" i="53" s="1"/>
  <c r="FS5" i="51"/>
  <c r="FX5" i="51" s="1"/>
  <c r="BB22" i="51"/>
  <c r="BN22" i="51" s="1"/>
  <c r="V22" i="51"/>
  <c r="AJ22" i="51" s="1"/>
  <c r="BP22" i="51"/>
  <c r="AL22" i="51"/>
  <c r="FG22" i="51"/>
  <c r="FL22" i="51" s="1"/>
  <c r="FG20" i="51"/>
  <c r="FL20" i="51" s="1"/>
  <c r="FG19" i="51"/>
  <c r="FL19" i="51" s="1"/>
  <c r="FG18" i="51"/>
  <c r="FL18" i="51" s="1"/>
  <c r="AL21" i="51"/>
  <c r="AL20" i="51"/>
  <c r="AL19" i="51"/>
  <c r="FG17" i="51"/>
  <c r="FL17" i="51" s="1"/>
  <c r="FG16" i="51"/>
  <c r="FL16" i="51" s="1"/>
  <c r="FG15" i="51"/>
  <c r="FL15" i="51" s="1"/>
  <c r="FG14" i="51"/>
  <c r="FL14" i="51" s="1"/>
  <c r="FG13" i="51"/>
  <c r="FL13" i="51" s="1"/>
  <c r="FG21" i="51"/>
  <c r="FL21" i="51" s="1"/>
  <c r="AL18" i="51"/>
  <c r="AL17" i="51"/>
  <c r="AL16" i="51"/>
  <c r="AL15" i="51"/>
  <c r="AL13" i="51"/>
  <c r="AL12" i="51"/>
  <c r="AL11" i="51"/>
  <c r="AL10" i="51"/>
  <c r="AL9" i="51"/>
  <c r="AL8" i="51"/>
  <c r="AL7" i="51"/>
  <c r="AL6" i="51"/>
  <c r="AL5" i="51"/>
  <c r="AL14" i="51"/>
  <c r="FG12" i="51"/>
  <c r="FL12" i="51" s="1"/>
  <c r="FG11" i="51"/>
  <c r="FL11" i="51" s="1"/>
  <c r="FG10" i="51"/>
  <c r="FL10" i="51" s="1"/>
  <c r="FG9" i="51"/>
  <c r="FL9" i="51" s="1"/>
  <c r="FG8" i="51"/>
  <c r="FL8" i="51" s="1"/>
  <c r="FG7" i="51"/>
  <c r="FL7" i="51" s="1"/>
  <c r="FG6" i="51"/>
  <c r="FL6" i="51" s="1"/>
  <c r="FG5" i="51"/>
  <c r="FL5" i="51" s="1"/>
  <c r="FS7" i="51"/>
  <c r="FX7" i="51" s="1"/>
  <c r="FS9" i="51"/>
  <c r="FX9" i="51" s="1"/>
  <c r="FS11" i="51"/>
  <c r="FX11" i="51" s="1"/>
  <c r="BB14" i="51"/>
  <c r="BB7" i="51"/>
  <c r="BB9" i="51"/>
  <c r="BB11" i="51"/>
  <c r="BB13" i="51"/>
  <c r="BB16" i="51"/>
  <c r="BB18" i="51"/>
  <c r="FS13" i="51"/>
  <c r="FX13" i="51" s="1"/>
  <c r="FS15" i="51"/>
  <c r="FX15" i="51" s="1"/>
  <c r="FS17" i="51"/>
  <c r="FX17" i="51" s="1"/>
  <c r="BB20" i="51"/>
  <c r="FS18" i="51"/>
  <c r="FX18" i="51" s="1"/>
  <c r="FS20" i="51"/>
  <c r="FX20" i="51" s="1"/>
  <c r="BB21" i="51"/>
  <c r="AJ5" i="51"/>
  <c r="AI5" i="51"/>
  <c r="EU6" i="51"/>
  <c r="EZ6" i="51" s="1"/>
  <c r="EU8" i="51"/>
  <c r="EZ8" i="51" s="1"/>
  <c r="EU10" i="51"/>
  <c r="EZ10" i="51" s="1"/>
  <c r="EU12" i="51"/>
  <c r="EZ12" i="51" s="1"/>
  <c r="V6" i="51"/>
  <c r="V8" i="51"/>
  <c r="V10" i="51"/>
  <c r="V12" i="51"/>
  <c r="V15" i="51"/>
  <c r="V17" i="51"/>
  <c r="EU13" i="51"/>
  <c r="EZ13" i="51" s="1"/>
  <c r="EU15" i="51"/>
  <c r="EZ15" i="51" s="1"/>
  <c r="EU17" i="51"/>
  <c r="EZ17" i="51" s="1"/>
  <c r="V20" i="51"/>
  <c r="EU21" i="51"/>
  <c r="EZ21" i="51" s="1"/>
  <c r="EU19" i="51"/>
  <c r="EZ19" i="51" s="1"/>
  <c r="EU22" i="51"/>
  <c r="EZ22" i="51" s="1"/>
  <c r="FS6" i="51"/>
  <c r="FX6" i="51" s="1"/>
  <c r="FS8" i="51"/>
  <c r="FX8" i="51" s="1"/>
  <c r="FS10" i="51"/>
  <c r="FX10" i="51" s="1"/>
  <c r="BB6" i="51"/>
  <c r="BB8" i="51"/>
  <c r="BB10" i="51"/>
  <c r="BB12" i="51"/>
  <c r="BB15" i="51"/>
  <c r="BB17" i="51"/>
  <c r="FS12" i="51"/>
  <c r="FX12" i="51" s="1"/>
  <c r="FS14" i="51"/>
  <c r="FX14" i="51" s="1"/>
  <c r="FS16" i="51"/>
  <c r="FX16" i="51" s="1"/>
  <c r="BB19" i="51"/>
  <c r="FS21" i="51"/>
  <c r="FX21" i="51" s="1"/>
  <c r="FS19" i="51"/>
  <c r="FX19" i="51" s="1"/>
  <c r="FS22" i="51"/>
  <c r="FX22" i="51" s="1"/>
  <c r="EU7" i="51"/>
  <c r="EZ7" i="51" s="1"/>
  <c r="EU9" i="51"/>
  <c r="EZ9" i="51" s="1"/>
  <c r="EU11" i="51"/>
  <c r="EZ11" i="51" s="1"/>
  <c r="V14" i="51"/>
  <c r="V7" i="51"/>
  <c r="V9" i="51"/>
  <c r="V11" i="51"/>
  <c r="V13" i="51"/>
  <c r="V16" i="51"/>
  <c r="V18" i="51"/>
  <c r="EU14" i="51"/>
  <c r="EZ14" i="51" s="1"/>
  <c r="EU16" i="51"/>
  <c r="EZ16" i="51" s="1"/>
  <c r="V19" i="51"/>
  <c r="V21" i="51"/>
  <c r="EU18" i="51"/>
  <c r="EZ18" i="51" s="1"/>
  <c r="EU20" i="51"/>
  <c r="EZ20" i="51" s="1"/>
  <c r="AG20" i="56" l="1"/>
  <c r="AA17" i="56"/>
  <c r="AK12" i="56"/>
  <c r="AB8" i="56"/>
  <c r="AJ18" i="56"/>
  <c r="AE18" i="56"/>
  <c r="AF11" i="56"/>
  <c r="AA9" i="56"/>
  <c r="AD9" i="56"/>
  <c r="AA7" i="56"/>
  <c r="AK7" i="56"/>
  <c r="AH7" i="56"/>
  <c r="AB14" i="56"/>
  <c r="AE14" i="56"/>
  <c r="AT22" i="56"/>
  <c r="AU6" i="60"/>
  <c r="AA5" i="51"/>
  <c r="AG5" i="51"/>
  <c r="AF5" i="51"/>
  <c r="AE5" i="51"/>
  <c r="AB5" i="51"/>
  <c r="AK5" i="51"/>
  <c r="AD5" i="51"/>
  <c r="BP5" i="51"/>
  <c r="AK22" i="53"/>
  <c r="AE22" i="53"/>
  <c r="AB22" i="53"/>
  <c r="AF22" i="53"/>
  <c r="FY5" i="53"/>
  <c r="AR6" i="60"/>
  <c r="AW6" i="60"/>
  <c r="AV6" i="60"/>
  <c r="AQ6" i="60"/>
  <c r="AY6" i="60"/>
  <c r="BA6" i="60"/>
  <c r="AT6" i="60"/>
  <c r="BA22" i="60"/>
  <c r="AY22" i="60"/>
  <c r="AQ22" i="60"/>
  <c r="AT22" i="60"/>
  <c r="AX22" i="60"/>
  <c r="AW22" i="60"/>
  <c r="AU22" i="60"/>
  <c r="AR22" i="60"/>
  <c r="AV22" i="60"/>
  <c r="FM18" i="60"/>
  <c r="AS19" i="60" s="1"/>
  <c r="FM17" i="60"/>
  <c r="AS18" i="60" s="1"/>
  <c r="FM13" i="60"/>
  <c r="AS14" i="60" s="1"/>
  <c r="BA16" i="60"/>
  <c r="AY16" i="60"/>
  <c r="AW16" i="60"/>
  <c r="AU16" i="60"/>
  <c r="AQ16" i="60"/>
  <c r="AX16" i="60"/>
  <c r="AT16" i="60"/>
  <c r="AZ16" i="60"/>
  <c r="AV16" i="60"/>
  <c r="AR16" i="60"/>
  <c r="AZ11" i="60"/>
  <c r="AX11" i="60"/>
  <c r="AV11" i="60"/>
  <c r="AT11" i="60"/>
  <c r="AR11" i="60"/>
  <c r="AY11" i="60"/>
  <c r="AU11" i="60"/>
  <c r="AQ11" i="60"/>
  <c r="BA11" i="60"/>
  <c r="AW11" i="60"/>
  <c r="AZ7" i="60"/>
  <c r="AX7" i="60"/>
  <c r="AV7" i="60"/>
  <c r="AT7" i="60"/>
  <c r="AR7" i="60"/>
  <c r="BA7" i="60"/>
  <c r="AW7" i="60"/>
  <c r="AY7" i="60"/>
  <c r="AU7" i="60"/>
  <c r="AQ7" i="60"/>
  <c r="FM10" i="60"/>
  <c r="AS11" i="60" s="1"/>
  <c r="FM6" i="60"/>
  <c r="AS7" i="60" s="1"/>
  <c r="AJ5" i="60"/>
  <c r="AH5" i="60"/>
  <c r="AF5" i="60"/>
  <c r="AD5" i="60"/>
  <c r="AA5" i="60"/>
  <c r="AI5" i="60"/>
  <c r="AE5" i="60"/>
  <c r="AI27" i="60" s="1"/>
  <c r="AK5" i="60"/>
  <c r="AG5" i="60"/>
  <c r="AB5" i="60"/>
  <c r="FA6" i="60"/>
  <c r="AC7" i="60" s="1"/>
  <c r="FA8" i="60"/>
  <c r="AC9" i="60" s="1"/>
  <c r="FA11" i="60"/>
  <c r="AC12" i="60" s="1"/>
  <c r="AK14" i="60"/>
  <c r="AI14" i="60"/>
  <c r="AG14" i="60"/>
  <c r="AE14" i="60"/>
  <c r="AA14" i="60"/>
  <c r="AJ14" i="60"/>
  <c r="AF14" i="60"/>
  <c r="AB14" i="60"/>
  <c r="AH14" i="60"/>
  <c r="AD14" i="60"/>
  <c r="AJ7" i="60"/>
  <c r="AH7" i="60"/>
  <c r="AF7" i="60"/>
  <c r="AD7" i="60"/>
  <c r="AB7" i="60"/>
  <c r="AK7" i="60"/>
  <c r="AG7" i="60"/>
  <c r="AI7" i="60"/>
  <c r="AE7" i="60"/>
  <c r="AA7" i="60"/>
  <c r="AJ9" i="60"/>
  <c r="AH9" i="60"/>
  <c r="AF9" i="60"/>
  <c r="AD9" i="60"/>
  <c r="AB9" i="60"/>
  <c r="AK9" i="60"/>
  <c r="AG9" i="60"/>
  <c r="AI9" i="60"/>
  <c r="AE9" i="60"/>
  <c r="AA9" i="60"/>
  <c r="AJ11" i="60"/>
  <c r="AH11" i="60"/>
  <c r="AF11" i="60"/>
  <c r="AD11" i="60"/>
  <c r="AB11" i="60"/>
  <c r="AI11" i="60"/>
  <c r="AE11" i="60"/>
  <c r="AA11" i="60"/>
  <c r="AK11" i="60"/>
  <c r="AG11" i="60"/>
  <c r="AK13" i="60"/>
  <c r="AI13" i="60"/>
  <c r="AG13" i="60"/>
  <c r="AE13" i="60"/>
  <c r="AA13" i="60"/>
  <c r="AH13" i="60"/>
  <c r="AD13" i="60"/>
  <c r="AJ13" i="60"/>
  <c r="AB13" i="60"/>
  <c r="AF13" i="60"/>
  <c r="AK16" i="60"/>
  <c r="AI16" i="60"/>
  <c r="AG16" i="60"/>
  <c r="AE16" i="60"/>
  <c r="AA16" i="60"/>
  <c r="AH16" i="60"/>
  <c r="AD16" i="60"/>
  <c r="AJ16" i="60"/>
  <c r="AF16" i="60"/>
  <c r="AB16" i="60"/>
  <c r="AK18" i="60"/>
  <c r="AI18" i="60"/>
  <c r="AG18" i="60"/>
  <c r="AE18" i="60"/>
  <c r="AA18" i="60"/>
  <c r="AH18" i="60"/>
  <c r="AD18" i="60"/>
  <c r="AJ18" i="60"/>
  <c r="AF18" i="60"/>
  <c r="AB18" i="60"/>
  <c r="FA14" i="60"/>
  <c r="AC15" i="60" s="1"/>
  <c r="FA16" i="60"/>
  <c r="AC17" i="60" s="1"/>
  <c r="AK19" i="60"/>
  <c r="AI19" i="60"/>
  <c r="AG19" i="60"/>
  <c r="AE19" i="60"/>
  <c r="AA19" i="60"/>
  <c r="AH19" i="60"/>
  <c r="AD19" i="60"/>
  <c r="AF19" i="60"/>
  <c r="AJ19" i="60"/>
  <c r="AB19" i="60"/>
  <c r="AK21" i="60"/>
  <c r="AI21" i="60"/>
  <c r="AG21" i="60"/>
  <c r="AE21" i="60"/>
  <c r="AA21" i="60"/>
  <c r="AH21" i="60"/>
  <c r="AD21" i="60"/>
  <c r="AF21" i="60"/>
  <c r="AJ21" i="60"/>
  <c r="AB21" i="60"/>
  <c r="FA18" i="60"/>
  <c r="AC19" i="60" s="1"/>
  <c r="FA20" i="60"/>
  <c r="AC21" i="60" s="1"/>
  <c r="AJ22" i="60"/>
  <c r="AH22" i="60"/>
  <c r="AF22" i="60"/>
  <c r="AD22" i="60"/>
  <c r="AB22" i="60"/>
  <c r="AI22" i="60"/>
  <c r="AE22" i="60"/>
  <c r="AA22" i="60"/>
  <c r="AK22" i="60"/>
  <c r="AG22" i="60"/>
  <c r="AZ21" i="60"/>
  <c r="AX21" i="60"/>
  <c r="BA21" i="60"/>
  <c r="AW21" i="60"/>
  <c r="AU21" i="60"/>
  <c r="AQ21" i="60"/>
  <c r="AY21" i="60"/>
  <c r="AT21" i="60"/>
  <c r="AR21" i="60"/>
  <c r="AV21" i="60"/>
  <c r="FM16" i="60"/>
  <c r="AS17" i="60" s="1"/>
  <c r="FM21" i="60"/>
  <c r="BA15" i="60"/>
  <c r="AY15" i="60"/>
  <c r="AW15" i="60"/>
  <c r="AU15" i="60"/>
  <c r="AQ15" i="60"/>
  <c r="AX15" i="60"/>
  <c r="AT15" i="60"/>
  <c r="AZ15" i="60"/>
  <c r="AV15" i="60"/>
  <c r="AR15" i="60"/>
  <c r="AZ10" i="60"/>
  <c r="AX10" i="60"/>
  <c r="AV10" i="60"/>
  <c r="AT10" i="60"/>
  <c r="AR10" i="60"/>
  <c r="AY10" i="60"/>
  <c r="AU10" i="60"/>
  <c r="AQ10" i="60"/>
  <c r="BA10" i="60"/>
  <c r="AW10" i="60"/>
  <c r="BA14" i="60"/>
  <c r="AY14" i="60"/>
  <c r="AW14" i="60"/>
  <c r="AU14" i="60"/>
  <c r="AQ14" i="60"/>
  <c r="AZ14" i="60"/>
  <c r="AV14" i="60"/>
  <c r="AR14" i="60"/>
  <c r="AX14" i="60"/>
  <c r="AT14" i="60"/>
  <c r="FM9" i="60"/>
  <c r="AS10" i="60" s="1"/>
  <c r="BP5" i="60"/>
  <c r="BN5" i="60"/>
  <c r="BL5" i="60"/>
  <c r="BJ5" i="60"/>
  <c r="BG5" i="60"/>
  <c r="BQ5" i="60"/>
  <c r="BM5" i="60"/>
  <c r="BH5" i="60"/>
  <c r="BO5" i="60"/>
  <c r="BK5" i="60"/>
  <c r="FY6" i="60"/>
  <c r="BI7" i="60" s="1"/>
  <c r="FY8" i="60"/>
  <c r="BI9" i="60" s="1"/>
  <c r="FY10" i="60"/>
  <c r="BI11" i="60" s="1"/>
  <c r="BQ14" i="60"/>
  <c r="BO14" i="60"/>
  <c r="BM14" i="60"/>
  <c r="BK14" i="60"/>
  <c r="BG14" i="60"/>
  <c r="BP14" i="60"/>
  <c r="BL14" i="60"/>
  <c r="BH14" i="60"/>
  <c r="BN14" i="60"/>
  <c r="BJ14" i="60"/>
  <c r="BP7" i="60"/>
  <c r="BN7" i="60"/>
  <c r="BL7" i="60"/>
  <c r="BJ7" i="60"/>
  <c r="BH7" i="60"/>
  <c r="BQ7" i="60"/>
  <c r="BM7" i="60"/>
  <c r="BO7" i="60"/>
  <c r="BK7" i="60"/>
  <c r="BG7" i="60"/>
  <c r="BP9" i="60"/>
  <c r="BN9" i="60"/>
  <c r="BL9" i="60"/>
  <c r="BJ9" i="60"/>
  <c r="BH9" i="60"/>
  <c r="BQ9" i="60"/>
  <c r="BM9" i="60"/>
  <c r="BO9" i="60"/>
  <c r="BK9" i="60"/>
  <c r="BG9" i="60"/>
  <c r="BP11" i="60"/>
  <c r="BN11" i="60"/>
  <c r="BL11" i="60"/>
  <c r="BJ11" i="60"/>
  <c r="BH11" i="60"/>
  <c r="BO11" i="60"/>
  <c r="BK11" i="60"/>
  <c r="BG11" i="60"/>
  <c r="BQ11" i="60"/>
  <c r="BM11" i="60"/>
  <c r="BQ13" i="60"/>
  <c r="BO13" i="60"/>
  <c r="BM13" i="60"/>
  <c r="BK13" i="60"/>
  <c r="BG13" i="60"/>
  <c r="BN13" i="60"/>
  <c r="BJ13" i="60"/>
  <c r="BP13" i="60"/>
  <c r="BH13" i="60"/>
  <c r="BL13" i="60"/>
  <c r="BQ16" i="60"/>
  <c r="BO16" i="60"/>
  <c r="BM16" i="60"/>
  <c r="BK16" i="60"/>
  <c r="BG16" i="60"/>
  <c r="BN16" i="60"/>
  <c r="BJ16" i="60"/>
  <c r="BP16" i="60"/>
  <c r="BL16" i="60"/>
  <c r="BH16" i="60"/>
  <c r="BQ18" i="60"/>
  <c r="BO18" i="60"/>
  <c r="BM18" i="60"/>
  <c r="BK18" i="60"/>
  <c r="BG18" i="60"/>
  <c r="BN18" i="60"/>
  <c r="BJ18" i="60"/>
  <c r="BP18" i="60"/>
  <c r="BL18" i="60"/>
  <c r="BH18" i="60"/>
  <c r="FY13" i="60"/>
  <c r="BI14" i="60" s="1"/>
  <c r="FY15" i="60"/>
  <c r="BI16" i="60" s="1"/>
  <c r="FY17" i="60"/>
  <c r="BI18" i="60" s="1"/>
  <c r="BQ20" i="60"/>
  <c r="BO20" i="60"/>
  <c r="BM20" i="60"/>
  <c r="BK20" i="60"/>
  <c r="BG20" i="60"/>
  <c r="BN20" i="60"/>
  <c r="BJ20" i="60"/>
  <c r="BP20" i="60"/>
  <c r="BH20" i="60"/>
  <c r="BL20" i="60"/>
  <c r="FY18" i="60"/>
  <c r="BI19" i="60" s="1"/>
  <c r="FY20" i="60"/>
  <c r="BI21" i="60" s="1"/>
  <c r="BP21" i="60"/>
  <c r="BN21" i="60"/>
  <c r="BL21" i="60"/>
  <c r="BJ21" i="60"/>
  <c r="BH21" i="60"/>
  <c r="BQ21" i="60"/>
  <c r="BM21" i="60"/>
  <c r="BK21" i="60"/>
  <c r="BG21" i="60"/>
  <c r="BO21" i="60"/>
  <c r="AS22" i="60"/>
  <c r="FM20" i="60"/>
  <c r="AS21" i="60" s="1"/>
  <c r="BA20" i="60"/>
  <c r="AY20" i="60"/>
  <c r="AW20" i="60"/>
  <c r="AU20" i="60"/>
  <c r="AQ20" i="60"/>
  <c r="AX20" i="60"/>
  <c r="AT20" i="60"/>
  <c r="AV20" i="60"/>
  <c r="AZ20" i="60"/>
  <c r="AR20" i="60"/>
  <c r="FM15" i="60"/>
  <c r="AS16" i="60" s="1"/>
  <c r="BA18" i="60"/>
  <c r="AY18" i="60"/>
  <c r="AW18" i="60"/>
  <c r="AU18" i="60"/>
  <c r="AQ18" i="60"/>
  <c r="AX18" i="60"/>
  <c r="AT18" i="60"/>
  <c r="AZ18" i="60"/>
  <c r="AV18" i="60"/>
  <c r="AR18" i="60"/>
  <c r="BA13" i="60"/>
  <c r="AY13" i="60"/>
  <c r="AW13" i="60"/>
  <c r="AU13" i="60"/>
  <c r="AQ13" i="60"/>
  <c r="AX13" i="60"/>
  <c r="AT13" i="60"/>
  <c r="AV13" i="60"/>
  <c r="AZ13" i="60"/>
  <c r="AR13" i="60"/>
  <c r="AZ9" i="60"/>
  <c r="AX9" i="60"/>
  <c r="AV9" i="60"/>
  <c r="AT9" i="60"/>
  <c r="AR9" i="60"/>
  <c r="BA9" i="60"/>
  <c r="AW9" i="60"/>
  <c r="AY9" i="60"/>
  <c r="AU9" i="60"/>
  <c r="AQ9" i="60"/>
  <c r="FM12" i="60"/>
  <c r="AS13" i="60" s="1"/>
  <c r="FM8" i="60"/>
  <c r="AS9" i="60" s="1"/>
  <c r="FA9" i="60"/>
  <c r="FA5" i="60"/>
  <c r="AC6" i="60" s="1"/>
  <c r="FA7" i="60"/>
  <c r="AC8" i="60" s="1"/>
  <c r="FA10" i="60"/>
  <c r="AC11" i="60" s="1"/>
  <c r="AC10" i="60"/>
  <c r="FA12" i="60"/>
  <c r="AC13" i="60" s="1"/>
  <c r="AJ6" i="60"/>
  <c r="AH6" i="60"/>
  <c r="AF6" i="60"/>
  <c r="AD6" i="60"/>
  <c r="AB6" i="60"/>
  <c r="AK6" i="60"/>
  <c r="AG6" i="60"/>
  <c r="AI6" i="60"/>
  <c r="AE6" i="60"/>
  <c r="AA6" i="60"/>
  <c r="AJ8" i="60"/>
  <c r="AH8" i="60"/>
  <c r="AF8" i="60"/>
  <c r="AD8" i="60"/>
  <c r="AB8" i="60"/>
  <c r="AK8" i="60"/>
  <c r="AG8" i="60"/>
  <c r="AI8" i="60"/>
  <c r="AE8" i="60"/>
  <c r="AA8" i="60"/>
  <c r="AJ10" i="60"/>
  <c r="AH10" i="60"/>
  <c r="AF10" i="60"/>
  <c r="AD10" i="60"/>
  <c r="AB10" i="60"/>
  <c r="AI10" i="60"/>
  <c r="AE10" i="60"/>
  <c r="AA10" i="60"/>
  <c r="AK10" i="60"/>
  <c r="AG10" i="60"/>
  <c r="AJ12" i="60"/>
  <c r="AH12" i="60"/>
  <c r="AF12" i="60"/>
  <c r="AD12" i="60"/>
  <c r="AB12" i="60"/>
  <c r="AI12" i="60"/>
  <c r="AE12" i="60"/>
  <c r="AA12" i="60"/>
  <c r="AK12" i="60"/>
  <c r="AG12" i="60"/>
  <c r="AK15" i="60"/>
  <c r="AI15" i="60"/>
  <c r="AG15" i="60"/>
  <c r="AE15" i="60"/>
  <c r="AA15" i="60"/>
  <c r="AH15" i="60"/>
  <c r="AD15" i="60"/>
  <c r="AJ15" i="60"/>
  <c r="AF15" i="60"/>
  <c r="AB15" i="60"/>
  <c r="AK17" i="60"/>
  <c r="AI17" i="60"/>
  <c r="AG17" i="60"/>
  <c r="AE17" i="60"/>
  <c r="AA17" i="60"/>
  <c r="AH17" i="60"/>
  <c r="AD17" i="60"/>
  <c r="AJ17" i="60"/>
  <c r="AF17" i="60"/>
  <c r="AB17" i="60"/>
  <c r="FA13" i="60"/>
  <c r="AC14" i="60" s="1"/>
  <c r="FA15" i="60"/>
  <c r="AC16" i="60" s="1"/>
  <c r="FA17" i="60"/>
  <c r="AC18" i="60" s="1"/>
  <c r="AK20" i="60"/>
  <c r="AI20" i="60"/>
  <c r="AG20" i="60"/>
  <c r="AE20" i="60"/>
  <c r="AA20" i="60"/>
  <c r="AH20" i="60"/>
  <c r="AD20" i="60"/>
  <c r="AJ20" i="60"/>
  <c r="AB20" i="60"/>
  <c r="AF20" i="60"/>
  <c r="FA21" i="60"/>
  <c r="AC22" i="60" s="1"/>
  <c r="FA19" i="60"/>
  <c r="AC20" i="60" s="1"/>
  <c r="FA22" i="60"/>
  <c r="FM19" i="60"/>
  <c r="AS20" i="60" s="1"/>
  <c r="BA19" i="60"/>
  <c r="AY19" i="60"/>
  <c r="AW19" i="60"/>
  <c r="AU19" i="60"/>
  <c r="AQ19" i="60"/>
  <c r="AX19" i="60"/>
  <c r="AT19" i="60"/>
  <c r="AZ19" i="60"/>
  <c r="AR19" i="60"/>
  <c r="AV19" i="60"/>
  <c r="FM14" i="60"/>
  <c r="AS15" i="60" s="1"/>
  <c r="BA17" i="60"/>
  <c r="AY17" i="60"/>
  <c r="AW17" i="60"/>
  <c r="AU17" i="60"/>
  <c r="AQ17" i="60"/>
  <c r="AX17" i="60"/>
  <c r="AT17" i="60"/>
  <c r="AZ17" i="60"/>
  <c r="AV17" i="60"/>
  <c r="AR17" i="60"/>
  <c r="AZ12" i="60"/>
  <c r="AX12" i="60"/>
  <c r="AV12" i="60"/>
  <c r="AT12" i="60"/>
  <c r="AR12" i="60"/>
  <c r="AY12" i="60"/>
  <c r="AU12" i="60"/>
  <c r="AQ12" i="60"/>
  <c r="BA12" i="60"/>
  <c r="AW12" i="60"/>
  <c r="AZ8" i="60"/>
  <c r="AX8" i="60"/>
  <c r="AV8" i="60"/>
  <c r="AT8" i="60"/>
  <c r="AR8" i="60"/>
  <c r="BA8" i="60"/>
  <c r="AW8" i="60"/>
  <c r="AY8" i="60"/>
  <c r="AU8" i="60"/>
  <c r="AQ8" i="60"/>
  <c r="FM11" i="60"/>
  <c r="AS12" i="60" s="1"/>
  <c r="FM7" i="60"/>
  <c r="AS8" i="60" s="1"/>
  <c r="FM5" i="60"/>
  <c r="AS6" i="60" s="1"/>
  <c r="FY5" i="60"/>
  <c r="BI6" i="60" s="1"/>
  <c r="FY7" i="60"/>
  <c r="BI8" i="60" s="1"/>
  <c r="FY9" i="60"/>
  <c r="BI10" i="60" s="1"/>
  <c r="FY11" i="60"/>
  <c r="BI12" i="60" s="1"/>
  <c r="BP6" i="60"/>
  <c r="BN6" i="60"/>
  <c r="BL6" i="60"/>
  <c r="BJ6" i="60"/>
  <c r="BH6" i="60"/>
  <c r="BQ6" i="60"/>
  <c r="BM6" i="60"/>
  <c r="BO6" i="60"/>
  <c r="BK6" i="60"/>
  <c r="BG6" i="60"/>
  <c r="BP8" i="60"/>
  <c r="BN8" i="60"/>
  <c r="BL8" i="60"/>
  <c r="BJ8" i="60"/>
  <c r="BH8" i="60"/>
  <c r="BQ8" i="60"/>
  <c r="BM8" i="60"/>
  <c r="BO8" i="60"/>
  <c r="BK8" i="60"/>
  <c r="BG8" i="60"/>
  <c r="BP10" i="60"/>
  <c r="BN10" i="60"/>
  <c r="BL10" i="60"/>
  <c r="BJ10" i="60"/>
  <c r="BH10" i="60"/>
  <c r="BO10" i="60"/>
  <c r="BK10" i="60"/>
  <c r="BG10" i="60"/>
  <c r="BQ10" i="60"/>
  <c r="BM10" i="60"/>
  <c r="BP12" i="60"/>
  <c r="BN12" i="60"/>
  <c r="BL12" i="60"/>
  <c r="BJ12" i="60"/>
  <c r="BH12" i="60"/>
  <c r="BO12" i="60"/>
  <c r="BK12" i="60"/>
  <c r="BG12" i="60"/>
  <c r="BQ12" i="60"/>
  <c r="BM12" i="60"/>
  <c r="BQ15" i="60"/>
  <c r="BO15" i="60"/>
  <c r="BM15" i="60"/>
  <c r="BK15" i="60"/>
  <c r="BG15" i="60"/>
  <c r="BN15" i="60"/>
  <c r="BJ15" i="60"/>
  <c r="BP15" i="60"/>
  <c r="BL15" i="60"/>
  <c r="BH15" i="60"/>
  <c r="BQ17" i="60"/>
  <c r="BO17" i="60"/>
  <c r="BM17" i="60"/>
  <c r="BK17" i="60"/>
  <c r="BG17" i="60"/>
  <c r="BN17" i="60"/>
  <c r="BJ17" i="60"/>
  <c r="BP17" i="60"/>
  <c r="BL17" i="60"/>
  <c r="BH17" i="60"/>
  <c r="FY12" i="60"/>
  <c r="BI13" i="60" s="1"/>
  <c r="FY14" i="60"/>
  <c r="BI15" i="60" s="1"/>
  <c r="FY16" i="60"/>
  <c r="BI17" i="60" s="1"/>
  <c r="BQ19" i="60"/>
  <c r="BO19" i="60"/>
  <c r="BM19" i="60"/>
  <c r="BK19" i="60"/>
  <c r="BG19" i="60"/>
  <c r="BN19" i="60"/>
  <c r="BJ19" i="60"/>
  <c r="BL19" i="60"/>
  <c r="BP19" i="60"/>
  <c r="BH19" i="60"/>
  <c r="FY21" i="60"/>
  <c r="BI22" i="60" s="1"/>
  <c r="FY19" i="60"/>
  <c r="BI20" i="60" s="1"/>
  <c r="FY22" i="60"/>
  <c r="BP22" i="60"/>
  <c r="BN22" i="60"/>
  <c r="BL22" i="60"/>
  <c r="BJ22" i="60"/>
  <c r="BH22" i="60"/>
  <c r="BO22" i="60"/>
  <c r="BK22" i="60"/>
  <c r="BG22" i="60"/>
  <c r="BQ22" i="60"/>
  <c r="BM22" i="60"/>
  <c r="FM22" i="60"/>
  <c r="AK22" i="59"/>
  <c r="FY5" i="59"/>
  <c r="BI6" i="59" s="1"/>
  <c r="FM5" i="59"/>
  <c r="AB22" i="59"/>
  <c r="AE22" i="59"/>
  <c r="AF22" i="59"/>
  <c r="AG22" i="59"/>
  <c r="AA22" i="59"/>
  <c r="AI22" i="59"/>
  <c r="AD22" i="59"/>
  <c r="AH22" i="59"/>
  <c r="FA5" i="59"/>
  <c r="AC6" i="59" s="1"/>
  <c r="FA20" i="59"/>
  <c r="AC21" i="59" s="1"/>
  <c r="AK21" i="59"/>
  <c r="AI21" i="59"/>
  <c r="AG21" i="59"/>
  <c r="AE21" i="59"/>
  <c r="AA21" i="59"/>
  <c r="AH21" i="59"/>
  <c r="AD21" i="59"/>
  <c r="AF21" i="59"/>
  <c r="AJ21" i="59"/>
  <c r="AB21" i="59"/>
  <c r="FA16" i="59"/>
  <c r="AC17" i="59" s="1"/>
  <c r="AK18" i="59"/>
  <c r="AI18" i="59"/>
  <c r="AG18" i="59"/>
  <c r="AE18" i="59"/>
  <c r="AA18" i="59"/>
  <c r="AH18" i="59"/>
  <c r="AD18" i="59"/>
  <c r="AJ18" i="59"/>
  <c r="AF18" i="59"/>
  <c r="AB18" i="59"/>
  <c r="AK13" i="59"/>
  <c r="AI13" i="59"/>
  <c r="AG13" i="59"/>
  <c r="AE13" i="59"/>
  <c r="AA13" i="59"/>
  <c r="AH13" i="59"/>
  <c r="AD13" i="59"/>
  <c r="AJ13" i="59"/>
  <c r="AB13" i="59"/>
  <c r="AF13" i="59"/>
  <c r="AJ9" i="59"/>
  <c r="AH9" i="59"/>
  <c r="AF9" i="59"/>
  <c r="AD9" i="59"/>
  <c r="AB9" i="59"/>
  <c r="AI9" i="59"/>
  <c r="AE9" i="59"/>
  <c r="AA9" i="59"/>
  <c r="AG9" i="59"/>
  <c r="AK9" i="59"/>
  <c r="AK14" i="59"/>
  <c r="AI14" i="59"/>
  <c r="AG14" i="59"/>
  <c r="AE14" i="59"/>
  <c r="AA14" i="59"/>
  <c r="AJ14" i="59"/>
  <c r="AF14" i="59"/>
  <c r="AB14" i="59"/>
  <c r="AH14" i="59"/>
  <c r="AD14" i="59"/>
  <c r="FA9" i="59"/>
  <c r="AC10" i="59" s="1"/>
  <c r="FY6" i="59"/>
  <c r="BI7" i="59" s="1"/>
  <c r="FY8" i="59"/>
  <c r="BI9" i="59" s="1"/>
  <c r="BP5" i="59"/>
  <c r="BN5" i="59"/>
  <c r="BL5" i="59"/>
  <c r="BJ5" i="59"/>
  <c r="BG5" i="59"/>
  <c r="BO5" i="59"/>
  <c r="BK5" i="59"/>
  <c r="BQ5" i="59"/>
  <c r="BM5" i="59"/>
  <c r="BH5" i="59"/>
  <c r="FY11" i="59"/>
  <c r="BP6" i="59"/>
  <c r="BN6" i="59"/>
  <c r="BL6" i="59"/>
  <c r="BJ6" i="59"/>
  <c r="BH6" i="59"/>
  <c r="BO6" i="59"/>
  <c r="BK6" i="59"/>
  <c r="BG6" i="59"/>
  <c r="BQ6" i="59"/>
  <c r="BM6" i="59"/>
  <c r="BP8" i="59"/>
  <c r="BN8" i="59"/>
  <c r="BL8" i="59"/>
  <c r="BJ8" i="59"/>
  <c r="BH8" i="59"/>
  <c r="BO8" i="59"/>
  <c r="BK8" i="59"/>
  <c r="BG8" i="59"/>
  <c r="BM8" i="59"/>
  <c r="BQ8" i="59"/>
  <c r="BP10" i="59"/>
  <c r="BN10" i="59"/>
  <c r="BL10" i="59"/>
  <c r="BJ10" i="59"/>
  <c r="BH10" i="59"/>
  <c r="BO10" i="59"/>
  <c r="BK10" i="59"/>
  <c r="BG10" i="59"/>
  <c r="BQ10" i="59"/>
  <c r="BM10" i="59"/>
  <c r="BP12" i="59"/>
  <c r="BN12" i="59"/>
  <c r="BL12" i="59"/>
  <c r="BJ12" i="59"/>
  <c r="BH12" i="59"/>
  <c r="BO12" i="59"/>
  <c r="BK12" i="59"/>
  <c r="BG12" i="59"/>
  <c r="BQ12" i="59"/>
  <c r="BM12" i="59"/>
  <c r="BQ15" i="59"/>
  <c r="BO15" i="59"/>
  <c r="BM15" i="59"/>
  <c r="BK15" i="59"/>
  <c r="BG15" i="59"/>
  <c r="BN15" i="59"/>
  <c r="BJ15" i="59"/>
  <c r="BP15" i="59"/>
  <c r="BL15" i="59"/>
  <c r="BH15" i="59"/>
  <c r="BQ17" i="59"/>
  <c r="BO17" i="59"/>
  <c r="BM17" i="59"/>
  <c r="BK17" i="59"/>
  <c r="BG17" i="59"/>
  <c r="BN17" i="59"/>
  <c r="BJ17" i="59"/>
  <c r="BP17" i="59"/>
  <c r="BL17" i="59"/>
  <c r="BH17" i="59"/>
  <c r="FY12" i="59"/>
  <c r="BI13" i="59" s="1"/>
  <c r="BI12" i="59"/>
  <c r="FY14" i="59"/>
  <c r="BI15" i="59" s="1"/>
  <c r="FY16" i="59"/>
  <c r="BQ19" i="59"/>
  <c r="BO19" i="59"/>
  <c r="BM19" i="59"/>
  <c r="BK19" i="59"/>
  <c r="BG19" i="59"/>
  <c r="BN19" i="59"/>
  <c r="BJ19" i="59"/>
  <c r="BL19" i="59"/>
  <c r="BP19" i="59"/>
  <c r="BH19" i="59"/>
  <c r="FY21" i="59"/>
  <c r="BI22" i="59" s="1"/>
  <c r="FY19" i="59"/>
  <c r="FY22" i="59"/>
  <c r="BP22" i="59"/>
  <c r="BN22" i="59"/>
  <c r="BL22" i="59"/>
  <c r="BJ22" i="59"/>
  <c r="BH22" i="59"/>
  <c r="BO22" i="59"/>
  <c r="BK22" i="59"/>
  <c r="BG22" i="59"/>
  <c r="BQ22" i="59"/>
  <c r="BM22" i="59"/>
  <c r="FM6" i="59"/>
  <c r="AS6" i="59"/>
  <c r="FM8" i="59"/>
  <c r="FM10" i="59"/>
  <c r="AS11" i="59" s="1"/>
  <c r="FM12" i="59"/>
  <c r="BA5" i="59"/>
  <c r="AY5" i="59"/>
  <c r="AW5" i="59"/>
  <c r="AU5" i="59"/>
  <c r="AR5" i="59"/>
  <c r="AX5" i="59"/>
  <c r="AT5" i="59"/>
  <c r="AZ5" i="59"/>
  <c r="AV5" i="59"/>
  <c r="AQ5" i="59"/>
  <c r="AZ7" i="59"/>
  <c r="AX7" i="59"/>
  <c r="AV7" i="59"/>
  <c r="AT7" i="59"/>
  <c r="AR7" i="59"/>
  <c r="AY7" i="59"/>
  <c r="AU7" i="59"/>
  <c r="AQ7" i="59"/>
  <c r="BA7" i="59"/>
  <c r="AW7" i="59"/>
  <c r="AZ9" i="59"/>
  <c r="AX9" i="59"/>
  <c r="AV9" i="59"/>
  <c r="AT9" i="59"/>
  <c r="AR9" i="59"/>
  <c r="AY9" i="59"/>
  <c r="AU9" i="59"/>
  <c r="AQ9" i="59"/>
  <c r="BA9" i="59"/>
  <c r="AW9" i="59"/>
  <c r="AZ11" i="59"/>
  <c r="AX11" i="59"/>
  <c r="AV11" i="59"/>
  <c r="AT11" i="59"/>
  <c r="AR11" i="59"/>
  <c r="AY11" i="59"/>
  <c r="AU11" i="59"/>
  <c r="AQ11" i="59"/>
  <c r="BA11" i="59"/>
  <c r="AW11" i="59"/>
  <c r="BA13" i="59"/>
  <c r="AY13" i="59"/>
  <c r="AW13" i="59"/>
  <c r="AU13" i="59"/>
  <c r="AQ13" i="59"/>
  <c r="AX13" i="59"/>
  <c r="AT13" i="59"/>
  <c r="AV13" i="59"/>
  <c r="AZ13" i="59"/>
  <c r="AR13" i="59"/>
  <c r="BA16" i="59"/>
  <c r="AY16" i="59"/>
  <c r="AW16" i="59"/>
  <c r="AU16" i="59"/>
  <c r="AQ16" i="59"/>
  <c r="AX16" i="59"/>
  <c r="AT16" i="59"/>
  <c r="AZ16" i="59"/>
  <c r="AV16" i="59"/>
  <c r="AR16" i="59"/>
  <c r="BA18" i="59"/>
  <c r="AY18" i="59"/>
  <c r="AW18" i="59"/>
  <c r="AU18" i="59"/>
  <c r="AQ18" i="59"/>
  <c r="AX18" i="59"/>
  <c r="AT18" i="59"/>
  <c r="AZ18" i="59"/>
  <c r="AV18" i="59"/>
  <c r="AR18" i="59"/>
  <c r="FM13" i="59"/>
  <c r="AS14" i="59" s="1"/>
  <c r="AS13" i="59"/>
  <c r="FM15" i="59"/>
  <c r="AS16" i="59" s="1"/>
  <c r="FM17" i="59"/>
  <c r="BA20" i="59"/>
  <c r="AY20" i="59"/>
  <c r="AW20" i="59"/>
  <c r="AU20" i="59"/>
  <c r="AQ20" i="59"/>
  <c r="AX20" i="59"/>
  <c r="AT20" i="59"/>
  <c r="AV20" i="59"/>
  <c r="AZ20" i="59"/>
  <c r="AR20" i="59"/>
  <c r="FM18" i="59"/>
  <c r="AS19" i="59" s="1"/>
  <c r="AS18" i="59"/>
  <c r="FM20" i="59"/>
  <c r="AS21" i="59" s="1"/>
  <c r="AZ22" i="59"/>
  <c r="AX22" i="59"/>
  <c r="AV22" i="59"/>
  <c r="AT22" i="59"/>
  <c r="AR22" i="59"/>
  <c r="AY22" i="59"/>
  <c r="AU22" i="59"/>
  <c r="AQ22" i="59"/>
  <c r="AW22" i="59"/>
  <c r="BA22" i="59"/>
  <c r="FA19" i="59"/>
  <c r="AC20" i="59" s="1"/>
  <c r="AK20" i="59"/>
  <c r="AI20" i="59"/>
  <c r="AG20" i="59"/>
  <c r="AE20" i="59"/>
  <c r="AA20" i="59"/>
  <c r="AH20" i="59"/>
  <c r="AD20" i="59"/>
  <c r="AJ20" i="59"/>
  <c r="AB20" i="59"/>
  <c r="AF20" i="59"/>
  <c r="FA15" i="59"/>
  <c r="AC16" i="59" s="1"/>
  <c r="AK17" i="59"/>
  <c r="AI17" i="59"/>
  <c r="AG17" i="59"/>
  <c r="AE17" i="59"/>
  <c r="AA17" i="59"/>
  <c r="AH17" i="59"/>
  <c r="AD17" i="59"/>
  <c r="AJ17" i="59"/>
  <c r="AF17" i="59"/>
  <c r="AB17" i="59"/>
  <c r="AJ12" i="59"/>
  <c r="AH12" i="59"/>
  <c r="AF12" i="59"/>
  <c r="AD12" i="59"/>
  <c r="AB12" i="59"/>
  <c r="AI12" i="59"/>
  <c r="AE12" i="59"/>
  <c r="AA12" i="59"/>
  <c r="AK12" i="59"/>
  <c r="AG12" i="59"/>
  <c r="AJ8" i="59"/>
  <c r="AH8" i="59"/>
  <c r="AF8" i="59"/>
  <c r="AD8" i="59"/>
  <c r="AB8" i="59"/>
  <c r="AI8" i="59"/>
  <c r="AE8" i="59"/>
  <c r="AA8" i="59"/>
  <c r="AG8" i="59"/>
  <c r="AK8" i="59"/>
  <c r="FA12" i="59"/>
  <c r="AC13" i="59" s="1"/>
  <c r="FA8" i="59"/>
  <c r="AC9" i="59" s="1"/>
  <c r="FA18" i="59"/>
  <c r="AC19" i="59" s="1"/>
  <c r="AK19" i="59"/>
  <c r="AI19" i="59"/>
  <c r="AG19" i="59"/>
  <c r="AE19" i="59"/>
  <c r="AA19" i="59"/>
  <c r="AH19" i="59"/>
  <c r="AD19" i="59"/>
  <c r="AF19" i="59"/>
  <c r="AJ19" i="59"/>
  <c r="AB19" i="59"/>
  <c r="FA14" i="59"/>
  <c r="AC15" i="59" s="1"/>
  <c r="AK16" i="59"/>
  <c r="AI16" i="59"/>
  <c r="AG16" i="59"/>
  <c r="AE16" i="59"/>
  <c r="AA16" i="59"/>
  <c r="AH16" i="59"/>
  <c r="AD16" i="59"/>
  <c r="AJ16" i="59"/>
  <c r="AF16" i="59"/>
  <c r="AB16" i="59"/>
  <c r="AJ11" i="59"/>
  <c r="AH11" i="59"/>
  <c r="AF11" i="59"/>
  <c r="AD11" i="59"/>
  <c r="AB11" i="59"/>
  <c r="AI11" i="59"/>
  <c r="AE11" i="59"/>
  <c r="AA11" i="59"/>
  <c r="AK11" i="59"/>
  <c r="AG11" i="59"/>
  <c r="AJ7" i="59"/>
  <c r="AH7" i="59"/>
  <c r="AF7" i="59"/>
  <c r="AD7" i="59"/>
  <c r="AB7" i="59"/>
  <c r="AI7" i="59"/>
  <c r="AE7" i="59"/>
  <c r="AA7" i="59"/>
  <c r="AG7" i="59"/>
  <c r="AK7" i="59"/>
  <c r="FA11" i="59"/>
  <c r="AC12" i="59" s="1"/>
  <c r="FA7" i="59"/>
  <c r="AC8" i="59" s="1"/>
  <c r="FY7" i="59"/>
  <c r="BI8" i="59" s="1"/>
  <c r="FY9" i="59"/>
  <c r="BI10" i="59" s="1"/>
  <c r="FY10" i="59"/>
  <c r="BI11" i="59" s="1"/>
  <c r="BQ14" i="59"/>
  <c r="BO14" i="59"/>
  <c r="BM14" i="59"/>
  <c r="BK14" i="59"/>
  <c r="BG14" i="59"/>
  <c r="BP14" i="59"/>
  <c r="BL14" i="59"/>
  <c r="BH14" i="59"/>
  <c r="BN14" i="59"/>
  <c r="BJ14" i="59"/>
  <c r="BP7" i="59"/>
  <c r="BN7" i="59"/>
  <c r="BL7" i="59"/>
  <c r="BJ7" i="59"/>
  <c r="BH7" i="59"/>
  <c r="BO7" i="59"/>
  <c r="BK7" i="59"/>
  <c r="BG7" i="59"/>
  <c r="BM7" i="59"/>
  <c r="BQ7" i="59"/>
  <c r="BP9" i="59"/>
  <c r="BN9" i="59"/>
  <c r="BL9" i="59"/>
  <c r="BJ9" i="59"/>
  <c r="BH9" i="59"/>
  <c r="BO9" i="59"/>
  <c r="BK9" i="59"/>
  <c r="BG9" i="59"/>
  <c r="BM9" i="59"/>
  <c r="BQ9" i="59"/>
  <c r="BP11" i="59"/>
  <c r="BN11" i="59"/>
  <c r="BL11" i="59"/>
  <c r="BJ11" i="59"/>
  <c r="BH11" i="59"/>
  <c r="BO11" i="59"/>
  <c r="BK11" i="59"/>
  <c r="BG11" i="59"/>
  <c r="BQ11" i="59"/>
  <c r="BM11" i="59"/>
  <c r="BQ13" i="59"/>
  <c r="BO13" i="59"/>
  <c r="BM13" i="59"/>
  <c r="BK13" i="59"/>
  <c r="BG13" i="59"/>
  <c r="BN13" i="59"/>
  <c r="BJ13" i="59"/>
  <c r="BP13" i="59"/>
  <c r="BH13" i="59"/>
  <c r="BL13" i="59"/>
  <c r="BQ16" i="59"/>
  <c r="BO16" i="59"/>
  <c r="BM16" i="59"/>
  <c r="BK16" i="59"/>
  <c r="BG16" i="59"/>
  <c r="BN16" i="59"/>
  <c r="BJ16" i="59"/>
  <c r="BP16" i="59"/>
  <c r="BL16" i="59"/>
  <c r="BH16" i="59"/>
  <c r="BQ18" i="59"/>
  <c r="BO18" i="59"/>
  <c r="BM18" i="59"/>
  <c r="BK18" i="59"/>
  <c r="BG18" i="59"/>
  <c r="BN18" i="59"/>
  <c r="BJ18" i="59"/>
  <c r="BP18" i="59"/>
  <c r="BL18" i="59"/>
  <c r="BH18" i="59"/>
  <c r="FY13" i="59"/>
  <c r="BI14" i="59" s="1"/>
  <c r="FY15" i="59"/>
  <c r="BI16" i="59" s="1"/>
  <c r="FY17" i="59"/>
  <c r="BI18" i="59" s="1"/>
  <c r="BI17" i="59"/>
  <c r="BQ20" i="59"/>
  <c r="BO20" i="59"/>
  <c r="BM20" i="59"/>
  <c r="BK20" i="59"/>
  <c r="BG20" i="59"/>
  <c r="BN20" i="59"/>
  <c r="BJ20" i="59"/>
  <c r="BP20" i="59"/>
  <c r="BH20" i="59"/>
  <c r="BL20" i="59"/>
  <c r="FY18" i="59"/>
  <c r="BI19" i="59" s="1"/>
  <c r="FY20" i="59"/>
  <c r="BI21" i="59" s="1"/>
  <c r="BI20" i="59"/>
  <c r="BP21" i="59"/>
  <c r="BN21" i="59"/>
  <c r="BL21" i="59"/>
  <c r="BJ21" i="59"/>
  <c r="BH21" i="59"/>
  <c r="BQ21" i="59"/>
  <c r="BM21" i="59"/>
  <c r="BK21" i="59"/>
  <c r="BG21" i="59"/>
  <c r="BO21" i="59"/>
  <c r="FM7" i="59"/>
  <c r="AS8" i="59" s="1"/>
  <c r="AS7" i="59"/>
  <c r="FM9" i="59"/>
  <c r="AS10" i="59" s="1"/>
  <c r="AS9" i="59"/>
  <c r="FM11" i="59"/>
  <c r="AS12" i="59" s="1"/>
  <c r="BA14" i="59"/>
  <c r="AY14" i="59"/>
  <c r="AW14" i="59"/>
  <c r="AU14" i="59"/>
  <c r="AQ14" i="59"/>
  <c r="AZ14" i="59"/>
  <c r="AV14" i="59"/>
  <c r="AR14" i="59"/>
  <c r="AT14" i="59"/>
  <c r="AX14" i="59"/>
  <c r="AZ6" i="59"/>
  <c r="AX6" i="59"/>
  <c r="AV6" i="59"/>
  <c r="AT6" i="59"/>
  <c r="AR6" i="59"/>
  <c r="AY6" i="59"/>
  <c r="AU6" i="59"/>
  <c r="AQ6" i="59"/>
  <c r="BA6" i="59"/>
  <c r="AW6" i="59"/>
  <c r="AZ8" i="59"/>
  <c r="AX8" i="59"/>
  <c r="AV8" i="59"/>
  <c r="AT8" i="59"/>
  <c r="AR8" i="59"/>
  <c r="AY8" i="59"/>
  <c r="AU8" i="59"/>
  <c r="AQ8" i="59"/>
  <c r="BA8" i="59"/>
  <c r="AW8" i="59"/>
  <c r="AZ10" i="59"/>
  <c r="AX10" i="59"/>
  <c r="AV10" i="59"/>
  <c r="AT10" i="59"/>
  <c r="AR10" i="59"/>
  <c r="AY10" i="59"/>
  <c r="AU10" i="59"/>
  <c r="AQ10" i="59"/>
  <c r="BA10" i="59"/>
  <c r="AW10" i="59"/>
  <c r="AZ12" i="59"/>
  <c r="AX12" i="59"/>
  <c r="AV12" i="59"/>
  <c r="AT12" i="59"/>
  <c r="AR12" i="59"/>
  <c r="AY12" i="59"/>
  <c r="AU12" i="59"/>
  <c r="AQ12" i="59"/>
  <c r="BA12" i="59"/>
  <c r="AW12" i="59"/>
  <c r="BA15" i="59"/>
  <c r="AY15" i="59"/>
  <c r="AW15" i="59"/>
  <c r="AU15" i="59"/>
  <c r="AQ15" i="59"/>
  <c r="AX15" i="59"/>
  <c r="AT15" i="59"/>
  <c r="AZ15" i="59"/>
  <c r="AV15" i="59"/>
  <c r="AR15" i="59"/>
  <c r="BA17" i="59"/>
  <c r="AY17" i="59"/>
  <c r="AW17" i="59"/>
  <c r="AU17" i="59"/>
  <c r="AQ17" i="59"/>
  <c r="AX17" i="59"/>
  <c r="AT17" i="59"/>
  <c r="AZ17" i="59"/>
  <c r="AV17" i="59"/>
  <c r="AR17" i="59"/>
  <c r="FM21" i="59"/>
  <c r="AS22" i="59" s="1"/>
  <c r="FM14" i="59"/>
  <c r="AS15" i="59" s="1"/>
  <c r="FM16" i="59"/>
  <c r="AS17" i="59" s="1"/>
  <c r="BA19" i="59"/>
  <c r="AY19" i="59"/>
  <c r="AW19" i="59"/>
  <c r="AU19" i="59"/>
  <c r="AQ19" i="59"/>
  <c r="AX19" i="59"/>
  <c r="AT19" i="59"/>
  <c r="AZ19" i="59"/>
  <c r="AR19" i="59"/>
  <c r="AV19" i="59"/>
  <c r="AZ21" i="59"/>
  <c r="AX21" i="59"/>
  <c r="BA21" i="59"/>
  <c r="AW21" i="59"/>
  <c r="AU21" i="59"/>
  <c r="AQ21" i="59"/>
  <c r="AY21" i="59"/>
  <c r="AT21" i="59"/>
  <c r="AR21" i="59"/>
  <c r="AV21" i="59"/>
  <c r="FM19" i="59"/>
  <c r="AS20" i="59" s="1"/>
  <c r="FM22" i="59"/>
  <c r="FA22" i="59"/>
  <c r="FA21" i="59"/>
  <c r="AC22" i="59" s="1"/>
  <c r="FA17" i="59"/>
  <c r="AC18" i="59" s="1"/>
  <c r="FA13" i="59"/>
  <c r="AC14" i="59" s="1"/>
  <c r="AK15" i="59"/>
  <c r="AI15" i="59"/>
  <c r="AG15" i="59"/>
  <c r="AE15" i="59"/>
  <c r="AA15" i="59"/>
  <c r="AH15" i="59"/>
  <c r="AD15" i="59"/>
  <c r="AJ15" i="59"/>
  <c r="AF15" i="59"/>
  <c r="AB15" i="59"/>
  <c r="AJ10" i="59"/>
  <c r="AH10" i="59"/>
  <c r="AF10" i="59"/>
  <c r="AD10" i="59"/>
  <c r="AB10" i="59"/>
  <c r="AI10" i="59"/>
  <c r="AE10" i="59"/>
  <c r="AA10" i="59"/>
  <c r="AK10" i="59"/>
  <c r="AG10" i="59"/>
  <c r="AJ6" i="59"/>
  <c r="AH6" i="59"/>
  <c r="AF6" i="59"/>
  <c r="AD6" i="59"/>
  <c r="AB6" i="59"/>
  <c r="AI6" i="59"/>
  <c r="AE6" i="59"/>
  <c r="AA6" i="59"/>
  <c r="AK6" i="59"/>
  <c r="AG6" i="59"/>
  <c r="FA10" i="59"/>
  <c r="AC11" i="59" s="1"/>
  <c r="FA6" i="59"/>
  <c r="AC7" i="59" s="1"/>
  <c r="AA22" i="58"/>
  <c r="AD22" i="58"/>
  <c r="AG22" i="58"/>
  <c r="AI22" i="58"/>
  <c r="AH22" i="58"/>
  <c r="AK22" i="58"/>
  <c r="AE22" i="58"/>
  <c r="AB22" i="58"/>
  <c r="AF22" i="58"/>
  <c r="FA5" i="58"/>
  <c r="AC6" i="58" s="1"/>
  <c r="FA20" i="58"/>
  <c r="AC21" i="58" s="1"/>
  <c r="AK21" i="58"/>
  <c r="AI21" i="58"/>
  <c r="AG21" i="58"/>
  <c r="AE21" i="58"/>
  <c r="AA21" i="58"/>
  <c r="AH21" i="58"/>
  <c r="AD21" i="58"/>
  <c r="AF21" i="58"/>
  <c r="AJ21" i="58"/>
  <c r="AB21" i="58"/>
  <c r="FA16" i="58"/>
  <c r="AC17" i="58" s="1"/>
  <c r="AK18" i="58"/>
  <c r="AI18" i="58"/>
  <c r="AG18" i="58"/>
  <c r="AE18" i="58"/>
  <c r="AA18" i="58"/>
  <c r="AH18" i="58"/>
  <c r="AD18" i="58"/>
  <c r="AJ18" i="58"/>
  <c r="AF18" i="58"/>
  <c r="AB18" i="58"/>
  <c r="AK13" i="58"/>
  <c r="AI13" i="58"/>
  <c r="AG13" i="58"/>
  <c r="AE13" i="58"/>
  <c r="AA13" i="58"/>
  <c r="AH13" i="58"/>
  <c r="AD13" i="58"/>
  <c r="AJ13" i="58"/>
  <c r="AB13" i="58"/>
  <c r="AF13" i="58"/>
  <c r="AJ9" i="58"/>
  <c r="AH9" i="58"/>
  <c r="AF9" i="58"/>
  <c r="AD9" i="58"/>
  <c r="AB9" i="58"/>
  <c r="AI9" i="58"/>
  <c r="AE9" i="58"/>
  <c r="AA9" i="58"/>
  <c r="AK9" i="58"/>
  <c r="AG9" i="58"/>
  <c r="AK14" i="58"/>
  <c r="AI14" i="58"/>
  <c r="AG14" i="58"/>
  <c r="AE14" i="58"/>
  <c r="AA14" i="58"/>
  <c r="AJ14" i="58"/>
  <c r="AF14" i="58"/>
  <c r="AB14" i="58"/>
  <c r="AH14" i="58"/>
  <c r="AD14" i="58"/>
  <c r="FA9" i="58"/>
  <c r="AC10" i="58" s="1"/>
  <c r="FY6" i="58"/>
  <c r="BI7" i="58" s="1"/>
  <c r="FY8" i="58"/>
  <c r="BI9" i="58" s="1"/>
  <c r="BP5" i="58"/>
  <c r="BN5" i="58"/>
  <c r="BL5" i="58"/>
  <c r="BJ5" i="58"/>
  <c r="BG5" i="58"/>
  <c r="BO5" i="58"/>
  <c r="BK5" i="58"/>
  <c r="BQ5" i="58"/>
  <c r="BM5" i="58"/>
  <c r="BH5" i="58"/>
  <c r="FY11" i="58"/>
  <c r="BP6" i="58"/>
  <c r="BN6" i="58"/>
  <c r="BL6" i="58"/>
  <c r="BJ6" i="58"/>
  <c r="BH6" i="58"/>
  <c r="BO6" i="58"/>
  <c r="BK6" i="58"/>
  <c r="BG6" i="58"/>
  <c r="BQ6" i="58"/>
  <c r="BM6" i="58"/>
  <c r="BP8" i="58"/>
  <c r="BN8" i="58"/>
  <c r="BL8" i="58"/>
  <c r="BJ8" i="58"/>
  <c r="BH8" i="58"/>
  <c r="BO8" i="58"/>
  <c r="BK8" i="58"/>
  <c r="BG8" i="58"/>
  <c r="BQ8" i="58"/>
  <c r="BM8" i="58"/>
  <c r="BP10" i="58"/>
  <c r="BN10" i="58"/>
  <c r="BL10" i="58"/>
  <c r="BJ10" i="58"/>
  <c r="BH10" i="58"/>
  <c r="BQ10" i="58"/>
  <c r="BM10" i="58"/>
  <c r="BO10" i="58"/>
  <c r="BG10" i="58"/>
  <c r="BK10" i="58"/>
  <c r="BP12" i="58"/>
  <c r="BN12" i="58"/>
  <c r="BL12" i="58"/>
  <c r="BJ12" i="58"/>
  <c r="BH12" i="58"/>
  <c r="BQ12" i="58"/>
  <c r="BM12" i="58"/>
  <c r="BO12" i="58"/>
  <c r="BG12" i="58"/>
  <c r="BK12" i="58"/>
  <c r="BQ15" i="58"/>
  <c r="BO15" i="58"/>
  <c r="BM15" i="58"/>
  <c r="BK15" i="58"/>
  <c r="BG15" i="58"/>
  <c r="BN15" i="58"/>
  <c r="BJ15" i="58"/>
  <c r="BP15" i="58"/>
  <c r="BL15" i="58"/>
  <c r="BH15" i="58"/>
  <c r="BQ17" i="58"/>
  <c r="BO17" i="58"/>
  <c r="BM17" i="58"/>
  <c r="BK17" i="58"/>
  <c r="BG17" i="58"/>
  <c r="BN17" i="58"/>
  <c r="BJ17" i="58"/>
  <c r="BP17" i="58"/>
  <c r="BL17" i="58"/>
  <c r="BH17" i="58"/>
  <c r="FY12" i="58"/>
  <c r="BI13" i="58" s="1"/>
  <c r="BI12" i="58"/>
  <c r="FY14" i="58"/>
  <c r="BI15" i="58" s="1"/>
  <c r="FY16" i="58"/>
  <c r="BI17" i="58" s="1"/>
  <c r="BQ19" i="58"/>
  <c r="BO19" i="58"/>
  <c r="BM19" i="58"/>
  <c r="BK19" i="58"/>
  <c r="BG19" i="58"/>
  <c r="BN19" i="58"/>
  <c r="BJ19" i="58"/>
  <c r="BL19" i="58"/>
  <c r="BP19" i="58"/>
  <c r="BH19" i="58"/>
  <c r="FY21" i="58"/>
  <c r="BI22" i="58" s="1"/>
  <c r="FY19" i="58"/>
  <c r="BI20" i="58" s="1"/>
  <c r="FY22" i="58"/>
  <c r="BP22" i="58"/>
  <c r="BN22" i="58"/>
  <c r="BL22" i="58"/>
  <c r="BJ22" i="58"/>
  <c r="BH22" i="58"/>
  <c r="BO22" i="58"/>
  <c r="BK22" i="58"/>
  <c r="BG22" i="58"/>
  <c r="BQ22" i="58"/>
  <c r="BM22" i="58"/>
  <c r="FA19" i="58"/>
  <c r="AC20" i="58" s="1"/>
  <c r="AK20" i="58"/>
  <c r="AI20" i="58"/>
  <c r="AG20" i="58"/>
  <c r="AE20" i="58"/>
  <c r="AA20" i="58"/>
  <c r="AH20" i="58"/>
  <c r="AD20" i="58"/>
  <c r="AJ20" i="58"/>
  <c r="AB20" i="58"/>
  <c r="AF20" i="58"/>
  <c r="FA15" i="58"/>
  <c r="AC16" i="58" s="1"/>
  <c r="AK17" i="58"/>
  <c r="AI17" i="58"/>
  <c r="AG17" i="58"/>
  <c r="AE17" i="58"/>
  <c r="AA17" i="58"/>
  <c r="AH17" i="58"/>
  <c r="AD17" i="58"/>
  <c r="AJ17" i="58"/>
  <c r="AF17" i="58"/>
  <c r="AB17" i="58"/>
  <c r="AJ12" i="58"/>
  <c r="AH12" i="58"/>
  <c r="AF12" i="58"/>
  <c r="AD12" i="58"/>
  <c r="AB12" i="58"/>
  <c r="AK12" i="58"/>
  <c r="AG12" i="58"/>
  <c r="AI12" i="58"/>
  <c r="AA12" i="58"/>
  <c r="AE12" i="58"/>
  <c r="AJ8" i="58"/>
  <c r="AH8" i="58"/>
  <c r="AF8" i="58"/>
  <c r="AD8" i="58"/>
  <c r="AB8" i="58"/>
  <c r="AI8" i="58"/>
  <c r="AE8" i="58"/>
  <c r="AA8" i="58"/>
  <c r="AK8" i="58"/>
  <c r="AG8" i="58"/>
  <c r="FA12" i="58"/>
  <c r="AC13" i="58" s="1"/>
  <c r="FA8" i="58"/>
  <c r="AC9" i="58" s="1"/>
  <c r="FM5" i="58"/>
  <c r="AS6" i="58" s="1"/>
  <c r="FM7" i="58"/>
  <c r="AS8" i="58" s="1"/>
  <c r="FM9" i="58"/>
  <c r="AS10" i="58" s="1"/>
  <c r="FM11" i="58"/>
  <c r="AS12" i="58" s="1"/>
  <c r="BA14" i="58"/>
  <c r="AY14" i="58"/>
  <c r="AW14" i="58"/>
  <c r="AU14" i="58"/>
  <c r="AQ14" i="58"/>
  <c r="AZ14" i="58"/>
  <c r="AV14" i="58"/>
  <c r="AR14" i="58"/>
  <c r="AT14" i="58"/>
  <c r="AX14" i="58"/>
  <c r="AZ6" i="58"/>
  <c r="AX6" i="58"/>
  <c r="AV6" i="58"/>
  <c r="AT6" i="58"/>
  <c r="AR6" i="58"/>
  <c r="AY6" i="58"/>
  <c r="AU6" i="58"/>
  <c r="AQ6" i="58"/>
  <c r="BA6" i="58"/>
  <c r="AW6" i="58"/>
  <c r="AZ8" i="58"/>
  <c r="AX8" i="58"/>
  <c r="AV8" i="58"/>
  <c r="AT8" i="58"/>
  <c r="AR8" i="58"/>
  <c r="AY8" i="58"/>
  <c r="AU8" i="58"/>
  <c r="AQ8" i="58"/>
  <c r="BA8" i="58"/>
  <c r="AW8" i="58"/>
  <c r="AZ10" i="58"/>
  <c r="AX10" i="58"/>
  <c r="AV10" i="58"/>
  <c r="AT10" i="58"/>
  <c r="AR10" i="58"/>
  <c r="BA10" i="58"/>
  <c r="AW10" i="58"/>
  <c r="AU10" i="58"/>
  <c r="AY10" i="58"/>
  <c r="AQ10" i="58"/>
  <c r="AZ12" i="58"/>
  <c r="AX12" i="58"/>
  <c r="AV12" i="58"/>
  <c r="AT12" i="58"/>
  <c r="AR12" i="58"/>
  <c r="BA12" i="58"/>
  <c r="AW12" i="58"/>
  <c r="AU12" i="58"/>
  <c r="AY12" i="58"/>
  <c r="AQ12" i="58"/>
  <c r="BA15" i="58"/>
  <c r="AY15" i="58"/>
  <c r="AW15" i="58"/>
  <c r="AU15" i="58"/>
  <c r="AQ15" i="58"/>
  <c r="AX15" i="58"/>
  <c r="AT15" i="58"/>
  <c r="AZ15" i="58"/>
  <c r="AV15" i="58"/>
  <c r="AR15" i="58"/>
  <c r="BA17" i="58"/>
  <c r="AY17" i="58"/>
  <c r="AW17" i="58"/>
  <c r="AU17" i="58"/>
  <c r="AQ17" i="58"/>
  <c r="AX17" i="58"/>
  <c r="AT17" i="58"/>
  <c r="AZ17" i="58"/>
  <c r="AV17" i="58"/>
  <c r="AR17" i="58"/>
  <c r="FM21" i="58"/>
  <c r="AS22" i="58" s="1"/>
  <c r="FM14" i="58"/>
  <c r="AS15" i="58" s="1"/>
  <c r="FM16" i="58"/>
  <c r="AS17" i="58" s="1"/>
  <c r="BA19" i="58"/>
  <c r="AY19" i="58"/>
  <c r="AW19" i="58"/>
  <c r="AU19" i="58"/>
  <c r="AQ19" i="58"/>
  <c r="AX19" i="58"/>
  <c r="AT19" i="58"/>
  <c r="AZ19" i="58"/>
  <c r="AR19" i="58"/>
  <c r="AV19" i="58"/>
  <c r="AZ21" i="58"/>
  <c r="AX21" i="58"/>
  <c r="BA21" i="58"/>
  <c r="AW21" i="58"/>
  <c r="AU21" i="58"/>
  <c r="AQ21" i="58"/>
  <c r="AY21" i="58"/>
  <c r="AT21" i="58"/>
  <c r="AR21" i="58"/>
  <c r="AV21" i="58"/>
  <c r="FM19" i="58"/>
  <c r="AS20" i="58" s="1"/>
  <c r="FM22" i="58"/>
  <c r="FA18" i="58"/>
  <c r="AC19" i="58" s="1"/>
  <c r="AK19" i="58"/>
  <c r="AI19" i="58"/>
  <c r="AG19" i="58"/>
  <c r="AE19" i="58"/>
  <c r="AA19" i="58"/>
  <c r="AH19" i="58"/>
  <c r="AD19" i="58"/>
  <c r="AF19" i="58"/>
  <c r="AJ19" i="58"/>
  <c r="AB19" i="58"/>
  <c r="FA14" i="58"/>
  <c r="AC15" i="58" s="1"/>
  <c r="AK16" i="58"/>
  <c r="AI16" i="58"/>
  <c r="AG16" i="58"/>
  <c r="AE16" i="58"/>
  <c r="AA16" i="58"/>
  <c r="AH16" i="58"/>
  <c r="AD16" i="58"/>
  <c r="AJ16" i="58"/>
  <c r="AF16" i="58"/>
  <c r="AB16" i="58"/>
  <c r="AJ11" i="58"/>
  <c r="AH11" i="58"/>
  <c r="AF11" i="58"/>
  <c r="AD11" i="58"/>
  <c r="AB11" i="58"/>
  <c r="AK11" i="58"/>
  <c r="AG11" i="58"/>
  <c r="AE11" i="58"/>
  <c r="AI11" i="58"/>
  <c r="AA11" i="58"/>
  <c r="AJ7" i="58"/>
  <c r="AH7" i="58"/>
  <c r="AF7" i="58"/>
  <c r="AD7" i="58"/>
  <c r="AB7" i="58"/>
  <c r="AI7" i="58"/>
  <c r="AE7" i="58"/>
  <c r="AA7" i="58"/>
  <c r="AK7" i="58"/>
  <c r="AG7" i="58"/>
  <c r="FA11" i="58"/>
  <c r="AC12" i="58" s="1"/>
  <c r="FA7" i="58"/>
  <c r="AC8" i="58" s="1"/>
  <c r="FY5" i="58"/>
  <c r="BI6" i="58" s="1"/>
  <c r="FY7" i="58"/>
  <c r="BI8" i="58" s="1"/>
  <c r="FY9" i="58"/>
  <c r="BI10" i="58" s="1"/>
  <c r="FY10" i="58"/>
  <c r="BI11" i="58" s="1"/>
  <c r="BQ14" i="58"/>
  <c r="BO14" i="58"/>
  <c r="BM14" i="58"/>
  <c r="BK14" i="58"/>
  <c r="BG14" i="58"/>
  <c r="BP14" i="58"/>
  <c r="BL14" i="58"/>
  <c r="BH14" i="58"/>
  <c r="BN14" i="58"/>
  <c r="BJ14" i="58"/>
  <c r="BP7" i="58"/>
  <c r="BN7" i="58"/>
  <c r="BL7" i="58"/>
  <c r="BJ7" i="58"/>
  <c r="BH7" i="58"/>
  <c r="BO7" i="58"/>
  <c r="BK7" i="58"/>
  <c r="BG7" i="58"/>
  <c r="BQ7" i="58"/>
  <c r="BM7" i="58"/>
  <c r="BP9" i="58"/>
  <c r="BN9" i="58"/>
  <c r="BL9" i="58"/>
  <c r="BJ9" i="58"/>
  <c r="BH9" i="58"/>
  <c r="BO9" i="58"/>
  <c r="BK9" i="58"/>
  <c r="BG9" i="58"/>
  <c r="BQ9" i="58"/>
  <c r="BM9" i="58"/>
  <c r="BP11" i="58"/>
  <c r="BN11" i="58"/>
  <c r="BL11" i="58"/>
  <c r="BJ11" i="58"/>
  <c r="BH11" i="58"/>
  <c r="BQ11" i="58"/>
  <c r="BM11" i="58"/>
  <c r="BK11" i="58"/>
  <c r="BO11" i="58"/>
  <c r="BG11" i="58"/>
  <c r="BQ13" i="58"/>
  <c r="BO13" i="58"/>
  <c r="BM13" i="58"/>
  <c r="BK13" i="58"/>
  <c r="BG13" i="58"/>
  <c r="BN13" i="58"/>
  <c r="BJ13" i="58"/>
  <c r="BP13" i="58"/>
  <c r="BH13" i="58"/>
  <c r="BL13" i="58"/>
  <c r="BQ16" i="58"/>
  <c r="BO16" i="58"/>
  <c r="BM16" i="58"/>
  <c r="BK16" i="58"/>
  <c r="BG16" i="58"/>
  <c r="BN16" i="58"/>
  <c r="BJ16" i="58"/>
  <c r="BP16" i="58"/>
  <c r="BL16" i="58"/>
  <c r="BH16" i="58"/>
  <c r="BQ18" i="58"/>
  <c r="BO18" i="58"/>
  <c r="BM18" i="58"/>
  <c r="BK18" i="58"/>
  <c r="BG18" i="58"/>
  <c r="BN18" i="58"/>
  <c r="BJ18" i="58"/>
  <c r="BP18" i="58"/>
  <c r="BL18" i="58"/>
  <c r="BH18" i="58"/>
  <c r="FY13" i="58"/>
  <c r="BI14" i="58" s="1"/>
  <c r="FY15" i="58"/>
  <c r="BI16" i="58" s="1"/>
  <c r="FY17" i="58"/>
  <c r="BI18" i="58" s="1"/>
  <c r="BQ20" i="58"/>
  <c r="BO20" i="58"/>
  <c r="BM20" i="58"/>
  <c r="BK20" i="58"/>
  <c r="BG20" i="58"/>
  <c r="BN20" i="58"/>
  <c r="BJ20" i="58"/>
  <c r="BP20" i="58"/>
  <c r="BH20" i="58"/>
  <c r="BL20" i="58"/>
  <c r="FY18" i="58"/>
  <c r="BI19" i="58" s="1"/>
  <c r="FY20" i="58"/>
  <c r="BI21" i="58" s="1"/>
  <c r="BP21" i="58"/>
  <c r="BN21" i="58"/>
  <c r="BL21" i="58"/>
  <c r="BJ21" i="58"/>
  <c r="BH21" i="58"/>
  <c r="BQ21" i="58"/>
  <c r="BM21" i="58"/>
  <c r="BK21" i="58"/>
  <c r="BG21" i="58"/>
  <c r="BO21" i="58"/>
  <c r="FA22" i="58"/>
  <c r="FA21" i="58"/>
  <c r="AC22" i="58" s="1"/>
  <c r="FA17" i="58"/>
  <c r="AC18" i="58" s="1"/>
  <c r="FA13" i="58"/>
  <c r="AC14" i="58" s="1"/>
  <c r="AK15" i="58"/>
  <c r="AI15" i="58"/>
  <c r="AG15" i="58"/>
  <c r="AE15" i="58"/>
  <c r="AA15" i="58"/>
  <c r="AH15" i="58"/>
  <c r="AD15" i="58"/>
  <c r="AJ15" i="58"/>
  <c r="AF15" i="58"/>
  <c r="AB15" i="58"/>
  <c r="AJ10" i="58"/>
  <c r="AH10" i="58"/>
  <c r="AF10" i="58"/>
  <c r="AD10" i="58"/>
  <c r="AB10" i="58"/>
  <c r="AK10" i="58"/>
  <c r="AG10" i="58"/>
  <c r="AI10" i="58"/>
  <c r="AA10" i="58"/>
  <c r="AE10" i="58"/>
  <c r="AJ6" i="58"/>
  <c r="AH6" i="58"/>
  <c r="AF6" i="58"/>
  <c r="AD6" i="58"/>
  <c r="AB6" i="58"/>
  <c r="AI6" i="58"/>
  <c r="AE6" i="58"/>
  <c r="AA6" i="58"/>
  <c r="AK6" i="58"/>
  <c r="AG6" i="58"/>
  <c r="FA10" i="58"/>
  <c r="AC11" i="58" s="1"/>
  <c r="FA6" i="58"/>
  <c r="AC7" i="58" s="1"/>
  <c r="FM6" i="58"/>
  <c r="AS7" i="58" s="1"/>
  <c r="FM8" i="58"/>
  <c r="AS9" i="58" s="1"/>
  <c r="FM10" i="58"/>
  <c r="AS11" i="58" s="1"/>
  <c r="FM12" i="58"/>
  <c r="AS13" i="58" s="1"/>
  <c r="BA5" i="58"/>
  <c r="AY5" i="58"/>
  <c r="AW5" i="58"/>
  <c r="AU5" i="58"/>
  <c r="AR5" i="58"/>
  <c r="AX5" i="58"/>
  <c r="AT5" i="58"/>
  <c r="AZ5" i="58"/>
  <c r="AV5" i="58"/>
  <c r="AQ5" i="58"/>
  <c r="AZ7" i="58"/>
  <c r="AX7" i="58"/>
  <c r="AV7" i="58"/>
  <c r="AT7" i="58"/>
  <c r="AR7" i="58"/>
  <c r="AY7" i="58"/>
  <c r="AU7" i="58"/>
  <c r="AQ7" i="58"/>
  <c r="BA7" i="58"/>
  <c r="AW7" i="58"/>
  <c r="AZ9" i="58"/>
  <c r="AX9" i="58"/>
  <c r="AV9" i="58"/>
  <c r="AT9" i="58"/>
  <c r="AR9" i="58"/>
  <c r="AY9" i="58"/>
  <c r="AU9" i="58"/>
  <c r="AQ9" i="58"/>
  <c r="BA9" i="58"/>
  <c r="AW9" i="58"/>
  <c r="AZ11" i="58"/>
  <c r="AX11" i="58"/>
  <c r="AV11" i="58"/>
  <c r="AT11" i="58"/>
  <c r="AR11" i="58"/>
  <c r="BA11" i="58"/>
  <c r="AW11" i="58"/>
  <c r="AY11" i="58"/>
  <c r="AQ11" i="58"/>
  <c r="AU11" i="58"/>
  <c r="BA13" i="58"/>
  <c r="AY13" i="58"/>
  <c r="AW13" i="58"/>
  <c r="AU13" i="58"/>
  <c r="AQ13" i="58"/>
  <c r="AX13" i="58"/>
  <c r="AT13" i="58"/>
  <c r="AV13" i="58"/>
  <c r="AZ13" i="58"/>
  <c r="AR13" i="58"/>
  <c r="BA16" i="58"/>
  <c r="AY16" i="58"/>
  <c r="AW16" i="58"/>
  <c r="AU16" i="58"/>
  <c r="AQ16" i="58"/>
  <c r="AX16" i="58"/>
  <c r="AT16" i="58"/>
  <c r="AZ16" i="58"/>
  <c r="AV16" i="58"/>
  <c r="AR16" i="58"/>
  <c r="BA18" i="58"/>
  <c r="AY18" i="58"/>
  <c r="AW18" i="58"/>
  <c r="AU18" i="58"/>
  <c r="AQ18" i="58"/>
  <c r="AX18" i="58"/>
  <c r="AT18" i="58"/>
  <c r="AZ18" i="58"/>
  <c r="AV18" i="58"/>
  <c r="AR18" i="58"/>
  <c r="FM13" i="58"/>
  <c r="AS14" i="58" s="1"/>
  <c r="FM15" i="58"/>
  <c r="AS16" i="58" s="1"/>
  <c r="FM17" i="58"/>
  <c r="AS18" i="58" s="1"/>
  <c r="BA20" i="58"/>
  <c r="AY20" i="58"/>
  <c r="AW20" i="58"/>
  <c r="AU20" i="58"/>
  <c r="AQ20" i="58"/>
  <c r="AX20" i="58"/>
  <c r="AT20" i="58"/>
  <c r="AV20" i="58"/>
  <c r="AZ20" i="58"/>
  <c r="AR20" i="58"/>
  <c r="FM18" i="58"/>
  <c r="AS19" i="58" s="1"/>
  <c r="FM20" i="58"/>
  <c r="AS21" i="58" s="1"/>
  <c r="AZ22" i="58"/>
  <c r="AX22" i="58"/>
  <c r="AV22" i="58"/>
  <c r="AT22" i="58"/>
  <c r="AR22" i="58"/>
  <c r="AY22" i="58"/>
  <c r="AU22" i="58"/>
  <c r="AQ22" i="58"/>
  <c r="AW22" i="58"/>
  <c r="BA22" i="58"/>
  <c r="AU22" i="57"/>
  <c r="AT22" i="57"/>
  <c r="AY22" i="57"/>
  <c r="BA22" i="57"/>
  <c r="AX22" i="57"/>
  <c r="AQ22" i="57"/>
  <c r="AW22" i="57"/>
  <c r="AR22" i="57"/>
  <c r="AV22" i="57"/>
  <c r="FM21" i="57"/>
  <c r="AS22" i="57" s="1"/>
  <c r="FM19" i="57"/>
  <c r="AS20" i="57" s="1"/>
  <c r="AZ15" i="57"/>
  <c r="AX15" i="57"/>
  <c r="AV15" i="57"/>
  <c r="AT15" i="57"/>
  <c r="AR15" i="57"/>
  <c r="AY15" i="57"/>
  <c r="AU15" i="57"/>
  <c r="AQ15" i="57"/>
  <c r="BA15" i="57"/>
  <c r="AW15" i="57"/>
  <c r="FM15" i="57"/>
  <c r="AS16" i="57" s="1"/>
  <c r="AZ9" i="57"/>
  <c r="AX9" i="57"/>
  <c r="AV9" i="57"/>
  <c r="AT9" i="57"/>
  <c r="AR9" i="57"/>
  <c r="AY9" i="57"/>
  <c r="AU9" i="57"/>
  <c r="AQ9" i="57"/>
  <c r="BA9" i="57"/>
  <c r="AW9" i="57"/>
  <c r="FM18" i="57"/>
  <c r="AS19" i="57" s="1"/>
  <c r="FM12" i="57"/>
  <c r="AS13" i="57" s="1"/>
  <c r="FM8" i="57"/>
  <c r="AS9" i="57" s="1"/>
  <c r="FM22" i="57"/>
  <c r="AZ19" i="57"/>
  <c r="AX19" i="57"/>
  <c r="AV19" i="57"/>
  <c r="AT19" i="57"/>
  <c r="AR19" i="57"/>
  <c r="AY19" i="57"/>
  <c r="AU19" i="57"/>
  <c r="AQ19" i="57"/>
  <c r="AW19" i="57"/>
  <c r="BA19" i="57"/>
  <c r="AZ16" i="57"/>
  <c r="AX16" i="57"/>
  <c r="AV16" i="57"/>
  <c r="AT16" i="57"/>
  <c r="AR16" i="57"/>
  <c r="BA16" i="57"/>
  <c r="AW16" i="57"/>
  <c r="AY16" i="57"/>
  <c r="AU16" i="57"/>
  <c r="AQ16" i="57"/>
  <c r="FM17" i="57"/>
  <c r="AS18" i="57" s="1"/>
  <c r="AZ10" i="57"/>
  <c r="AX10" i="57"/>
  <c r="AV10" i="57"/>
  <c r="AT10" i="57"/>
  <c r="AR10" i="57"/>
  <c r="AY10" i="57"/>
  <c r="AU10" i="57"/>
  <c r="AQ10" i="57"/>
  <c r="BA10" i="57"/>
  <c r="AW10" i="57"/>
  <c r="AZ6" i="57"/>
  <c r="AX6" i="57"/>
  <c r="AV6" i="57"/>
  <c r="AT6" i="57"/>
  <c r="AR6" i="57"/>
  <c r="AY6" i="57"/>
  <c r="AU6" i="57"/>
  <c r="AQ6" i="57"/>
  <c r="BA6" i="57"/>
  <c r="AW6" i="57"/>
  <c r="FM16" i="57"/>
  <c r="AS17" i="57" s="1"/>
  <c r="FM11" i="57"/>
  <c r="AS12" i="57" s="1"/>
  <c r="FM7" i="57"/>
  <c r="AS8" i="57" s="1"/>
  <c r="FY5" i="57"/>
  <c r="BI6" i="57" s="1"/>
  <c r="FY7" i="57"/>
  <c r="BI8" i="57" s="1"/>
  <c r="FY9" i="57"/>
  <c r="BI10" i="57" s="1"/>
  <c r="FY11" i="57"/>
  <c r="BI12" i="57" s="1"/>
  <c r="FY12" i="57"/>
  <c r="BI13" i="57" s="1"/>
  <c r="FY14" i="57"/>
  <c r="BI15" i="57" s="1"/>
  <c r="BP6" i="57"/>
  <c r="BN6" i="57"/>
  <c r="BL6" i="57"/>
  <c r="BJ6" i="57"/>
  <c r="BH6" i="57"/>
  <c r="BO6" i="57"/>
  <c r="BK6" i="57"/>
  <c r="BG6" i="57"/>
  <c r="BQ6" i="57"/>
  <c r="BM6" i="57"/>
  <c r="BP8" i="57"/>
  <c r="BN8" i="57"/>
  <c r="BL8" i="57"/>
  <c r="BJ8" i="57"/>
  <c r="BH8" i="57"/>
  <c r="BO8" i="57"/>
  <c r="BK8" i="57"/>
  <c r="BG8" i="57"/>
  <c r="BQ8" i="57"/>
  <c r="BM8" i="57"/>
  <c r="BP10" i="57"/>
  <c r="BN10" i="57"/>
  <c r="BL10" i="57"/>
  <c r="BJ10" i="57"/>
  <c r="BH10" i="57"/>
  <c r="BO10" i="57"/>
  <c r="BK10" i="57"/>
  <c r="BG10" i="57"/>
  <c r="BQ10" i="57"/>
  <c r="BM10" i="57"/>
  <c r="BP12" i="57"/>
  <c r="BN12" i="57"/>
  <c r="BL12" i="57"/>
  <c r="BJ12" i="57"/>
  <c r="BH12" i="57"/>
  <c r="BO12" i="57"/>
  <c r="BK12" i="57"/>
  <c r="BG12" i="57"/>
  <c r="BQ12" i="57"/>
  <c r="BM12" i="57"/>
  <c r="FY17" i="57"/>
  <c r="BI18" i="57" s="1"/>
  <c r="FY20" i="57"/>
  <c r="BP14" i="57"/>
  <c r="BN14" i="57"/>
  <c r="BL14" i="57"/>
  <c r="BJ14" i="57"/>
  <c r="BH14" i="57"/>
  <c r="BO14" i="57"/>
  <c r="BK14" i="57"/>
  <c r="BG14" i="57"/>
  <c r="BQ14" i="57"/>
  <c r="BM14" i="57"/>
  <c r="BP16" i="57"/>
  <c r="BN16" i="57"/>
  <c r="BL16" i="57"/>
  <c r="BJ16" i="57"/>
  <c r="BH16" i="57"/>
  <c r="BQ16" i="57"/>
  <c r="BM16" i="57"/>
  <c r="BO16" i="57"/>
  <c r="BK16" i="57"/>
  <c r="BG16" i="57"/>
  <c r="BP18" i="57"/>
  <c r="BQ18" i="57"/>
  <c r="BN18" i="57"/>
  <c r="BL18" i="57"/>
  <c r="BJ18" i="57"/>
  <c r="BH18" i="57"/>
  <c r="BM18" i="57"/>
  <c r="BO18" i="57"/>
  <c r="BK18" i="57"/>
  <c r="BG18" i="57"/>
  <c r="BP19" i="57"/>
  <c r="BN19" i="57"/>
  <c r="BL19" i="57"/>
  <c r="BJ19" i="57"/>
  <c r="BH19" i="57"/>
  <c r="BO19" i="57"/>
  <c r="BK19" i="57"/>
  <c r="BG19" i="57"/>
  <c r="BQ19" i="57"/>
  <c r="BM19" i="57"/>
  <c r="FY21" i="57"/>
  <c r="BI21" i="57"/>
  <c r="BP21" i="57"/>
  <c r="BN21" i="57"/>
  <c r="BL21" i="57"/>
  <c r="BJ21" i="57"/>
  <c r="BH21" i="57"/>
  <c r="BO21" i="57"/>
  <c r="BK21" i="57"/>
  <c r="BG21" i="57"/>
  <c r="BM21" i="57"/>
  <c r="BQ21" i="57"/>
  <c r="AZ20" i="57"/>
  <c r="AX20" i="57"/>
  <c r="AV20" i="57"/>
  <c r="AT20" i="57"/>
  <c r="AR20" i="57"/>
  <c r="BA20" i="57"/>
  <c r="AW20" i="57"/>
  <c r="AY20" i="57"/>
  <c r="AQ20" i="57"/>
  <c r="AU20" i="57"/>
  <c r="AZ17" i="57"/>
  <c r="AX17" i="57"/>
  <c r="AV17" i="57"/>
  <c r="AT17" i="57"/>
  <c r="AR17" i="57"/>
  <c r="AY17" i="57"/>
  <c r="AU17" i="57"/>
  <c r="AQ17" i="57"/>
  <c r="BA17" i="57"/>
  <c r="AW17" i="57"/>
  <c r="AZ13" i="57"/>
  <c r="AX13" i="57"/>
  <c r="AV13" i="57"/>
  <c r="AT13" i="57"/>
  <c r="AR13" i="57"/>
  <c r="AY13" i="57"/>
  <c r="AU13" i="57"/>
  <c r="AQ13" i="57"/>
  <c r="AW13" i="57"/>
  <c r="BA13" i="57"/>
  <c r="AZ11" i="57"/>
  <c r="AX11" i="57"/>
  <c r="AV11" i="57"/>
  <c r="AT11" i="57"/>
  <c r="AR11" i="57"/>
  <c r="AY11" i="57"/>
  <c r="AU11" i="57"/>
  <c r="AQ11" i="57"/>
  <c r="BA11" i="57"/>
  <c r="AW11" i="57"/>
  <c r="AZ7" i="57"/>
  <c r="AX7" i="57"/>
  <c r="AV7" i="57"/>
  <c r="AT7" i="57"/>
  <c r="AR7" i="57"/>
  <c r="AY7" i="57"/>
  <c r="AU7" i="57"/>
  <c r="AQ7" i="57"/>
  <c r="BA7" i="57"/>
  <c r="AW7" i="57"/>
  <c r="FM14" i="57"/>
  <c r="AS15" i="57" s="1"/>
  <c r="FM10" i="57"/>
  <c r="AS11" i="57" s="1"/>
  <c r="FM6" i="57"/>
  <c r="AS7" i="57" s="1"/>
  <c r="AZ21" i="57"/>
  <c r="AX21" i="57"/>
  <c r="AY21" i="57"/>
  <c r="AV21" i="57"/>
  <c r="AT21" i="57"/>
  <c r="AR21" i="57"/>
  <c r="BA21" i="57"/>
  <c r="AU21" i="57"/>
  <c r="AQ21" i="57"/>
  <c r="AW21" i="57"/>
  <c r="AZ18" i="57"/>
  <c r="AX18" i="57"/>
  <c r="AV18" i="57"/>
  <c r="AT18" i="57"/>
  <c r="AR18" i="57"/>
  <c r="BA18" i="57"/>
  <c r="AW18" i="57"/>
  <c r="AY18" i="57"/>
  <c r="AU18" i="57"/>
  <c r="AQ18" i="57"/>
  <c r="AZ14" i="57"/>
  <c r="AX14" i="57"/>
  <c r="AV14" i="57"/>
  <c r="AT14" i="57"/>
  <c r="AR14" i="57"/>
  <c r="AY14" i="57"/>
  <c r="AU14" i="57"/>
  <c r="AQ14" i="57"/>
  <c r="AW14" i="57"/>
  <c r="BA14" i="57"/>
  <c r="AZ12" i="57"/>
  <c r="AX12" i="57"/>
  <c r="AV12" i="57"/>
  <c r="AT12" i="57"/>
  <c r="AR12" i="57"/>
  <c r="AY12" i="57"/>
  <c r="AU12" i="57"/>
  <c r="AQ12" i="57"/>
  <c r="BA12" i="57"/>
  <c r="AW12" i="57"/>
  <c r="AZ8" i="57"/>
  <c r="AX8" i="57"/>
  <c r="AV8" i="57"/>
  <c r="AT8" i="57"/>
  <c r="AR8" i="57"/>
  <c r="AY8" i="57"/>
  <c r="AU8" i="57"/>
  <c r="AQ8" i="57"/>
  <c r="BA8" i="57"/>
  <c r="AW8" i="57"/>
  <c r="FM20" i="57"/>
  <c r="AS21" i="57" s="1"/>
  <c r="FM13" i="57"/>
  <c r="AS14" i="57" s="1"/>
  <c r="FM9" i="57"/>
  <c r="AS10" i="57" s="1"/>
  <c r="FM5" i="57"/>
  <c r="AS6" i="57" s="1"/>
  <c r="FY6" i="57"/>
  <c r="BI7" i="57" s="1"/>
  <c r="FY8" i="57"/>
  <c r="BI9" i="57" s="1"/>
  <c r="FY10" i="57"/>
  <c r="BI11" i="57" s="1"/>
  <c r="BP5" i="57"/>
  <c r="BN5" i="57"/>
  <c r="BL5" i="57"/>
  <c r="BJ5" i="57"/>
  <c r="BG5" i="57"/>
  <c r="BO5" i="57"/>
  <c r="BK5" i="57"/>
  <c r="BQ5" i="57"/>
  <c r="BM5" i="57"/>
  <c r="BH5" i="57"/>
  <c r="FY13" i="57"/>
  <c r="BI14" i="57" s="1"/>
  <c r="FY16" i="57"/>
  <c r="BI17" i="57" s="1"/>
  <c r="BP7" i="57"/>
  <c r="BN7" i="57"/>
  <c r="BL7" i="57"/>
  <c r="BJ7" i="57"/>
  <c r="BH7" i="57"/>
  <c r="BO7" i="57"/>
  <c r="BK7" i="57"/>
  <c r="BG7" i="57"/>
  <c r="BQ7" i="57"/>
  <c r="BM7" i="57"/>
  <c r="BP9" i="57"/>
  <c r="BN9" i="57"/>
  <c r="BL9" i="57"/>
  <c r="BJ9" i="57"/>
  <c r="BH9" i="57"/>
  <c r="BO9" i="57"/>
  <c r="BK9" i="57"/>
  <c r="BG9" i="57"/>
  <c r="BQ9" i="57"/>
  <c r="BM9" i="57"/>
  <c r="BP11" i="57"/>
  <c r="BN11" i="57"/>
  <c r="BL11" i="57"/>
  <c r="BJ11" i="57"/>
  <c r="BH11" i="57"/>
  <c r="BO11" i="57"/>
  <c r="BK11" i="57"/>
  <c r="BG11" i="57"/>
  <c r="BQ11" i="57"/>
  <c r="BM11" i="57"/>
  <c r="FY15" i="57"/>
  <c r="BI16" i="57" s="1"/>
  <c r="FY18" i="57"/>
  <c r="BI19" i="57" s="1"/>
  <c r="BP13" i="57"/>
  <c r="BN13" i="57"/>
  <c r="BL13" i="57"/>
  <c r="BJ13" i="57"/>
  <c r="BH13" i="57"/>
  <c r="BO13" i="57"/>
  <c r="BK13" i="57"/>
  <c r="BG13" i="57"/>
  <c r="BQ13" i="57"/>
  <c r="BM13" i="57"/>
  <c r="BP15" i="57"/>
  <c r="BN15" i="57"/>
  <c r="BL15" i="57"/>
  <c r="BJ15" i="57"/>
  <c r="BH15" i="57"/>
  <c r="BO15" i="57"/>
  <c r="BK15" i="57"/>
  <c r="BG15" i="57"/>
  <c r="BQ15" i="57"/>
  <c r="BM15" i="57"/>
  <c r="BP17" i="57"/>
  <c r="BN17" i="57"/>
  <c r="BL17" i="57"/>
  <c r="BJ17" i="57"/>
  <c r="BH17" i="57"/>
  <c r="BO17" i="57"/>
  <c r="BK17" i="57"/>
  <c r="BG17" i="57"/>
  <c r="BQ17" i="57"/>
  <c r="BM17" i="57"/>
  <c r="FY19" i="57"/>
  <c r="BI20" i="57" s="1"/>
  <c r="BP20" i="57"/>
  <c r="BN20" i="57"/>
  <c r="BL20" i="57"/>
  <c r="BJ20" i="57"/>
  <c r="BH20" i="57"/>
  <c r="BQ20" i="57"/>
  <c r="BM20" i="57"/>
  <c r="BK20" i="57"/>
  <c r="BO20" i="57"/>
  <c r="BG20" i="57"/>
  <c r="FY22" i="57"/>
  <c r="BI22" i="57"/>
  <c r="BP22" i="57"/>
  <c r="BN22" i="57"/>
  <c r="BL22" i="57"/>
  <c r="BJ22" i="57"/>
  <c r="BH22" i="57"/>
  <c r="BQ22" i="57"/>
  <c r="BM22" i="57"/>
  <c r="BO22" i="57"/>
  <c r="BG22" i="57"/>
  <c r="BK22" i="57"/>
  <c r="AB20" i="56"/>
  <c r="AA20" i="56"/>
  <c r="AK20" i="56"/>
  <c r="AD17" i="56"/>
  <c r="AG17" i="56"/>
  <c r="AI12" i="56"/>
  <c r="AD12" i="56"/>
  <c r="AE8" i="56"/>
  <c r="AF8" i="56"/>
  <c r="AF18" i="56"/>
  <c r="AD18" i="56"/>
  <c r="AA18" i="56"/>
  <c r="AG18" i="56"/>
  <c r="AE11" i="56"/>
  <c r="AB11" i="56"/>
  <c r="AJ11" i="56"/>
  <c r="AG9" i="56"/>
  <c r="AE9" i="56"/>
  <c r="AB9" i="56"/>
  <c r="AF9" i="56"/>
  <c r="AE7" i="56"/>
  <c r="AG7" i="56"/>
  <c r="AB7" i="56"/>
  <c r="AF7" i="56"/>
  <c r="AD14" i="56"/>
  <c r="AF14" i="56"/>
  <c r="AA14" i="56"/>
  <c r="AG14" i="56"/>
  <c r="BA22" i="56"/>
  <c r="AY22" i="56"/>
  <c r="AX22" i="56"/>
  <c r="FA11" i="56"/>
  <c r="AC12" i="56" s="1"/>
  <c r="AB5" i="56"/>
  <c r="AK5" i="56"/>
  <c r="AI5" i="56"/>
  <c r="AD5" i="56"/>
  <c r="AK22" i="56"/>
  <c r="AB22" i="56"/>
  <c r="AJ22" i="56"/>
  <c r="AH16" i="56"/>
  <c r="AE13" i="56"/>
  <c r="FA21" i="56"/>
  <c r="AC22" i="56" s="1"/>
  <c r="AD19" i="56"/>
  <c r="AB16" i="56"/>
  <c r="AI16" i="56"/>
  <c r="AE15" i="56"/>
  <c r="AI10" i="56"/>
  <c r="AD6" i="56"/>
  <c r="AG22" i="56"/>
  <c r="AA22" i="56"/>
  <c r="AI22" i="56"/>
  <c r="AD22" i="56"/>
  <c r="AJ19" i="56"/>
  <c r="AA19" i="56"/>
  <c r="AK19" i="56"/>
  <c r="AF16" i="56"/>
  <c r="AE16" i="56"/>
  <c r="AB13" i="56"/>
  <c r="AH13" i="56"/>
  <c r="AI13" i="56"/>
  <c r="FA16" i="56"/>
  <c r="AF15" i="56"/>
  <c r="AH15" i="56"/>
  <c r="AI15" i="56"/>
  <c r="AA10" i="56"/>
  <c r="AK10" i="56"/>
  <c r="AH10" i="56"/>
  <c r="AA6" i="56"/>
  <c r="AK6" i="56"/>
  <c r="AH6" i="56"/>
  <c r="AB19" i="56"/>
  <c r="AF19" i="56"/>
  <c r="AH19" i="56"/>
  <c r="AE19" i="56"/>
  <c r="AJ16" i="56"/>
  <c r="AD16" i="56"/>
  <c r="AA16" i="56"/>
  <c r="AG16" i="56"/>
  <c r="AJ13" i="56"/>
  <c r="AD13" i="56"/>
  <c r="AA13" i="56"/>
  <c r="AG13" i="56"/>
  <c r="FA19" i="56"/>
  <c r="AC20" i="56" s="1"/>
  <c r="FA5" i="56"/>
  <c r="AC6" i="56" s="1"/>
  <c r="FA12" i="56"/>
  <c r="AC13" i="56" s="1"/>
  <c r="AF20" i="56"/>
  <c r="AJ20" i="56"/>
  <c r="AH20" i="56"/>
  <c r="AE20" i="56"/>
  <c r="FA17" i="56"/>
  <c r="AC18" i="56" s="1"/>
  <c r="AB17" i="56"/>
  <c r="AJ17" i="56"/>
  <c r="AH17" i="56"/>
  <c r="AE17" i="56"/>
  <c r="AE12" i="56"/>
  <c r="AG12" i="56"/>
  <c r="AB12" i="56"/>
  <c r="AF12" i="56"/>
  <c r="AK8" i="56"/>
  <c r="AA8" i="56"/>
  <c r="AI8" i="56"/>
  <c r="AD8" i="56"/>
  <c r="FA9" i="56"/>
  <c r="AC10" i="56" s="1"/>
  <c r="FA20" i="56"/>
  <c r="AC21" i="56" s="1"/>
  <c r="AA11" i="56"/>
  <c r="AI11" i="56"/>
  <c r="AK11" i="56"/>
  <c r="AD11" i="56"/>
  <c r="AW22" i="56"/>
  <c r="AU22" i="56"/>
  <c r="AR22" i="56"/>
  <c r="AV22" i="56"/>
  <c r="AC17" i="56"/>
  <c r="FA13" i="56"/>
  <c r="AC14" i="56" s="1"/>
  <c r="FA8" i="56"/>
  <c r="AC9" i="56" s="1"/>
  <c r="FA22" i="56"/>
  <c r="FA15" i="56"/>
  <c r="AC16" i="56" s="1"/>
  <c r="AB15" i="56"/>
  <c r="AD15" i="56"/>
  <c r="AA15" i="56"/>
  <c r="AG15" i="56"/>
  <c r="AE10" i="56"/>
  <c r="AG10" i="56"/>
  <c r="AB10" i="56"/>
  <c r="AF10" i="56"/>
  <c r="AE6" i="56"/>
  <c r="AG6" i="56"/>
  <c r="AB6" i="56"/>
  <c r="AF6" i="56"/>
  <c r="FA6" i="56"/>
  <c r="AC7" i="56" s="1"/>
  <c r="FA7" i="56"/>
  <c r="AC8" i="56" s="1"/>
  <c r="FA18" i="56"/>
  <c r="AC19" i="56" s="1"/>
  <c r="FA14" i="56"/>
  <c r="AC15" i="56" s="1"/>
  <c r="FA10" i="56"/>
  <c r="AC11" i="56" s="1"/>
  <c r="FY7" i="56"/>
  <c r="BI8" i="56" s="1"/>
  <c r="FY5" i="56"/>
  <c r="BI6" i="56" s="1"/>
  <c r="BQ14" i="56"/>
  <c r="BO14" i="56"/>
  <c r="BM14" i="56"/>
  <c r="BK14" i="56"/>
  <c r="BG14" i="56"/>
  <c r="BP14" i="56"/>
  <c r="BL14" i="56"/>
  <c r="BH14" i="56"/>
  <c r="BJ14" i="56"/>
  <c r="BN14" i="56"/>
  <c r="FY10" i="56"/>
  <c r="BI11" i="56" s="1"/>
  <c r="BP6" i="56"/>
  <c r="BN6" i="56"/>
  <c r="BL6" i="56"/>
  <c r="BJ6" i="56"/>
  <c r="BH6" i="56"/>
  <c r="BQ6" i="56"/>
  <c r="BM6" i="56"/>
  <c r="BO6" i="56"/>
  <c r="BK6" i="56"/>
  <c r="BG6" i="56"/>
  <c r="BP8" i="56"/>
  <c r="BN8" i="56"/>
  <c r="BL8" i="56"/>
  <c r="BJ8" i="56"/>
  <c r="BH8" i="56"/>
  <c r="BO8" i="56"/>
  <c r="BK8" i="56"/>
  <c r="BG8" i="56"/>
  <c r="BM8" i="56"/>
  <c r="BQ8" i="56"/>
  <c r="BP10" i="56"/>
  <c r="BN10" i="56"/>
  <c r="BL10" i="56"/>
  <c r="BJ10" i="56"/>
  <c r="BH10" i="56"/>
  <c r="BQ10" i="56"/>
  <c r="BM10" i="56"/>
  <c r="BO10" i="56"/>
  <c r="BK10" i="56"/>
  <c r="BG10" i="56"/>
  <c r="BP12" i="56"/>
  <c r="BN12" i="56"/>
  <c r="BL12" i="56"/>
  <c r="BJ12" i="56"/>
  <c r="BH12" i="56"/>
  <c r="BQ12" i="56"/>
  <c r="BM12" i="56"/>
  <c r="BO12" i="56"/>
  <c r="BK12" i="56"/>
  <c r="BG12" i="56"/>
  <c r="BQ15" i="56"/>
  <c r="BO15" i="56"/>
  <c r="BM15" i="56"/>
  <c r="BK15" i="56"/>
  <c r="BG15" i="56"/>
  <c r="BN15" i="56"/>
  <c r="BJ15" i="56"/>
  <c r="BP15" i="56"/>
  <c r="BH15" i="56"/>
  <c r="BL15" i="56"/>
  <c r="BQ17" i="56"/>
  <c r="BO17" i="56"/>
  <c r="BM17" i="56"/>
  <c r="BK17" i="56"/>
  <c r="BG17" i="56"/>
  <c r="BN17" i="56"/>
  <c r="BJ17" i="56"/>
  <c r="BP17" i="56"/>
  <c r="BL17" i="56"/>
  <c r="BH17" i="56"/>
  <c r="FY12" i="56"/>
  <c r="BI13" i="56" s="1"/>
  <c r="FY14" i="56"/>
  <c r="BI15" i="56" s="1"/>
  <c r="FY16" i="56"/>
  <c r="BI17" i="56" s="1"/>
  <c r="BQ19" i="56"/>
  <c r="BO19" i="56"/>
  <c r="BM19" i="56"/>
  <c r="BK19" i="56"/>
  <c r="BG19" i="56"/>
  <c r="BN19" i="56"/>
  <c r="BJ19" i="56"/>
  <c r="BL19" i="56"/>
  <c r="BP19" i="56"/>
  <c r="BH19" i="56"/>
  <c r="FY21" i="56"/>
  <c r="BI22" i="56" s="1"/>
  <c r="FY19" i="56"/>
  <c r="FY22" i="56"/>
  <c r="BP22" i="56"/>
  <c r="BN22" i="56"/>
  <c r="BL22" i="56"/>
  <c r="BJ22" i="56"/>
  <c r="BH22" i="56"/>
  <c r="BO22" i="56"/>
  <c r="BK22" i="56"/>
  <c r="BG22" i="56"/>
  <c r="BQ22" i="56"/>
  <c r="BM22" i="56"/>
  <c r="FM18" i="56"/>
  <c r="AS19" i="56" s="1"/>
  <c r="FM17" i="56"/>
  <c r="AS18" i="56" s="1"/>
  <c r="FM13" i="56"/>
  <c r="AS14" i="56" s="1"/>
  <c r="BA16" i="56"/>
  <c r="AY16" i="56"/>
  <c r="AW16" i="56"/>
  <c r="AU16" i="56"/>
  <c r="AQ16" i="56"/>
  <c r="AX16" i="56"/>
  <c r="AT16" i="56"/>
  <c r="AZ16" i="56"/>
  <c r="AR16" i="56"/>
  <c r="AV16" i="56"/>
  <c r="AZ11" i="56"/>
  <c r="AX11" i="56"/>
  <c r="AV11" i="56"/>
  <c r="AT11" i="56"/>
  <c r="AR11" i="56"/>
  <c r="BA11" i="56"/>
  <c r="AW11" i="56"/>
  <c r="AY11" i="56"/>
  <c r="AU11" i="56"/>
  <c r="AQ11" i="56"/>
  <c r="AZ7" i="56"/>
  <c r="AX7" i="56"/>
  <c r="AV7" i="56"/>
  <c r="AT7" i="56"/>
  <c r="AR7" i="56"/>
  <c r="BA7" i="56"/>
  <c r="AW7" i="56"/>
  <c r="AY7" i="56"/>
  <c r="AU7" i="56"/>
  <c r="AQ7" i="56"/>
  <c r="FM10" i="56"/>
  <c r="AS11" i="56" s="1"/>
  <c r="FM6" i="56"/>
  <c r="AS7" i="56" s="1"/>
  <c r="FM22" i="56"/>
  <c r="AZ21" i="56"/>
  <c r="AX21" i="56"/>
  <c r="BA21" i="56"/>
  <c r="AW21" i="56"/>
  <c r="AU21" i="56"/>
  <c r="AQ21" i="56"/>
  <c r="AY21" i="56"/>
  <c r="AT21" i="56"/>
  <c r="AR21" i="56"/>
  <c r="AV21" i="56"/>
  <c r="FM16" i="56"/>
  <c r="AS17" i="56" s="1"/>
  <c r="FM21" i="56"/>
  <c r="AS22" i="56" s="1"/>
  <c r="BA15" i="56"/>
  <c r="AY15" i="56"/>
  <c r="AW15" i="56"/>
  <c r="AU15" i="56"/>
  <c r="AQ15" i="56"/>
  <c r="AX15" i="56"/>
  <c r="AT15" i="56"/>
  <c r="AV15" i="56"/>
  <c r="AZ15" i="56"/>
  <c r="AR15" i="56"/>
  <c r="AZ10" i="56"/>
  <c r="AX10" i="56"/>
  <c r="AV10" i="56"/>
  <c r="AT10" i="56"/>
  <c r="AR10" i="56"/>
  <c r="BA10" i="56"/>
  <c r="AW10" i="56"/>
  <c r="AY10" i="56"/>
  <c r="AU10" i="56"/>
  <c r="AQ10" i="56"/>
  <c r="AZ6" i="56"/>
  <c r="AX6" i="56"/>
  <c r="AV6" i="56"/>
  <c r="AT6" i="56"/>
  <c r="AR6" i="56"/>
  <c r="BA6" i="56"/>
  <c r="AW6" i="56"/>
  <c r="AY6" i="56"/>
  <c r="AU6" i="56"/>
  <c r="AQ6" i="56"/>
  <c r="FM11" i="56"/>
  <c r="FM7" i="56"/>
  <c r="AS8" i="56" s="1"/>
  <c r="BP5" i="56"/>
  <c r="BN5" i="56"/>
  <c r="BL5" i="56"/>
  <c r="BJ5" i="56"/>
  <c r="BG5" i="56"/>
  <c r="BQ5" i="56"/>
  <c r="BM5" i="56"/>
  <c r="BH5" i="56"/>
  <c r="BO5" i="56"/>
  <c r="BK5" i="56"/>
  <c r="FY8" i="56"/>
  <c r="BI9" i="56" s="1"/>
  <c r="FY6" i="56"/>
  <c r="BI7" i="56" s="1"/>
  <c r="FY9" i="56"/>
  <c r="BI10" i="56" s="1"/>
  <c r="FY11" i="56"/>
  <c r="BI12" i="56" s="1"/>
  <c r="BP7" i="56"/>
  <c r="BN7" i="56"/>
  <c r="BL7" i="56"/>
  <c r="BJ7" i="56"/>
  <c r="BH7" i="56"/>
  <c r="BQ7" i="56"/>
  <c r="BM7" i="56"/>
  <c r="BO7" i="56"/>
  <c r="BK7" i="56"/>
  <c r="BG7" i="56"/>
  <c r="BP9" i="56"/>
  <c r="BN9" i="56"/>
  <c r="BL9" i="56"/>
  <c r="BJ9" i="56"/>
  <c r="BH9" i="56"/>
  <c r="BO9" i="56"/>
  <c r="BK9" i="56"/>
  <c r="BG9" i="56"/>
  <c r="BM9" i="56"/>
  <c r="BQ9" i="56"/>
  <c r="BP11" i="56"/>
  <c r="BN11" i="56"/>
  <c r="BL11" i="56"/>
  <c r="BJ11" i="56"/>
  <c r="BH11" i="56"/>
  <c r="BQ11" i="56"/>
  <c r="BM11" i="56"/>
  <c r="BO11" i="56"/>
  <c r="BK11" i="56"/>
  <c r="BG11" i="56"/>
  <c r="BQ13" i="56"/>
  <c r="BO13" i="56"/>
  <c r="BM13" i="56"/>
  <c r="BK13" i="56"/>
  <c r="BG13" i="56"/>
  <c r="BN13" i="56"/>
  <c r="BJ13" i="56"/>
  <c r="BL13" i="56"/>
  <c r="BP13" i="56"/>
  <c r="BH13" i="56"/>
  <c r="BQ16" i="56"/>
  <c r="BO16" i="56"/>
  <c r="BM16" i="56"/>
  <c r="BK16" i="56"/>
  <c r="BG16" i="56"/>
  <c r="BN16" i="56"/>
  <c r="BJ16" i="56"/>
  <c r="BL16" i="56"/>
  <c r="BP16" i="56"/>
  <c r="BH16" i="56"/>
  <c r="BQ18" i="56"/>
  <c r="BO18" i="56"/>
  <c r="BM18" i="56"/>
  <c r="BK18" i="56"/>
  <c r="BG18" i="56"/>
  <c r="BN18" i="56"/>
  <c r="BJ18" i="56"/>
  <c r="BP18" i="56"/>
  <c r="BL18" i="56"/>
  <c r="BH18" i="56"/>
  <c r="FY13" i="56"/>
  <c r="BI14" i="56" s="1"/>
  <c r="FY15" i="56"/>
  <c r="BI16" i="56" s="1"/>
  <c r="FY17" i="56"/>
  <c r="BI18" i="56" s="1"/>
  <c r="BQ20" i="56"/>
  <c r="BO20" i="56"/>
  <c r="BM20" i="56"/>
  <c r="BK20" i="56"/>
  <c r="BG20" i="56"/>
  <c r="BN20" i="56"/>
  <c r="BJ20" i="56"/>
  <c r="BP20" i="56"/>
  <c r="BH20" i="56"/>
  <c r="BL20" i="56"/>
  <c r="FY18" i="56"/>
  <c r="BI19" i="56" s="1"/>
  <c r="FY20" i="56"/>
  <c r="BI21" i="56" s="1"/>
  <c r="BI20" i="56"/>
  <c r="BP21" i="56"/>
  <c r="BN21" i="56"/>
  <c r="BL21" i="56"/>
  <c r="BJ21" i="56"/>
  <c r="BH21" i="56"/>
  <c r="BQ21" i="56"/>
  <c r="BM21" i="56"/>
  <c r="BK21" i="56"/>
  <c r="BG21" i="56"/>
  <c r="BO21" i="56"/>
  <c r="FM20" i="56"/>
  <c r="AS21" i="56" s="1"/>
  <c r="BA20" i="56"/>
  <c r="AY20" i="56"/>
  <c r="AW20" i="56"/>
  <c r="AU20" i="56"/>
  <c r="AQ20" i="56"/>
  <c r="AX20" i="56"/>
  <c r="AT20" i="56"/>
  <c r="AV20" i="56"/>
  <c r="AZ20" i="56"/>
  <c r="AR20" i="56"/>
  <c r="FM15" i="56"/>
  <c r="AS16" i="56" s="1"/>
  <c r="BA18" i="56"/>
  <c r="AY18" i="56"/>
  <c r="AW18" i="56"/>
  <c r="AU18" i="56"/>
  <c r="AQ18" i="56"/>
  <c r="AX18" i="56"/>
  <c r="AT18" i="56"/>
  <c r="AZ18" i="56"/>
  <c r="AV18" i="56"/>
  <c r="AR18" i="56"/>
  <c r="BA13" i="56"/>
  <c r="AY13" i="56"/>
  <c r="AW13" i="56"/>
  <c r="AU13" i="56"/>
  <c r="AQ13" i="56"/>
  <c r="AX13" i="56"/>
  <c r="AT13" i="56"/>
  <c r="AZ13" i="56"/>
  <c r="AR13" i="56"/>
  <c r="AV13" i="56"/>
  <c r="AZ9" i="56"/>
  <c r="AX9" i="56"/>
  <c r="AV9" i="56"/>
  <c r="AT9" i="56"/>
  <c r="AR9" i="56"/>
  <c r="AY9" i="56"/>
  <c r="AU9" i="56"/>
  <c r="AQ9" i="56"/>
  <c r="BA9" i="56"/>
  <c r="AW9" i="56"/>
  <c r="FM12" i="56"/>
  <c r="AS13" i="56" s="1"/>
  <c r="AS12" i="56"/>
  <c r="FM8" i="56"/>
  <c r="AS9" i="56" s="1"/>
  <c r="FM19" i="56"/>
  <c r="AS20" i="56" s="1"/>
  <c r="BA19" i="56"/>
  <c r="AY19" i="56"/>
  <c r="AW19" i="56"/>
  <c r="AU19" i="56"/>
  <c r="AQ19" i="56"/>
  <c r="AX19" i="56"/>
  <c r="AT19" i="56"/>
  <c r="AZ19" i="56"/>
  <c r="AR19" i="56"/>
  <c r="AV19" i="56"/>
  <c r="FM14" i="56"/>
  <c r="AS15" i="56" s="1"/>
  <c r="BA17" i="56"/>
  <c r="AY17" i="56"/>
  <c r="AW17" i="56"/>
  <c r="AU17" i="56"/>
  <c r="AQ17" i="56"/>
  <c r="AX17" i="56"/>
  <c r="AT17" i="56"/>
  <c r="AZ17" i="56"/>
  <c r="AV17" i="56"/>
  <c r="AR17" i="56"/>
  <c r="AZ12" i="56"/>
  <c r="AX12" i="56"/>
  <c r="AV12" i="56"/>
  <c r="AT12" i="56"/>
  <c r="AR12" i="56"/>
  <c r="BA12" i="56"/>
  <c r="AW12" i="56"/>
  <c r="AY12" i="56"/>
  <c r="AU12" i="56"/>
  <c r="AQ12" i="56"/>
  <c r="AZ8" i="56"/>
  <c r="AX8" i="56"/>
  <c r="AV8" i="56"/>
  <c r="AT8" i="56"/>
  <c r="AR8" i="56"/>
  <c r="AY8" i="56"/>
  <c r="AU8" i="56"/>
  <c r="AQ8" i="56"/>
  <c r="BA8" i="56"/>
  <c r="AW8" i="56"/>
  <c r="BA14" i="56"/>
  <c r="AY14" i="56"/>
  <c r="AW14" i="56"/>
  <c r="AU14" i="56"/>
  <c r="AQ14" i="56"/>
  <c r="AZ14" i="56"/>
  <c r="AV14" i="56"/>
  <c r="AR14" i="56"/>
  <c r="AX14" i="56"/>
  <c r="AT14" i="56"/>
  <c r="FM9" i="56"/>
  <c r="AS10" i="56" s="1"/>
  <c r="FM5" i="56"/>
  <c r="AS6" i="56" s="1"/>
  <c r="BQ22" i="55"/>
  <c r="BP7" i="55"/>
  <c r="BL21" i="55"/>
  <c r="BH22" i="55"/>
  <c r="BG21" i="55"/>
  <c r="BH21" i="55"/>
  <c r="BP21" i="55"/>
  <c r="BK22" i="55"/>
  <c r="BL22" i="55"/>
  <c r="BO21" i="55"/>
  <c r="BK21" i="55"/>
  <c r="BQ21" i="55"/>
  <c r="BJ21" i="55"/>
  <c r="BM22" i="55"/>
  <c r="BG22" i="55"/>
  <c r="BO22" i="55"/>
  <c r="BJ22" i="55"/>
  <c r="BM9" i="55"/>
  <c r="BQ7" i="55"/>
  <c r="BL9" i="55"/>
  <c r="BH7" i="55"/>
  <c r="BO9" i="55"/>
  <c r="BH9" i="55"/>
  <c r="BP9" i="55"/>
  <c r="BK7" i="55"/>
  <c r="BL7" i="55"/>
  <c r="BG9" i="55"/>
  <c r="BK9" i="55"/>
  <c r="BQ9" i="55"/>
  <c r="BJ9" i="55"/>
  <c r="BM7" i="55"/>
  <c r="BG7" i="55"/>
  <c r="BO7" i="55"/>
  <c r="BJ7" i="55"/>
  <c r="FM5" i="55"/>
  <c r="AS6" i="55" s="1"/>
  <c r="FY19" i="55"/>
  <c r="BQ19" i="55"/>
  <c r="BO19" i="55"/>
  <c r="BM19" i="55"/>
  <c r="BK19" i="55"/>
  <c r="BG19" i="55"/>
  <c r="BN19" i="55"/>
  <c r="BJ19" i="55"/>
  <c r="BL19" i="55"/>
  <c r="BP19" i="55"/>
  <c r="BH19" i="55"/>
  <c r="FY14" i="55"/>
  <c r="BI15" i="55" s="1"/>
  <c r="BQ17" i="55"/>
  <c r="BO17" i="55"/>
  <c r="BM17" i="55"/>
  <c r="BK17" i="55"/>
  <c r="BG17" i="55"/>
  <c r="BN17" i="55"/>
  <c r="BJ17" i="55"/>
  <c r="BP17" i="55"/>
  <c r="BL17" i="55"/>
  <c r="BH17" i="55"/>
  <c r="BP12" i="55"/>
  <c r="BN12" i="55"/>
  <c r="BL12" i="55"/>
  <c r="BJ12" i="55"/>
  <c r="BH12" i="55"/>
  <c r="BQ12" i="55"/>
  <c r="BO12" i="55"/>
  <c r="BM12" i="55"/>
  <c r="BK12" i="55"/>
  <c r="BG12" i="55"/>
  <c r="BP8" i="55"/>
  <c r="BN8" i="55"/>
  <c r="BL8" i="55"/>
  <c r="BJ8" i="55"/>
  <c r="BH8" i="55"/>
  <c r="BQ8" i="55"/>
  <c r="BM8" i="55"/>
  <c r="BO8" i="55"/>
  <c r="BG8" i="55"/>
  <c r="BK8" i="55"/>
  <c r="BQ14" i="55"/>
  <c r="BO14" i="55"/>
  <c r="BM14" i="55"/>
  <c r="BK14" i="55"/>
  <c r="BG14" i="55"/>
  <c r="BP14" i="55"/>
  <c r="BL14" i="55"/>
  <c r="BH14" i="55"/>
  <c r="BN14" i="55"/>
  <c r="BJ14" i="55"/>
  <c r="FY6" i="55"/>
  <c r="BI7" i="55" s="1"/>
  <c r="FY20" i="55"/>
  <c r="BI21" i="55" s="1"/>
  <c r="BI20" i="55"/>
  <c r="BQ20" i="55"/>
  <c r="BO20" i="55"/>
  <c r="BM20" i="55"/>
  <c r="BK20" i="55"/>
  <c r="BG20" i="55"/>
  <c r="BN20" i="55"/>
  <c r="BJ20" i="55"/>
  <c r="BP20" i="55"/>
  <c r="BH20" i="55"/>
  <c r="BL20" i="55"/>
  <c r="FY15" i="55"/>
  <c r="BI16" i="55" s="1"/>
  <c r="BQ18" i="55"/>
  <c r="BO18" i="55"/>
  <c r="BM18" i="55"/>
  <c r="BK18" i="55"/>
  <c r="BG18" i="55"/>
  <c r="BN18" i="55"/>
  <c r="BJ18" i="55"/>
  <c r="BP18" i="55"/>
  <c r="BL18" i="55"/>
  <c r="BH18" i="55"/>
  <c r="BQ13" i="55"/>
  <c r="BO13" i="55"/>
  <c r="BM13" i="55"/>
  <c r="BK13" i="55"/>
  <c r="BG13" i="55"/>
  <c r="BN13" i="55"/>
  <c r="BJ13" i="55"/>
  <c r="BP13" i="55"/>
  <c r="BL13" i="55"/>
  <c r="BH13" i="55"/>
  <c r="FY11" i="55"/>
  <c r="FY8" i="55"/>
  <c r="BI9" i="55" s="1"/>
  <c r="FY5" i="55"/>
  <c r="BI6" i="55" s="1"/>
  <c r="FM7" i="55"/>
  <c r="AS8" i="55" s="1"/>
  <c r="FM9" i="55"/>
  <c r="FM11" i="55"/>
  <c r="AS12" i="55" s="1"/>
  <c r="FM12" i="55"/>
  <c r="AZ6" i="55"/>
  <c r="AX6" i="55"/>
  <c r="AV6" i="55"/>
  <c r="AT6" i="55"/>
  <c r="AR6" i="55"/>
  <c r="AY6" i="55"/>
  <c r="AU6" i="55"/>
  <c r="AQ6" i="55"/>
  <c r="BA6" i="55"/>
  <c r="AW6" i="55"/>
  <c r="AZ8" i="55"/>
  <c r="AX8" i="55"/>
  <c r="AV8" i="55"/>
  <c r="AT8" i="55"/>
  <c r="AR8" i="55"/>
  <c r="BA8" i="55"/>
  <c r="AW8" i="55"/>
  <c r="AU8" i="55"/>
  <c r="AQ8" i="55"/>
  <c r="AY8" i="55"/>
  <c r="AZ10" i="55"/>
  <c r="AX10" i="55"/>
  <c r="AV10" i="55"/>
  <c r="AT10" i="55"/>
  <c r="AR10" i="55"/>
  <c r="BA10" i="55"/>
  <c r="AW10" i="55"/>
  <c r="AU10" i="55"/>
  <c r="AY10" i="55"/>
  <c r="AQ10" i="55"/>
  <c r="AZ12" i="55"/>
  <c r="AX12" i="55"/>
  <c r="AV12" i="55"/>
  <c r="AT12" i="55"/>
  <c r="AR12" i="55"/>
  <c r="BA12" i="55"/>
  <c r="AY12" i="55"/>
  <c r="AW12" i="55"/>
  <c r="AU12" i="55"/>
  <c r="AQ12" i="55"/>
  <c r="BA15" i="55"/>
  <c r="AY15" i="55"/>
  <c r="AW15" i="55"/>
  <c r="AU15" i="55"/>
  <c r="AQ15" i="55"/>
  <c r="AX15" i="55"/>
  <c r="AT15" i="55"/>
  <c r="AZ15" i="55"/>
  <c r="AR15" i="55"/>
  <c r="AV15" i="55"/>
  <c r="BA17" i="55"/>
  <c r="AY17" i="55"/>
  <c r="AW17" i="55"/>
  <c r="AU17" i="55"/>
  <c r="AQ17" i="55"/>
  <c r="AX17" i="55"/>
  <c r="AT17" i="55"/>
  <c r="AZ17" i="55"/>
  <c r="AV17" i="55"/>
  <c r="AR17" i="55"/>
  <c r="FM21" i="55"/>
  <c r="AS22" i="55" s="1"/>
  <c r="FM14" i="55"/>
  <c r="FM16" i="55"/>
  <c r="AS17" i="55" s="1"/>
  <c r="BA19" i="55"/>
  <c r="AY19" i="55"/>
  <c r="AW19" i="55"/>
  <c r="AU19" i="55"/>
  <c r="AQ19" i="55"/>
  <c r="AX19" i="55"/>
  <c r="AT19" i="55"/>
  <c r="AZ19" i="55"/>
  <c r="AR19" i="55"/>
  <c r="AV19" i="55"/>
  <c r="AZ21" i="55"/>
  <c r="AX21" i="55"/>
  <c r="BA21" i="55"/>
  <c r="AW21" i="55"/>
  <c r="AU21" i="55"/>
  <c r="AQ21" i="55"/>
  <c r="AY21" i="55"/>
  <c r="AT21" i="55"/>
  <c r="AR21" i="55"/>
  <c r="AV21" i="55"/>
  <c r="FM19" i="55"/>
  <c r="FM22" i="55"/>
  <c r="FY22" i="55"/>
  <c r="FY21" i="55"/>
  <c r="BI22" i="55" s="1"/>
  <c r="FY16" i="55"/>
  <c r="BI17" i="55" s="1"/>
  <c r="FY12" i="55"/>
  <c r="BI13" i="55" s="1"/>
  <c r="BI12" i="55"/>
  <c r="BQ15" i="55"/>
  <c r="BO15" i="55"/>
  <c r="BM15" i="55"/>
  <c r="BK15" i="55"/>
  <c r="BG15" i="55"/>
  <c r="BN15" i="55"/>
  <c r="BJ15" i="55"/>
  <c r="BL15" i="55"/>
  <c r="BP15" i="55"/>
  <c r="BH15" i="55"/>
  <c r="BP10" i="55"/>
  <c r="BN10" i="55"/>
  <c r="BL10" i="55"/>
  <c r="BJ10" i="55"/>
  <c r="BH10" i="55"/>
  <c r="BQ10" i="55"/>
  <c r="BM10" i="55"/>
  <c r="BO10" i="55"/>
  <c r="BG10" i="55"/>
  <c r="BK10" i="55"/>
  <c r="BP6" i="55"/>
  <c r="BN6" i="55"/>
  <c r="BL6" i="55"/>
  <c r="BJ6" i="55"/>
  <c r="BH6" i="55"/>
  <c r="BO6" i="55"/>
  <c r="BK6" i="55"/>
  <c r="BG6" i="55"/>
  <c r="BQ6" i="55"/>
  <c r="BM6" i="55"/>
  <c r="FY9" i="55"/>
  <c r="BI10" i="55" s="1"/>
  <c r="FY18" i="55"/>
  <c r="BI19" i="55" s="1"/>
  <c r="FY17" i="55"/>
  <c r="BI18" i="55" s="1"/>
  <c r="FY13" i="55"/>
  <c r="BI14" i="55" s="1"/>
  <c r="BQ16" i="55"/>
  <c r="BO16" i="55"/>
  <c r="BM16" i="55"/>
  <c r="BK16" i="55"/>
  <c r="BG16" i="55"/>
  <c r="BN16" i="55"/>
  <c r="BJ16" i="55"/>
  <c r="BP16" i="55"/>
  <c r="BL16" i="55"/>
  <c r="BH16" i="55"/>
  <c r="BP11" i="55"/>
  <c r="BN11" i="55"/>
  <c r="BL11" i="55"/>
  <c r="BJ11" i="55"/>
  <c r="BH11" i="55"/>
  <c r="BO11" i="55"/>
  <c r="BK11" i="55"/>
  <c r="BG11" i="55"/>
  <c r="BQ11" i="55"/>
  <c r="BM11" i="55"/>
  <c r="FY10" i="55"/>
  <c r="BI11" i="55" s="1"/>
  <c r="FY7" i="55"/>
  <c r="BI8" i="55" s="1"/>
  <c r="FM6" i="55"/>
  <c r="AS7" i="55" s="1"/>
  <c r="FM8" i="55"/>
  <c r="AS9" i="55" s="1"/>
  <c r="FM10" i="55"/>
  <c r="AS11" i="55" s="1"/>
  <c r="AS10" i="55"/>
  <c r="BA14" i="55"/>
  <c r="AY14" i="55"/>
  <c r="AW14" i="55"/>
  <c r="AU14" i="55"/>
  <c r="AQ14" i="55"/>
  <c r="AZ14" i="55"/>
  <c r="AV14" i="55"/>
  <c r="AR14" i="55"/>
  <c r="AX14" i="55"/>
  <c r="AT14" i="55"/>
  <c r="BA5" i="55"/>
  <c r="AY5" i="55"/>
  <c r="AW5" i="55"/>
  <c r="AU5" i="55"/>
  <c r="AR5" i="55"/>
  <c r="AX5" i="55"/>
  <c r="AT5" i="55"/>
  <c r="AZ5" i="55"/>
  <c r="AV5" i="55"/>
  <c r="AQ5" i="55"/>
  <c r="AZ7" i="55"/>
  <c r="AX7" i="55"/>
  <c r="AV7" i="55"/>
  <c r="AT7" i="55"/>
  <c r="AR7" i="55"/>
  <c r="AY7" i="55"/>
  <c r="AU7" i="55"/>
  <c r="AQ7" i="55"/>
  <c r="BA7" i="55"/>
  <c r="AW7" i="55"/>
  <c r="AZ9" i="55"/>
  <c r="AX9" i="55"/>
  <c r="AV9" i="55"/>
  <c r="AT9" i="55"/>
  <c r="AR9" i="55"/>
  <c r="BA9" i="55"/>
  <c r="AW9" i="55"/>
  <c r="AY9" i="55"/>
  <c r="AQ9" i="55"/>
  <c r="AU9" i="55"/>
  <c r="AZ11" i="55"/>
  <c r="AX11" i="55"/>
  <c r="AV11" i="55"/>
  <c r="AT11" i="55"/>
  <c r="AR11" i="55"/>
  <c r="AY11" i="55"/>
  <c r="AU11" i="55"/>
  <c r="AQ11" i="55"/>
  <c r="BA11" i="55"/>
  <c r="AW11" i="55"/>
  <c r="BA13" i="55"/>
  <c r="AY13" i="55"/>
  <c r="AW13" i="55"/>
  <c r="AU13" i="55"/>
  <c r="AQ13" i="55"/>
  <c r="AX13" i="55"/>
  <c r="AT13" i="55"/>
  <c r="AZ13" i="55"/>
  <c r="AV13" i="55"/>
  <c r="AR13" i="55"/>
  <c r="BA16" i="55"/>
  <c r="AY16" i="55"/>
  <c r="AW16" i="55"/>
  <c r="AU16" i="55"/>
  <c r="AQ16" i="55"/>
  <c r="AX16" i="55"/>
  <c r="AT16" i="55"/>
  <c r="AZ16" i="55"/>
  <c r="AV16" i="55"/>
  <c r="AR16" i="55"/>
  <c r="BA18" i="55"/>
  <c r="AY18" i="55"/>
  <c r="AW18" i="55"/>
  <c r="AU18" i="55"/>
  <c r="AQ18" i="55"/>
  <c r="AX18" i="55"/>
  <c r="AT18" i="55"/>
  <c r="AZ18" i="55"/>
  <c r="AV18" i="55"/>
  <c r="AR18" i="55"/>
  <c r="FM13" i="55"/>
  <c r="AS14" i="55" s="1"/>
  <c r="AS13" i="55"/>
  <c r="FM15" i="55"/>
  <c r="AS16" i="55" s="1"/>
  <c r="AS15" i="55"/>
  <c r="FM17" i="55"/>
  <c r="AS18" i="55" s="1"/>
  <c r="BA20" i="55"/>
  <c r="AY20" i="55"/>
  <c r="AW20" i="55"/>
  <c r="AU20" i="55"/>
  <c r="AQ20" i="55"/>
  <c r="AX20" i="55"/>
  <c r="AT20" i="55"/>
  <c r="AV20" i="55"/>
  <c r="AZ20" i="55"/>
  <c r="AR20" i="55"/>
  <c r="FM18" i="55"/>
  <c r="AS19" i="55" s="1"/>
  <c r="FM20" i="55"/>
  <c r="AS21" i="55" s="1"/>
  <c r="AS20" i="55"/>
  <c r="AZ22" i="55"/>
  <c r="AX22" i="55"/>
  <c r="AV22" i="55"/>
  <c r="AT22" i="55"/>
  <c r="AR22" i="55"/>
  <c r="AY22" i="55"/>
  <c r="AU22" i="55"/>
  <c r="AQ22" i="55"/>
  <c r="AW22" i="55"/>
  <c r="BA22" i="55"/>
  <c r="BM5" i="51"/>
  <c r="BG5" i="51"/>
  <c r="BK5" i="51"/>
  <c r="BL5" i="51"/>
  <c r="BH5" i="51"/>
  <c r="BQ5" i="51"/>
  <c r="BO5" i="51"/>
  <c r="BJ5" i="51"/>
  <c r="FM5" i="54"/>
  <c r="AS6" i="54" s="1"/>
  <c r="FA5" i="54"/>
  <c r="AC6" i="54" s="1"/>
  <c r="FM7" i="54"/>
  <c r="AS8" i="54" s="1"/>
  <c r="FM9" i="54"/>
  <c r="AS10" i="54" s="1"/>
  <c r="FM11" i="54"/>
  <c r="AS12" i="54" s="1"/>
  <c r="BA14" i="54"/>
  <c r="AY14" i="54"/>
  <c r="AW14" i="54"/>
  <c r="AU14" i="54"/>
  <c r="AQ14" i="54"/>
  <c r="AZ14" i="54"/>
  <c r="AV14" i="54"/>
  <c r="AR14" i="54"/>
  <c r="AT14" i="54"/>
  <c r="AX14" i="54"/>
  <c r="AZ6" i="54"/>
  <c r="AX6" i="54"/>
  <c r="AV6" i="54"/>
  <c r="AT6" i="54"/>
  <c r="AR6" i="54"/>
  <c r="AY6" i="54"/>
  <c r="AU6" i="54"/>
  <c r="AQ6" i="54"/>
  <c r="BA6" i="54"/>
  <c r="AW6" i="54"/>
  <c r="AZ8" i="54"/>
  <c r="AX8" i="54"/>
  <c r="AV8" i="54"/>
  <c r="AT8" i="54"/>
  <c r="AR8" i="54"/>
  <c r="AY8" i="54"/>
  <c r="AU8" i="54"/>
  <c r="AQ8" i="54"/>
  <c r="BA8" i="54"/>
  <c r="AW8" i="54"/>
  <c r="AZ10" i="54"/>
  <c r="AX10" i="54"/>
  <c r="AV10" i="54"/>
  <c r="AT10" i="54"/>
  <c r="AR10" i="54"/>
  <c r="AY10" i="54"/>
  <c r="AU10" i="54"/>
  <c r="AQ10" i="54"/>
  <c r="BA10" i="54"/>
  <c r="AW10" i="54"/>
  <c r="AZ12" i="54"/>
  <c r="AX12" i="54"/>
  <c r="AV12" i="54"/>
  <c r="AT12" i="54"/>
  <c r="AR12" i="54"/>
  <c r="AY12" i="54"/>
  <c r="AU12" i="54"/>
  <c r="AQ12" i="54"/>
  <c r="BA12" i="54"/>
  <c r="AW12" i="54"/>
  <c r="BA15" i="54"/>
  <c r="AY15" i="54"/>
  <c r="AW15" i="54"/>
  <c r="AU15" i="54"/>
  <c r="AQ15" i="54"/>
  <c r="AX15" i="54"/>
  <c r="AT15" i="54"/>
  <c r="AZ15" i="54"/>
  <c r="AV15" i="54"/>
  <c r="AR15" i="54"/>
  <c r="BA17" i="54"/>
  <c r="AY17" i="54"/>
  <c r="AW17" i="54"/>
  <c r="AU17" i="54"/>
  <c r="AQ17" i="54"/>
  <c r="AX17" i="54"/>
  <c r="AT17" i="54"/>
  <c r="AZ17" i="54"/>
  <c r="AV17" i="54"/>
  <c r="AR17" i="54"/>
  <c r="FM21" i="54"/>
  <c r="AS22" i="54" s="1"/>
  <c r="FM14" i="54"/>
  <c r="AS15" i="54" s="1"/>
  <c r="FM16" i="54"/>
  <c r="AS17" i="54" s="1"/>
  <c r="BA19" i="54"/>
  <c r="AY19" i="54"/>
  <c r="AW19" i="54"/>
  <c r="AU19" i="54"/>
  <c r="AQ19" i="54"/>
  <c r="AX19" i="54"/>
  <c r="AT19" i="54"/>
  <c r="AZ19" i="54"/>
  <c r="AR19" i="54"/>
  <c r="AV19" i="54"/>
  <c r="AZ21" i="54"/>
  <c r="AX21" i="54"/>
  <c r="BA21" i="54"/>
  <c r="AW21" i="54"/>
  <c r="AU21" i="54"/>
  <c r="AQ21" i="54"/>
  <c r="AY21" i="54"/>
  <c r="AT21" i="54"/>
  <c r="AR21" i="54"/>
  <c r="AV21" i="54"/>
  <c r="FM19" i="54"/>
  <c r="AS20" i="54" s="1"/>
  <c r="FM22" i="54"/>
  <c r="BP5" i="54"/>
  <c r="BN5" i="54"/>
  <c r="BL5" i="54"/>
  <c r="BJ5" i="54"/>
  <c r="BG5" i="54"/>
  <c r="BQ5" i="54"/>
  <c r="BM5" i="54"/>
  <c r="BH5" i="54"/>
  <c r="BO5" i="54"/>
  <c r="BK5" i="54"/>
  <c r="FY6" i="54"/>
  <c r="BI7" i="54" s="1"/>
  <c r="FY8" i="54"/>
  <c r="BI9" i="54" s="1"/>
  <c r="FY10" i="54"/>
  <c r="BI11" i="54" s="1"/>
  <c r="BQ14" i="54"/>
  <c r="BO14" i="54"/>
  <c r="BM14" i="54"/>
  <c r="BK14" i="54"/>
  <c r="BG14" i="54"/>
  <c r="BP14" i="54"/>
  <c r="BL14" i="54"/>
  <c r="BH14" i="54"/>
  <c r="BN14" i="54"/>
  <c r="BJ14" i="54"/>
  <c r="BP7" i="54"/>
  <c r="BN7" i="54"/>
  <c r="BL7" i="54"/>
  <c r="BJ7" i="54"/>
  <c r="BH7" i="54"/>
  <c r="BO7" i="54"/>
  <c r="BK7" i="54"/>
  <c r="BG7" i="54"/>
  <c r="BM7" i="54"/>
  <c r="BQ7" i="54"/>
  <c r="BP9" i="54"/>
  <c r="BN9" i="54"/>
  <c r="BL9" i="54"/>
  <c r="BJ9" i="54"/>
  <c r="BH9" i="54"/>
  <c r="BO9" i="54"/>
  <c r="BK9" i="54"/>
  <c r="BG9" i="54"/>
  <c r="BM9" i="54"/>
  <c r="BQ9" i="54"/>
  <c r="BP11" i="54"/>
  <c r="BN11" i="54"/>
  <c r="BL11" i="54"/>
  <c r="BJ11" i="54"/>
  <c r="BH11" i="54"/>
  <c r="BO11" i="54"/>
  <c r="BK11" i="54"/>
  <c r="BG11" i="54"/>
  <c r="BQ11" i="54"/>
  <c r="BM11" i="54"/>
  <c r="BQ13" i="54"/>
  <c r="BO13" i="54"/>
  <c r="BM13" i="54"/>
  <c r="BK13" i="54"/>
  <c r="BG13" i="54"/>
  <c r="BN13" i="54"/>
  <c r="BJ13" i="54"/>
  <c r="BP13" i="54"/>
  <c r="BH13" i="54"/>
  <c r="BL13" i="54"/>
  <c r="BQ16" i="54"/>
  <c r="BO16" i="54"/>
  <c r="BM16" i="54"/>
  <c r="BK16" i="54"/>
  <c r="BG16" i="54"/>
  <c r="BN16" i="54"/>
  <c r="BJ16" i="54"/>
  <c r="BP16" i="54"/>
  <c r="BL16" i="54"/>
  <c r="BH16" i="54"/>
  <c r="BQ18" i="54"/>
  <c r="BO18" i="54"/>
  <c r="BM18" i="54"/>
  <c r="BK18" i="54"/>
  <c r="BG18" i="54"/>
  <c r="BN18" i="54"/>
  <c r="BJ18" i="54"/>
  <c r="BP18" i="54"/>
  <c r="BL18" i="54"/>
  <c r="BH18" i="54"/>
  <c r="FY13" i="54"/>
  <c r="BI14" i="54" s="1"/>
  <c r="FY15" i="54"/>
  <c r="BI16" i="54" s="1"/>
  <c r="FY17" i="54"/>
  <c r="BQ20" i="54"/>
  <c r="BO20" i="54"/>
  <c r="BM20" i="54"/>
  <c r="BK20" i="54"/>
  <c r="BG20" i="54"/>
  <c r="BN20" i="54"/>
  <c r="BJ20" i="54"/>
  <c r="BP20" i="54"/>
  <c r="BH20" i="54"/>
  <c r="BL20" i="54"/>
  <c r="FY18" i="54"/>
  <c r="BI19" i="54" s="1"/>
  <c r="BI18" i="54"/>
  <c r="FY20" i="54"/>
  <c r="BI21" i="54" s="1"/>
  <c r="BP21" i="54"/>
  <c r="BN21" i="54"/>
  <c r="BL21" i="54"/>
  <c r="BJ21" i="54"/>
  <c r="BH21" i="54"/>
  <c r="BQ21" i="54"/>
  <c r="BM21" i="54"/>
  <c r="BK21" i="54"/>
  <c r="BG21" i="54"/>
  <c r="BO21" i="54"/>
  <c r="FA7" i="54"/>
  <c r="AC8" i="54" s="1"/>
  <c r="FA9" i="54"/>
  <c r="AC10" i="54" s="1"/>
  <c r="FA10" i="54"/>
  <c r="AC11" i="54" s="1"/>
  <c r="FA12" i="54"/>
  <c r="AJ6" i="54"/>
  <c r="AH6" i="54"/>
  <c r="AF6" i="54"/>
  <c r="AD6" i="54"/>
  <c r="AB6" i="54"/>
  <c r="AI6" i="54"/>
  <c r="AE6" i="54"/>
  <c r="AA6" i="54"/>
  <c r="AG6" i="54"/>
  <c r="AK6" i="54"/>
  <c r="AJ8" i="54"/>
  <c r="AH8" i="54"/>
  <c r="AF8" i="54"/>
  <c r="AD8" i="54"/>
  <c r="AB8" i="54"/>
  <c r="AI8" i="54"/>
  <c r="AE8" i="54"/>
  <c r="AA8" i="54"/>
  <c r="AG8" i="54"/>
  <c r="AK8" i="54"/>
  <c r="AJ10" i="54"/>
  <c r="AH10" i="54"/>
  <c r="AF10" i="54"/>
  <c r="AD10" i="54"/>
  <c r="AB10" i="54"/>
  <c r="AI10" i="54"/>
  <c r="AE10" i="54"/>
  <c r="AA10" i="54"/>
  <c r="AK10" i="54"/>
  <c r="AG10" i="54"/>
  <c r="AJ12" i="54"/>
  <c r="AH12" i="54"/>
  <c r="AF12" i="54"/>
  <c r="AD12" i="54"/>
  <c r="AB12" i="54"/>
  <c r="AI12" i="54"/>
  <c r="AE12" i="54"/>
  <c r="AA12" i="54"/>
  <c r="AK12" i="54"/>
  <c r="AG12" i="54"/>
  <c r="AK15" i="54"/>
  <c r="AI15" i="54"/>
  <c r="AG15" i="54"/>
  <c r="AE15" i="54"/>
  <c r="AA15" i="54"/>
  <c r="AH15" i="54"/>
  <c r="AD15" i="54"/>
  <c r="AJ15" i="54"/>
  <c r="AF15" i="54"/>
  <c r="AB15" i="54"/>
  <c r="AK17" i="54"/>
  <c r="AI17" i="54"/>
  <c r="AG17" i="54"/>
  <c r="AE17" i="54"/>
  <c r="AA17" i="54"/>
  <c r="AH17" i="54"/>
  <c r="AD17" i="54"/>
  <c r="AJ17" i="54"/>
  <c r="AF17" i="54"/>
  <c r="AB17" i="54"/>
  <c r="FA13" i="54"/>
  <c r="AC14" i="54" s="1"/>
  <c r="AC13" i="54"/>
  <c r="FA15" i="54"/>
  <c r="AC16" i="54" s="1"/>
  <c r="FA17" i="54"/>
  <c r="AC18" i="54" s="1"/>
  <c r="AK20" i="54"/>
  <c r="AI20" i="54"/>
  <c r="AG20" i="54"/>
  <c r="AE20" i="54"/>
  <c r="AA20" i="54"/>
  <c r="AH20" i="54"/>
  <c r="AD20" i="54"/>
  <c r="AJ20" i="54"/>
  <c r="AB20" i="54"/>
  <c r="AF20" i="54"/>
  <c r="FA21" i="54"/>
  <c r="AC22" i="54" s="1"/>
  <c r="FA19" i="54"/>
  <c r="AC20" i="54" s="1"/>
  <c r="FA22" i="54"/>
  <c r="FM6" i="54"/>
  <c r="AS7" i="54" s="1"/>
  <c r="FM8" i="54"/>
  <c r="AS9" i="54" s="1"/>
  <c r="FM10" i="54"/>
  <c r="AS11" i="54" s="1"/>
  <c r="FM12" i="54"/>
  <c r="AS13" i="54" s="1"/>
  <c r="BA5" i="54"/>
  <c r="AY5" i="54"/>
  <c r="AW5" i="54"/>
  <c r="AU5" i="54"/>
  <c r="AR5" i="54"/>
  <c r="AZ5" i="54"/>
  <c r="AV5" i="54"/>
  <c r="AQ5" i="54"/>
  <c r="AT5" i="54"/>
  <c r="AX5" i="54"/>
  <c r="AZ7" i="54"/>
  <c r="AX7" i="54"/>
  <c r="AV7" i="54"/>
  <c r="AT7" i="54"/>
  <c r="AR7" i="54"/>
  <c r="AY7" i="54"/>
  <c r="AU7" i="54"/>
  <c r="AQ7" i="54"/>
  <c r="BA7" i="54"/>
  <c r="AW7" i="54"/>
  <c r="AZ9" i="54"/>
  <c r="AX9" i="54"/>
  <c r="AV9" i="54"/>
  <c r="AT9" i="54"/>
  <c r="AR9" i="54"/>
  <c r="AY9" i="54"/>
  <c r="AU9" i="54"/>
  <c r="AQ9" i="54"/>
  <c r="BA9" i="54"/>
  <c r="AW9" i="54"/>
  <c r="AZ11" i="54"/>
  <c r="AX11" i="54"/>
  <c r="AV11" i="54"/>
  <c r="AT11" i="54"/>
  <c r="AR11" i="54"/>
  <c r="AY11" i="54"/>
  <c r="AU11" i="54"/>
  <c r="AQ11" i="54"/>
  <c r="BA11" i="54"/>
  <c r="AW11" i="54"/>
  <c r="BA13" i="54"/>
  <c r="AY13" i="54"/>
  <c r="AW13" i="54"/>
  <c r="AU13" i="54"/>
  <c r="AQ13" i="54"/>
  <c r="AX13" i="54"/>
  <c r="AT13" i="54"/>
  <c r="AV13" i="54"/>
  <c r="AZ13" i="54"/>
  <c r="AR13" i="54"/>
  <c r="BA16" i="54"/>
  <c r="AY16" i="54"/>
  <c r="AW16" i="54"/>
  <c r="AU16" i="54"/>
  <c r="AQ16" i="54"/>
  <c r="AX16" i="54"/>
  <c r="AT16" i="54"/>
  <c r="AZ16" i="54"/>
  <c r="AV16" i="54"/>
  <c r="AR16" i="54"/>
  <c r="BA18" i="54"/>
  <c r="AY18" i="54"/>
  <c r="AW18" i="54"/>
  <c r="AU18" i="54"/>
  <c r="AQ18" i="54"/>
  <c r="AX18" i="54"/>
  <c r="AT18" i="54"/>
  <c r="AZ18" i="54"/>
  <c r="AV18" i="54"/>
  <c r="AR18" i="54"/>
  <c r="FM13" i="54"/>
  <c r="AS14" i="54" s="1"/>
  <c r="FM15" i="54"/>
  <c r="AS16" i="54" s="1"/>
  <c r="FM17" i="54"/>
  <c r="AS18" i="54" s="1"/>
  <c r="BA20" i="54"/>
  <c r="AY20" i="54"/>
  <c r="AW20" i="54"/>
  <c r="AU20" i="54"/>
  <c r="AQ20" i="54"/>
  <c r="AX20" i="54"/>
  <c r="AT20" i="54"/>
  <c r="AV20" i="54"/>
  <c r="AZ20" i="54"/>
  <c r="AR20" i="54"/>
  <c r="FM18" i="54"/>
  <c r="AS19" i="54" s="1"/>
  <c r="FM20" i="54"/>
  <c r="AS21" i="54" s="1"/>
  <c r="AZ22" i="54"/>
  <c r="AX22" i="54"/>
  <c r="AV22" i="54"/>
  <c r="AT22" i="54"/>
  <c r="AR22" i="54"/>
  <c r="AY22" i="54"/>
  <c r="AU22" i="54"/>
  <c r="AQ22" i="54"/>
  <c r="AW22" i="54"/>
  <c r="BA22" i="54"/>
  <c r="FY5" i="54"/>
  <c r="BI6" i="54" s="1"/>
  <c r="FY7" i="54"/>
  <c r="BI8" i="54" s="1"/>
  <c r="FY9" i="54"/>
  <c r="BI10" i="54" s="1"/>
  <c r="FY11" i="54"/>
  <c r="BI12" i="54" s="1"/>
  <c r="BP6" i="54"/>
  <c r="BN6" i="54"/>
  <c r="BL6" i="54"/>
  <c r="BJ6" i="54"/>
  <c r="BH6" i="54"/>
  <c r="BO6" i="54"/>
  <c r="BK6" i="54"/>
  <c r="BG6" i="54"/>
  <c r="BM6" i="54"/>
  <c r="BQ6" i="54"/>
  <c r="BP8" i="54"/>
  <c r="BN8" i="54"/>
  <c r="BL8" i="54"/>
  <c r="BJ8" i="54"/>
  <c r="BH8" i="54"/>
  <c r="BO8" i="54"/>
  <c r="BK8" i="54"/>
  <c r="BG8" i="54"/>
  <c r="BM8" i="54"/>
  <c r="BQ8" i="54"/>
  <c r="BP10" i="54"/>
  <c r="BN10" i="54"/>
  <c r="BL10" i="54"/>
  <c r="BJ10" i="54"/>
  <c r="BH10" i="54"/>
  <c r="BO10" i="54"/>
  <c r="BK10" i="54"/>
  <c r="BG10" i="54"/>
  <c r="BQ10" i="54"/>
  <c r="BM10" i="54"/>
  <c r="BP12" i="54"/>
  <c r="BN12" i="54"/>
  <c r="BL12" i="54"/>
  <c r="BJ12" i="54"/>
  <c r="BH12" i="54"/>
  <c r="BO12" i="54"/>
  <c r="BK12" i="54"/>
  <c r="BG12" i="54"/>
  <c r="BQ12" i="54"/>
  <c r="BM12" i="54"/>
  <c r="BQ15" i="54"/>
  <c r="BO15" i="54"/>
  <c r="BM15" i="54"/>
  <c r="BK15" i="54"/>
  <c r="BG15" i="54"/>
  <c r="BN15" i="54"/>
  <c r="BJ15" i="54"/>
  <c r="BP15" i="54"/>
  <c r="BL15" i="54"/>
  <c r="BH15" i="54"/>
  <c r="BQ17" i="54"/>
  <c r="BO17" i="54"/>
  <c r="BM17" i="54"/>
  <c r="BK17" i="54"/>
  <c r="BG17" i="54"/>
  <c r="BN17" i="54"/>
  <c r="BJ17" i="54"/>
  <c r="BP17" i="54"/>
  <c r="BL17" i="54"/>
  <c r="BH17" i="54"/>
  <c r="FY12" i="54"/>
  <c r="BI13" i="54" s="1"/>
  <c r="FY14" i="54"/>
  <c r="BI15" i="54" s="1"/>
  <c r="FY16" i="54"/>
  <c r="BI17" i="54" s="1"/>
  <c r="BQ19" i="54"/>
  <c r="BO19" i="54"/>
  <c r="BM19" i="54"/>
  <c r="BK19" i="54"/>
  <c r="BG19" i="54"/>
  <c r="BN19" i="54"/>
  <c r="BJ19" i="54"/>
  <c r="BL19" i="54"/>
  <c r="BP19" i="54"/>
  <c r="BH19" i="54"/>
  <c r="FY21" i="54"/>
  <c r="BI22" i="54" s="1"/>
  <c r="FY19" i="54"/>
  <c r="BI20" i="54" s="1"/>
  <c r="FY22" i="54"/>
  <c r="BP22" i="54"/>
  <c r="BN22" i="54"/>
  <c r="BL22" i="54"/>
  <c r="BJ22" i="54"/>
  <c r="BH22" i="54"/>
  <c r="BO22" i="54"/>
  <c r="BK22" i="54"/>
  <c r="BG22" i="54"/>
  <c r="BQ22" i="54"/>
  <c r="BM22" i="54"/>
  <c r="FA6" i="54"/>
  <c r="AC7" i="54" s="1"/>
  <c r="FA8" i="54"/>
  <c r="AC9" i="54" s="1"/>
  <c r="AJ5" i="54"/>
  <c r="AH5" i="54"/>
  <c r="AF5" i="54"/>
  <c r="AD5" i="54"/>
  <c r="AA5" i="54"/>
  <c r="AI5" i="54"/>
  <c r="AE5" i="54"/>
  <c r="AI27" i="54" s="1"/>
  <c r="AB5" i="54"/>
  <c r="AK5" i="54"/>
  <c r="AG5" i="54"/>
  <c r="FA11" i="54"/>
  <c r="AC12" i="54" s="1"/>
  <c r="AK14" i="54"/>
  <c r="AI14" i="54"/>
  <c r="AG14" i="54"/>
  <c r="AE14" i="54"/>
  <c r="AA14" i="54"/>
  <c r="AJ14" i="54"/>
  <c r="AF14" i="54"/>
  <c r="AB14" i="54"/>
  <c r="AH14" i="54"/>
  <c r="AD14" i="54"/>
  <c r="AJ7" i="54"/>
  <c r="AH7" i="54"/>
  <c r="AF7" i="54"/>
  <c r="AD7" i="54"/>
  <c r="AB7" i="54"/>
  <c r="AI7" i="54"/>
  <c r="AE7" i="54"/>
  <c r="AA7" i="54"/>
  <c r="AG7" i="54"/>
  <c r="AK7" i="54"/>
  <c r="AJ9" i="54"/>
  <c r="AH9" i="54"/>
  <c r="AF9" i="54"/>
  <c r="AD9" i="54"/>
  <c r="AB9" i="54"/>
  <c r="AI9" i="54"/>
  <c r="AE9" i="54"/>
  <c r="AA9" i="54"/>
  <c r="AG9" i="54"/>
  <c r="AK9" i="54"/>
  <c r="AJ11" i="54"/>
  <c r="AH11" i="54"/>
  <c r="AF11" i="54"/>
  <c r="AD11" i="54"/>
  <c r="AB11" i="54"/>
  <c r="AI11" i="54"/>
  <c r="AE11" i="54"/>
  <c r="AA11" i="54"/>
  <c r="AK11" i="54"/>
  <c r="AG11" i="54"/>
  <c r="AK13" i="54"/>
  <c r="AI13" i="54"/>
  <c r="AG13" i="54"/>
  <c r="AE13" i="54"/>
  <c r="AA13" i="54"/>
  <c r="AH13" i="54"/>
  <c r="AD13" i="54"/>
  <c r="AJ13" i="54"/>
  <c r="AB13" i="54"/>
  <c r="AF13" i="54"/>
  <c r="AK16" i="54"/>
  <c r="AI16" i="54"/>
  <c r="AG16" i="54"/>
  <c r="AE16" i="54"/>
  <c r="AA16" i="54"/>
  <c r="AH16" i="54"/>
  <c r="AD16" i="54"/>
  <c r="AJ16" i="54"/>
  <c r="AF16" i="54"/>
  <c r="AB16" i="54"/>
  <c r="AK18" i="54"/>
  <c r="AI18" i="54"/>
  <c r="AG18" i="54"/>
  <c r="AE18" i="54"/>
  <c r="AA18" i="54"/>
  <c r="AH18" i="54"/>
  <c r="AD18" i="54"/>
  <c r="AJ18" i="54"/>
  <c r="AF18" i="54"/>
  <c r="AB18" i="54"/>
  <c r="FA14" i="54"/>
  <c r="AC15" i="54" s="1"/>
  <c r="FA16" i="54"/>
  <c r="AC17" i="54" s="1"/>
  <c r="AK19" i="54"/>
  <c r="AI19" i="54"/>
  <c r="AG19" i="54"/>
  <c r="AE19" i="54"/>
  <c r="AA19" i="54"/>
  <c r="AH19" i="54"/>
  <c r="AD19" i="54"/>
  <c r="AF19" i="54"/>
  <c r="AJ19" i="54"/>
  <c r="AB19" i="54"/>
  <c r="AK21" i="54"/>
  <c r="AI21" i="54"/>
  <c r="AG21" i="54"/>
  <c r="AE21" i="54"/>
  <c r="AA21" i="54"/>
  <c r="AH21" i="54"/>
  <c r="AD21" i="54"/>
  <c r="AF21" i="54"/>
  <c r="AJ21" i="54"/>
  <c r="AB21" i="54"/>
  <c r="FA18" i="54"/>
  <c r="AC19" i="54" s="1"/>
  <c r="FA20" i="54"/>
  <c r="AC21" i="54" s="1"/>
  <c r="AJ22" i="54"/>
  <c r="AH22" i="54"/>
  <c r="AF22" i="54"/>
  <c r="AD22" i="54"/>
  <c r="AB22" i="54"/>
  <c r="AI22" i="54"/>
  <c r="AE22" i="54"/>
  <c r="AA22" i="54"/>
  <c r="AK22" i="54"/>
  <c r="AG22" i="54"/>
  <c r="FA20" i="53"/>
  <c r="AC21" i="53" s="1"/>
  <c r="AK21" i="53"/>
  <c r="AI21" i="53"/>
  <c r="AG21" i="53"/>
  <c r="AE21" i="53"/>
  <c r="AA21" i="53"/>
  <c r="AH21" i="53"/>
  <c r="AD21" i="53"/>
  <c r="AF21" i="53"/>
  <c r="AJ21" i="53"/>
  <c r="AB21" i="53"/>
  <c r="FA16" i="53"/>
  <c r="AC17" i="53" s="1"/>
  <c r="AK18" i="53"/>
  <c r="AI18" i="53"/>
  <c r="AG18" i="53"/>
  <c r="AE18" i="53"/>
  <c r="AA18" i="53"/>
  <c r="AH18" i="53"/>
  <c r="AD18" i="53"/>
  <c r="AJ18" i="53"/>
  <c r="AF18" i="53"/>
  <c r="AB18" i="53"/>
  <c r="AK13" i="53"/>
  <c r="AI13" i="53"/>
  <c r="AG13" i="53"/>
  <c r="AE13" i="53"/>
  <c r="AA13" i="53"/>
  <c r="AH13" i="53"/>
  <c r="AD13" i="53"/>
  <c r="AJ13" i="53"/>
  <c r="AB13" i="53"/>
  <c r="AF13" i="53"/>
  <c r="AJ9" i="53"/>
  <c r="AH9" i="53"/>
  <c r="AF9" i="53"/>
  <c r="AD9" i="53"/>
  <c r="AB9" i="53"/>
  <c r="AI9" i="53"/>
  <c r="AE9" i="53"/>
  <c r="AA9" i="53"/>
  <c r="AG9" i="53"/>
  <c r="AK9" i="53"/>
  <c r="AK14" i="53"/>
  <c r="AI14" i="53"/>
  <c r="AG14" i="53"/>
  <c r="AE14" i="53"/>
  <c r="AA14" i="53"/>
  <c r="AJ14" i="53"/>
  <c r="AF14" i="53"/>
  <c r="AB14" i="53"/>
  <c r="AH14" i="53"/>
  <c r="AD14" i="53"/>
  <c r="FA12" i="53"/>
  <c r="AC13" i="53" s="1"/>
  <c r="FA6" i="53"/>
  <c r="AC7" i="53" s="1"/>
  <c r="FA19" i="53"/>
  <c r="AC20" i="53" s="1"/>
  <c r="AK20" i="53"/>
  <c r="AI20" i="53"/>
  <c r="AG20" i="53"/>
  <c r="AE20" i="53"/>
  <c r="AA20" i="53"/>
  <c r="AH20" i="53"/>
  <c r="AD20" i="53"/>
  <c r="AJ20" i="53"/>
  <c r="AB20" i="53"/>
  <c r="AF20" i="53"/>
  <c r="FA15" i="53"/>
  <c r="AC16" i="53" s="1"/>
  <c r="AK17" i="53"/>
  <c r="AI17" i="53"/>
  <c r="AG17" i="53"/>
  <c r="AE17" i="53"/>
  <c r="AA17" i="53"/>
  <c r="AH17" i="53"/>
  <c r="AD17" i="53"/>
  <c r="AJ17" i="53"/>
  <c r="AF17" i="53"/>
  <c r="AB17" i="53"/>
  <c r="AJ12" i="53"/>
  <c r="AH12" i="53"/>
  <c r="AF12" i="53"/>
  <c r="AD12" i="53"/>
  <c r="AB12" i="53"/>
  <c r="AI12" i="53"/>
  <c r="AE12" i="53"/>
  <c r="AA12" i="53"/>
  <c r="AK12" i="53"/>
  <c r="AG12" i="53"/>
  <c r="AJ8" i="53"/>
  <c r="AH8" i="53"/>
  <c r="AF8" i="53"/>
  <c r="AD8" i="53"/>
  <c r="AB8" i="53"/>
  <c r="AI8" i="53"/>
  <c r="AE8" i="53"/>
  <c r="AA8" i="53"/>
  <c r="AG8" i="53"/>
  <c r="AK8" i="53"/>
  <c r="FA10" i="53"/>
  <c r="AC11" i="53" s="1"/>
  <c r="FA11" i="53"/>
  <c r="AC12" i="53" s="1"/>
  <c r="FY6" i="53"/>
  <c r="BI7" i="53" s="1"/>
  <c r="BI6" i="53"/>
  <c r="FY9" i="53"/>
  <c r="BI10" i="53" s="1"/>
  <c r="FY8" i="53"/>
  <c r="BI9" i="53" s="1"/>
  <c r="FY11" i="53"/>
  <c r="BI12" i="53" s="1"/>
  <c r="BQ14" i="53"/>
  <c r="BO14" i="53"/>
  <c r="BM14" i="53"/>
  <c r="BK14" i="53"/>
  <c r="BG14" i="53"/>
  <c r="BP14" i="53"/>
  <c r="BL14" i="53"/>
  <c r="BH14" i="53"/>
  <c r="BN14" i="53"/>
  <c r="BJ14" i="53"/>
  <c r="BP7" i="53"/>
  <c r="BN7" i="53"/>
  <c r="BL7" i="53"/>
  <c r="BJ7" i="53"/>
  <c r="BH7" i="53"/>
  <c r="BO7" i="53"/>
  <c r="BK7" i="53"/>
  <c r="BG7" i="53"/>
  <c r="BQ7" i="53"/>
  <c r="BM7" i="53"/>
  <c r="BP9" i="53"/>
  <c r="BN9" i="53"/>
  <c r="BL9" i="53"/>
  <c r="BJ9" i="53"/>
  <c r="BH9" i="53"/>
  <c r="BO9" i="53"/>
  <c r="BK9" i="53"/>
  <c r="BG9" i="53"/>
  <c r="BQ9" i="53"/>
  <c r="BM9" i="53"/>
  <c r="BP11" i="53"/>
  <c r="BN11" i="53"/>
  <c r="BL11" i="53"/>
  <c r="BJ11" i="53"/>
  <c r="BH11" i="53"/>
  <c r="BO11" i="53"/>
  <c r="BK11" i="53"/>
  <c r="BG11" i="53"/>
  <c r="BQ11" i="53"/>
  <c r="BM11" i="53"/>
  <c r="BQ13" i="53"/>
  <c r="BO13" i="53"/>
  <c r="BM13" i="53"/>
  <c r="BK13" i="53"/>
  <c r="BG13" i="53"/>
  <c r="BN13" i="53"/>
  <c r="BJ13" i="53"/>
  <c r="BP13" i="53"/>
  <c r="BH13" i="53"/>
  <c r="BL13" i="53"/>
  <c r="BQ16" i="53"/>
  <c r="BO16" i="53"/>
  <c r="BM16" i="53"/>
  <c r="BK16" i="53"/>
  <c r="BG16" i="53"/>
  <c r="BN16" i="53"/>
  <c r="BJ16" i="53"/>
  <c r="BP16" i="53"/>
  <c r="BL16" i="53"/>
  <c r="BH16" i="53"/>
  <c r="BQ18" i="53"/>
  <c r="BO18" i="53"/>
  <c r="BM18" i="53"/>
  <c r="BK18" i="53"/>
  <c r="BG18" i="53"/>
  <c r="BN18" i="53"/>
  <c r="BJ18" i="53"/>
  <c r="BP18" i="53"/>
  <c r="BL18" i="53"/>
  <c r="BH18" i="53"/>
  <c r="FY13" i="53"/>
  <c r="FY15" i="53"/>
  <c r="BI16" i="53" s="1"/>
  <c r="FY17" i="53"/>
  <c r="BI18" i="53" s="1"/>
  <c r="BQ20" i="53"/>
  <c r="BO20" i="53"/>
  <c r="BM20" i="53"/>
  <c r="BK20" i="53"/>
  <c r="BG20" i="53"/>
  <c r="BN20" i="53"/>
  <c r="BJ20" i="53"/>
  <c r="BP20" i="53"/>
  <c r="BH20" i="53"/>
  <c r="BL20" i="53"/>
  <c r="FY18" i="53"/>
  <c r="BI19" i="53" s="1"/>
  <c r="FY20" i="53"/>
  <c r="BP21" i="53"/>
  <c r="BN21" i="53"/>
  <c r="BL21" i="53"/>
  <c r="BJ21" i="53"/>
  <c r="BH21" i="53"/>
  <c r="BQ21" i="53"/>
  <c r="BM21" i="53"/>
  <c r="BK21" i="53"/>
  <c r="BG21" i="53"/>
  <c r="BO21" i="53"/>
  <c r="FM5" i="53"/>
  <c r="AS6" i="53" s="1"/>
  <c r="FM7" i="53"/>
  <c r="AS8" i="53" s="1"/>
  <c r="FM10" i="53"/>
  <c r="BA14" i="53"/>
  <c r="AY14" i="53"/>
  <c r="AW14" i="53"/>
  <c r="AU14" i="53"/>
  <c r="AQ14" i="53"/>
  <c r="AZ14" i="53"/>
  <c r="AV14" i="53"/>
  <c r="AR14" i="53"/>
  <c r="AT14" i="53"/>
  <c r="AX14" i="53"/>
  <c r="FM11" i="53"/>
  <c r="AS12" i="53" s="1"/>
  <c r="AS11" i="53"/>
  <c r="AZ6" i="53"/>
  <c r="AX6" i="53"/>
  <c r="AV6" i="53"/>
  <c r="AT6" i="53"/>
  <c r="AR6" i="53"/>
  <c r="AY6" i="53"/>
  <c r="AU6" i="53"/>
  <c r="AQ6" i="53"/>
  <c r="AW6" i="53"/>
  <c r="BA6" i="53"/>
  <c r="AZ8" i="53"/>
  <c r="AX8" i="53"/>
  <c r="AV8" i="53"/>
  <c r="AT8" i="53"/>
  <c r="AR8" i="53"/>
  <c r="AY8" i="53"/>
  <c r="AU8" i="53"/>
  <c r="AQ8" i="53"/>
  <c r="AW8" i="53"/>
  <c r="BA8" i="53"/>
  <c r="AZ10" i="53"/>
  <c r="AX10" i="53"/>
  <c r="AV10" i="53"/>
  <c r="AT10" i="53"/>
  <c r="AR10" i="53"/>
  <c r="AY10" i="53"/>
  <c r="AU10" i="53"/>
  <c r="AQ10" i="53"/>
  <c r="AW10" i="53"/>
  <c r="BA10" i="53"/>
  <c r="AZ12" i="53"/>
  <c r="AX12" i="53"/>
  <c r="AV12" i="53"/>
  <c r="AT12" i="53"/>
  <c r="AR12" i="53"/>
  <c r="AY12" i="53"/>
  <c r="AU12" i="53"/>
  <c r="AQ12" i="53"/>
  <c r="BA12" i="53"/>
  <c r="AW12" i="53"/>
  <c r="BA15" i="53"/>
  <c r="AY15" i="53"/>
  <c r="AW15" i="53"/>
  <c r="AU15" i="53"/>
  <c r="AQ15" i="53"/>
  <c r="AX15" i="53"/>
  <c r="AT15" i="53"/>
  <c r="AZ15" i="53"/>
  <c r="AV15" i="53"/>
  <c r="AR15" i="53"/>
  <c r="BA17" i="53"/>
  <c r="AY17" i="53"/>
  <c r="AW17" i="53"/>
  <c r="AU17" i="53"/>
  <c r="AQ17" i="53"/>
  <c r="AX17" i="53"/>
  <c r="AT17" i="53"/>
  <c r="AZ17" i="53"/>
  <c r="AV17" i="53"/>
  <c r="AR17" i="53"/>
  <c r="FM21" i="53"/>
  <c r="AS22" i="53" s="1"/>
  <c r="FM14" i="53"/>
  <c r="AS15" i="53" s="1"/>
  <c r="FM16" i="53"/>
  <c r="AS17" i="53" s="1"/>
  <c r="BA19" i="53"/>
  <c r="AY19" i="53"/>
  <c r="AW19" i="53"/>
  <c r="AU19" i="53"/>
  <c r="AQ19" i="53"/>
  <c r="AX19" i="53"/>
  <c r="AT19" i="53"/>
  <c r="AZ19" i="53"/>
  <c r="AR19" i="53"/>
  <c r="AV19" i="53"/>
  <c r="AZ21" i="53"/>
  <c r="AX21" i="53"/>
  <c r="BA21" i="53"/>
  <c r="AW21" i="53"/>
  <c r="AU21" i="53"/>
  <c r="AQ21" i="53"/>
  <c r="AY21" i="53"/>
  <c r="AT21" i="53"/>
  <c r="AR21" i="53"/>
  <c r="AV21" i="53"/>
  <c r="FM19" i="53"/>
  <c r="AS20" i="53" s="1"/>
  <c r="FM22" i="53"/>
  <c r="FA18" i="53"/>
  <c r="AC19" i="53" s="1"/>
  <c r="AK19" i="53"/>
  <c r="AI19" i="53"/>
  <c r="AG19" i="53"/>
  <c r="AE19" i="53"/>
  <c r="AA19" i="53"/>
  <c r="AH19" i="53"/>
  <c r="AD19" i="53"/>
  <c r="AF19" i="53"/>
  <c r="AJ19" i="53"/>
  <c r="AB19" i="53"/>
  <c r="FA14" i="53"/>
  <c r="AC15" i="53" s="1"/>
  <c r="AK16" i="53"/>
  <c r="AI16" i="53"/>
  <c r="AG16" i="53"/>
  <c r="AE16" i="53"/>
  <c r="AA16" i="53"/>
  <c r="AH16" i="53"/>
  <c r="AD16" i="53"/>
  <c r="AJ16" i="53"/>
  <c r="AF16" i="53"/>
  <c r="AB16" i="53"/>
  <c r="AJ11" i="53"/>
  <c r="AH11" i="53"/>
  <c r="AF11" i="53"/>
  <c r="AD11" i="53"/>
  <c r="AB11" i="53"/>
  <c r="AI11" i="53"/>
  <c r="AE11" i="53"/>
  <c r="AA11" i="53"/>
  <c r="AK11" i="53"/>
  <c r="AG11" i="53"/>
  <c r="AJ7" i="53"/>
  <c r="AH7" i="53"/>
  <c r="AF7" i="53"/>
  <c r="AD7" i="53"/>
  <c r="AB7" i="53"/>
  <c r="AI7" i="53"/>
  <c r="AE7" i="53"/>
  <c r="AA7" i="53"/>
  <c r="AG7" i="53"/>
  <c r="AK7" i="53"/>
  <c r="FA8" i="53"/>
  <c r="FA9" i="53"/>
  <c r="AC10" i="53" s="1"/>
  <c r="AC9" i="53"/>
  <c r="FA22" i="53"/>
  <c r="FA21" i="53"/>
  <c r="AC22" i="53" s="1"/>
  <c r="FA17" i="53"/>
  <c r="AC18" i="53" s="1"/>
  <c r="FA13" i="53"/>
  <c r="AC14" i="53" s="1"/>
  <c r="AK15" i="53"/>
  <c r="AI15" i="53"/>
  <c r="AG15" i="53"/>
  <c r="AE15" i="53"/>
  <c r="AA15" i="53"/>
  <c r="AH15" i="53"/>
  <c r="AD15" i="53"/>
  <c r="AJ15" i="53"/>
  <c r="AF15" i="53"/>
  <c r="AB15" i="53"/>
  <c r="AJ10" i="53"/>
  <c r="AH10" i="53"/>
  <c r="AF10" i="53"/>
  <c r="AD10" i="53"/>
  <c r="AB10" i="53"/>
  <c r="AI10" i="53"/>
  <c r="AE10" i="53"/>
  <c r="AA10" i="53"/>
  <c r="AG10" i="53"/>
  <c r="AK10" i="53"/>
  <c r="AJ6" i="53"/>
  <c r="AH6" i="53"/>
  <c r="AF6" i="53"/>
  <c r="AD6" i="53"/>
  <c r="AB6" i="53"/>
  <c r="AI6" i="53"/>
  <c r="AE6" i="53"/>
  <c r="AA6" i="53"/>
  <c r="AK6" i="53"/>
  <c r="AG6" i="53"/>
  <c r="FA7" i="53"/>
  <c r="AC8" i="53" s="1"/>
  <c r="FA5" i="53"/>
  <c r="AC6" i="53" s="1"/>
  <c r="FY7" i="53"/>
  <c r="BI8" i="53" s="1"/>
  <c r="FY10" i="53"/>
  <c r="BI11" i="53" s="1"/>
  <c r="BP5" i="53"/>
  <c r="BN5" i="53"/>
  <c r="BL5" i="53"/>
  <c r="BJ5" i="53"/>
  <c r="BG5" i="53"/>
  <c r="BO5" i="53"/>
  <c r="BK5" i="53"/>
  <c r="BM5" i="53"/>
  <c r="BQ5" i="53"/>
  <c r="BH5" i="53"/>
  <c r="BP6" i="53"/>
  <c r="BN6" i="53"/>
  <c r="BL6" i="53"/>
  <c r="BJ6" i="53"/>
  <c r="BH6" i="53"/>
  <c r="BO6" i="53"/>
  <c r="BK6" i="53"/>
  <c r="BG6" i="53"/>
  <c r="BQ6" i="53"/>
  <c r="BM6" i="53"/>
  <c r="BP8" i="53"/>
  <c r="BN8" i="53"/>
  <c r="BL8" i="53"/>
  <c r="BJ8" i="53"/>
  <c r="BH8" i="53"/>
  <c r="BO8" i="53"/>
  <c r="BK8" i="53"/>
  <c r="BG8" i="53"/>
  <c r="BQ8" i="53"/>
  <c r="BM8" i="53"/>
  <c r="BP10" i="53"/>
  <c r="BN10" i="53"/>
  <c r="BL10" i="53"/>
  <c r="BJ10" i="53"/>
  <c r="BH10" i="53"/>
  <c r="BO10" i="53"/>
  <c r="BK10" i="53"/>
  <c r="BG10" i="53"/>
  <c r="BQ10" i="53"/>
  <c r="BM10" i="53"/>
  <c r="BP12" i="53"/>
  <c r="BN12" i="53"/>
  <c r="BL12" i="53"/>
  <c r="BJ12" i="53"/>
  <c r="BH12" i="53"/>
  <c r="BO12" i="53"/>
  <c r="BK12" i="53"/>
  <c r="BG12" i="53"/>
  <c r="BQ12" i="53"/>
  <c r="BM12" i="53"/>
  <c r="BQ15" i="53"/>
  <c r="BO15" i="53"/>
  <c r="BM15" i="53"/>
  <c r="BK15" i="53"/>
  <c r="BG15" i="53"/>
  <c r="BN15" i="53"/>
  <c r="BJ15" i="53"/>
  <c r="BP15" i="53"/>
  <c r="BL15" i="53"/>
  <c r="BH15" i="53"/>
  <c r="BQ17" i="53"/>
  <c r="BO17" i="53"/>
  <c r="BM17" i="53"/>
  <c r="BK17" i="53"/>
  <c r="BG17" i="53"/>
  <c r="BN17" i="53"/>
  <c r="BJ17" i="53"/>
  <c r="BP17" i="53"/>
  <c r="BL17" i="53"/>
  <c r="BH17" i="53"/>
  <c r="FY12" i="53"/>
  <c r="BI13" i="53" s="1"/>
  <c r="FY14" i="53"/>
  <c r="BI15" i="53" s="1"/>
  <c r="BI14" i="53"/>
  <c r="FY16" i="53"/>
  <c r="BI17" i="53" s="1"/>
  <c r="BQ19" i="53"/>
  <c r="BO19" i="53"/>
  <c r="BM19" i="53"/>
  <c r="BK19" i="53"/>
  <c r="BG19" i="53"/>
  <c r="BN19" i="53"/>
  <c r="BJ19" i="53"/>
  <c r="BL19" i="53"/>
  <c r="BP19" i="53"/>
  <c r="BH19" i="53"/>
  <c r="FY21" i="53"/>
  <c r="BI22" i="53" s="1"/>
  <c r="BI21" i="53"/>
  <c r="FY19" i="53"/>
  <c r="BI20" i="53" s="1"/>
  <c r="FY22" i="53"/>
  <c r="BP22" i="53"/>
  <c r="BN22" i="53"/>
  <c r="BL22" i="53"/>
  <c r="BJ22" i="53"/>
  <c r="BH22" i="53"/>
  <c r="BO22" i="53"/>
  <c r="BK22" i="53"/>
  <c r="BG22" i="53"/>
  <c r="BQ22" i="53"/>
  <c r="BM22" i="53"/>
  <c r="FM6" i="53"/>
  <c r="AS7" i="53" s="1"/>
  <c r="FM8" i="53"/>
  <c r="AS9" i="53" s="1"/>
  <c r="FM12" i="53"/>
  <c r="AS13" i="53" s="1"/>
  <c r="FM9" i="53"/>
  <c r="AS10" i="53" s="1"/>
  <c r="BA5" i="53"/>
  <c r="AY5" i="53"/>
  <c r="AW5" i="53"/>
  <c r="AU5" i="53"/>
  <c r="AR5" i="53"/>
  <c r="AX5" i="53"/>
  <c r="AT5" i="53"/>
  <c r="AZ5" i="53"/>
  <c r="AQ5" i="53"/>
  <c r="AV5" i="53"/>
  <c r="AZ7" i="53"/>
  <c r="AX7" i="53"/>
  <c r="AV7" i="53"/>
  <c r="AT7" i="53"/>
  <c r="AR7" i="53"/>
  <c r="AY7" i="53"/>
  <c r="AU7" i="53"/>
  <c r="AQ7" i="53"/>
  <c r="BA7" i="53"/>
  <c r="AW7" i="53"/>
  <c r="AZ9" i="53"/>
  <c r="AX9" i="53"/>
  <c r="AV9" i="53"/>
  <c r="AT9" i="53"/>
  <c r="AR9" i="53"/>
  <c r="AY9" i="53"/>
  <c r="AU9" i="53"/>
  <c r="AQ9" i="53"/>
  <c r="AW9" i="53"/>
  <c r="BA9" i="53"/>
  <c r="AZ11" i="53"/>
  <c r="AX11" i="53"/>
  <c r="AV11" i="53"/>
  <c r="AT11" i="53"/>
  <c r="AR11" i="53"/>
  <c r="AY11" i="53"/>
  <c r="AU11" i="53"/>
  <c r="AQ11" i="53"/>
  <c r="AW11" i="53"/>
  <c r="BA11" i="53"/>
  <c r="BA13" i="53"/>
  <c r="AY13" i="53"/>
  <c r="AW13" i="53"/>
  <c r="AU13" i="53"/>
  <c r="AQ13" i="53"/>
  <c r="AX13" i="53"/>
  <c r="AT13" i="53"/>
  <c r="AV13" i="53"/>
  <c r="AZ13" i="53"/>
  <c r="AR13" i="53"/>
  <c r="BA16" i="53"/>
  <c r="AY16" i="53"/>
  <c r="AW16" i="53"/>
  <c r="AU16" i="53"/>
  <c r="AQ16" i="53"/>
  <c r="AX16" i="53"/>
  <c r="AT16" i="53"/>
  <c r="AZ16" i="53"/>
  <c r="AV16" i="53"/>
  <c r="AR16" i="53"/>
  <c r="BA18" i="53"/>
  <c r="AY18" i="53"/>
  <c r="AW18" i="53"/>
  <c r="AU18" i="53"/>
  <c r="AQ18" i="53"/>
  <c r="AX18" i="53"/>
  <c r="AT18" i="53"/>
  <c r="AZ18" i="53"/>
  <c r="AV18" i="53"/>
  <c r="AR18" i="53"/>
  <c r="FM13" i="53"/>
  <c r="AS14" i="53" s="1"/>
  <c r="FM15" i="53"/>
  <c r="AS16" i="53" s="1"/>
  <c r="FM17" i="53"/>
  <c r="AS18" i="53" s="1"/>
  <c r="BA20" i="53"/>
  <c r="AY20" i="53"/>
  <c r="AW20" i="53"/>
  <c r="AU20" i="53"/>
  <c r="AQ20" i="53"/>
  <c r="AX20" i="53"/>
  <c r="AT20" i="53"/>
  <c r="AV20" i="53"/>
  <c r="AZ20" i="53"/>
  <c r="AR20" i="53"/>
  <c r="FM18" i="53"/>
  <c r="AS19" i="53" s="1"/>
  <c r="FM20" i="53"/>
  <c r="AS21" i="53" s="1"/>
  <c r="AZ22" i="53"/>
  <c r="AX22" i="53"/>
  <c r="AV22" i="53"/>
  <c r="AT22" i="53"/>
  <c r="AR22" i="53"/>
  <c r="AY22" i="53"/>
  <c r="AU22" i="53"/>
  <c r="AQ22" i="53"/>
  <c r="AW22" i="53"/>
  <c r="BA22" i="53"/>
  <c r="BQ22" i="51"/>
  <c r="BH22" i="51"/>
  <c r="BK22" i="51"/>
  <c r="BL22" i="51"/>
  <c r="BM22" i="51"/>
  <c r="BG22" i="51"/>
  <c r="BO22" i="51"/>
  <c r="BJ22" i="51"/>
  <c r="AA22" i="51"/>
  <c r="AD22" i="51"/>
  <c r="AG22" i="51"/>
  <c r="AI22" i="51"/>
  <c r="AH22" i="51"/>
  <c r="AK22" i="51"/>
  <c r="AE22" i="51"/>
  <c r="AB22" i="51"/>
  <c r="AF22" i="51"/>
  <c r="FM5" i="51"/>
  <c r="FA20" i="51"/>
  <c r="AC21" i="51" s="1"/>
  <c r="AK21" i="51"/>
  <c r="AI21" i="51"/>
  <c r="AG21" i="51"/>
  <c r="AE21" i="51"/>
  <c r="AA21" i="51"/>
  <c r="AH21" i="51"/>
  <c r="AD21" i="51"/>
  <c r="AF21" i="51"/>
  <c r="AJ21" i="51"/>
  <c r="AB21" i="51"/>
  <c r="FA16" i="51"/>
  <c r="AC17" i="51" s="1"/>
  <c r="AK18" i="51"/>
  <c r="AI18" i="51"/>
  <c r="AG18" i="51"/>
  <c r="AE18" i="51"/>
  <c r="AA18" i="51"/>
  <c r="AH18" i="51"/>
  <c r="AD18" i="51"/>
  <c r="AJ18" i="51"/>
  <c r="AF18" i="51"/>
  <c r="AB18" i="51"/>
  <c r="AK13" i="51"/>
  <c r="AI13" i="51"/>
  <c r="AG13" i="51"/>
  <c r="AE13" i="51"/>
  <c r="AA13" i="51"/>
  <c r="AH13" i="51"/>
  <c r="AD13" i="51"/>
  <c r="AJ13" i="51"/>
  <c r="AB13" i="51"/>
  <c r="AF13" i="51"/>
  <c r="AJ9" i="51"/>
  <c r="AH9" i="51"/>
  <c r="AF9" i="51"/>
  <c r="AD9" i="51"/>
  <c r="AB9" i="51"/>
  <c r="AI9" i="51"/>
  <c r="AE9" i="51"/>
  <c r="AA9" i="51"/>
  <c r="AK9" i="51"/>
  <c r="AG9" i="51"/>
  <c r="AK14" i="51"/>
  <c r="AI14" i="51"/>
  <c r="AG14" i="51"/>
  <c r="AE14" i="51"/>
  <c r="AA14" i="51"/>
  <c r="AJ14" i="51"/>
  <c r="AF14" i="51"/>
  <c r="AB14" i="51"/>
  <c r="AH14" i="51"/>
  <c r="AD14" i="51"/>
  <c r="FA9" i="51"/>
  <c r="AC10" i="51" s="1"/>
  <c r="FA5" i="51"/>
  <c r="FY19" i="51"/>
  <c r="BI20" i="51" s="1"/>
  <c r="BQ19" i="51"/>
  <c r="BO19" i="51"/>
  <c r="BM19" i="51"/>
  <c r="BK19" i="51"/>
  <c r="BG19" i="51"/>
  <c r="BN19" i="51"/>
  <c r="BJ19" i="51"/>
  <c r="BL19" i="51"/>
  <c r="BP19" i="51"/>
  <c r="BH19" i="51"/>
  <c r="FY14" i="51"/>
  <c r="BI15" i="51" s="1"/>
  <c r="BQ17" i="51"/>
  <c r="BO17" i="51"/>
  <c r="BM17" i="51"/>
  <c r="BK17" i="51"/>
  <c r="BG17" i="51"/>
  <c r="BN17" i="51"/>
  <c r="BJ17" i="51"/>
  <c r="BP17" i="51"/>
  <c r="BL17" i="51"/>
  <c r="BH17" i="51"/>
  <c r="BP12" i="51"/>
  <c r="BN12" i="51"/>
  <c r="BL12" i="51"/>
  <c r="BJ12" i="51"/>
  <c r="BH12" i="51"/>
  <c r="BO12" i="51"/>
  <c r="BK12" i="51"/>
  <c r="BG12" i="51"/>
  <c r="BQ12" i="51"/>
  <c r="BM12" i="51"/>
  <c r="BP8" i="51"/>
  <c r="BN8" i="51"/>
  <c r="BL8" i="51"/>
  <c r="BJ8" i="51"/>
  <c r="BH8" i="51"/>
  <c r="BO8" i="51"/>
  <c r="BK8" i="51"/>
  <c r="BG8" i="51"/>
  <c r="BQ8" i="51"/>
  <c r="BM8" i="51"/>
  <c r="FY10" i="51"/>
  <c r="FY6" i="51"/>
  <c r="BI7" i="51" s="1"/>
  <c r="FA19" i="51"/>
  <c r="AC20" i="51" s="1"/>
  <c r="AK20" i="51"/>
  <c r="AI20" i="51"/>
  <c r="AG20" i="51"/>
  <c r="AE20" i="51"/>
  <c r="AA20" i="51"/>
  <c r="AH20" i="51"/>
  <c r="AD20" i="51"/>
  <c r="AJ20" i="51"/>
  <c r="AB20" i="51"/>
  <c r="AF20" i="51"/>
  <c r="FA15" i="51"/>
  <c r="AC16" i="51" s="1"/>
  <c r="AK17" i="51"/>
  <c r="AI17" i="51"/>
  <c r="AG17" i="51"/>
  <c r="AE17" i="51"/>
  <c r="AA17" i="51"/>
  <c r="AH17" i="51"/>
  <c r="AD17" i="51"/>
  <c r="AJ17" i="51"/>
  <c r="AF17" i="51"/>
  <c r="AB17" i="51"/>
  <c r="AJ12" i="51"/>
  <c r="AH12" i="51"/>
  <c r="AF12" i="51"/>
  <c r="AD12" i="51"/>
  <c r="AB12" i="51"/>
  <c r="AI12" i="51"/>
  <c r="AE12" i="51"/>
  <c r="AA12" i="51"/>
  <c r="AK12" i="51"/>
  <c r="AG12" i="51"/>
  <c r="AJ8" i="51"/>
  <c r="AH8" i="51"/>
  <c r="AF8" i="51"/>
  <c r="AD8" i="51"/>
  <c r="AB8" i="51"/>
  <c r="AI8" i="51"/>
  <c r="AE8" i="51"/>
  <c r="AA8" i="51"/>
  <c r="AK8" i="51"/>
  <c r="AG8" i="51"/>
  <c r="FA12" i="51"/>
  <c r="AC13" i="51" s="1"/>
  <c r="FA8" i="51"/>
  <c r="AC9" i="51" s="1"/>
  <c r="BP21" i="51"/>
  <c r="BN21" i="51"/>
  <c r="BL21" i="51"/>
  <c r="BJ21" i="51"/>
  <c r="BH21" i="51"/>
  <c r="BQ21" i="51"/>
  <c r="BM21" i="51"/>
  <c r="BK21" i="51"/>
  <c r="BG21" i="51"/>
  <c r="BO21" i="51"/>
  <c r="FY18" i="51"/>
  <c r="BI19" i="51" s="1"/>
  <c r="FY17" i="51"/>
  <c r="BI18" i="51" s="1"/>
  <c r="FY13" i="51"/>
  <c r="BI14" i="51" s="1"/>
  <c r="BQ16" i="51"/>
  <c r="BO16" i="51"/>
  <c r="BM16" i="51"/>
  <c r="BK16" i="51"/>
  <c r="BG16" i="51"/>
  <c r="BN16" i="51"/>
  <c r="BJ16" i="51"/>
  <c r="BP16" i="51"/>
  <c r="BL16" i="51"/>
  <c r="BH16" i="51"/>
  <c r="BP11" i="51"/>
  <c r="BN11" i="51"/>
  <c r="BL11" i="51"/>
  <c r="BJ11" i="51"/>
  <c r="BH11" i="51"/>
  <c r="BO11" i="51"/>
  <c r="BK11" i="51"/>
  <c r="BG11" i="51"/>
  <c r="BQ11" i="51"/>
  <c r="BM11" i="51"/>
  <c r="BP7" i="51"/>
  <c r="BN7" i="51"/>
  <c r="BL7" i="51"/>
  <c r="BJ7" i="51"/>
  <c r="BH7" i="51"/>
  <c r="BO7" i="51"/>
  <c r="BK7" i="51"/>
  <c r="BG7" i="51"/>
  <c r="BQ7" i="51"/>
  <c r="BM7" i="51"/>
  <c r="FY11" i="51"/>
  <c r="BI12" i="51" s="1"/>
  <c r="BI11" i="51"/>
  <c r="FY7" i="51"/>
  <c r="BI8" i="51" s="1"/>
  <c r="FM7" i="51"/>
  <c r="AS8" i="51" s="1"/>
  <c r="FM9" i="51"/>
  <c r="AS10" i="51" s="1"/>
  <c r="FM11" i="51"/>
  <c r="AS12" i="51" s="1"/>
  <c r="BA14" i="51"/>
  <c r="AY14" i="51"/>
  <c r="AW14" i="51"/>
  <c r="AU14" i="51"/>
  <c r="AQ14" i="51"/>
  <c r="AZ14" i="51"/>
  <c r="AV14" i="51"/>
  <c r="AR14" i="51"/>
  <c r="AT14" i="51"/>
  <c r="AX14" i="51"/>
  <c r="AZ6" i="51"/>
  <c r="AX6" i="51"/>
  <c r="AV6" i="51"/>
  <c r="AT6" i="51"/>
  <c r="AR6" i="51"/>
  <c r="AY6" i="51"/>
  <c r="AU6" i="51"/>
  <c r="AQ6" i="51"/>
  <c r="BA6" i="51"/>
  <c r="AW6" i="51"/>
  <c r="AZ8" i="51"/>
  <c r="AX8" i="51"/>
  <c r="AV8" i="51"/>
  <c r="AT8" i="51"/>
  <c r="AR8" i="51"/>
  <c r="AY8" i="51"/>
  <c r="AU8" i="51"/>
  <c r="AQ8" i="51"/>
  <c r="BA8" i="51"/>
  <c r="AW8" i="51"/>
  <c r="AZ10" i="51"/>
  <c r="AX10" i="51"/>
  <c r="AV10" i="51"/>
  <c r="AT10" i="51"/>
  <c r="AR10" i="51"/>
  <c r="AY10" i="51"/>
  <c r="AU10" i="51"/>
  <c r="AQ10" i="51"/>
  <c r="BA10" i="51"/>
  <c r="AW10" i="51"/>
  <c r="AZ12" i="51"/>
  <c r="AX12" i="51"/>
  <c r="AV12" i="51"/>
  <c r="AT12" i="51"/>
  <c r="AR12" i="51"/>
  <c r="AY12" i="51"/>
  <c r="AU12" i="51"/>
  <c r="AQ12" i="51"/>
  <c r="BA12" i="51"/>
  <c r="AW12" i="51"/>
  <c r="BA15" i="51"/>
  <c r="AY15" i="51"/>
  <c r="AW15" i="51"/>
  <c r="AU15" i="51"/>
  <c r="AQ15" i="51"/>
  <c r="AX15" i="51"/>
  <c r="AT15" i="51"/>
  <c r="AZ15" i="51"/>
  <c r="AV15" i="51"/>
  <c r="AR15" i="51"/>
  <c r="BA17" i="51"/>
  <c r="AY17" i="51"/>
  <c r="AW17" i="51"/>
  <c r="AU17" i="51"/>
  <c r="AQ17" i="51"/>
  <c r="AX17" i="51"/>
  <c r="AT17" i="51"/>
  <c r="AZ17" i="51"/>
  <c r="AV17" i="51"/>
  <c r="AR17" i="51"/>
  <c r="FM21" i="51"/>
  <c r="FM14" i="51"/>
  <c r="AS15" i="51" s="1"/>
  <c r="FM16" i="51"/>
  <c r="AS17" i="51" s="1"/>
  <c r="BA19" i="51"/>
  <c r="AY19" i="51"/>
  <c r="AW19" i="51"/>
  <c r="AU19" i="51"/>
  <c r="AQ19" i="51"/>
  <c r="AX19" i="51"/>
  <c r="AT19" i="51"/>
  <c r="AZ19" i="51"/>
  <c r="AR19" i="51"/>
  <c r="AV19" i="51"/>
  <c r="AZ21" i="51"/>
  <c r="AX21" i="51"/>
  <c r="BA21" i="51"/>
  <c r="AW21" i="51"/>
  <c r="AU21" i="51"/>
  <c r="AQ21" i="51"/>
  <c r="AY21" i="51"/>
  <c r="AT21" i="51"/>
  <c r="AR21" i="51"/>
  <c r="AV21" i="51"/>
  <c r="FM19" i="51"/>
  <c r="AS20" i="51" s="1"/>
  <c r="FM22" i="51"/>
  <c r="FA18" i="51"/>
  <c r="AC19" i="51" s="1"/>
  <c r="AK19" i="51"/>
  <c r="AI19" i="51"/>
  <c r="AG19" i="51"/>
  <c r="AE19" i="51"/>
  <c r="AA19" i="51"/>
  <c r="AH19" i="51"/>
  <c r="AD19" i="51"/>
  <c r="AF19" i="51"/>
  <c r="AJ19" i="51"/>
  <c r="AB19" i="51"/>
  <c r="FA14" i="51"/>
  <c r="AC15" i="51" s="1"/>
  <c r="AK16" i="51"/>
  <c r="AI16" i="51"/>
  <c r="AG16" i="51"/>
  <c r="AE16" i="51"/>
  <c r="AA16" i="51"/>
  <c r="AH16" i="51"/>
  <c r="AD16" i="51"/>
  <c r="AJ16" i="51"/>
  <c r="AF16" i="51"/>
  <c r="AB16" i="51"/>
  <c r="AJ11" i="51"/>
  <c r="AH11" i="51"/>
  <c r="AF11" i="51"/>
  <c r="AD11" i="51"/>
  <c r="AB11" i="51"/>
  <c r="AI11" i="51"/>
  <c r="AE11" i="51"/>
  <c r="AA11" i="51"/>
  <c r="AK11" i="51"/>
  <c r="AG11" i="51"/>
  <c r="AJ7" i="51"/>
  <c r="AH7" i="51"/>
  <c r="AF7" i="51"/>
  <c r="AD7" i="51"/>
  <c r="AB7" i="51"/>
  <c r="AI7" i="51"/>
  <c r="AE7" i="51"/>
  <c r="AA7" i="51"/>
  <c r="AK7" i="51"/>
  <c r="AG7" i="51"/>
  <c r="FA11" i="51"/>
  <c r="AC12" i="51" s="1"/>
  <c r="FA7" i="51"/>
  <c r="AC8" i="51" s="1"/>
  <c r="FY22" i="51"/>
  <c r="FY21" i="51"/>
  <c r="FY16" i="51"/>
  <c r="BI17" i="51" s="1"/>
  <c r="FY12" i="51"/>
  <c r="BI13" i="51" s="1"/>
  <c r="BQ15" i="51"/>
  <c r="BO15" i="51"/>
  <c r="BM15" i="51"/>
  <c r="BK15" i="51"/>
  <c r="BG15" i="51"/>
  <c r="BN15" i="51"/>
  <c r="BJ15" i="51"/>
  <c r="BP15" i="51"/>
  <c r="BL15" i="51"/>
  <c r="BH15" i="51"/>
  <c r="BP10" i="51"/>
  <c r="BN10" i="51"/>
  <c r="BL10" i="51"/>
  <c r="BJ10" i="51"/>
  <c r="BH10" i="51"/>
  <c r="BO10" i="51"/>
  <c r="BK10" i="51"/>
  <c r="BG10" i="51"/>
  <c r="BQ10" i="51"/>
  <c r="BM10" i="51"/>
  <c r="BP6" i="51"/>
  <c r="BN6" i="51"/>
  <c r="BL6" i="51"/>
  <c r="BJ6" i="51"/>
  <c r="BH6" i="51"/>
  <c r="BO6" i="51"/>
  <c r="BK6" i="51"/>
  <c r="BG6" i="51"/>
  <c r="BQ6" i="51"/>
  <c r="BM6" i="51"/>
  <c r="FY8" i="51"/>
  <c r="BI9" i="51" s="1"/>
  <c r="FA22" i="51"/>
  <c r="FA21" i="51"/>
  <c r="FA17" i="51"/>
  <c r="AC18" i="51" s="1"/>
  <c r="FA13" i="51"/>
  <c r="AC14" i="51" s="1"/>
  <c r="AK15" i="51"/>
  <c r="AI15" i="51"/>
  <c r="AG15" i="51"/>
  <c r="AE15" i="51"/>
  <c r="AA15" i="51"/>
  <c r="AH15" i="51"/>
  <c r="AD15" i="51"/>
  <c r="AJ15" i="51"/>
  <c r="AF15" i="51"/>
  <c r="AB15" i="51"/>
  <c r="AJ10" i="51"/>
  <c r="AH10" i="51"/>
  <c r="AF10" i="51"/>
  <c r="AD10" i="51"/>
  <c r="AB10" i="51"/>
  <c r="AI10" i="51"/>
  <c r="AE10" i="51"/>
  <c r="AA10" i="51"/>
  <c r="AK10" i="51"/>
  <c r="AG10" i="51"/>
  <c r="AJ6" i="51"/>
  <c r="AH6" i="51"/>
  <c r="AF6" i="51"/>
  <c r="AD6" i="51"/>
  <c r="AB6" i="51"/>
  <c r="AI6" i="51"/>
  <c r="AE6" i="51"/>
  <c r="AA6" i="51"/>
  <c r="AK6" i="51"/>
  <c r="AG6" i="51"/>
  <c r="FA10" i="51"/>
  <c r="AC11" i="51" s="1"/>
  <c r="FA6" i="51"/>
  <c r="FY20" i="51"/>
  <c r="BI21" i="51" s="1"/>
  <c r="BQ20" i="51"/>
  <c r="BO20" i="51"/>
  <c r="BM20" i="51"/>
  <c r="BK20" i="51"/>
  <c r="BG20" i="51"/>
  <c r="BN20" i="51"/>
  <c r="BJ20" i="51"/>
  <c r="BP20" i="51"/>
  <c r="BH20" i="51"/>
  <c r="BL20" i="51"/>
  <c r="FY15" i="51"/>
  <c r="BI16" i="51" s="1"/>
  <c r="BQ18" i="51"/>
  <c r="BO18" i="51"/>
  <c r="BM18" i="51"/>
  <c r="BK18" i="51"/>
  <c r="BG18" i="51"/>
  <c r="BN18" i="51"/>
  <c r="BJ18" i="51"/>
  <c r="BP18" i="51"/>
  <c r="BL18" i="51"/>
  <c r="BH18" i="51"/>
  <c r="BQ13" i="51"/>
  <c r="BO13" i="51"/>
  <c r="BM13" i="51"/>
  <c r="BK13" i="51"/>
  <c r="BG13" i="51"/>
  <c r="BN13" i="51"/>
  <c r="BJ13" i="51"/>
  <c r="BP13" i="51"/>
  <c r="BH13" i="51"/>
  <c r="BL13" i="51"/>
  <c r="BP9" i="51"/>
  <c r="BN9" i="51"/>
  <c r="BL9" i="51"/>
  <c r="BJ9" i="51"/>
  <c r="BH9" i="51"/>
  <c r="BO9" i="51"/>
  <c r="BK9" i="51"/>
  <c r="BG9" i="51"/>
  <c r="BQ9" i="51"/>
  <c r="BM9" i="51"/>
  <c r="BQ14" i="51"/>
  <c r="BO14" i="51"/>
  <c r="BM14" i="51"/>
  <c r="BK14" i="51"/>
  <c r="BG14" i="51"/>
  <c r="BP14" i="51"/>
  <c r="BL14" i="51"/>
  <c r="BH14" i="51"/>
  <c r="BN14" i="51"/>
  <c r="BJ14" i="51"/>
  <c r="FY9" i="51"/>
  <c r="BI10" i="51" s="1"/>
  <c r="FY5" i="51"/>
  <c r="FM6" i="51"/>
  <c r="AS7" i="51" s="1"/>
  <c r="FM8" i="51"/>
  <c r="AS9" i="51" s="1"/>
  <c r="FM10" i="51"/>
  <c r="AS11" i="51" s="1"/>
  <c r="FM12" i="51"/>
  <c r="AS13" i="51" s="1"/>
  <c r="BA5" i="51"/>
  <c r="AY5" i="51"/>
  <c r="AW5" i="51"/>
  <c r="AU5" i="51"/>
  <c r="AR5" i="51"/>
  <c r="AX5" i="51"/>
  <c r="AT5" i="51"/>
  <c r="AZ5" i="51"/>
  <c r="AV5" i="51"/>
  <c r="AQ5" i="51"/>
  <c r="AZ7" i="51"/>
  <c r="AX7" i="51"/>
  <c r="AV7" i="51"/>
  <c r="AT7" i="51"/>
  <c r="AR7" i="51"/>
  <c r="AY7" i="51"/>
  <c r="AU7" i="51"/>
  <c r="AQ7" i="51"/>
  <c r="BA7" i="51"/>
  <c r="AW7" i="51"/>
  <c r="AZ9" i="51"/>
  <c r="AX9" i="51"/>
  <c r="AV9" i="51"/>
  <c r="AT9" i="51"/>
  <c r="AR9" i="51"/>
  <c r="AY9" i="51"/>
  <c r="AU9" i="51"/>
  <c r="AQ9" i="51"/>
  <c r="BA9" i="51"/>
  <c r="AW9" i="51"/>
  <c r="AZ11" i="51"/>
  <c r="AX11" i="51"/>
  <c r="AV11" i="51"/>
  <c r="AT11" i="51"/>
  <c r="AR11" i="51"/>
  <c r="AY11" i="51"/>
  <c r="AU11" i="51"/>
  <c r="AQ11" i="51"/>
  <c r="BA11" i="51"/>
  <c r="AW11" i="51"/>
  <c r="BA13" i="51"/>
  <c r="AY13" i="51"/>
  <c r="AW13" i="51"/>
  <c r="AU13" i="51"/>
  <c r="AQ13" i="51"/>
  <c r="AX13" i="51"/>
  <c r="AT13" i="51"/>
  <c r="AV13" i="51"/>
  <c r="AZ13" i="51"/>
  <c r="AR13" i="51"/>
  <c r="BA16" i="51"/>
  <c r="AY16" i="51"/>
  <c r="AW16" i="51"/>
  <c r="AU16" i="51"/>
  <c r="AQ16" i="51"/>
  <c r="AX16" i="51"/>
  <c r="AT16" i="51"/>
  <c r="AZ16" i="51"/>
  <c r="AV16" i="51"/>
  <c r="AR16" i="51"/>
  <c r="BA18" i="51"/>
  <c r="AY18" i="51"/>
  <c r="AW18" i="51"/>
  <c r="AU18" i="51"/>
  <c r="AQ18" i="51"/>
  <c r="AX18" i="51"/>
  <c r="AT18" i="51"/>
  <c r="AZ18" i="51"/>
  <c r="AV18" i="51"/>
  <c r="AR18" i="51"/>
  <c r="FM13" i="51"/>
  <c r="AS14" i="51" s="1"/>
  <c r="FM15" i="51"/>
  <c r="AS16" i="51" s="1"/>
  <c r="FM17" i="51"/>
  <c r="AS18" i="51" s="1"/>
  <c r="BA20" i="51"/>
  <c r="AY20" i="51"/>
  <c r="AW20" i="51"/>
  <c r="AU20" i="51"/>
  <c r="AQ20" i="51"/>
  <c r="AX20" i="51"/>
  <c r="AT20" i="51"/>
  <c r="AV20" i="51"/>
  <c r="AZ20" i="51"/>
  <c r="AR20" i="51"/>
  <c r="FM18" i="51"/>
  <c r="AS19" i="51" s="1"/>
  <c r="FM20" i="51"/>
  <c r="AS21" i="51" s="1"/>
  <c r="AZ22" i="51"/>
  <c r="AX22" i="51"/>
  <c r="AV22" i="51"/>
  <c r="AT22" i="51"/>
  <c r="AR22" i="51"/>
  <c r="AY22" i="51"/>
  <c r="AU22" i="51"/>
  <c r="AQ22" i="51"/>
  <c r="AW22" i="51"/>
  <c r="BA22" i="51"/>
  <c r="AS22" i="51" l="1"/>
  <c r="BI6" i="51"/>
  <c r="AC7" i="51"/>
  <c r="AI27" i="51"/>
  <c r="BI22" i="51"/>
  <c r="AC6" i="51"/>
  <c r="AS6" i="51"/>
  <c r="AC22" i="51"/>
</calcChain>
</file>

<file path=xl/sharedStrings.xml><?xml version="1.0" encoding="utf-8"?>
<sst xmlns="http://schemas.openxmlformats.org/spreadsheetml/2006/main" count="2246" uniqueCount="79">
  <si>
    <t>P</t>
  </si>
  <si>
    <t>Equipes</t>
  </si>
  <si>
    <t>Buts</t>
  </si>
  <si>
    <t>Date</t>
  </si>
  <si>
    <t>Heure</t>
  </si>
  <si>
    <t>Journée 01</t>
  </si>
  <si>
    <t>Evolution</t>
  </si>
  <si>
    <t>Place</t>
  </si>
  <si>
    <t>Pts</t>
  </si>
  <si>
    <t>J</t>
  </si>
  <si>
    <t>G</t>
  </si>
  <si>
    <t>N</t>
  </si>
  <si>
    <t>B +</t>
  </si>
  <si>
    <t>B -</t>
  </si>
  <si>
    <t>Diff.</t>
  </si>
  <si>
    <t>CLASSEMENT GENERAL</t>
  </si>
  <si>
    <t>DOMICILE</t>
  </si>
  <si>
    <t>EXTERIEUR</t>
  </si>
  <si>
    <t>R</t>
  </si>
  <si>
    <t>R Général</t>
  </si>
  <si>
    <t>R Domicile</t>
  </si>
  <si>
    <t>R Extérieur</t>
  </si>
  <si>
    <t>u</t>
  </si>
  <si>
    <t>p</t>
  </si>
  <si>
    <t>q</t>
  </si>
  <si>
    <t>%</t>
  </si>
  <si>
    <t>GENERAL</t>
  </si>
  <si>
    <t>Dom.</t>
  </si>
  <si>
    <t>Ext.</t>
  </si>
  <si>
    <t>T Pts</t>
  </si>
  <si>
    <t>CLASSEMENT DOMICILE</t>
  </si>
  <si>
    <t>CLASSEMENT EXTERIEUR</t>
  </si>
  <si>
    <t>Journée 02</t>
  </si>
  <si>
    <t>Journée 03</t>
  </si>
  <si>
    <t>Journée 04</t>
  </si>
  <si>
    <t>Journée 05</t>
  </si>
  <si>
    <t>Journée 06</t>
  </si>
  <si>
    <t>Journée 07</t>
  </si>
  <si>
    <t>Journée 08</t>
  </si>
  <si>
    <t>Journée 09</t>
  </si>
  <si>
    <t>Journée 10</t>
  </si>
  <si>
    <t>Moyenne générale du Championnat</t>
  </si>
  <si>
    <t>Total des buts de la journée</t>
  </si>
  <si>
    <t>Total des buts du Championnat</t>
  </si>
  <si>
    <t>EQUIPES</t>
  </si>
  <si>
    <t xml:space="preserve">   </t>
  </si>
  <si>
    <t>1 - Noter le nom des équipes.</t>
  </si>
  <si>
    <t>Choisir les équipes dans les listes déroulantes.</t>
  </si>
  <si>
    <t>Format de date à noter :             1/1 ou 1/1/18</t>
  </si>
  <si>
    <t>Heure :                 0:00</t>
  </si>
  <si>
    <t>Noter les points éventuels de pénalités dans la colonne "P" face à l'équipe sanctionnée.</t>
  </si>
  <si>
    <t>2 - Trier par ordre alphabétique dans les données.</t>
  </si>
  <si>
    <t>Scores</t>
  </si>
  <si>
    <t>Noter le nom du Championnat uniquement sur la feuille J01.</t>
  </si>
  <si>
    <t>Changer la saison au moyen de la liste déroulante uniquement sur la feuille J01.</t>
  </si>
  <si>
    <t>Annulé</t>
  </si>
  <si>
    <t>Arrêté</t>
  </si>
  <si>
    <t>Remis</t>
  </si>
  <si>
    <t>Colonne pour l'état des matchs (Annulé, Arrêté, Remis) à choisir dans les listes déroulantes face aux matchs.</t>
  </si>
  <si>
    <t>Entente SSG</t>
  </si>
  <si>
    <t xml:space="preserve">Bourg-en-Bresse </t>
  </si>
  <si>
    <t>Drancy</t>
  </si>
  <si>
    <t xml:space="preserve">Le Mans </t>
  </si>
  <si>
    <t>Lyon Duchère</t>
  </si>
  <si>
    <t xml:space="preserve">Marignane Gigniac </t>
  </si>
  <si>
    <t xml:space="preserve">Pau </t>
  </si>
  <si>
    <t xml:space="preserve">Rodez </t>
  </si>
  <si>
    <t>Laval</t>
  </si>
  <si>
    <t>Tours</t>
  </si>
  <si>
    <t>Avranches</t>
  </si>
  <si>
    <t>Dunkerque</t>
  </si>
  <si>
    <t xml:space="preserve">Boulogne </t>
  </si>
  <si>
    <t>Chambly</t>
  </si>
  <si>
    <t>Cholet</t>
  </si>
  <si>
    <t>Concarneau</t>
  </si>
  <si>
    <t>Quevilly-Rouen</t>
  </si>
  <si>
    <t>Villefranche</t>
  </si>
  <si>
    <t>Nationnal</t>
  </si>
  <si>
    <t>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</si>
</sst>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h&quot;:mm;@"/>
    <numFmt numFmtId="165" formatCode="[$-F800]dddd\,\ mmmm\ dd\,\ yyyy"/>
    <numFmt numFmtId="166" formatCode="0.0000000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Wingdings 3"/>
      <family val="1"/>
      <charset val="2"/>
    </font>
    <font>
      <sz val="10"/>
      <color theme="1"/>
      <name val="Wingdings 3"/>
      <family val="1"/>
      <charset val="2"/>
    </font>
    <font>
      <b/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theme="1"/>
      <name val="Arial Black"/>
      <family val="2"/>
    </font>
    <font>
      <b/>
      <sz val="9"/>
      <color rgb="FF0000FF"/>
      <name val="Arial Black"/>
      <family val="2"/>
    </font>
    <font>
      <b/>
      <sz val="9"/>
      <color theme="1"/>
      <name val="Arial Black"/>
      <family val="2"/>
    </font>
    <font>
      <b/>
      <sz val="9"/>
      <color rgb="FFFF0000"/>
      <name val="Arial Black"/>
      <family val="2"/>
    </font>
    <font>
      <sz val="9"/>
      <color rgb="FF0000FF"/>
      <name val="Arial Black"/>
      <family val="2"/>
    </font>
    <font>
      <b/>
      <sz val="20"/>
      <color rgb="FF00B050"/>
      <name val="Arial Black"/>
      <family val="2"/>
    </font>
    <font>
      <sz val="9"/>
      <color rgb="FFFF0000"/>
      <name val="Arial Black"/>
      <family val="2"/>
    </font>
    <font>
      <b/>
      <sz val="10"/>
      <color rgb="FF0000FF"/>
      <name val="Arial Black"/>
      <family val="2"/>
    </font>
    <font>
      <b/>
      <sz val="9"/>
      <name val="Arial Black"/>
      <family val="2"/>
    </font>
    <font>
      <b/>
      <sz val="10"/>
      <color rgb="FFFF0000"/>
      <name val="Arial Black"/>
      <family val="2"/>
    </font>
    <font>
      <b/>
      <sz val="18"/>
      <color rgb="FF0000FF"/>
      <name val="Arial Black"/>
      <family val="2"/>
    </font>
    <font>
      <b/>
      <sz val="11"/>
      <color theme="0"/>
      <name val="Calibri"/>
      <family val="2"/>
      <scheme val="minor"/>
    </font>
    <font>
      <b/>
      <sz val="14"/>
      <color rgb="FF0000FF"/>
      <name val="Arial Black"/>
      <family val="2"/>
    </font>
    <font>
      <b/>
      <sz val="9"/>
      <color rgb="FF0000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gray125">
        <bgColor theme="0"/>
      </patternFill>
    </fill>
    <fill>
      <patternFill patternType="solid">
        <fgColor rgb="FFFFFFAF"/>
        <bgColor indexed="64"/>
      </patternFill>
    </fill>
    <fill>
      <patternFill patternType="solid">
        <fgColor rgb="FFFFEDB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</fills>
  <borders count="52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292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1" fillId="4" borderId="0" xfId="0" applyFont="1" applyFill="1" applyAlignment="1">
      <alignment vertical="center" wrapText="1"/>
    </xf>
    <xf numFmtId="0" fontId="1" fillId="4" borderId="0" xfId="0" applyFont="1" applyFill="1" applyAlignment="1">
      <alignment vertical="center"/>
    </xf>
    <xf numFmtId="0" fontId="6" fillId="4" borderId="0" xfId="0" applyFont="1" applyFill="1" applyAlignment="1">
      <alignment horizontal="center" vertical="center"/>
    </xf>
    <xf numFmtId="166" fontId="1" fillId="4" borderId="0" xfId="0" applyNumberFormat="1" applyFont="1" applyFill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13" fillId="7" borderId="16" xfId="0" applyFont="1" applyFill="1" applyBorder="1" applyAlignment="1">
      <alignment horizontal="center" vertical="center"/>
    </xf>
    <xf numFmtId="0" fontId="15" fillId="7" borderId="15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13" fillId="7" borderId="11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0" fillId="4" borderId="0" xfId="0" applyFill="1"/>
    <xf numFmtId="0" fontId="20" fillId="8" borderId="0" xfId="0" applyFont="1" applyFill="1" applyAlignment="1">
      <alignment horizontal="center" vertical="center"/>
    </xf>
    <xf numFmtId="166" fontId="1" fillId="4" borderId="19" xfId="0" applyNumberFormat="1" applyFont="1" applyFill="1" applyBorder="1" applyAlignment="1">
      <alignment horizontal="center" vertical="center"/>
    </xf>
    <xf numFmtId="1" fontId="1" fillId="4" borderId="19" xfId="0" applyNumberFormat="1" applyFont="1" applyFill="1" applyBorder="1" applyAlignment="1">
      <alignment horizontal="center" vertical="center"/>
    </xf>
    <xf numFmtId="166" fontId="1" fillId="4" borderId="0" xfId="0" applyNumberFormat="1" applyFont="1" applyFill="1" applyBorder="1" applyAlignment="1">
      <alignment horizontal="center" vertical="center"/>
    </xf>
    <xf numFmtId="1" fontId="1" fillId="4" borderId="0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2" fillId="0" borderId="13" xfId="0" applyFont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1" fillId="0" borderId="8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0" fontId="1" fillId="4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0" fillId="4" borderId="44" xfId="0" applyFont="1" applyFill="1" applyBorder="1" applyAlignment="1">
      <alignment horizontal="left" vertical="center" wrapText="1"/>
    </xf>
    <xf numFmtId="0" fontId="20" fillId="4" borderId="45" xfId="0" applyFont="1" applyFill="1" applyBorder="1" applyAlignment="1">
      <alignment horizontal="left" vertical="center" wrapText="1"/>
    </xf>
    <xf numFmtId="0" fontId="20" fillId="4" borderId="46" xfId="0" applyFont="1" applyFill="1" applyBorder="1" applyAlignment="1">
      <alignment horizontal="left" vertical="center" wrapText="1"/>
    </xf>
    <xf numFmtId="0" fontId="20" fillId="4" borderId="47" xfId="0" applyFont="1" applyFill="1" applyBorder="1" applyAlignment="1">
      <alignment horizontal="left" vertical="center" wrapText="1"/>
    </xf>
    <xf numFmtId="0" fontId="20" fillId="4" borderId="48" xfId="0" applyFont="1" applyFill="1" applyBorder="1" applyAlignment="1">
      <alignment horizontal="left" vertical="center" wrapText="1"/>
    </xf>
    <xf numFmtId="0" fontId="20" fillId="4" borderId="49" xfId="0" applyFont="1" applyFill="1" applyBorder="1" applyAlignment="1">
      <alignment horizontal="left" vertical="center" wrapText="1"/>
    </xf>
    <xf numFmtId="0" fontId="20" fillId="9" borderId="19" xfId="0" applyFont="1" applyFill="1" applyBorder="1" applyAlignment="1">
      <alignment horizontal="left" vertical="center" wrapText="1"/>
    </xf>
    <xf numFmtId="0" fontId="20" fillId="9" borderId="0" xfId="0" applyFont="1" applyFill="1" applyBorder="1" applyAlignment="1">
      <alignment horizontal="left" vertical="center" wrapText="1"/>
    </xf>
    <xf numFmtId="0" fontId="20" fillId="4" borderId="44" xfId="0" applyFont="1" applyFill="1" applyBorder="1" applyAlignment="1">
      <alignment horizontal="center" vertical="center"/>
    </xf>
    <xf numFmtId="0" fontId="20" fillId="4" borderId="46" xfId="0" applyFont="1" applyFill="1" applyBorder="1" applyAlignment="1">
      <alignment horizontal="center" vertical="center"/>
    </xf>
    <xf numFmtId="0" fontId="20" fillId="4" borderId="47" xfId="0" applyFont="1" applyFill="1" applyBorder="1" applyAlignment="1">
      <alignment horizontal="center" vertical="center"/>
    </xf>
    <xf numFmtId="0" fontId="20" fillId="4" borderId="49" xfId="0" applyFont="1" applyFill="1" applyBorder="1" applyAlignment="1">
      <alignment horizontal="center" vertical="center"/>
    </xf>
    <xf numFmtId="0" fontId="20" fillId="4" borderId="41" xfId="0" applyFont="1" applyFill="1" applyBorder="1" applyAlignment="1">
      <alignment horizontal="left" vertical="center" wrapText="1"/>
    </xf>
    <xf numFmtId="0" fontId="20" fillId="4" borderId="42" xfId="0" applyFont="1" applyFill="1" applyBorder="1" applyAlignment="1">
      <alignment horizontal="left" vertical="center" wrapText="1"/>
    </xf>
    <xf numFmtId="0" fontId="20" fillId="4" borderId="43" xfId="0" applyFont="1" applyFill="1" applyBorder="1" applyAlignment="1">
      <alignment horizontal="left" vertical="center" wrapText="1"/>
    </xf>
    <xf numFmtId="0" fontId="20" fillId="9" borderId="28" xfId="0" applyFont="1" applyFill="1" applyBorder="1" applyAlignment="1">
      <alignment horizontal="left" vertical="center" wrapText="1"/>
    </xf>
    <xf numFmtId="0" fontId="20" fillId="9" borderId="14" xfId="0" applyFont="1" applyFill="1" applyBorder="1" applyAlignment="1">
      <alignment horizontal="left" vertical="center" wrapText="1"/>
    </xf>
    <xf numFmtId="0" fontId="20" fillId="4" borderId="44" xfId="0" applyFont="1" applyFill="1" applyBorder="1" applyAlignment="1">
      <alignment horizontal="center" vertical="center" wrapText="1"/>
    </xf>
    <xf numFmtId="0" fontId="20" fillId="4" borderId="46" xfId="0" applyFont="1" applyFill="1" applyBorder="1" applyAlignment="1">
      <alignment horizontal="center" vertical="center" wrapText="1"/>
    </xf>
    <xf numFmtId="0" fontId="20" fillId="4" borderId="47" xfId="0" applyFont="1" applyFill="1" applyBorder="1" applyAlignment="1">
      <alignment horizontal="center" vertical="center" wrapText="1"/>
    </xf>
    <xf numFmtId="0" fontId="20" fillId="4" borderId="49" xfId="0" applyFont="1" applyFill="1" applyBorder="1" applyAlignment="1">
      <alignment horizontal="center" vertical="center" wrapText="1"/>
    </xf>
    <xf numFmtId="0" fontId="20" fillId="4" borderId="45" xfId="0" applyFont="1" applyFill="1" applyBorder="1" applyAlignment="1">
      <alignment horizontal="center" vertical="center" wrapText="1"/>
    </xf>
    <xf numFmtId="0" fontId="20" fillId="4" borderId="48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20" fillId="4" borderId="50" xfId="0" applyFont="1" applyFill="1" applyBorder="1" applyAlignment="1">
      <alignment horizontal="left" vertical="center" wrapText="1"/>
    </xf>
    <xf numFmtId="0" fontId="20" fillId="4" borderId="0" xfId="0" applyFont="1" applyFill="1" applyBorder="1" applyAlignment="1">
      <alignment horizontal="left" vertical="center" wrapText="1"/>
    </xf>
    <xf numFmtId="0" fontId="20" fillId="4" borderId="51" xfId="0" applyFont="1" applyFill="1" applyBorder="1" applyAlignment="1">
      <alignment horizontal="left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2" fontId="14" fillId="5" borderId="5" xfId="0" applyNumberFormat="1" applyFont="1" applyFill="1" applyBorder="1" applyAlignment="1">
      <alignment horizontal="center" vertical="center"/>
    </xf>
    <xf numFmtId="2" fontId="14" fillId="5" borderId="6" xfId="0" applyNumberFormat="1" applyFont="1" applyFill="1" applyBorder="1" applyAlignment="1">
      <alignment horizontal="center" vertical="center"/>
    </xf>
    <xf numFmtId="2" fontId="14" fillId="5" borderId="8" xfId="0" applyNumberFormat="1" applyFont="1" applyFill="1" applyBorder="1" applyAlignment="1">
      <alignment horizontal="center" vertical="center"/>
    </xf>
    <xf numFmtId="2" fontId="14" fillId="5" borderId="9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14" fillId="5" borderId="38" xfId="0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/>
    </xf>
    <xf numFmtId="0" fontId="14" fillId="5" borderId="39" xfId="0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40" xfId="0" applyFont="1" applyFill="1" applyBorder="1" applyAlignment="1">
      <alignment horizontal="center" vertical="center"/>
    </xf>
    <xf numFmtId="0" fontId="22" fillId="6" borderId="13" xfId="0" applyFont="1" applyFill="1" applyBorder="1" applyAlignment="1">
      <alignment horizontal="left" vertical="center"/>
    </xf>
    <xf numFmtId="0" fontId="22" fillId="6" borderId="14" xfId="0" applyFont="1" applyFill="1" applyBorder="1" applyAlignment="1">
      <alignment horizontal="left" vertical="center"/>
    </xf>
    <xf numFmtId="0" fontId="22" fillId="6" borderId="21" xfId="0" applyFont="1" applyFill="1" applyBorder="1" applyAlignment="1">
      <alignment horizontal="left" vertical="center"/>
    </xf>
    <xf numFmtId="0" fontId="22" fillId="3" borderId="4" xfId="0" applyFont="1" applyFill="1" applyBorder="1" applyAlignment="1">
      <alignment horizontal="left" vertical="center"/>
    </xf>
    <xf numFmtId="0" fontId="22" fillId="3" borderId="5" xfId="0" applyFont="1" applyFill="1" applyBorder="1" applyAlignment="1">
      <alignment horizontal="left" vertical="center"/>
    </xf>
    <xf numFmtId="0" fontId="22" fillId="3" borderId="23" xfId="0" applyFont="1" applyFill="1" applyBorder="1" applyAlignment="1">
      <alignment horizontal="left" vertical="center"/>
    </xf>
    <xf numFmtId="0" fontId="22" fillId="7" borderId="4" xfId="0" applyFont="1" applyFill="1" applyBorder="1" applyAlignment="1">
      <alignment horizontal="left" vertical="center"/>
    </xf>
    <xf numFmtId="0" fontId="22" fillId="7" borderId="5" xfId="0" applyFont="1" applyFill="1" applyBorder="1" applyAlignment="1">
      <alignment horizontal="left" vertical="center"/>
    </xf>
    <xf numFmtId="0" fontId="22" fillId="7" borderId="23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1" fillId="4" borderId="0" xfId="0" applyNumberFormat="1" applyFont="1" applyFill="1" applyBorder="1" applyAlignment="1">
      <alignment horizontal="center" vertical="center"/>
    </xf>
    <xf numFmtId="165" fontId="1" fillId="4" borderId="0" xfId="0" applyNumberFormat="1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165" fontId="1" fillId="4" borderId="34" xfId="0" applyNumberFormat="1" applyFont="1" applyFill="1" applyBorder="1" applyAlignment="1">
      <alignment horizontal="center" vertical="center"/>
    </xf>
    <xf numFmtId="0" fontId="22" fillId="0" borderId="8" xfId="0" applyFont="1" applyBorder="1" applyAlignment="1" applyProtection="1">
      <alignment horizontal="right" vertical="center"/>
      <protection locked="0"/>
    </xf>
    <xf numFmtId="0" fontId="22" fillId="0" borderId="8" xfId="0" applyFont="1" applyBorder="1" applyAlignment="1" applyProtection="1">
      <alignment horizontal="left" vertical="center"/>
      <protection locked="0"/>
    </xf>
    <xf numFmtId="165" fontId="1" fillId="0" borderId="12" xfId="0" applyNumberFormat="1" applyFont="1" applyBorder="1" applyAlignment="1" applyProtection="1">
      <alignment horizontal="center" vertical="center"/>
      <protection locked="0"/>
    </xf>
    <xf numFmtId="165" fontId="1" fillId="0" borderId="8" xfId="0" applyNumberFormat="1" applyFont="1" applyBorder="1" applyAlignment="1" applyProtection="1">
      <alignment horizontal="center" vertical="center"/>
      <protection locked="0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0" fontId="22" fillId="0" borderId="5" xfId="0" applyFont="1" applyBorder="1" applyAlignment="1" applyProtection="1">
      <alignment horizontal="right" vertical="center"/>
      <protection locked="0"/>
    </xf>
    <xf numFmtId="0" fontId="22" fillId="0" borderId="5" xfId="0" applyFont="1" applyBorder="1" applyAlignment="1" applyProtection="1">
      <alignment horizontal="left" vertical="center"/>
      <protection locked="0"/>
    </xf>
    <xf numFmtId="165" fontId="1" fillId="0" borderId="11" xfId="0" applyNumberFormat="1" applyFont="1" applyBorder="1" applyAlignment="1" applyProtection="1">
      <alignment horizontal="center" vertical="center"/>
      <protection locked="0"/>
    </xf>
    <xf numFmtId="165" fontId="1" fillId="0" borderId="5" xfId="0" applyNumberFormat="1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164" fontId="1" fillId="0" borderId="6" xfId="0" applyNumberFormat="1" applyFont="1" applyBorder="1" applyAlignment="1" applyProtection="1">
      <alignment horizontal="center" vertical="center"/>
      <protection locked="0"/>
    </xf>
    <xf numFmtId="0" fontId="22" fillId="0" borderId="14" xfId="0" applyFont="1" applyBorder="1" applyAlignment="1" applyProtection="1">
      <alignment horizontal="right" vertical="center"/>
      <protection locked="0"/>
    </xf>
    <xf numFmtId="0" fontId="22" fillId="0" borderId="14" xfId="0" applyFont="1" applyBorder="1" applyAlignment="1" applyProtection="1">
      <alignment horizontal="left" vertical="center"/>
      <protection locked="0"/>
    </xf>
    <xf numFmtId="165" fontId="7" fillId="2" borderId="16" xfId="0" applyNumberFormat="1" applyFont="1" applyFill="1" applyBorder="1" applyAlignment="1" applyProtection="1">
      <alignment horizontal="center" vertical="center"/>
      <protection locked="0"/>
    </xf>
    <xf numFmtId="165" fontId="7" fillId="2" borderId="14" xfId="0" applyNumberFormat="1" applyFont="1" applyFill="1" applyBorder="1" applyAlignment="1" applyProtection="1">
      <alignment horizontal="center" vertical="center"/>
      <protection locked="0"/>
    </xf>
    <xf numFmtId="164" fontId="1" fillId="0" borderId="14" xfId="0" applyNumberFormat="1" applyFont="1" applyBorder="1" applyAlignment="1" applyProtection="1">
      <alignment horizontal="center"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>
      <alignment horizontal="left" vertical="center"/>
    </xf>
    <xf numFmtId="0" fontId="22" fillId="3" borderId="14" xfId="0" applyFont="1" applyFill="1" applyBorder="1" applyAlignment="1">
      <alignment horizontal="left" vertical="center"/>
    </xf>
    <xf numFmtId="0" fontId="22" fillId="3" borderId="21" xfId="0" applyFont="1" applyFill="1" applyBorder="1" applyAlignment="1">
      <alignment horizontal="left" vertical="center"/>
    </xf>
    <xf numFmtId="0" fontId="22" fillId="7" borderId="13" xfId="0" applyFont="1" applyFill="1" applyBorder="1" applyAlignment="1">
      <alignment horizontal="left" vertical="center"/>
    </xf>
    <xf numFmtId="0" fontId="22" fillId="7" borderId="14" xfId="0" applyFont="1" applyFill="1" applyBorder="1" applyAlignment="1">
      <alignment horizontal="left" vertical="center"/>
    </xf>
    <xf numFmtId="0" fontId="22" fillId="7" borderId="21" xfId="0" applyFont="1" applyFill="1" applyBorder="1" applyAlignment="1">
      <alignment horizontal="left" vertical="center"/>
    </xf>
    <xf numFmtId="166" fontId="1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/>
    </xf>
    <xf numFmtId="0" fontId="17" fillId="7" borderId="9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7" fillId="7" borderId="29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/>
    </xf>
    <xf numFmtId="0" fontId="17" fillId="7" borderId="30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 vertical="center"/>
    </xf>
    <xf numFmtId="0" fontId="17" fillId="7" borderId="1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29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30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29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30" xfId="0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0" fontId="17" fillId="6" borderId="1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1" borderId="1" xfId="0" applyFont="1" applyFill="1" applyBorder="1" applyAlignment="1" applyProtection="1">
      <alignment horizontal="center" vertical="center" wrapText="1"/>
      <protection locked="0"/>
    </xf>
    <xf numFmtId="0" fontId="21" fillId="1" borderId="2" xfId="0" applyFont="1" applyFill="1" applyBorder="1" applyAlignment="1" applyProtection="1">
      <alignment horizontal="center" vertical="center" wrapText="1"/>
      <protection locked="0"/>
    </xf>
    <xf numFmtId="0" fontId="21" fillId="1" borderId="7" xfId="0" applyFont="1" applyFill="1" applyBorder="1" applyAlignment="1" applyProtection="1">
      <alignment horizontal="center" vertical="center" wrapText="1"/>
      <protection locked="0"/>
    </xf>
    <xf numFmtId="0" fontId="21" fillId="1" borderId="8" xfId="0" applyFont="1" applyFill="1" applyBorder="1" applyAlignment="1" applyProtection="1">
      <alignment horizontal="center" vertical="center" wrapText="1"/>
      <protection locked="0"/>
    </xf>
    <xf numFmtId="0" fontId="19" fillId="1" borderId="2" xfId="0" applyFont="1" applyFill="1" applyBorder="1" applyAlignment="1" applyProtection="1">
      <alignment horizontal="center" vertical="center"/>
      <protection locked="0"/>
    </xf>
    <xf numFmtId="0" fontId="19" fillId="1" borderId="3" xfId="0" applyFont="1" applyFill="1" applyBorder="1" applyAlignment="1" applyProtection="1">
      <alignment horizontal="center" vertical="center"/>
      <protection locked="0"/>
    </xf>
    <xf numFmtId="0" fontId="19" fillId="1" borderId="8" xfId="0" applyFont="1" applyFill="1" applyBorder="1" applyAlignment="1" applyProtection="1">
      <alignment horizontal="center" vertical="center"/>
      <protection locked="0"/>
    </xf>
    <xf numFmtId="0" fontId="19" fillId="1" borderId="9" xfId="0" applyFont="1" applyFill="1" applyBorder="1" applyAlignment="1" applyProtection="1">
      <alignment horizontal="center" vertical="center"/>
      <protection locked="0"/>
    </xf>
    <xf numFmtId="0" fontId="19" fillId="1" borderId="10" xfId="0" applyFont="1" applyFill="1" applyBorder="1" applyAlignment="1">
      <alignment horizontal="center" vertical="center"/>
    </xf>
    <xf numFmtId="0" fontId="19" fillId="1" borderId="2" xfId="0" applyFont="1" applyFill="1" applyBorder="1" applyAlignment="1">
      <alignment horizontal="center" vertical="center"/>
    </xf>
    <xf numFmtId="0" fontId="19" fillId="1" borderId="3" xfId="0" applyFont="1" applyFill="1" applyBorder="1" applyAlignment="1">
      <alignment horizontal="center" vertical="center"/>
    </xf>
    <xf numFmtId="0" fontId="19" fillId="1" borderId="12" xfId="0" applyFont="1" applyFill="1" applyBorder="1" applyAlignment="1">
      <alignment horizontal="center" vertical="center"/>
    </xf>
    <xf numFmtId="0" fontId="19" fillId="1" borderId="8" xfId="0" applyFont="1" applyFill="1" applyBorder="1" applyAlignment="1">
      <alignment horizontal="center" vertical="center"/>
    </xf>
    <xf numFmtId="0" fontId="19" fillId="1" borderId="9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19" fillId="6" borderId="5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center" vertical="center"/>
    </xf>
    <xf numFmtId="0" fontId="19" fillId="6" borderId="28" xfId="0" applyFont="1" applyFill="1" applyBorder="1" applyAlignment="1">
      <alignment horizontal="center" vertical="center"/>
    </xf>
    <xf numFmtId="0" fontId="19" fillId="6" borderId="32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3" borderId="28" xfId="0" applyFont="1" applyFill="1" applyBorder="1" applyAlignment="1">
      <alignment horizontal="center" vertical="center"/>
    </xf>
    <xf numFmtId="0" fontId="19" fillId="3" borderId="32" xfId="0" applyFont="1" applyFill="1" applyBorder="1" applyAlignment="1">
      <alignment horizontal="center" vertical="center"/>
    </xf>
    <xf numFmtId="0" fontId="19" fillId="7" borderId="4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/>
    </xf>
    <xf numFmtId="0" fontId="19" fillId="7" borderId="6" xfId="0" applyFont="1" applyFill="1" applyBorder="1" applyAlignment="1">
      <alignment horizontal="center" vertical="center"/>
    </xf>
    <xf numFmtId="0" fontId="19" fillId="7" borderId="31" xfId="0" applyFont="1" applyFill="1" applyBorder="1" applyAlignment="1">
      <alignment horizontal="center" vertical="center"/>
    </xf>
    <xf numFmtId="0" fontId="19" fillId="7" borderId="28" xfId="0" applyFont="1" applyFill="1" applyBorder="1" applyAlignment="1">
      <alignment horizontal="center" vertical="center"/>
    </xf>
    <xf numFmtId="0" fontId="19" fillId="7" borderId="32" xfId="0" applyFont="1" applyFill="1" applyBorder="1" applyAlignment="1">
      <alignment horizontal="center" vertical="center"/>
    </xf>
  </cellXfs>
  <cellStyles count="1">
    <cellStyle name="Normal" xfId="0" builtinId="0"/>
  </cellStyles>
  <dxfs count="78">
    <dxf>
      <font>
        <b/>
        <i val="0"/>
        <color rgb="FF0000FF"/>
      </font>
      <fill>
        <patternFill>
          <bgColor rgb="FFCCFF66"/>
        </patternFill>
      </fill>
    </dxf>
    <dxf>
      <font>
        <color rgb="FFD60093"/>
      </font>
    </dxf>
    <dxf>
      <font>
        <color rgb="FFFF0000"/>
      </font>
    </dxf>
    <dxf>
      <font>
        <color rgb="FF0000FF"/>
      </font>
    </dxf>
    <dxf>
      <font>
        <b/>
        <i val="0"/>
        <color rgb="FFD60093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color rgb="FFD60093"/>
      </font>
    </dxf>
    <dxf>
      <font>
        <color rgb="FFFF0000"/>
      </font>
    </dxf>
    <dxf>
      <font>
        <color rgb="FF0000FF"/>
      </font>
    </dxf>
    <dxf>
      <font>
        <b/>
        <i val="0"/>
        <color rgb="FFD60093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color rgb="FFD60093"/>
      </font>
    </dxf>
    <dxf>
      <font>
        <color rgb="FFFF0000"/>
      </font>
    </dxf>
    <dxf>
      <font>
        <color rgb="FF0000FF"/>
      </font>
    </dxf>
    <dxf>
      <font>
        <b/>
        <i val="0"/>
        <color rgb="FFD60093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color rgb="FFD60093"/>
      </font>
    </dxf>
    <dxf>
      <font>
        <color rgb="FFFF0000"/>
      </font>
    </dxf>
    <dxf>
      <font>
        <color rgb="FF0000FF"/>
      </font>
    </dxf>
    <dxf>
      <font>
        <b/>
        <i val="0"/>
        <color rgb="FFD60093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color rgb="FFD60093"/>
      </font>
    </dxf>
    <dxf>
      <font>
        <color rgb="FFFF0000"/>
      </font>
    </dxf>
    <dxf>
      <font>
        <color rgb="FF0000FF"/>
      </font>
    </dxf>
    <dxf>
      <font>
        <b/>
        <i val="0"/>
        <color rgb="FFD60093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color rgb="FFD60093"/>
      </font>
    </dxf>
    <dxf>
      <font>
        <color rgb="FFFF0000"/>
      </font>
    </dxf>
    <dxf>
      <font>
        <color rgb="FF0000FF"/>
      </font>
    </dxf>
    <dxf>
      <font>
        <b/>
        <i val="0"/>
        <color rgb="FFD60093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color rgb="FFD60093"/>
      </font>
    </dxf>
    <dxf>
      <font>
        <color rgb="FFFF0000"/>
      </font>
    </dxf>
    <dxf>
      <font>
        <color rgb="FF0000FF"/>
      </font>
    </dxf>
    <dxf>
      <font>
        <b/>
        <i val="0"/>
        <color rgb="FFD60093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color rgb="FFD60093"/>
      </font>
    </dxf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CCFF66"/>
        </patternFill>
      </fill>
    </dxf>
    <dxf>
      <font>
        <color rgb="FFD60093"/>
      </font>
    </dxf>
    <dxf>
      <font>
        <color rgb="FFFF0000"/>
      </font>
    </dxf>
    <dxf>
      <font>
        <color rgb="FF0000FF"/>
      </font>
    </dxf>
    <dxf>
      <font>
        <b/>
        <i val="0"/>
        <color rgb="FFD60093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color rgb="FFD60093"/>
      </font>
    </dxf>
    <dxf>
      <font>
        <color rgb="FFFF0000"/>
      </font>
    </dxf>
    <dxf>
      <font>
        <color rgb="FF0000FF"/>
      </font>
    </dxf>
    <dxf>
      <font>
        <b/>
        <i val="0"/>
        <color rgb="FFD60093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 patternType="none">
          <bgColor indexed="65"/>
        </patternFill>
      </fill>
    </dxf>
    <dxf>
      <font>
        <b/>
        <i val="0"/>
        <color rgb="FF0000FF"/>
      </font>
      <fill>
        <patternFill>
          <bgColor rgb="FFCCFF66"/>
        </patternFill>
      </fill>
    </dxf>
    <dxf>
      <font>
        <b/>
        <i val="0"/>
        <color rgb="FFD60093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00FF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00FF"/>
      <color rgb="FFD60093"/>
      <color rgb="FFCCFF66"/>
      <color rgb="FF79FF79"/>
      <color rgb="FFFFEDB3"/>
      <color rgb="FFFFECAF"/>
      <color rgb="FFFFE285"/>
      <color rgb="FF00FF00"/>
      <color rgb="FFFFFFAF"/>
      <color rgb="FFD9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5'!A1"/><Relationship Id="rId39" Type="http://schemas.openxmlformats.org/officeDocument/2006/relationships/hyperlink" Target="#'J38'!A1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34" Type="http://schemas.openxmlformats.org/officeDocument/2006/relationships/hyperlink" Target="#'J33'!A1"/><Relationship Id="rId42" Type="http://schemas.openxmlformats.org/officeDocument/2006/relationships/image" Target="../media/image3.png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4'!A1"/><Relationship Id="rId33" Type="http://schemas.openxmlformats.org/officeDocument/2006/relationships/hyperlink" Target="#'J32'!A1"/><Relationship Id="rId38" Type="http://schemas.openxmlformats.org/officeDocument/2006/relationships/hyperlink" Target="#'J37'!A1"/><Relationship Id="rId2" Type="http://schemas.openxmlformats.org/officeDocument/2006/relationships/image" Target="../media/image1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'J28'!A1"/><Relationship Id="rId41" Type="http://schemas.openxmlformats.org/officeDocument/2006/relationships/image" Target="../media/image2.pn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3'!A1"/><Relationship Id="rId32" Type="http://schemas.openxmlformats.org/officeDocument/2006/relationships/hyperlink" Target="#'J31'!A1"/><Relationship Id="rId37" Type="http://schemas.openxmlformats.org/officeDocument/2006/relationships/hyperlink" Target="#'J36'!A1"/><Relationship Id="rId40" Type="http://schemas.openxmlformats.org/officeDocument/2006/relationships/hyperlink" Target="#Statistiques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2'!A1"/><Relationship Id="rId28" Type="http://schemas.openxmlformats.org/officeDocument/2006/relationships/hyperlink" Target="#'J27'!A1"/><Relationship Id="rId36" Type="http://schemas.openxmlformats.org/officeDocument/2006/relationships/hyperlink" Target="#'J35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31" Type="http://schemas.openxmlformats.org/officeDocument/2006/relationships/hyperlink" Target="#'J30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1'!A1"/><Relationship Id="rId27" Type="http://schemas.openxmlformats.org/officeDocument/2006/relationships/hyperlink" Target="#'J26'!A1"/><Relationship Id="rId30" Type="http://schemas.openxmlformats.org/officeDocument/2006/relationships/hyperlink" Target="#'J29'!A1"/><Relationship Id="rId35" Type="http://schemas.openxmlformats.org/officeDocument/2006/relationships/hyperlink" Target="#'J34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J05'!A1"/><Relationship Id="rId13" Type="http://schemas.openxmlformats.org/officeDocument/2006/relationships/hyperlink" Target="#'J10'!A1"/><Relationship Id="rId18" Type="http://schemas.openxmlformats.org/officeDocument/2006/relationships/hyperlink" Target="#'J15'!A1"/><Relationship Id="rId26" Type="http://schemas.openxmlformats.org/officeDocument/2006/relationships/hyperlink" Target="#'J23'!A1"/><Relationship Id="rId39" Type="http://schemas.openxmlformats.org/officeDocument/2006/relationships/hyperlink" Target="#'J36'!A1"/><Relationship Id="rId3" Type="http://schemas.openxmlformats.org/officeDocument/2006/relationships/hyperlink" Target="#'J01'!A1"/><Relationship Id="rId21" Type="http://schemas.openxmlformats.org/officeDocument/2006/relationships/hyperlink" Target="#'J18'!A1"/><Relationship Id="rId34" Type="http://schemas.openxmlformats.org/officeDocument/2006/relationships/hyperlink" Target="#'J31'!A1"/><Relationship Id="rId42" Type="http://schemas.openxmlformats.org/officeDocument/2006/relationships/hyperlink" Target="#Statistiques!A1"/><Relationship Id="rId7" Type="http://schemas.openxmlformats.org/officeDocument/2006/relationships/hyperlink" Target="#'J04'!A1"/><Relationship Id="rId12" Type="http://schemas.openxmlformats.org/officeDocument/2006/relationships/hyperlink" Target="#'J09'!A1"/><Relationship Id="rId17" Type="http://schemas.openxmlformats.org/officeDocument/2006/relationships/hyperlink" Target="#'J14'!A1"/><Relationship Id="rId25" Type="http://schemas.openxmlformats.org/officeDocument/2006/relationships/hyperlink" Target="#'J22'!A1"/><Relationship Id="rId33" Type="http://schemas.openxmlformats.org/officeDocument/2006/relationships/hyperlink" Target="#'J30'!A1"/><Relationship Id="rId38" Type="http://schemas.openxmlformats.org/officeDocument/2006/relationships/hyperlink" Target="#'J35'!A1"/><Relationship Id="rId2" Type="http://schemas.openxmlformats.org/officeDocument/2006/relationships/image" Target="../media/image5.jpeg"/><Relationship Id="rId16" Type="http://schemas.openxmlformats.org/officeDocument/2006/relationships/hyperlink" Target="#'J13'!A1"/><Relationship Id="rId20" Type="http://schemas.openxmlformats.org/officeDocument/2006/relationships/hyperlink" Target="#'J17'!A1"/><Relationship Id="rId29" Type="http://schemas.openxmlformats.org/officeDocument/2006/relationships/hyperlink" Target="#'J26'!A1"/><Relationship Id="rId41" Type="http://schemas.openxmlformats.org/officeDocument/2006/relationships/hyperlink" Target="#'J38'!A1"/><Relationship Id="rId1" Type="http://schemas.openxmlformats.org/officeDocument/2006/relationships/hyperlink" Target="#Equipes!A1"/><Relationship Id="rId6" Type="http://schemas.openxmlformats.org/officeDocument/2006/relationships/hyperlink" Target="#'J03'!A1"/><Relationship Id="rId11" Type="http://schemas.openxmlformats.org/officeDocument/2006/relationships/hyperlink" Target="#'J08'!A1"/><Relationship Id="rId24" Type="http://schemas.openxmlformats.org/officeDocument/2006/relationships/hyperlink" Target="#'J21'!A1"/><Relationship Id="rId32" Type="http://schemas.openxmlformats.org/officeDocument/2006/relationships/hyperlink" Target="#'J29'!A1"/><Relationship Id="rId37" Type="http://schemas.openxmlformats.org/officeDocument/2006/relationships/hyperlink" Target="#'J34'!A1"/><Relationship Id="rId40" Type="http://schemas.openxmlformats.org/officeDocument/2006/relationships/hyperlink" Target="#'J37'!A1"/><Relationship Id="rId5" Type="http://schemas.openxmlformats.org/officeDocument/2006/relationships/hyperlink" Target="#'J02'!A1"/><Relationship Id="rId15" Type="http://schemas.openxmlformats.org/officeDocument/2006/relationships/hyperlink" Target="#'J12'!A1"/><Relationship Id="rId23" Type="http://schemas.openxmlformats.org/officeDocument/2006/relationships/hyperlink" Target="#'J20'!A1"/><Relationship Id="rId28" Type="http://schemas.openxmlformats.org/officeDocument/2006/relationships/hyperlink" Target="#'J25'!A1"/><Relationship Id="rId36" Type="http://schemas.openxmlformats.org/officeDocument/2006/relationships/hyperlink" Target="#'J33'!A1"/><Relationship Id="rId10" Type="http://schemas.openxmlformats.org/officeDocument/2006/relationships/hyperlink" Target="#'J07'!A1"/><Relationship Id="rId19" Type="http://schemas.openxmlformats.org/officeDocument/2006/relationships/hyperlink" Target="#'J16'!A1"/><Relationship Id="rId31" Type="http://schemas.openxmlformats.org/officeDocument/2006/relationships/hyperlink" Target="#'J28'!A1"/><Relationship Id="rId4" Type="http://schemas.openxmlformats.org/officeDocument/2006/relationships/image" Target="../media/image1.jpeg"/><Relationship Id="rId9" Type="http://schemas.openxmlformats.org/officeDocument/2006/relationships/hyperlink" Target="#'J06'!A1"/><Relationship Id="rId14" Type="http://schemas.openxmlformats.org/officeDocument/2006/relationships/hyperlink" Target="#'J11'!A1"/><Relationship Id="rId22" Type="http://schemas.openxmlformats.org/officeDocument/2006/relationships/hyperlink" Target="#'J19'!A1"/><Relationship Id="rId27" Type="http://schemas.openxmlformats.org/officeDocument/2006/relationships/hyperlink" Target="#'J24'!A1"/><Relationship Id="rId30" Type="http://schemas.openxmlformats.org/officeDocument/2006/relationships/hyperlink" Target="#'J27'!A1"/><Relationship Id="rId35" Type="http://schemas.openxmlformats.org/officeDocument/2006/relationships/hyperlink" Target="#'J32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J05'!A1"/><Relationship Id="rId13" Type="http://schemas.openxmlformats.org/officeDocument/2006/relationships/hyperlink" Target="#'J10'!A1"/><Relationship Id="rId18" Type="http://schemas.openxmlformats.org/officeDocument/2006/relationships/hyperlink" Target="#'J15'!A1"/><Relationship Id="rId26" Type="http://schemas.openxmlformats.org/officeDocument/2006/relationships/hyperlink" Target="#'J23'!A1"/><Relationship Id="rId39" Type="http://schemas.openxmlformats.org/officeDocument/2006/relationships/hyperlink" Target="#'J36'!A1"/><Relationship Id="rId3" Type="http://schemas.openxmlformats.org/officeDocument/2006/relationships/hyperlink" Target="#'J01'!A1"/><Relationship Id="rId21" Type="http://schemas.openxmlformats.org/officeDocument/2006/relationships/hyperlink" Target="#'J18'!A1"/><Relationship Id="rId34" Type="http://schemas.openxmlformats.org/officeDocument/2006/relationships/hyperlink" Target="#'J31'!A1"/><Relationship Id="rId42" Type="http://schemas.openxmlformats.org/officeDocument/2006/relationships/hyperlink" Target="#Statistiques!A1"/><Relationship Id="rId7" Type="http://schemas.openxmlformats.org/officeDocument/2006/relationships/hyperlink" Target="#'J04'!A1"/><Relationship Id="rId12" Type="http://schemas.openxmlformats.org/officeDocument/2006/relationships/hyperlink" Target="#'J09'!A1"/><Relationship Id="rId17" Type="http://schemas.openxmlformats.org/officeDocument/2006/relationships/hyperlink" Target="#'J14'!A1"/><Relationship Id="rId25" Type="http://schemas.openxmlformats.org/officeDocument/2006/relationships/hyperlink" Target="#'J22'!A1"/><Relationship Id="rId33" Type="http://schemas.openxmlformats.org/officeDocument/2006/relationships/hyperlink" Target="#'J30'!A1"/><Relationship Id="rId38" Type="http://schemas.openxmlformats.org/officeDocument/2006/relationships/hyperlink" Target="#'J35'!A1"/><Relationship Id="rId2" Type="http://schemas.openxmlformats.org/officeDocument/2006/relationships/image" Target="../media/image5.jpeg"/><Relationship Id="rId16" Type="http://schemas.openxmlformats.org/officeDocument/2006/relationships/hyperlink" Target="#'J13'!A1"/><Relationship Id="rId20" Type="http://schemas.openxmlformats.org/officeDocument/2006/relationships/hyperlink" Target="#'J17'!A1"/><Relationship Id="rId29" Type="http://schemas.openxmlformats.org/officeDocument/2006/relationships/hyperlink" Target="#'J26'!A1"/><Relationship Id="rId41" Type="http://schemas.openxmlformats.org/officeDocument/2006/relationships/hyperlink" Target="#'J38'!A1"/><Relationship Id="rId1" Type="http://schemas.openxmlformats.org/officeDocument/2006/relationships/hyperlink" Target="#Equipes!A1"/><Relationship Id="rId6" Type="http://schemas.openxmlformats.org/officeDocument/2006/relationships/hyperlink" Target="#'J03'!A1"/><Relationship Id="rId11" Type="http://schemas.openxmlformats.org/officeDocument/2006/relationships/hyperlink" Target="#'J08'!A1"/><Relationship Id="rId24" Type="http://schemas.openxmlformats.org/officeDocument/2006/relationships/hyperlink" Target="#'J21'!A1"/><Relationship Id="rId32" Type="http://schemas.openxmlformats.org/officeDocument/2006/relationships/hyperlink" Target="#'J29'!A1"/><Relationship Id="rId37" Type="http://schemas.openxmlformats.org/officeDocument/2006/relationships/hyperlink" Target="#'J34'!A1"/><Relationship Id="rId40" Type="http://schemas.openxmlformats.org/officeDocument/2006/relationships/hyperlink" Target="#'J37'!A1"/><Relationship Id="rId5" Type="http://schemas.openxmlformats.org/officeDocument/2006/relationships/hyperlink" Target="#'J02'!A1"/><Relationship Id="rId15" Type="http://schemas.openxmlformats.org/officeDocument/2006/relationships/hyperlink" Target="#'J12'!A1"/><Relationship Id="rId23" Type="http://schemas.openxmlformats.org/officeDocument/2006/relationships/hyperlink" Target="#'J20'!A1"/><Relationship Id="rId28" Type="http://schemas.openxmlformats.org/officeDocument/2006/relationships/hyperlink" Target="#'J25'!A1"/><Relationship Id="rId36" Type="http://schemas.openxmlformats.org/officeDocument/2006/relationships/hyperlink" Target="#'J33'!A1"/><Relationship Id="rId10" Type="http://schemas.openxmlformats.org/officeDocument/2006/relationships/hyperlink" Target="#'J07'!A1"/><Relationship Id="rId19" Type="http://schemas.openxmlformats.org/officeDocument/2006/relationships/hyperlink" Target="#'J16'!A1"/><Relationship Id="rId31" Type="http://schemas.openxmlformats.org/officeDocument/2006/relationships/hyperlink" Target="#'J28'!A1"/><Relationship Id="rId4" Type="http://schemas.openxmlformats.org/officeDocument/2006/relationships/image" Target="../media/image1.jpeg"/><Relationship Id="rId9" Type="http://schemas.openxmlformats.org/officeDocument/2006/relationships/hyperlink" Target="#'J06'!A1"/><Relationship Id="rId14" Type="http://schemas.openxmlformats.org/officeDocument/2006/relationships/hyperlink" Target="#'J11'!A1"/><Relationship Id="rId22" Type="http://schemas.openxmlformats.org/officeDocument/2006/relationships/hyperlink" Target="#'J19'!A1"/><Relationship Id="rId27" Type="http://schemas.openxmlformats.org/officeDocument/2006/relationships/hyperlink" Target="#'J24'!A1"/><Relationship Id="rId30" Type="http://schemas.openxmlformats.org/officeDocument/2006/relationships/hyperlink" Target="#'J27'!A1"/><Relationship Id="rId35" Type="http://schemas.openxmlformats.org/officeDocument/2006/relationships/hyperlink" Target="#'J32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J05'!A1"/><Relationship Id="rId13" Type="http://schemas.openxmlformats.org/officeDocument/2006/relationships/hyperlink" Target="#'J10'!A1"/><Relationship Id="rId18" Type="http://schemas.openxmlformats.org/officeDocument/2006/relationships/hyperlink" Target="#'J15'!A1"/><Relationship Id="rId26" Type="http://schemas.openxmlformats.org/officeDocument/2006/relationships/hyperlink" Target="#'J23'!A1"/><Relationship Id="rId39" Type="http://schemas.openxmlformats.org/officeDocument/2006/relationships/hyperlink" Target="#'J36'!A1"/><Relationship Id="rId3" Type="http://schemas.openxmlformats.org/officeDocument/2006/relationships/hyperlink" Target="#'J01'!A1"/><Relationship Id="rId21" Type="http://schemas.openxmlformats.org/officeDocument/2006/relationships/hyperlink" Target="#'J18'!A1"/><Relationship Id="rId34" Type="http://schemas.openxmlformats.org/officeDocument/2006/relationships/hyperlink" Target="#'J31'!A1"/><Relationship Id="rId42" Type="http://schemas.openxmlformats.org/officeDocument/2006/relationships/hyperlink" Target="#Statistiques!A1"/><Relationship Id="rId7" Type="http://schemas.openxmlformats.org/officeDocument/2006/relationships/hyperlink" Target="#'J04'!A1"/><Relationship Id="rId12" Type="http://schemas.openxmlformats.org/officeDocument/2006/relationships/hyperlink" Target="#'J09'!A1"/><Relationship Id="rId17" Type="http://schemas.openxmlformats.org/officeDocument/2006/relationships/hyperlink" Target="#'J14'!A1"/><Relationship Id="rId25" Type="http://schemas.openxmlformats.org/officeDocument/2006/relationships/hyperlink" Target="#'J22'!A1"/><Relationship Id="rId33" Type="http://schemas.openxmlformats.org/officeDocument/2006/relationships/hyperlink" Target="#'J30'!A1"/><Relationship Id="rId38" Type="http://schemas.openxmlformats.org/officeDocument/2006/relationships/hyperlink" Target="#'J35'!A1"/><Relationship Id="rId2" Type="http://schemas.openxmlformats.org/officeDocument/2006/relationships/image" Target="../media/image5.jpeg"/><Relationship Id="rId16" Type="http://schemas.openxmlformats.org/officeDocument/2006/relationships/hyperlink" Target="#'J13'!A1"/><Relationship Id="rId20" Type="http://schemas.openxmlformats.org/officeDocument/2006/relationships/hyperlink" Target="#'J17'!A1"/><Relationship Id="rId29" Type="http://schemas.openxmlformats.org/officeDocument/2006/relationships/hyperlink" Target="#'J26'!A1"/><Relationship Id="rId41" Type="http://schemas.openxmlformats.org/officeDocument/2006/relationships/hyperlink" Target="#'J38'!A1"/><Relationship Id="rId1" Type="http://schemas.openxmlformats.org/officeDocument/2006/relationships/hyperlink" Target="#Equipes!A1"/><Relationship Id="rId6" Type="http://schemas.openxmlformats.org/officeDocument/2006/relationships/hyperlink" Target="#'J03'!A1"/><Relationship Id="rId11" Type="http://schemas.openxmlformats.org/officeDocument/2006/relationships/hyperlink" Target="#'J08'!A1"/><Relationship Id="rId24" Type="http://schemas.openxmlformats.org/officeDocument/2006/relationships/hyperlink" Target="#'J21'!A1"/><Relationship Id="rId32" Type="http://schemas.openxmlformats.org/officeDocument/2006/relationships/hyperlink" Target="#'J29'!A1"/><Relationship Id="rId37" Type="http://schemas.openxmlformats.org/officeDocument/2006/relationships/hyperlink" Target="#'J34'!A1"/><Relationship Id="rId40" Type="http://schemas.openxmlformats.org/officeDocument/2006/relationships/hyperlink" Target="#'J37'!A1"/><Relationship Id="rId5" Type="http://schemas.openxmlformats.org/officeDocument/2006/relationships/hyperlink" Target="#'J02'!A1"/><Relationship Id="rId15" Type="http://schemas.openxmlformats.org/officeDocument/2006/relationships/hyperlink" Target="#'J12'!A1"/><Relationship Id="rId23" Type="http://schemas.openxmlformats.org/officeDocument/2006/relationships/hyperlink" Target="#'J20'!A1"/><Relationship Id="rId28" Type="http://schemas.openxmlformats.org/officeDocument/2006/relationships/hyperlink" Target="#'J25'!A1"/><Relationship Id="rId36" Type="http://schemas.openxmlformats.org/officeDocument/2006/relationships/hyperlink" Target="#'J33'!A1"/><Relationship Id="rId10" Type="http://schemas.openxmlformats.org/officeDocument/2006/relationships/hyperlink" Target="#'J07'!A1"/><Relationship Id="rId19" Type="http://schemas.openxmlformats.org/officeDocument/2006/relationships/hyperlink" Target="#'J16'!A1"/><Relationship Id="rId31" Type="http://schemas.openxmlformats.org/officeDocument/2006/relationships/hyperlink" Target="#'J28'!A1"/><Relationship Id="rId4" Type="http://schemas.openxmlformats.org/officeDocument/2006/relationships/image" Target="../media/image1.jpeg"/><Relationship Id="rId9" Type="http://schemas.openxmlformats.org/officeDocument/2006/relationships/hyperlink" Target="#'J06'!A1"/><Relationship Id="rId14" Type="http://schemas.openxmlformats.org/officeDocument/2006/relationships/hyperlink" Target="#'J11'!A1"/><Relationship Id="rId22" Type="http://schemas.openxmlformats.org/officeDocument/2006/relationships/hyperlink" Target="#'J19'!A1"/><Relationship Id="rId27" Type="http://schemas.openxmlformats.org/officeDocument/2006/relationships/hyperlink" Target="#'J24'!A1"/><Relationship Id="rId30" Type="http://schemas.openxmlformats.org/officeDocument/2006/relationships/hyperlink" Target="#'J27'!A1"/><Relationship Id="rId35" Type="http://schemas.openxmlformats.org/officeDocument/2006/relationships/hyperlink" Target="#'J32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J05'!A1"/><Relationship Id="rId13" Type="http://schemas.openxmlformats.org/officeDocument/2006/relationships/hyperlink" Target="#'J10'!A1"/><Relationship Id="rId18" Type="http://schemas.openxmlformats.org/officeDocument/2006/relationships/hyperlink" Target="#'J15'!A1"/><Relationship Id="rId26" Type="http://schemas.openxmlformats.org/officeDocument/2006/relationships/hyperlink" Target="#'J23'!A1"/><Relationship Id="rId39" Type="http://schemas.openxmlformats.org/officeDocument/2006/relationships/hyperlink" Target="#'J36'!A1"/><Relationship Id="rId3" Type="http://schemas.openxmlformats.org/officeDocument/2006/relationships/hyperlink" Target="#'J01'!A1"/><Relationship Id="rId21" Type="http://schemas.openxmlformats.org/officeDocument/2006/relationships/hyperlink" Target="#'J18'!A1"/><Relationship Id="rId34" Type="http://schemas.openxmlformats.org/officeDocument/2006/relationships/hyperlink" Target="#'J31'!A1"/><Relationship Id="rId42" Type="http://schemas.openxmlformats.org/officeDocument/2006/relationships/hyperlink" Target="#Statistiques!A1"/><Relationship Id="rId7" Type="http://schemas.openxmlformats.org/officeDocument/2006/relationships/hyperlink" Target="#'J04'!A1"/><Relationship Id="rId12" Type="http://schemas.openxmlformats.org/officeDocument/2006/relationships/hyperlink" Target="#'J09'!A1"/><Relationship Id="rId17" Type="http://schemas.openxmlformats.org/officeDocument/2006/relationships/hyperlink" Target="#'J14'!A1"/><Relationship Id="rId25" Type="http://schemas.openxmlformats.org/officeDocument/2006/relationships/hyperlink" Target="#'J22'!A1"/><Relationship Id="rId33" Type="http://schemas.openxmlformats.org/officeDocument/2006/relationships/hyperlink" Target="#'J30'!A1"/><Relationship Id="rId38" Type="http://schemas.openxmlformats.org/officeDocument/2006/relationships/hyperlink" Target="#'J35'!A1"/><Relationship Id="rId2" Type="http://schemas.openxmlformats.org/officeDocument/2006/relationships/image" Target="../media/image5.jpeg"/><Relationship Id="rId16" Type="http://schemas.openxmlformats.org/officeDocument/2006/relationships/hyperlink" Target="#'J13'!A1"/><Relationship Id="rId20" Type="http://schemas.openxmlformats.org/officeDocument/2006/relationships/hyperlink" Target="#'J17'!A1"/><Relationship Id="rId29" Type="http://schemas.openxmlformats.org/officeDocument/2006/relationships/hyperlink" Target="#'J26'!A1"/><Relationship Id="rId41" Type="http://schemas.openxmlformats.org/officeDocument/2006/relationships/hyperlink" Target="#'J38'!A1"/><Relationship Id="rId1" Type="http://schemas.openxmlformats.org/officeDocument/2006/relationships/hyperlink" Target="#Equipes!A1"/><Relationship Id="rId6" Type="http://schemas.openxmlformats.org/officeDocument/2006/relationships/hyperlink" Target="#'J03'!A1"/><Relationship Id="rId11" Type="http://schemas.openxmlformats.org/officeDocument/2006/relationships/hyperlink" Target="#'J08'!A1"/><Relationship Id="rId24" Type="http://schemas.openxmlformats.org/officeDocument/2006/relationships/hyperlink" Target="#'J21'!A1"/><Relationship Id="rId32" Type="http://schemas.openxmlformats.org/officeDocument/2006/relationships/hyperlink" Target="#'J29'!A1"/><Relationship Id="rId37" Type="http://schemas.openxmlformats.org/officeDocument/2006/relationships/hyperlink" Target="#'J34'!A1"/><Relationship Id="rId40" Type="http://schemas.openxmlformats.org/officeDocument/2006/relationships/hyperlink" Target="#'J37'!A1"/><Relationship Id="rId5" Type="http://schemas.openxmlformats.org/officeDocument/2006/relationships/hyperlink" Target="#'J02'!A1"/><Relationship Id="rId15" Type="http://schemas.openxmlformats.org/officeDocument/2006/relationships/hyperlink" Target="#'J12'!A1"/><Relationship Id="rId23" Type="http://schemas.openxmlformats.org/officeDocument/2006/relationships/hyperlink" Target="#'J20'!A1"/><Relationship Id="rId28" Type="http://schemas.openxmlformats.org/officeDocument/2006/relationships/hyperlink" Target="#'J25'!A1"/><Relationship Id="rId36" Type="http://schemas.openxmlformats.org/officeDocument/2006/relationships/hyperlink" Target="#'J33'!A1"/><Relationship Id="rId10" Type="http://schemas.openxmlformats.org/officeDocument/2006/relationships/hyperlink" Target="#'J07'!A1"/><Relationship Id="rId19" Type="http://schemas.openxmlformats.org/officeDocument/2006/relationships/hyperlink" Target="#'J16'!A1"/><Relationship Id="rId31" Type="http://schemas.openxmlformats.org/officeDocument/2006/relationships/hyperlink" Target="#'J28'!A1"/><Relationship Id="rId4" Type="http://schemas.openxmlformats.org/officeDocument/2006/relationships/image" Target="../media/image1.jpeg"/><Relationship Id="rId9" Type="http://schemas.openxmlformats.org/officeDocument/2006/relationships/hyperlink" Target="#'J06'!A1"/><Relationship Id="rId14" Type="http://schemas.openxmlformats.org/officeDocument/2006/relationships/hyperlink" Target="#'J11'!A1"/><Relationship Id="rId22" Type="http://schemas.openxmlformats.org/officeDocument/2006/relationships/hyperlink" Target="#'J19'!A1"/><Relationship Id="rId27" Type="http://schemas.openxmlformats.org/officeDocument/2006/relationships/hyperlink" Target="#'J24'!A1"/><Relationship Id="rId30" Type="http://schemas.openxmlformats.org/officeDocument/2006/relationships/hyperlink" Target="#'J27'!A1"/><Relationship Id="rId35" Type="http://schemas.openxmlformats.org/officeDocument/2006/relationships/hyperlink" Target="#'J32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J05'!A1"/><Relationship Id="rId13" Type="http://schemas.openxmlformats.org/officeDocument/2006/relationships/hyperlink" Target="#'J10'!A1"/><Relationship Id="rId18" Type="http://schemas.openxmlformats.org/officeDocument/2006/relationships/hyperlink" Target="#'J15'!A1"/><Relationship Id="rId26" Type="http://schemas.openxmlformats.org/officeDocument/2006/relationships/hyperlink" Target="#'J23'!A1"/><Relationship Id="rId39" Type="http://schemas.openxmlformats.org/officeDocument/2006/relationships/hyperlink" Target="#'J36'!A1"/><Relationship Id="rId3" Type="http://schemas.openxmlformats.org/officeDocument/2006/relationships/hyperlink" Target="#'J01'!A1"/><Relationship Id="rId21" Type="http://schemas.openxmlformats.org/officeDocument/2006/relationships/hyperlink" Target="#'J18'!A1"/><Relationship Id="rId34" Type="http://schemas.openxmlformats.org/officeDocument/2006/relationships/hyperlink" Target="#'J31'!A1"/><Relationship Id="rId42" Type="http://schemas.openxmlformats.org/officeDocument/2006/relationships/hyperlink" Target="#Statistiques!A1"/><Relationship Id="rId7" Type="http://schemas.openxmlformats.org/officeDocument/2006/relationships/hyperlink" Target="#'J04'!A1"/><Relationship Id="rId12" Type="http://schemas.openxmlformats.org/officeDocument/2006/relationships/hyperlink" Target="#'J09'!A1"/><Relationship Id="rId17" Type="http://schemas.openxmlformats.org/officeDocument/2006/relationships/hyperlink" Target="#'J14'!A1"/><Relationship Id="rId25" Type="http://schemas.openxmlformats.org/officeDocument/2006/relationships/hyperlink" Target="#'J22'!A1"/><Relationship Id="rId33" Type="http://schemas.openxmlformats.org/officeDocument/2006/relationships/hyperlink" Target="#'J30'!A1"/><Relationship Id="rId38" Type="http://schemas.openxmlformats.org/officeDocument/2006/relationships/hyperlink" Target="#'J35'!A1"/><Relationship Id="rId2" Type="http://schemas.openxmlformats.org/officeDocument/2006/relationships/image" Target="../media/image5.jpeg"/><Relationship Id="rId16" Type="http://schemas.openxmlformats.org/officeDocument/2006/relationships/hyperlink" Target="#'J13'!A1"/><Relationship Id="rId20" Type="http://schemas.openxmlformats.org/officeDocument/2006/relationships/hyperlink" Target="#'J17'!A1"/><Relationship Id="rId29" Type="http://schemas.openxmlformats.org/officeDocument/2006/relationships/hyperlink" Target="#'J26'!A1"/><Relationship Id="rId41" Type="http://schemas.openxmlformats.org/officeDocument/2006/relationships/hyperlink" Target="#'J38'!A1"/><Relationship Id="rId1" Type="http://schemas.openxmlformats.org/officeDocument/2006/relationships/hyperlink" Target="#Equipes!A1"/><Relationship Id="rId6" Type="http://schemas.openxmlformats.org/officeDocument/2006/relationships/hyperlink" Target="#'J03'!A1"/><Relationship Id="rId11" Type="http://schemas.openxmlformats.org/officeDocument/2006/relationships/hyperlink" Target="#'J08'!A1"/><Relationship Id="rId24" Type="http://schemas.openxmlformats.org/officeDocument/2006/relationships/hyperlink" Target="#'J21'!A1"/><Relationship Id="rId32" Type="http://schemas.openxmlformats.org/officeDocument/2006/relationships/hyperlink" Target="#'J29'!A1"/><Relationship Id="rId37" Type="http://schemas.openxmlformats.org/officeDocument/2006/relationships/hyperlink" Target="#'J34'!A1"/><Relationship Id="rId40" Type="http://schemas.openxmlformats.org/officeDocument/2006/relationships/hyperlink" Target="#'J37'!A1"/><Relationship Id="rId5" Type="http://schemas.openxmlformats.org/officeDocument/2006/relationships/hyperlink" Target="#'J02'!A1"/><Relationship Id="rId15" Type="http://schemas.openxmlformats.org/officeDocument/2006/relationships/hyperlink" Target="#'J12'!A1"/><Relationship Id="rId23" Type="http://schemas.openxmlformats.org/officeDocument/2006/relationships/hyperlink" Target="#'J20'!A1"/><Relationship Id="rId28" Type="http://schemas.openxmlformats.org/officeDocument/2006/relationships/hyperlink" Target="#'J25'!A1"/><Relationship Id="rId36" Type="http://schemas.openxmlformats.org/officeDocument/2006/relationships/hyperlink" Target="#'J33'!A1"/><Relationship Id="rId10" Type="http://schemas.openxmlformats.org/officeDocument/2006/relationships/hyperlink" Target="#'J07'!A1"/><Relationship Id="rId19" Type="http://schemas.openxmlformats.org/officeDocument/2006/relationships/hyperlink" Target="#'J16'!A1"/><Relationship Id="rId31" Type="http://schemas.openxmlformats.org/officeDocument/2006/relationships/hyperlink" Target="#'J28'!A1"/><Relationship Id="rId4" Type="http://schemas.openxmlformats.org/officeDocument/2006/relationships/image" Target="../media/image1.jpeg"/><Relationship Id="rId9" Type="http://schemas.openxmlformats.org/officeDocument/2006/relationships/hyperlink" Target="#'J06'!A1"/><Relationship Id="rId14" Type="http://schemas.openxmlformats.org/officeDocument/2006/relationships/hyperlink" Target="#'J11'!A1"/><Relationship Id="rId22" Type="http://schemas.openxmlformats.org/officeDocument/2006/relationships/hyperlink" Target="#'J19'!A1"/><Relationship Id="rId27" Type="http://schemas.openxmlformats.org/officeDocument/2006/relationships/hyperlink" Target="#'J24'!A1"/><Relationship Id="rId30" Type="http://schemas.openxmlformats.org/officeDocument/2006/relationships/hyperlink" Target="#'J27'!A1"/><Relationship Id="rId35" Type="http://schemas.openxmlformats.org/officeDocument/2006/relationships/hyperlink" Target="#'J32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J05'!A1"/><Relationship Id="rId13" Type="http://schemas.openxmlformats.org/officeDocument/2006/relationships/hyperlink" Target="#'J10'!A1"/><Relationship Id="rId18" Type="http://schemas.openxmlformats.org/officeDocument/2006/relationships/hyperlink" Target="#'J15'!A1"/><Relationship Id="rId26" Type="http://schemas.openxmlformats.org/officeDocument/2006/relationships/hyperlink" Target="#'J23'!A1"/><Relationship Id="rId39" Type="http://schemas.openxmlformats.org/officeDocument/2006/relationships/hyperlink" Target="#'J36'!A1"/><Relationship Id="rId3" Type="http://schemas.openxmlformats.org/officeDocument/2006/relationships/hyperlink" Target="#'J01'!A1"/><Relationship Id="rId21" Type="http://schemas.openxmlformats.org/officeDocument/2006/relationships/hyperlink" Target="#'J18'!A1"/><Relationship Id="rId34" Type="http://schemas.openxmlformats.org/officeDocument/2006/relationships/hyperlink" Target="#'J31'!A1"/><Relationship Id="rId42" Type="http://schemas.openxmlformats.org/officeDocument/2006/relationships/hyperlink" Target="#Statistiques!A1"/><Relationship Id="rId7" Type="http://schemas.openxmlformats.org/officeDocument/2006/relationships/hyperlink" Target="#'J04'!A1"/><Relationship Id="rId12" Type="http://schemas.openxmlformats.org/officeDocument/2006/relationships/hyperlink" Target="#'J09'!A1"/><Relationship Id="rId17" Type="http://schemas.openxmlformats.org/officeDocument/2006/relationships/hyperlink" Target="#'J14'!A1"/><Relationship Id="rId25" Type="http://schemas.openxmlformats.org/officeDocument/2006/relationships/hyperlink" Target="#'J22'!A1"/><Relationship Id="rId33" Type="http://schemas.openxmlformats.org/officeDocument/2006/relationships/hyperlink" Target="#'J30'!A1"/><Relationship Id="rId38" Type="http://schemas.openxmlformats.org/officeDocument/2006/relationships/hyperlink" Target="#'J35'!A1"/><Relationship Id="rId2" Type="http://schemas.openxmlformats.org/officeDocument/2006/relationships/image" Target="../media/image5.jpeg"/><Relationship Id="rId16" Type="http://schemas.openxmlformats.org/officeDocument/2006/relationships/hyperlink" Target="#'J13'!A1"/><Relationship Id="rId20" Type="http://schemas.openxmlformats.org/officeDocument/2006/relationships/hyperlink" Target="#'J17'!A1"/><Relationship Id="rId29" Type="http://schemas.openxmlformats.org/officeDocument/2006/relationships/hyperlink" Target="#'J26'!A1"/><Relationship Id="rId41" Type="http://schemas.openxmlformats.org/officeDocument/2006/relationships/hyperlink" Target="#'J38'!A1"/><Relationship Id="rId1" Type="http://schemas.openxmlformats.org/officeDocument/2006/relationships/hyperlink" Target="#Equipes!A1"/><Relationship Id="rId6" Type="http://schemas.openxmlformats.org/officeDocument/2006/relationships/hyperlink" Target="#'J03'!A1"/><Relationship Id="rId11" Type="http://schemas.openxmlformats.org/officeDocument/2006/relationships/hyperlink" Target="#'J08'!A1"/><Relationship Id="rId24" Type="http://schemas.openxmlformats.org/officeDocument/2006/relationships/hyperlink" Target="#'J21'!A1"/><Relationship Id="rId32" Type="http://schemas.openxmlformats.org/officeDocument/2006/relationships/hyperlink" Target="#'J29'!A1"/><Relationship Id="rId37" Type="http://schemas.openxmlformats.org/officeDocument/2006/relationships/hyperlink" Target="#'J34'!A1"/><Relationship Id="rId40" Type="http://schemas.openxmlformats.org/officeDocument/2006/relationships/hyperlink" Target="#'J37'!A1"/><Relationship Id="rId5" Type="http://schemas.openxmlformats.org/officeDocument/2006/relationships/hyperlink" Target="#'J02'!A1"/><Relationship Id="rId15" Type="http://schemas.openxmlformats.org/officeDocument/2006/relationships/hyperlink" Target="#'J12'!A1"/><Relationship Id="rId23" Type="http://schemas.openxmlformats.org/officeDocument/2006/relationships/hyperlink" Target="#'J20'!A1"/><Relationship Id="rId28" Type="http://schemas.openxmlformats.org/officeDocument/2006/relationships/hyperlink" Target="#'J25'!A1"/><Relationship Id="rId36" Type="http://schemas.openxmlformats.org/officeDocument/2006/relationships/hyperlink" Target="#'J33'!A1"/><Relationship Id="rId10" Type="http://schemas.openxmlformats.org/officeDocument/2006/relationships/hyperlink" Target="#'J07'!A1"/><Relationship Id="rId19" Type="http://schemas.openxmlformats.org/officeDocument/2006/relationships/hyperlink" Target="#'J16'!A1"/><Relationship Id="rId31" Type="http://schemas.openxmlformats.org/officeDocument/2006/relationships/hyperlink" Target="#'J28'!A1"/><Relationship Id="rId4" Type="http://schemas.openxmlformats.org/officeDocument/2006/relationships/image" Target="../media/image1.jpeg"/><Relationship Id="rId9" Type="http://schemas.openxmlformats.org/officeDocument/2006/relationships/hyperlink" Target="#'J06'!A1"/><Relationship Id="rId14" Type="http://schemas.openxmlformats.org/officeDocument/2006/relationships/hyperlink" Target="#'J11'!A1"/><Relationship Id="rId22" Type="http://schemas.openxmlformats.org/officeDocument/2006/relationships/hyperlink" Target="#'J19'!A1"/><Relationship Id="rId27" Type="http://schemas.openxmlformats.org/officeDocument/2006/relationships/hyperlink" Target="#'J24'!A1"/><Relationship Id="rId30" Type="http://schemas.openxmlformats.org/officeDocument/2006/relationships/hyperlink" Target="#'J27'!A1"/><Relationship Id="rId35" Type="http://schemas.openxmlformats.org/officeDocument/2006/relationships/hyperlink" Target="#'J32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J05'!A1"/><Relationship Id="rId13" Type="http://schemas.openxmlformats.org/officeDocument/2006/relationships/hyperlink" Target="#'J10'!A1"/><Relationship Id="rId18" Type="http://schemas.openxmlformats.org/officeDocument/2006/relationships/hyperlink" Target="#'J15'!A1"/><Relationship Id="rId26" Type="http://schemas.openxmlformats.org/officeDocument/2006/relationships/hyperlink" Target="#'J23'!A1"/><Relationship Id="rId39" Type="http://schemas.openxmlformats.org/officeDocument/2006/relationships/hyperlink" Target="#'J36'!A1"/><Relationship Id="rId3" Type="http://schemas.openxmlformats.org/officeDocument/2006/relationships/hyperlink" Target="#'J01'!A1"/><Relationship Id="rId21" Type="http://schemas.openxmlformats.org/officeDocument/2006/relationships/hyperlink" Target="#'J18'!A1"/><Relationship Id="rId34" Type="http://schemas.openxmlformats.org/officeDocument/2006/relationships/hyperlink" Target="#'J31'!A1"/><Relationship Id="rId42" Type="http://schemas.openxmlformats.org/officeDocument/2006/relationships/hyperlink" Target="#Statistiques!A1"/><Relationship Id="rId7" Type="http://schemas.openxmlformats.org/officeDocument/2006/relationships/hyperlink" Target="#'J04'!A1"/><Relationship Id="rId12" Type="http://schemas.openxmlformats.org/officeDocument/2006/relationships/hyperlink" Target="#'J09'!A1"/><Relationship Id="rId17" Type="http://schemas.openxmlformats.org/officeDocument/2006/relationships/hyperlink" Target="#'J14'!A1"/><Relationship Id="rId25" Type="http://schemas.openxmlformats.org/officeDocument/2006/relationships/hyperlink" Target="#'J22'!A1"/><Relationship Id="rId33" Type="http://schemas.openxmlformats.org/officeDocument/2006/relationships/hyperlink" Target="#'J30'!A1"/><Relationship Id="rId38" Type="http://schemas.openxmlformats.org/officeDocument/2006/relationships/hyperlink" Target="#'J35'!A1"/><Relationship Id="rId2" Type="http://schemas.openxmlformats.org/officeDocument/2006/relationships/image" Target="../media/image5.jpeg"/><Relationship Id="rId16" Type="http://schemas.openxmlformats.org/officeDocument/2006/relationships/hyperlink" Target="#'J13'!A1"/><Relationship Id="rId20" Type="http://schemas.openxmlformats.org/officeDocument/2006/relationships/hyperlink" Target="#'J17'!A1"/><Relationship Id="rId29" Type="http://schemas.openxmlformats.org/officeDocument/2006/relationships/hyperlink" Target="#'J26'!A1"/><Relationship Id="rId41" Type="http://schemas.openxmlformats.org/officeDocument/2006/relationships/hyperlink" Target="#'J38'!A1"/><Relationship Id="rId1" Type="http://schemas.openxmlformats.org/officeDocument/2006/relationships/hyperlink" Target="#Equipes!A1"/><Relationship Id="rId6" Type="http://schemas.openxmlformats.org/officeDocument/2006/relationships/hyperlink" Target="#'J03'!A1"/><Relationship Id="rId11" Type="http://schemas.openxmlformats.org/officeDocument/2006/relationships/hyperlink" Target="#'J08'!A1"/><Relationship Id="rId24" Type="http://schemas.openxmlformats.org/officeDocument/2006/relationships/hyperlink" Target="#'J21'!A1"/><Relationship Id="rId32" Type="http://schemas.openxmlformats.org/officeDocument/2006/relationships/hyperlink" Target="#'J29'!A1"/><Relationship Id="rId37" Type="http://schemas.openxmlformats.org/officeDocument/2006/relationships/hyperlink" Target="#'J34'!A1"/><Relationship Id="rId40" Type="http://schemas.openxmlformats.org/officeDocument/2006/relationships/hyperlink" Target="#'J37'!A1"/><Relationship Id="rId5" Type="http://schemas.openxmlformats.org/officeDocument/2006/relationships/hyperlink" Target="#'J02'!A1"/><Relationship Id="rId15" Type="http://schemas.openxmlformats.org/officeDocument/2006/relationships/hyperlink" Target="#'J12'!A1"/><Relationship Id="rId23" Type="http://schemas.openxmlformats.org/officeDocument/2006/relationships/hyperlink" Target="#'J20'!A1"/><Relationship Id="rId28" Type="http://schemas.openxmlformats.org/officeDocument/2006/relationships/hyperlink" Target="#'J25'!A1"/><Relationship Id="rId36" Type="http://schemas.openxmlformats.org/officeDocument/2006/relationships/hyperlink" Target="#'J33'!A1"/><Relationship Id="rId10" Type="http://schemas.openxmlformats.org/officeDocument/2006/relationships/hyperlink" Target="#'J07'!A1"/><Relationship Id="rId19" Type="http://schemas.openxmlformats.org/officeDocument/2006/relationships/hyperlink" Target="#'J16'!A1"/><Relationship Id="rId31" Type="http://schemas.openxmlformats.org/officeDocument/2006/relationships/hyperlink" Target="#'J28'!A1"/><Relationship Id="rId4" Type="http://schemas.openxmlformats.org/officeDocument/2006/relationships/image" Target="../media/image1.jpeg"/><Relationship Id="rId9" Type="http://schemas.openxmlformats.org/officeDocument/2006/relationships/hyperlink" Target="#'J06'!A1"/><Relationship Id="rId14" Type="http://schemas.openxmlformats.org/officeDocument/2006/relationships/hyperlink" Target="#'J11'!A1"/><Relationship Id="rId22" Type="http://schemas.openxmlformats.org/officeDocument/2006/relationships/hyperlink" Target="#'J19'!A1"/><Relationship Id="rId27" Type="http://schemas.openxmlformats.org/officeDocument/2006/relationships/hyperlink" Target="#'J24'!A1"/><Relationship Id="rId30" Type="http://schemas.openxmlformats.org/officeDocument/2006/relationships/hyperlink" Target="#'J27'!A1"/><Relationship Id="rId35" Type="http://schemas.openxmlformats.org/officeDocument/2006/relationships/hyperlink" Target="#'J32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J05'!A1"/><Relationship Id="rId13" Type="http://schemas.openxmlformats.org/officeDocument/2006/relationships/hyperlink" Target="#'J10'!A1"/><Relationship Id="rId18" Type="http://schemas.openxmlformats.org/officeDocument/2006/relationships/hyperlink" Target="#'J15'!A1"/><Relationship Id="rId26" Type="http://schemas.openxmlformats.org/officeDocument/2006/relationships/hyperlink" Target="#'J23'!A1"/><Relationship Id="rId39" Type="http://schemas.openxmlformats.org/officeDocument/2006/relationships/hyperlink" Target="#'J36'!A1"/><Relationship Id="rId3" Type="http://schemas.openxmlformats.org/officeDocument/2006/relationships/hyperlink" Target="#'J01'!A1"/><Relationship Id="rId21" Type="http://schemas.openxmlformats.org/officeDocument/2006/relationships/hyperlink" Target="#'J18'!A1"/><Relationship Id="rId34" Type="http://schemas.openxmlformats.org/officeDocument/2006/relationships/hyperlink" Target="#'J31'!A1"/><Relationship Id="rId42" Type="http://schemas.openxmlformats.org/officeDocument/2006/relationships/hyperlink" Target="#Statistiques!A1"/><Relationship Id="rId7" Type="http://schemas.openxmlformats.org/officeDocument/2006/relationships/hyperlink" Target="#'J04'!A1"/><Relationship Id="rId12" Type="http://schemas.openxmlformats.org/officeDocument/2006/relationships/hyperlink" Target="#'J09'!A1"/><Relationship Id="rId17" Type="http://schemas.openxmlformats.org/officeDocument/2006/relationships/hyperlink" Target="#'J14'!A1"/><Relationship Id="rId25" Type="http://schemas.openxmlformats.org/officeDocument/2006/relationships/hyperlink" Target="#'J22'!A1"/><Relationship Id="rId33" Type="http://schemas.openxmlformats.org/officeDocument/2006/relationships/hyperlink" Target="#'J30'!A1"/><Relationship Id="rId38" Type="http://schemas.openxmlformats.org/officeDocument/2006/relationships/hyperlink" Target="#'J35'!A1"/><Relationship Id="rId2" Type="http://schemas.openxmlformats.org/officeDocument/2006/relationships/image" Target="../media/image5.jpeg"/><Relationship Id="rId16" Type="http://schemas.openxmlformats.org/officeDocument/2006/relationships/hyperlink" Target="#'J13'!A1"/><Relationship Id="rId20" Type="http://schemas.openxmlformats.org/officeDocument/2006/relationships/hyperlink" Target="#'J17'!A1"/><Relationship Id="rId29" Type="http://schemas.openxmlformats.org/officeDocument/2006/relationships/hyperlink" Target="#'J26'!A1"/><Relationship Id="rId41" Type="http://schemas.openxmlformats.org/officeDocument/2006/relationships/hyperlink" Target="#'J38'!A1"/><Relationship Id="rId1" Type="http://schemas.openxmlformats.org/officeDocument/2006/relationships/hyperlink" Target="#Equipes!A1"/><Relationship Id="rId6" Type="http://schemas.openxmlformats.org/officeDocument/2006/relationships/hyperlink" Target="#'J03'!A1"/><Relationship Id="rId11" Type="http://schemas.openxmlformats.org/officeDocument/2006/relationships/hyperlink" Target="#'J08'!A1"/><Relationship Id="rId24" Type="http://schemas.openxmlformats.org/officeDocument/2006/relationships/hyperlink" Target="#'J21'!A1"/><Relationship Id="rId32" Type="http://schemas.openxmlformats.org/officeDocument/2006/relationships/hyperlink" Target="#'J29'!A1"/><Relationship Id="rId37" Type="http://schemas.openxmlformats.org/officeDocument/2006/relationships/hyperlink" Target="#'J34'!A1"/><Relationship Id="rId40" Type="http://schemas.openxmlformats.org/officeDocument/2006/relationships/hyperlink" Target="#'J37'!A1"/><Relationship Id="rId5" Type="http://schemas.openxmlformats.org/officeDocument/2006/relationships/hyperlink" Target="#'J02'!A1"/><Relationship Id="rId15" Type="http://schemas.openxmlformats.org/officeDocument/2006/relationships/hyperlink" Target="#'J12'!A1"/><Relationship Id="rId23" Type="http://schemas.openxmlformats.org/officeDocument/2006/relationships/hyperlink" Target="#'J20'!A1"/><Relationship Id="rId28" Type="http://schemas.openxmlformats.org/officeDocument/2006/relationships/hyperlink" Target="#'J25'!A1"/><Relationship Id="rId36" Type="http://schemas.openxmlformats.org/officeDocument/2006/relationships/hyperlink" Target="#'J33'!A1"/><Relationship Id="rId10" Type="http://schemas.openxmlformats.org/officeDocument/2006/relationships/hyperlink" Target="#'J07'!A1"/><Relationship Id="rId19" Type="http://schemas.openxmlformats.org/officeDocument/2006/relationships/hyperlink" Target="#'J16'!A1"/><Relationship Id="rId31" Type="http://schemas.openxmlformats.org/officeDocument/2006/relationships/hyperlink" Target="#'J28'!A1"/><Relationship Id="rId4" Type="http://schemas.openxmlformats.org/officeDocument/2006/relationships/image" Target="../media/image1.jpeg"/><Relationship Id="rId9" Type="http://schemas.openxmlformats.org/officeDocument/2006/relationships/hyperlink" Target="#'J06'!A1"/><Relationship Id="rId14" Type="http://schemas.openxmlformats.org/officeDocument/2006/relationships/hyperlink" Target="#'J11'!A1"/><Relationship Id="rId22" Type="http://schemas.openxmlformats.org/officeDocument/2006/relationships/hyperlink" Target="#'J19'!A1"/><Relationship Id="rId27" Type="http://schemas.openxmlformats.org/officeDocument/2006/relationships/hyperlink" Target="#'J24'!A1"/><Relationship Id="rId30" Type="http://schemas.openxmlformats.org/officeDocument/2006/relationships/hyperlink" Target="#'J27'!A1"/><Relationship Id="rId35" Type="http://schemas.openxmlformats.org/officeDocument/2006/relationships/hyperlink" Target="#'J32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J05'!A1"/><Relationship Id="rId13" Type="http://schemas.openxmlformats.org/officeDocument/2006/relationships/hyperlink" Target="#'J10'!A1"/><Relationship Id="rId18" Type="http://schemas.openxmlformats.org/officeDocument/2006/relationships/hyperlink" Target="#'J15'!A1"/><Relationship Id="rId26" Type="http://schemas.openxmlformats.org/officeDocument/2006/relationships/hyperlink" Target="#'J23'!A1"/><Relationship Id="rId39" Type="http://schemas.openxmlformats.org/officeDocument/2006/relationships/hyperlink" Target="#'J36'!A1"/><Relationship Id="rId3" Type="http://schemas.openxmlformats.org/officeDocument/2006/relationships/hyperlink" Target="#'J01'!A1"/><Relationship Id="rId21" Type="http://schemas.openxmlformats.org/officeDocument/2006/relationships/hyperlink" Target="#'J18'!A1"/><Relationship Id="rId34" Type="http://schemas.openxmlformats.org/officeDocument/2006/relationships/hyperlink" Target="#'J31'!A1"/><Relationship Id="rId42" Type="http://schemas.openxmlformats.org/officeDocument/2006/relationships/hyperlink" Target="#Statistiques!A1"/><Relationship Id="rId7" Type="http://schemas.openxmlformats.org/officeDocument/2006/relationships/hyperlink" Target="#'J04'!A1"/><Relationship Id="rId12" Type="http://schemas.openxmlformats.org/officeDocument/2006/relationships/hyperlink" Target="#'J09'!A1"/><Relationship Id="rId17" Type="http://schemas.openxmlformats.org/officeDocument/2006/relationships/hyperlink" Target="#'J14'!A1"/><Relationship Id="rId25" Type="http://schemas.openxmlformats.org/officeDocument/2006/relationships/hyperlink" Target="#'J22'!A1"/><Relationship Id="rId33" Type="http://schemas.openxmlformats.org/officeDocument/2006/relationships/hyperlink" Target="#'J30'!A1"/><Relationship Id="rId38" Type="http://schemas.openxmlformats.org/officeDocument/2006/relationships/hyperlink" Target="#'J35'!A1"/><Relationship Id="rId2" Type="http://schemas.openxmlformats.org/officeDocument/2006/relationships/image" Target="../media/image5.jpeg"/><Relationship Id="rId16" Type="http://schemas.openxmlformats.org/officeDocument/2006/relationships/hyperlink" Target="#'J13'!A1"/><Relationship Id="rId20" Type="http://schemas.openxmlformats.org/officeDocument/2006/relationships/hyperlink" Target="#'J17'!A1"/><Relationship Id="rId29" Type="http://schemas.openxmlformats.org/officeDocument/2006/relationships/hyperlink" Target="#'J26'!A1"/><Relationship Id="rId41" Type="http://schemas.openxmlformats.org/officeDocument/2006/relationships/hyperlink" Target="#'J38'!A1"/><Relationship Id="rId1" Type="http://schemas.openxmlformats.org/officeDocument/2006/relationships/hyperlink" Target="#Equipes!A1"/><Relationship Id="rId6" Type="http://schemas.openxmlformats.org/officeDocument/2006/relationships/hyperlink" Target="#'J03'!A1"/><Relationship Id="rId11" Type="http://schemas.openxmlformats.org/officeDocument/2006/relationships/hyperlink" Target="#'J08'!A1"/><Relationship Id="rId24" Type="http://schemas.openxmlformats.org/officeDocument/2006/relationships/hyperlink" Target="#'J21'!A1"/><Relationship Id="rId32" Type="http://schemas.openxmlformats.org/officeDocument/2006/relationships/hyperlink" Target="#'J29'!A1"/><Relationship Id="rId37" Type="http://schemas.openxmlformats.org/officeDocument/2006/relationships/hyperlink" Target="#'J34'!A1"/><Relationship Id="rId40" Type="http://schemas.openxmlformats.org/officeDocument/2006/relationships/hyperlink" Target="#'J37'!A1"/><Relationship Id="rId5" Type="http://schemas.openxmlformats.org/officeDocument/2006/relationships/hyperlink" Target="#'J02'!A1"/><Relationship Id="rId15" Type="http://schemas.openxmlformats.org/officeDocument/2006/relationships/hyperlink" Target="#'J12'!A1"/><Relationship Id="rId23" Type="http://schemas.openxmlformats.org/officeDocument/2006/relationships/hyperlink" Target="#'J20'!A1"/><Relationship Id="rId28" Type="http://schemas.openxmlformats.org/officeDocument/2006/relationships/hyperlink" Target="#'J25'!A1"/><Relationship Id="rId36" Type="http://schemas.openxmlformats.org/officeDocument/2006/relationships/hyperlink" Target="#'J33'!A1"/><Relationship Id="rId10" Type="http://schemas.openxmlformats.org/officeDocument/2006/relationships/hyperlink" Target="#'J07'!A1"/><Relationship Id="rId19" Type="http://schemas.openxmlformats.org/officeDocument/2006/relationships/hyperlink" Target="#'J16'!A1"/><Relationship Id="rId31" Type="http://schemas.openxmlformats.org/officeDocument/2006/relationships/hyperlink" Target="#'J28'!A1"/><Relationship Id="rId4" Type="http://schemas.openxmlformats.org/officeDocument/2006/relationships/image" Target="../media/image1.jpeg"/><Relationship Id="rId9" Type="http://schemas.openxmlformats.org/officeDocument/2006/relationships/hyperlink" Target="#'J06'!A1"/><Relationship Id="rId14" Type="http://schemas.openxmlformats.org/officeDocument/2006/relationships/hyperlink" Target="#'J11'!A1"/><Relationship Id="rId22" Type="http://schemas.openxmlformats.org/officeDocument/2006/relationships/hyperlink" Target="#'J19'!A1"/><Relationship Id="rId27" Type="http://schemas.openxmlformats.org/officeDocument/2006/relationships/hyperlink" Target="#'J24'!A1"/><Relationship Id="rId30" Type="http://schemas.openxmlformats.org/officeDocument/2006/relationships/hyperlink" Target="#'J27'!A1"/><Relationship Id="rId35" Type="http://schemas.openxmlformats.org/officeDocument/2006/relationships/hyperlink" Target="#'J32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J05'!A1"/><Relationship Id="rId13" Type="http://schemas.openxmlformats.org/officeDocument/2006/relationships/hyperlink" Target="#'J10'!A1"/><Relationship Id="rId18" Type="http://schemas.openxmlformats.org/officeDocument/2006/relationships/hyperlink" Target="#'J15'!A1"/><Relationship Id="rId26" Type="http://schemas.openxmlformats.org/officeDocument/2006/relationships/hyperlink" Target="#'J23'!A1"/><Relationship Id="rId39" Type="http://schemas.openxmlformats.org/officeDocument/2006/relationships/hyperlink" Target="#'J36'!A1"/><Relationship Id="rId3" Type="http://schemas.openxmlformats.org/officeDocument/2006/relationships/hyperlink" Target="#'J01'!A1"/><Relationship Id="rId21" Type="http://schemas.openxmlformats.org/officeDocument/2006/relationships/hyperlink" Target="#'J18'!A1"/><Relationship Id="rId34" Type="http://schemas.openxmlformats.org/officeDocument/2006/relationships/hyperlink" Target="#'J31'!A1"/><Relationship Id="rId42" Type="http://schemas.openxmlformats.org/officeDocument/2006/relationships/hyperlink" Target="#Statistiques!A1"/><Relationship Id="rId7" Type="http://schemas.openxmlformats.org/officeDocument/2006/relationships/hyperlink" Target="#'J04'!A1"/><Relationship Id="rId12" Type="http://schemas.openxmlformats.org/officeDocument/2006/relationships/hyperlink" Target="#'J09'!A1"/><Relationship Id="rId17" Type="http://schemas.openxmlformats.org/officeDocument/2006/relationships/hyperlink" Target="#'J14'!A1"/><Relationship Id="rId25" Type="http://schemas.openxmlformats.org/officeDocument/2006/relationships/hyperlink" Target="#'J22'!A1"/><Relationship Id="rId33" Type="http://schemas.openxmlformats.org/officeDocument/2006/relationships/hyperlink" Target="#'J30'!A1"/><Relationship Id="rId38" Type="http://schemas.openxmlformats.org/officeDocument/2006/relationships/hyperlink" Target="#'J35'!A1"/><Relationship Id="rId2" Type="http://schemas.openxmlformats.org/officeDocument/2006/relationships/image" Target="../media/image5.jpeg"/><Relationship Id="rId16" Type="http://schemas.openxmlformats.org/officeDocument/2006/relationships/hyperlink" Target="#'J13'!A1"/><Relationship Id="rId20" Type="http://schemas.openxmlformats.org/officeDocument/2006/relationships/hyperlink" Target="#'J17'!A1"/><Relationship Id="rId29" Type="http://schemas.openxmlformats.org/officeDocument/2006/relationships/hyperlink" Target="#'J26'!A1"/><Relationship Id="rId41" Type="http://schemas.openxmlformats.org/officeDocument/2006/relationships/hyperlink" Target="#'J38'!A1"/><Relationship Id="rId1" Type="http://schemas.openxmlformats.org/officeDocument/2006/relationships/hyperlink" Target="#Equipes!A1"/><Relationship Id="rId6" Type="http://schemas.openxmlformats.org/officeDocument/2006/relationships/hyperlink" Target="#'J03'!A1"/><Relationship Id="rId11" Type="http://schemas.openxmlformats.org/officeDocument/2006/relationships/hyperlink" Target="#'J08'!A1"/><Relationship Id="rId24" Type="http://schemas.openxmlformats.org/officeDocument/2006/relationships/hyperlink" Target="#'J21'!A1"/><Relationship Id="rId32" Type="http://schemas.openxmlformats.org/officeDocument/2006/relationships/hyperlink" Target="#'J29'!A1"/><Relationship Id="rId37" Type="http://schemas.openxmlformats.org/officeDocument/2006/relationships/hyperlink" Target="#'J34'!A1"/><Relationship Id="rId40" Type="http://schemas.openxmlformats.org/officeDocument/2006/relationships/hyperlink" Target="#'J37'!A1"/><Relationship Id="rId5" Type="http://schemas.openxmlformats.org/officeDocument/2006/relationships/hyperlink" Target="#'J02'!A1"/><Relationship Id="rId15" Type="http://schemas.openxmlformats.org/officeDocument/2006/relationships/hyperlink" Target="#'J12'!A1"/><Relationship Id="rId23" Type="http://schemas.openxmlformats.org/officeDocument/2006/relationships/hyperlink" Target="#'J20'!A1"/><Relationship Id="rId28" Type="http://schemas.openxmlformats.org/officeDocument/2006/relationships/hyperlink" Target="#'J25'!A1"/><Relationship Id="rId36" Type="http://schemas.openxmlformats.org/officeDocument/2006/relationships/hyperlink" Target="#'J33'!A1"/><Relationship Id="rId10" Type="http://schemas.openxmlformats.org/officeDocument/2006/relationships/hyperlink" Target="#'J07'!A1"/><Relationship Id="rId19" Type="http://schemas.openxmlformats.org/officeDocument/2006/relationships/hyperlink" Target="#'J16'!A1"/><Relationship Id="rId31" Type="http://schemas.openxmlformats.org/officeDocument/2006/relationships/hyperlink" Target="#'J28'!A1"/><Relationship Id="rId4" Type="http://schemas.openxmlformats.org/officeDocument/2006/relationships/image" Target="../media/image1.jpeg"/><Relationship Id="rId9" Type="http://schemas.openxmlformats.org/officeDocument/2006/relationships/hyperlink" Target="#'J06'!A1"/><Relationship Id="rId14" Type="http://schemas.openxmlformats.org/officeDocument/2006/relationships/hyperlink" Target="#'J11'!A1"/><Relationship Id="rId22" Type="http://schemas.openxmlformats.org/officeDocument/2006/relationships/hyperlink" Target="#'J19'!A1"/><Relationship Id="rId27" Type="http://schemas.openxmlformats.org/officeDocument/2006/relationships/hyperlink" Target="#'J24'!A1"/><Relationship Id="rId30" Type="http://schemas.openxmlformats.org/officeDocument/2006/relationships/hyperlink" Target="#'J27'!A1"/><Relationship Id="rId35" Type="http://schemas.openxmlformats.org/officeDocument/2006/relationships/hyperlink" Target="#'J32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</xdr:row>
      <xdr:rowOff>9525</xdr:rowOff>
    </xdr:from>
    <xdr:to>
      <xdr:col>7</xdr:col>
      <xdr:colOff>95250</xdr:colOff>
      <xdr:row>4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886075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7</xdr:col>
      <xdr:colOff>276225</xdr:colOff>
      <xdr:row>2</xdr:row>
      <xdr:rowOff>9525</xdr:rowOff>
    </xdr:from>
    <xdr:to>
      <xdr:col>9</xdr:col>
      <xdr:colOff>276225</xdr:colOff>
      <xdr:row>4</xdr:row>
      <xdr:rowOff>19050</xdr:rowOff>
    </xdr:to>
    <xdr:sp macro="" textlink="">
      <xdr:nvSpPr>
        <xdr:cNvPr id="3" name="Rectangle à coins arrondi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3790950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10</xdr:col>
      <xdr:colOff>95250</xdr:colOff>
      <xdr:row>2</xdr:row>
      <xdr:rowOff>9525</xdr:rowOff>
    </xdr:from>
    <xdr:to>
      <xdr:col>12</xdr:col>
      <xdr:colOff>95250</xdr:colOff>
      <xdr:row>4</xdr:row>
      <xdr:rowOff>19050</xdr:rowOff>
    </xdr:to>
    <xdr:sp macro="" textlink="">
      <xdr:nvSpPr>
        <xdr:cNvPr id="4" name="Rectangle à coins arrondis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695825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12</xdr:col>
      <xdr:colOff>276225</xdr:colOff>
      <xdr:row>2</xdr:row>
      <xdr:rowOff>9525</xdr:rowOff>
    </xdr:from>
    <xdr:to>
      <xdr:col>14</xdr:col>
      <xdr:colOff>276225</xdr:colOff>
      <xdr:row>4</xdr:row>
      <xdr:rowOff>19050</xdr:rowOff>
    </xdr:to>
    <xdr:sp macro="" textlink="">
      <xdr:nvSpPr>
        <xdr:cNvPr id="5" name="Rectangle à coins arrondis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5600700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15</xdr:col>
      <xdr:colOff>95250</xdr:colOff>
      <xdr:row>2</xdr:row>
      <xdr:rowOff>9525</xdr:rowOff>
    </xdr:from>
    <xdr:to>
      <xdr:col>17</xdr:col>
      <xdr:colOff>95250</xdr:colOff>
      <xdr:row>4</xdr:row>
      <xdr:rowOff>19050</xdr:rowOff>
    </xdr:to>
    <xdr:sp macro="" textlink="">
      <xdr:nvSpPr>
        <xdr:cNvPr id="6" name="Rectangle à coins arrondi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6505575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17</xdr:col>
      <xdr:colOff>276225</xdr:colOff>
      <xdr:row>2</xdr:row>
      <xdr:rowOff>9525</xdr:rowOff>
    </xdr:from>
    <xdr:to>
      <xdr:col>19</xdr:col>
      <xdr:colOff>276225</xdr:colOff>
      <xdr:row>4</xdr:row>
      <xdr:rowOff>19050</xdr:rowOff>
    </xdr:to>
    <xdr:sp macro="" textlink="">
      <xdr:nvSpPr>
        <xdr:cNvPr id="7" name="Rectangle à coins arrondis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7410450" y="390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5</xdr:col>
      <xdr:colOff>95250</xdr:colOff>
      <xdr:row>4</xdr:row>
      <xdr:rowOff>85725</xdr:rowOff>
    </xdr:from>
    <xdr:to>
      <xdr:col>7</xdr:col>
      <xdr:colOff>95250</xdr:colOff>
      <xdr:row>6</xdr:row>
      <xdr:rowOff>95250</xdr:rowOff>
    </xdr:to>
    <xdr:sp macro="" textlink="">
      <xdr:nvSpPr>
        <xdr:cNvPr id="8" name="Rectangle à coins arrondis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2886075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7</xdr:col>
      <xdr:colOff>276225</xdr:colOff>
      <xdr:row>4</xdr:row>
      <xdr:rowOff>85725</xdr:rowOff>
    </xdr:from>
    <xdr:to>
      <xdr:col>9</xdr:col>
      <xdr:colOff>276225</xdr:colOff>
      <xdr:row>6</xdr:row>
      <xdr:rowOff>95250</xdr:rowOff>
    </xdr:to>
    <xdr:sp macro="" textlink="">
      <xdr:nvSpPr>
        <xdr:cNvPr id="9" name="Rectangle à coins arrondis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790950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10</xdr:col>
      <xdr:colOff>95250</xdr:colOff>
      <xdr:row>4</xdr:row>
      <xdr:rowOff>85725</xdr:rowOff>
    </xdr:from>
    <xdr:to>
      <xdr:col>12</xdr:col>
      <xdr:colOff>95250</xdr:colOff>
      <xdr:row>6</xdr:row>
      <xdr:rowOff>95250</xdr:rowOff>
    </xdr:to>
    <xdr:sp macro="" textlink="">
      <xdr:nvSpPr>
        <xdr:cNvPr id="10" name="Rectangle à coins arrondis 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4695825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12</xdr:col>
      <xdr:colOff>276225</xdr:colOff>
      <xdr:row>4</xdr:row>
      <xdr:rowOff>85725</xdr:rowOff>
    </xdr:from>
    <xdr:to>
      <xdr:col>14</xdr:col>
      <xdr:colOff>276225</xdr:colOff>
      <xdr:row>6</xdr:row>
      <xdr:rowOff>95250</xdr:rowOff>
    </xdr:to>
    <xdr:sp macro="" textlink="">
      <xdr:nvSpPr>
        <xdr:cNvPr id="11" name="Rectangle à coins arrondis 1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5600700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15</xdr:col>
      <xdr:colOff>95250</xdr:colOff>
      <xdr:row>4</xdr:row>
      <xdr:rowOff>85725</xdr:rowOff>
    </xdr:from>
    <xdr:to>
      <xdr:col>17</xdr:col>
      <xdr:colOff>95250</xdr:colOff>
      <xdr:row>6</xdr:row>
      <xdr:rowOff>95250</xdr:rowOff>
    </xdr:to>
    <xdr:sp macro="" textlink="">
      <xdr:nvSpPr>
        <xdr:cNvPr id="12" name="Rectangle à coins arrondis 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6505575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17</xdr:col>
      <xdr:colOff>276225</xdr:colOff>
      <xdr:row>4</xdr:row>
      <xdr:rowOff>85725</xdr:rowOff>
    </xdr:from>
    <xdr:to>
      <xdr:col>19</xdr:col>
      <xdr:colOff>276225</xdr:colOff>
      <xdr:row>6</xdr:row>
      <xdr:rowOff>95250</xdr:rowOff>
    </xdr:to>
    <xdr:sp macro="" textlink="">
      <xdr:nvSpPr>
        <xdr:cNvPr id="13" name="Rectangle à coins arrondis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7410450" y="847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5</xdr:col>
      <xdr:colOff>95250</xdr:colOff>
      <xdr:row>6</xdr:row>
      <xdr:rowOff>161925</xdr:rowOff>
    </xdr:from>
    <xdr:to>
      <xdr:col>7</xdr:col>
      <xdr:colOff>95250</xdr:colOff>
      <xdr:row>8</xdr:row>
      <xdr:rowOff>171450</xdr:rowOff>
    </xdr:to>
    <xdr:sp macro="" textlink="">
      <xdr:nvSpPr>
        <xdr:cNvPr id="14" name="Rectangle à coins arrondis 1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2886075" y="13049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7</xdr:col>
      <xdr:colOff>276225</xdr:colOff>
      <xdr:row>6</xdr:row>
      <xdr:rowOff>161925</xdr:rowOff>
    </xdr:from>
    <xdr:to>
      <xdr:col>9</xdr:col>
      <xdr:colOff>276225</xdr:colOff>
      <xdr:row>8</xdr:row>
      <xdr:rowOff>171450</xdr:rowOff>
    </xdr:to>
    <xdr:sp macro="" textlink="">
      <xdr:nvSpPr>
        <xdr:cNvPr id="15" name="Rectangle à coins arrondis 1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3790950" y="13049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10</xdr:col>
      <xdr:colOff>95250</xdr:colOff>
      <xdr:row>6</xdr:row>
      <xdr:rowOff>161925</xdr:rowOff>
    </xdr:from>
    <xdr:to>
      <xdr:col>12</xdr:col>
      <xdr:colOff>95250</xdr:colOff>
      <xdr:row>8</xdr:row>
      <xdr:rowOff>171450</xdr:rowOff>
    </xdr:to>
    <xdr:sp macro="" textlink="">
      <xdr:nvSpPr>
        <xdr:cNvPr id="16" name="Rectangle à coins arrondis 1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4695825" y="13049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12</xdr:col>
      <xdr:colOff>276225</xdr:colOff>
      <xdr:row>6</xdr:row>
      <xdr:rowOff>161925</xdr:rowOff>
    </xdr:from>
    <xdr:to>
      <xdr:col>14</xdr:col>
      <xdr:colOff>276225</xdr:colOff>
      <xdr:row>8</xdr:row>
      <xdr:rowOff>171450</xdr:rowOff>
    </xdr:to>
    <xdr:sp macro="" textlink="">
      <xdr:nvSpPr>
        <xdr:cNvPr id="17" name="Rectangle à coins arrondis 1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/>
      </xdr:nvSpPr>
      <xdr:spPr>
        <a:xfrm>
          <a:off x="5600700" y="13049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15</xdr:col>
      <xdr:colOff>95250</xdr:colOff>
      <xdr:row>6</xdr:row>
      <xdr:rowOff>161925</xdr:rowOff>
    </xdr:from>
    <xdr:to>
      <xdr:col>17</xdr:col>
      <xdr:colOff>95250</xdr:colOff>
      <xdr:row>8</xdr:row>
      <xdr:rowOff>171450</xdr:rowOff>
    </xdr:to>
    <xdr:sp macro="" textlink="">
      <xdr:nvSpPr>
        <xdr:cNvPr id="18" name="Rectangle à coins arrondis 1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6505575" y="13049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17</xdr:col>
      <xdr:colOff>276225</xdr:colOff>
      <xdr:row>6</xdr:row>
      <xdr:rowOff>161925</xdr:rowOff>
    </xdr:from>
    <xdr:to>
      <xdr:col>19</xdr:col>
      <xdr:colOff>276225</xdr:colOff>
      <xdr:row>8</xdr:row>
      <xdr:rowOff>171450</xdr:rowOff>
    </xdr:to>
    <xdr:sp macro="" textlink="">
      <xdr:nvSpPr>
        <xdr:cNvPr id="19" name="Rectangle à coins arrondis 18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7410450" y="13049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5</xdr:col>
      <xdr:colOff>95250</xdr:colOff>
      <xdr:row>9</xdr:row>
      <xdr:rowOff>47625</xdr:rowOff>
    </xdr:from>
    <xdr:to>
      <xdr:col>7</xdr:col>
      <xdr:colOff>95250</xdr:colOff>
      <xdr:row>11</xdr:row>
      <xdr:rowOff>57150</xdr:rowOff>
    </xdr:to>
    <xdr:sp macro="" textlink="">
      <xdr:nvSpPr>
        <xdr:cNvPr id="20" name="Rectangle à coins arrondis 19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>
          <a:off x="2886075" y="17621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7</xdr:col>
      <xdr:colOff>276225</xdr:colOff>
      <xdr:row>9</xdr:row>
      <xdr:rowOff>47625</xdr:rowOff>
    </xdr:from>
    <xdr:to>
      <xdr:col>9</xdr:col>
      <xdr:colOff>276225</xdr:colOff>
      <xdr:row>11</xdr:row>
      <xdr:rowOff>57150</xdr:rowOff>
    </xdr:to>
    <xdr:sp macro="" textlink="">
      <xdr:nvSpPr>
        <xdr:cNvPr id="21" name="Rectangle à coins arrondis 20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3790950" y="17621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10</xdr:col>
      <xdr:colOff>95250</xdr:colOff>
      <xdr:row>9</xdr:row>
      <xdr:rowOff>47625</xdr:rowOff>
    </xdr:from>
    <xdr:to>
      <xdr:col>12</xdr:col>
      <xdr:colOff>95250</xdr:colOff>
      <xdr:row>11</xdr:row>
      <xdr:rowOff>57150</xdr:rowOff>
    </xdr:to>
    <xdr:sp macro="" textlink="">
      <xdr:nvSpPr>
        <xdr:cNvPr id="22" name="Rectangle à coins arrondis 21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/>
      </xdr:nvSpPr>
      <xdr:spPr>
        <a:xfrm>
          <a:off x="4695825" y="17621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12</xdr:col>
      <xdr:colOff>276225</xdr:colOff>
      <xdr:row>9</xdr:row>
      <xdr:rowOff>47625</xdr:rowOff>
    </xdr:from>
    <xdr:to>
      <xdr:col>14</xdr:col>
      <xdr:colOff>276225</xdr:colOff>
      <xdr:row>11</xdr:row>
      <xdr:rowOff>57150</xdr:rowOff>
    </xdr:to>
    <xdr:sp macro="" textlink="">
      <xdr:nvSpPr>
        <xdr:cNvPr id="23" name="Rectangle à coins arrondis 2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/>
      </xdr:nvSpPr>
      <xdr:spPr>
        <a:xfrm>
          <a:off x="5600700" y="17621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15</xdr:col>
      <xdr:colOff>95250</xdr:colOff>
      <xdr:row>9</xdr:row>
      <xdr:rowOff>47625</xdr:rowOff>
    </xdr:from>
    <xdr:to>
      <xdr:col>17</xdr:col>
      <xdr:colOff>95250</xdr:colOff>
      <xdr:row>11</xdr:row>
      <xdr:rowOff>57150</xdr:rowOff>
    </xdr:to>
    <xdr:sp macro="" textlink="">
      <xdr:nvSpPr>
        <xdr:cNvPr id="24" name="Rectangle à coins arrondis 2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/>
      </xdr:nvSpPr>
      <xdr:spPr>
        <a:xfrm>
          <a:off x="6505575" y="17621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17</xdr:col>
      <xdr:colOff>276225</xdr:colOff>
      <xdr:row>9</xdr:row>
      <xdr:rowOff>47625</xdr:rowOff>
    </xdr:from>
    <xdr:to>
      <xdr:col>19</xdr:col>
      <xdr:colOff>276225</xdr:colOff>
      <xdr:row>11</xdr:row>
      <xdr:rowOff>57150</xdr:rowOff>
    </xdr:to>
    <xdr:sp macro="" textlink="">
      <xdr:nvSpPr>
        <xdr:cNvPr id="25" name="Rectangle à coins arrondis 2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/>
      </xdr:nvSpPr>
      <xdr:spPr>
        <a:xfrm>
          <a:off x="7410450" y="17621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5</xdr:col>
      <xdr:colOff>95250</xdr:colOff>
      <xdr:row>11</xdr:row>
      <xdr:rowOff>123825</xdr:rowOff>
    </xdr:from>
    <xdr:to>
      <xdr:col>7</xdr:col>
      <xdr:colOff>95250</xdr:colOff>
      <xdr:row>13</xdr:row>
      <xdr:rowOff>133350</xdr:rowOff>
    </xdr:to>
    <xdr:sp macro="" textlink="">
      <xdr:nvSpPr>
        <xdr:cNvPr id="26" name="Rectangle à coins arrondis 2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/>
      </xdr:nvSpPr>
      <xdr:spPr>
        <a:xfrm>
          <a:off x="2886075" y="22193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7</xdr:col>
      <xdr:colOff>276225</xdr:colOff>
      <xdr:row>11</xdr:row>
      <xdr:rowOff>123825</xdr:rowOff>
    </xdr:from>
    <xdr:to>
      <xdr:col>9</xdr:col>
      <xdr:colOff>276225</xdr:colOff>
      <xdr:row>13</xdr:row>
      <xdr:rowOff>133350</xdr:rowOff>
    </xdr:to>
    <xdr:sp macro="" textlink="">
      <xdr:nvSpPr>
        <xdr:cNvPr id="27" name="Rectangle à coins arrondis 26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/>
      </xdr:nvSpPr>
      <xdr:spPr>
        <a:xfrm>
          <a:off x="3790950" y="22193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10</xdr:col>
      <xdr:colOff>95250</xdr:colOff>
      <xdr:row>11</xdr:row>
      <xdr:rowOff>123825</xdr:rowOff>
    </xdr:from>
    <xdr:to>
      <xdr:col>12</xdr:col>
      <xdr:colOff>95250</xdr:colOff>
      <xdr:row>13</xdr:row>
      <xdr:rowOff>133350</xdr:rowOff>
    </xdr:to>
    <xdr:sp macro="" textlink="">
      <xdr:nvSpPr>
        <xdr:cNvPr id="28" name="Rectangle à coins arrondis 27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4695825" y="22193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12</xdr:col>
      <xdr:colOff>276225</xdr:colOff>
      <xdr:row>11</xdr:row>
      <xdr:rowOff>123825</xdr:rowOff>
    </xdr:from>
    <xdr:to>
      <xdr:col>14</xdr:col>
      <xdr:colOff>276225</xdr:colOff>
      <xdr:row>13</xdr:row>
      <xdr:rowOff>133350</xdr:rowOff>
    </xdr:to>
    <xdr:sp macro="" textlink="">
      <xdr:nvSpPr>
        <xdr:cNvPr id="29" name="Rectangle à coins arrondis 28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/>
      </xdr:nvSpPr>
      <xdr:spPr>
        <a:xfrm>
          <a:off x="5600700" y="22193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15</xdr:col>
      <xdr:colOff>95250</xdr:colOff>
      <xdr:row>11</xdr:row>
      <xdr:rowOff>123825</xdr:rowOff>
    </xdr:from>
    <xdr:to>
      <xdr:col>17</xdr:col>
      <xdr:colOff>95250</xdr:colOff>
      <xdr:row>13</xdr:row>
      <xdr:rowOff>133350</xdr:rowOff>
    </xdr:to>
    <xdr:sp macro="" textlink="">
      <xdr:nvSpPr>
        <xdr:cNvPr id="30" name="Rectangle à coins arrondis 29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/>
      </xdr:nvSpPr>
      <xdr:spPr>
        <a:xfrm>
          <a:off x="6505575" y="22193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17</xdr:col>
      <xdr:colOff>276225</xdr:colOff>
      <xdr:row>11</xdr:row>
      <xdr:rowOff>123825</xdr:rowOff>
    </xdr:from>
    <xdr:to>
      <xdr:col>19</xdr:col>
      <xdr:colOff>276225</xdr:colOff>
      <xdr:row>13</xdr:row>
      <xdr:rowOff>133350</xdr:rowOff>
    </xdr:to>
    <xdr:sp macro="" textlink="">
      <xdr:nvSpPr>
        <xdr:cNvPr id="31" name="Rectangle à coins arrondis 30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/>
      </xdr:nvSpPr>
      <xdr:spPr>
        <a:xfrm>
          <a:off x="7410450" y="22193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5</xdr:col>
      <xdr:colOff>95250</xdr:colOff>
      <xdr:row>14</xdr:row>
      <xdr:rowOff>9525</xdr:rowOff>
    </xdr:from>
    <xdr:to>
      <xdr:col>7</xdr:col>
      <xdr:colOff>95250</xdr:colOff>
      <xdr:row>16</xdr:row>
      <xdr:rowOff>19050</xdr:rowOff>
    </xdr:to>
    <xdr:sp macro="" textlink="">
      <xdr:nvSpPr>
        <xdr:cNvPr id="32" name="Rectangle à coins arrondis 31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/>
      </xdr:nvSpPr>
      <xdr:spPr>
        <a:xfrm>
          <a:off x="2886075" y="2676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7</xdr:col>
      <xdr:colOff>276225</xdr:colOff>
      <xdr:row>14</xdr:row>
      <xdr:rowOff>9525</xdr:rowOff>
    </xdr:from>
    <xdr:to>
      <xdr:col>9</xdr:col>
      <xdr:colOff>276225</xdr:colOff>
      <xdr:row>16</xdr:row>
      <xdr:rowOff>19050</xdr:rowOff>
    </xdr:to>
    <xdr:sp macro="" textlink="">
      <xdr:nvSpPr>
        <xdr:cNvPr id="33" name="Rectangle à coins arrondis 32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/>
      </xdr:nvSpPr>
      <xdr:spPr>
        <a:xfrm>
          <a:off x="3790950" y="2676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10</xdr:col>
      <xdr:colOff>95250</xdr:colOff>
      <xdr:row>14</xdr:row>
      <xdr:rowOff>9525</xdr:rowOff>
    </xdr:from>
    <xdr:to>
      <xdr:col>12</xdr:col>
      <xdr:colOff>95250</xdr:colOff>
      <xdr:row>16</xdr:row>
      <xdr:rowOff>19050</xdr:rowOff>
    </xdr:to>
    <xdr:sp macro="" textlink="">
      <xdr:nvSpPr>
        <xdr:cNvPr id="34" name="Rectangle à coins arrondis 33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/>
      </xdr:nvSpPr>
      <xdr:spPr>
        <a:xfrm>
          <a:off x="4695825" y="2676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12</xdr:col>
      <xdr:colOff>276225</xdr:colOff>
      <xdr:row>14</xdr:row>
      <xdr:rowOff>9525</xdr:rowOff>
    </xdr:from>
    <xdr:to>
      <xdr:col>14</xdr:col>
      <xdr:colOff>276225</xdr:colOff>
      <xdr:row>16</xdr:row>
      <xdr:rowOff>19050</xdr:rowOff>
    </xdr:to>
    <xdr:sp macro="" textlink="">
      <xdr:nvSpPr>
        <xdr:cNvPr id="35" name="Rectangle à coins arrondis 34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5600700" y="2676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15</xdr:col>
      <xdr:colOff>95250</xdr:colOff>
      <xdr:row>14</xdr:row>
      <xdr:rowOff>9525</xdr:rowOff>
    </xdr:from>
    <xdr:to>
      <xdr:col>17</xdr:col>
      <xdr:colOff>95250</xdr:colOff>
      <xdr:row>16</xdr:row>
      <xdr:rowOff>19050</xdr:rowOff>
    </xdr:to>
    <xdr:sp macro="" textlink="">
      <xdr:nvSpPr>
        <xdr:cNvPr id="36" name="Rectangle à coins arrondis 35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/>
      </xdr:nvSpPr>
      <xdr:spPr>
        <a:xfrm>
          <a:off x="6505575" y="2676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17</xdr:col>
      <xdr:colOff>276225</xdr:colOff>
      <xdr:row>14</xdr:row>
      <xdr:rowOff>9525</xdr:rowOff>
    </xdr:from>
    <xdr:to>
      <xdr:col>19</xdr:col>
      <xdr:colOff>276225</xdr:colOff>
      <xdr:row>16</xdr:row>
      <xdr:rowOff>19050</xdr:rowOff>
    </xdr:to>
    <xdr:sp macro="" textlink="">
      <xdr:nvSpPr>
        <xdr:cNvPr id="37" name="Rectangle à coins arrondis 36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/>
      </xdr:nvSpPr>
      <xdr:spPr>
        <a:xfrm>
          <a:off x="7410450" y="26765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5</xdr:col>
      <xdr:colOff>95250</xdr:colOff>
      <xdr:row>16</xdr:row>
      <xdr:rowOff>85725</xdr:rowOff>
    </xdr:from>
    <xdr:to>
      <xdr:col>7</xdr:col>
      <xdr:colOff>95250</xdr:colOff>
      <xdr:row>18</xdr:row>
      <xdr:rowOff>95250</xdr:rowOff>
    </xdr:to>
    <xdr:sp macro="" textlink="">
      <xdr:nvSpPr>
        <xdr:cNvPr id="38" name="Rectangle à coins arrondis 37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/>
      </xdr:nvSpPr>
      <xdr:spPr>
        <a:xfrm>
          <a:off x="2886075" y="3133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7</xdr:col>
      <xdr:colOff>276225</xdr:colOff>
      <xdr:row>16</xdr:row>
      <xdr:rowOff>85725</xdr:rowOff>
    </xdr:from>
    <xdr:to>
      <xdr:col>9</xdr:col>
      <xdr:colOff>276225</xdr:colOff>
      <xdr:row>18</xdr:row>
      <xdr:rowOff>95250</xdr:rowOff>
    </xdr:to>
    <xdr:sp macro="" textlink="">
      <xdr:nvSpPr>
        <xdr:cNvPr id="39" name="Rectangle à coins arrondis 38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/>
      </xdr:nvSpPr>
      <xdr:spPr>
        <a:xfrm>
          <a:off x="3790950" y="3133725"/>
          <a:ext cx="72390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15</xdr:col>
      <xdr:colOff>104775</xdr:colOff>
      <xdr:row>16</xdr:row>
      <xdr:rowOff>85725</xdr:rowOff>
    </xdr:from>
    <xdr:to>
      <xdr:col>19</xdr:col>
      <xdr:colOff>276225</xdr:colOff>
      <xdr:row>18</xdr:row>
      <xdr:rowOff>95250</xdr:rowOff>
    </xdr:to>
    <xdr:sp macro="" textlink="">
      <xdr:nvSpPr>
        <xdr:cNvPr id="48" name="Rectangle à coins arrondis 4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/>
      </xdr:nvSpPr>
      <xdr:spPr>
        <a:xfrm>
          <a:off x="6515100" y="3133725"/>
          <a:ext cx="1619250" cy="3905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  <xdr:twoCellAnchor editAs="oneCell">
    <xdr:from>
      <xdr:col>4</xdr:col>
      <xdr:colOff>0</xdr:colOff>
      <xdr:row>25</xdr:row>
      <xdr:rowOff>1</xdr:rowOff>
    </xdr:from>
    <xdr:to>
      <xdr:col>21</xdr:col>
      <xdr:colOff>9525</xdr:colOff>
      <xdr:row>38</xdr:row>
      <xdr:rowOff>19051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5" y="4762501"/>
          <a:ext cx="6162675" cy="2495550"/>
        </a:xfrm>
        <a:prstGeom prst="rect">
          <a:avLst/>
        </a:prstGeom>
      </xdr:spPr>
    </xdr:pic>
    <xdr:clientData/>
  </xdr:twoCellAnchor>
  <xdr:twoCellAnchor>
    <xdr:from>
      <xdr:col>0</xdr:col>
      <xdr:colOff>514350</xdr:colOff>
      <xdr:row>21</xdr:row>
      <xdr:rowOff>76200</xdr:rowOff>
    </xdr:from>
    <xdr:to>
      <xdr:col>0</xdr:col>
      <xdr:colOff>802350</xdr:colOff>
      <xdr:row>26</xdr:row>
      <xdr:rowOff>102108</xdr:rowOff>
    </xdr:to>
    <xdr:sp macro="" textlink="">
      <xdr:nvSpPr>
        <xdr:cNvPr id="41" name="Flèche vers le haut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/>
      </xdr:nvSpPr>
      <xdr:spPr>
        <a:xfrm>
          <a:off x="514350" y="4076700"/>
          <a:ext cx="288000" cy="978408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32</xdr:row>
      <xdr:rowOff>133350</xdr:rowOff>
    </xdr:from>
    <xdr:to>
      <xdr:col>3</xdr:col>
      <xdr:colOff>322200</xdr:colOff>
      <xdr:row>34</xdr:row>
      <xdr:rowOff>40350</xdr:rowOff>
    </xdr:to>
    <xdr:sp macro="" textlink="">
      <xdr:nvSpPr>
        <xdr:cNvPr id="42" name="Flèche droite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/>
      </xdr:nvSpPr>
      <xdr:spPr>
        <a:xfrm>
          <a:off x="1381125" y="6229350"/>
          <a:ext cx="1008000" cy="2880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29</xdr:row>
      <xdr:rowOff>28574</xdr:rowOff>
    </xdr:from>
    <xdr:to>
      <xdr:col>0</xdr:col>
      <xdr:colOff>802350</xdr:colOff>
      <xdr:row>31</xdr:row>
      <xdr:rowOff>159257</xdr:rowOff>
    </xdr:to>
    <xdr:sp macro="" textlink="">
      <xdr:nvSpPr>
        <xdr:cNvPr id="43" name="Flèche vers le bas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/>
      </xdr:nvSpPr>
      <xdr:spPr>
        <a:xfrm>
          <a:off x="514350" y="5553074"/>
          <a:ext cx="288000" cy="511683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23</xdr:col>
      <xdr:colOff>19051</xdr:colOff>
      <xdr:row>6</xdr:row>
      <xdr:rowOff>123825</xdr:rowOff>
    </xdr:from>
    <xdr:to>
      <xdr:col>43</xdr:col>
      <xdr:colOff>206824</xdr:colOff>
      <xdr:row>18</xdr:row>
      <xdr:rowOff>105825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6" y="1266825"/>
          <a:ext cx="7426773" cy="2268000"/>
        </a:xfrm>
        <a:prstGeom prst="rect">
          <a:avLst/>
        </a:prstGeom>
      </xdr:spPr>
    </xdr:pic>
    <xdr:clientData/>
  </xdr:twoCellAnchor>
  <xdr:twoCellAnchor>
    <xdr:from>
      <xdr:col>23</xdr:col>
      <xdr:colOff>200025</xdr:colOff>
      <xdr:row>22</xdr:row>
      <xdr:rowOff>180975</xdr:rowOff>
    </xdr:from>
    <xdr:to>
      <xdr:col>26</xdr:col>
      <xdr:colOff>9525</xdr:colOff>
      <xdr:row>22</xdr:row>
      <xdr:rowOff>180976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CxnSpPr/>
      </xdr:nvCxnSpPr>
      <xdr:spPr>
        <a:xfrm>
          <a:off x="9505950" y="4371975"/>
          <a:ext cx="895350" cy="1"/>
        </a:xfrm>
        <a:prstGeom prst="straightConnector1">
          <a:avLst/>
        </a:prstGeom>
        <a:ln w="3175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209550</xdr:colOff>
      <xdr:row>18</xdr:row>
      <xdr:rowOff>152400</xdr:rowOff>
    </xdr:from>
    <xdr:to>
      <xdr:col>23</xdr:col>
      <xdr:colOff>209550</xdr:colOff>
      <xdr:row>22</xdr:row>
      <xdr:rowOff>180975</xdr:rowOff>
    </xdr:to>
    <xdr:cxnSp macro="">
      <xdr:nvCxnSpPr>
        <xdr:cNvPr id="55" name="Connecteur droit 5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CxnSpPr/>
      </xdr:nvCxnSpPr>
      <xdr:spPr>
        <a:xfrm flipV="1">
          <a:off x="9515475" y="3581400"/>
          <a:ext cx="0" cy="790575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200025</xdr:colOff>
      <xdr:row>18</xdr:row>
      <xdr:rowOff>104775</xdr:rowOff>
    </xdr:from>
    <xdr:to>
      <xdr:col>36</xdr:col>
      <xdr:colOff>200025</xdr:colOff>
      <xdr:row>22</xdr:row>
      <xdr:rowOff>180975</xdr:rowOff>
    </xdr:to>
    <xdr:cxnSp macro="">
      <xdr:nvCxnSpPr>
        <xdr:cNvPr id="64" name="Connecteur droit 6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CxnSpPr/>
      </xdr:nvCxnSpPr>
      <xdr:spPr>
        <a:xfrm flipV="1">
          <a:off x="14211300" y="3533775"/>
          <a:ext cx="0" cy="838200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9527</xdr:colOff>
      <xdr:row>22</xdr:row>
      <xdr:rowOff>171450</xdr:rowOff>
    </xdr:from>
    <xdr:to>
      <xdr:col>36</xdr:col>
      <xdr:colOff>200025</xdr:colOff>
      <xdr:row>22</xdr:row>
      <xdr:rowOff>180976</xdr:rowOff>
    </xdr:to>
    <xdr:cxnSp macro="">
      <xdr:nvCxnSpPr>
        <xdr:cNvPr id="65" name="Connecteur droit avec flèche 6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CxnSpPr/>
      </xdr:nvCxnSpPr>
      <xdr:spPr>
        <a:xfrm flipH="1">
          <a:off x="13658852" y="4362450"/>
          <a:ext cx="552448" cy="9526"/>
        </a:xfrm>
        <a:prstGeom prst="straightConnector1">
          <a:avLst/>
        </a:prstGeom>
        <a:ln w="3175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209550</xdr:colOff>
      <xdr:row>6</xdr:row>
      <xdr:rowOff>0</xdr:rowOff>
    </xdr:from>
    <xdr:to>
      <xdr:col>44</xdr:col>
      <xdr:colOff>209550</xdr:colOff>
      <xdr:row>10</xdr:row>
      <xdr:rowOff>114300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CxnSpPr/>
      </xdr:nvCxnSpPr>
      <xdr:spPr>
        <a:xfrm>
          <a:off x="17116425" y="1143000"/>
          <a:ext cx="0" cy="876300"/>
        </a:xfrm>
        <a:prstGeom prst="straightConnector1">
          <a:avLst/>
        </a:prstGeom>
        <a:ln w="254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350519</xdr:colOff>
      <xdr:row>34</xdr:row>
      <xdr:rowOff>156209</xdr:rowOff>
    </xdr:from>
    <xdr:to>
      <xdr:col>5</xdr:col>
      <xdr:colOff>169544</xdr:colOff>
      <xdr:row>37</xdr:row>
      <xdr:rowOff>116296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50519" y="6595109"/>
          <a:ext cx="1685925" cy="485867"/>
        </a:xfrm>
        <a:prstGeom prst="leftArrow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13</xdr:col>
          <xdr:colOff>57150</xdr:colOff>
          <xdr:row>13</xdr:row>
          <xdr:rowOff>47625</xdr:rowOff>
        </xdr:to>
        <xdr:sp macro="" textlink="">
          <xdr:nvSpPr>
            <xdr:cNvPr id="46081" name="ComboBox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95250</xdr:colOff>
      <xdr:row>16</xdr:row>
      <xdr:rowOff>9525</xdr:rowOff>
    </xdr:from>
    <xdr:to>
      <xdr:col>4</xdr:col>
      <xdr:colOff>95250</xdr:colOff>
      <xdr:row>18</xdr:row>
      <xdr:rowOff>19050</xdr:rowOff>
    </xdr:to>
    <xdr:sp macro="" textlink="">
      <xdr:nvSpPr>
        <xdr:cNvPr id="4" name="Rectangle à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8420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>
            <a:duotone>
              <a:prstClr val="black"/>
              <a:schemeClr val="accent6">
                <a:tint val="45000"/>
                <a:satMod val="400000"/>
              </a:schemeClr>
            </a:duotone>
          </a:blip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276225</xdr:colOff>
      <xdr:row>16</xdr:row>
      <xdr:rowOff>9525</xdr:rowOff>
    </xdr:from>
    <xdr:to>
      <xdr:col>6</xdr:col>
      <xdr:colOff>276225</xdr:colOff>
      <xdr:row>18</xdr:row>
      <xdr:rowOff>19050</xdr:rowOff>
    </xdr:to>
    <xdr:sp macro="" textlink="">
      <xdr:nvSpPr>
        <xdr:cNvPr id="5" name="Rectangle à coins arrondis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17697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95250</xdr:colOff>
      <xdr:row>16</xdr:row>
      <xdr:rowOff>9525</xdr:rowOff>
    </xdr:from>
    <xdr:to>
      <xdr:col>9</xdr:col>
      <xdr:colOff>95250</xdr:colOff>
      <xdr:row>18</xdr:row>
      <xdr:rowOff>19050</xdr:rowOff>
    </xdr:to>
    <xdr:sp macro="" textlink="">
      <xdr:nvSpPr>
        <xdr:cNvPr id="6" name="Rectangle à coins arrondis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27089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11</xdr:col>
      <xdr:colOff>276225</xdr:colOff>
      <xdr:row>18</xdr:row>
      <xdr:rowOff>19050</xdr:rowOff>
    </xdr:to>
    <xdr:sp macro="" textlink="">
      <xdr:nvSpPr>
        <xdr:cNvPr id="7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36366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12</xdr:col>
      <xdr:colOff>95250</xdr:colOff>
      <xdr:row>16</xdr:row>
      <xdr:rowOff>9525</xdr:rowOff>
    </xdr:from>
    <xdr:to>
      <xdr:col>14</xdr:col>
      <xdr:colOff>95250</xdr:colOff>
      <xdr:row>18</xdr:row>
      <xdr:rowOff>19050</xdr:rowOff>
    </xdr:to>
    <xdr:sp macro="" textlink="">
      <xdr:nvSpPr>
        <xdr:cNvPr id="8" name="Rectangle à coins arrondis 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5758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14</xdr:col>
      <xdr:colOff>276225</xdr:colOff>
      <xdr:row>16</xdr:row>
      <xdr:rowOff>9525</xdr:rowOff>
    </xdr:from>
    <xdr:to>
      <xdr:col>16</xdr:col>
      <xdr:colOff>276225</xdr:colOff>
      <xdr:row>18</xdr:row>
      <xdr:rowOff>19050</xdr:rowOff>
    </xdr:to>
    <xdr:sp macro="" textlink="">
      <xdr:nvSpPr>
        <xdr:cNvPr id="9" name="Rectangle à coins arrondis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5503545" y="30803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2</xdr:col>
      <xdr:colOff>95250</xdr:colOff>
      <xdr:row>18</xdr:row>
      <xdr:rowOff>85725</xdr:rowOff>
    </xdr:from>
    <xdr:to>
      <xdr:col>4</xdr:col>
      <xdr:colOff>95250</xdr:colOff>
      <xdr:row>20</xdr:row>
      <xdr:rowOff>95250</xdr:rowOff>
    </xdr:to>
    <xdr:sp macro="" textlink="">
      <xdr:nvSpPr>
        <xdr:cNvPr id="10" name="Rectangle à coins arrondis 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8420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276225</xdr:colOff>
      <xdr:row>18</xdr:row>
      <xdr:rowOff>85725</xdr:rowOff>
    </xdr:from>
    <xdr:to>
      <xdr:col>6</xdr:col>
      <xdr:colOff>276225</xdr:colOff>
      <xdr:row>20</xdr:row>
      <xdr:rowOff>95250</xdr:rowOff>
    </xdr:to>
    <xdr:sp macro="" textlink="">
      <xdr:nvSpPr>
        <xdr:cNvPr id="11" name="Rectangle à coins arrondis 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17697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95250</xdr:colOff>
      <xdr:row>18</xdr:row>
      <xdr:rowOff>85725</xdr:rowOff>
    </xdr:from>
    <xdr:to>
      <xdr:col>9</xdr:col>
      <xdr:colOff>95250</xdr:colOff>
      <xdr:row>20</xdr:row>
      <xdr:rowOff>95250</xdr:rowOff>
    </xdr:to>
    <xdr:sp macro="" textlink="">
      <xdr:nvSpPr>
        <xdr:cNvPr id="12" name="Rectangle à coins arrondis 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27089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9</xdr:col>
      <xdr:colOff>276225</xdr:colOff>
      <xdr:row>18</xdr:row>
      <xdr:rowOff>85725</xdr:rowOff>
    </xdr:from>
    <xdr:to>
      <xdr:col>11</xdr:col>
      <xdr:colOff>276225</xdr:colOff>
      <xdr:row>20</xdr:row>
      <xdr:rowOff>95250</xdr:rowOff>
    </xdr:to>
    <xdr:sp macro="" textlink="">
      <xdr:nvSpPr>
        <xdr:cNvPr id="13" name="Rectangle à coins arrondis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36366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12</xdr:col>
      <xdr:colOff>95250</xdr:colOff>
      <xdr:row>18</xdr:row>
      <xdr:rowOff>85725</xdr:rowOff>
    </xdr:from>
    <xdr:to>
      <xdr:col>14</xdr:col>
      <xdr:colOff>95250</xdr:colOff>
      <xdr:row>20</xdr:row>
      <xdr:rowOff>95250</xdr:rowOff>
    </xdr:to>
    <xdr:sp macro="" textlink="">
      <xdr:nvSpPr>
        <xdr:cNvPr id="14" name="Rectangle à coins arrondis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45758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14</xdr:col>
      <xdr:colOff>276225</xdr:colOff>
      <xdr:row>18</xdr:row>
      <xdr:rowOff>85725</xdr:rowOff>
    </xdr:from>
    <xdr:to>
      <xdr:col>16</xdr:col>
      <xdr:colOff>276225</xdr:colOff>
      <xdr:row>20</xdr:row>
      <xdr:rowOff>95250</xdr:rowOff>
    </xdr:to>
    <xdr:sp macro="" textlink="">
      <xdr:nvSpPr>
        <xdr:cNvPr id="15" name="Rectangle à coin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3545" y="35375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2</xdr:col>
      <xdr:colOff>95250</xdr:colOff>
      <xdr:row>20</xdr:row>
      <xdr:rowOff>161925</xdr:rowOff>
    </xdr:from>
    <xdr:to>
      <xdr:col>4</xdr:col>
      <xdr:colOff>95250</xdr:colOff>
      <xdr:row>22</xdr:row>
      <xdr:rowOff>171450</xdr:rowOff>
    </xdr:to>
    <xdr:sp macro="" textlink="">
      <xdr:nvSpPr>
        <xdr:cNvPr id="16" name="Rectangle à coins arrondis 1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8420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276225</xdr:colOff>
      <xdr:row>20</xdr:row>
      <xdr:rowOff>161925</xdr:rowOff>
    </xdr:from>
    <xdr:to>
      <xdr:col>6</xdr:col>
      <xdr:colOff>276225</xdr:colOff>
      <xdr:row>22</xdr:row>
      <xdr:rowOff>171450</xdr:rowOff>
    </xdr:to>
    <xdr:sp macro="" textlink="">
      <xdr:nvSpPr>
        <xdr:cNvPr id="17" name="Rectangle à coins arrondis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17697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95250</xdr:colOff>
      <xdr:row>20</xdr:row>
      <xdr:rowOff>161925</xdr:rowOff>
    </xdr:from>
    <xdr:to>
      <xdr:col>9</xdr:col>
      <xdr:colOff>95250</xdr:colOff>
      <xdr:row>22</xdr:row>
      <xdr:rowOff>171450</xdr:rowOff>
    </xdr:to>
    <xdr:sp macro="" textlink="">
      <xdr:nvSpPr>
        <xdr:cNvPr id="18" name="Rectangle à coins arrondis 1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27089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9</xdr:col>
      <xdr:colOff>276225</xdr:colOff>
      <xdr:row>20</xdr:row>
      <xdr:rowOff>161925</xdr:rowOff>
    </xdr:from>
    <xdr:to>
      <xdr:col>11</xdr:col>
      <xdr:colOff>276225</xdr:colOff>
      <xdr:row>22</xdr:row>
      <xdr:rowOff>171450</xdr:rowOff>
    </xdr:to>
    <xdr:sp macro="" textlink="">
      <xdr:nvSpPr>
        <xdr:cNvPr id="19" name="Rectangle à coins arrondis 16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36366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12</xdr:col>
      <xdr:colOff>95250</xdr:colOff>
      <xdr:row>20</xdr:row>
      <xdr:rowOff>161925</xdr:rowOff>
    </xdr:from>
    <xdr:to>
      <xdr:col>14</xdr:col>
      <xdr:colOff>95250</xdr:colOff>
      <xdr:row>22</xdr:row>
      <xdr:rowOff>171450</xdr:rowOff>
    </xdr:to>
    <xdr:sp macro="" textlink="">
      <xdr:nvSpPr>
        <xdr:cNvPr id="20" name="Rectangle à coins arrondis 17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45758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14</xdr:col>
      <xdr:colOff>276225</xdr:colOff>
      <xdr:row>20</xdr:row>
      <xdr:rowOff>161925</xdr:rowOff>
    </xdr:from>
    <xdr:to>
      <xdr:col>16</xdr:col>
      <xdr:colOff>276225</xdr:colOff>
      <xdr:row>22</xdr:row>
      <xdr:rowOff>171450</xdr:rowOff>
    </xdr:to>
    <xdr:sp macro="" textlink="">
      <xdr:nvSpPr>
        <xdr:cNvPr id="21" name="Rectangle à coins arrondis 1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3545" y="399478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2</xdr:col>
      <xdr:colOff>95250</xdr:colOff>
      <xdr:row>23</xdr:row>
      <xdr:rowOff>47625</xdr:rowOff>
    </xdr:from>
    <xdr:to>
      <xdr:col>4</xdr:col>
      <xdr:colOff>95250</xdr:colOff>
      <xdr:row>25</xdr:row>
      <xdr:rowOff>57150</xdr:rowOff>
    </xdr:to>
    <xdr:sp macro="" textlink="">
      <xdr:nvSpPr>
        <xdr:cNvPr id="22" name="Rectangle à coins arrondis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8420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276225</xdr:colOff>
      <xdr:row>23</xdr:row>
      <xdr:rowOff>47625</xdr:rowOff>
    </xdr:from>
    <xdr:to>
      <xdr:col>6</xdr:col>
      <xdr:colOff>276225</xdr:colOff>
      <xdr:row>25</xdr:row>
      <xdr:rowOff>57150</xdr:rowOff>
    </xdr:to>
    <xdr:sp macro="" textlink="">
      <xdr:nvSpPr>
        <xdr:cNvPr id="23" name="Rectangle à coins arrondis 2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17697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95250</xdr:colOff>
      <xdr:row>23</xdr:row>
      <xdr:rowOff>47625</xdr:rowOff>
    </xdr:from>
    <xdr:to>
      <xdr:col>9</xdr:col>
      <xdr:colOff>95250</xdr:colOff>
      <xdr:row>25</xdr:row>
      <xdr:rowOff>57150</xdr:rowOff>
    </xdr:to>
    <xdr:sp macro="" textlink="">
      <xdr:nvSpPr>
        <xdr:cNvPr id="24" name="Rectangle à coins arrondis 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>
          <a:off x="27089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9</xdr:col>
      <xdr:colOff>276225</xdr:colOff>
      <xdr:row>23</xdr:row>
      <xdr:rowOff>47625</xdr:rowOff>
    </xdr:from>
    <xdr:to>
      <xdr:col>11</xdr:col>
      <xdr:colOff>276225</xdr:colOff>
      <xdr:row>25</xdr:row>
      <xdr:rowOff>57150</xdr:rowOff>
    </xdr:to>
    <xdr:sp macro="" textlink="">
      <xdr:nvSpPr>
        <xdr:cNvPr id="25" name="Rectangle à coins arrondis 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6366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12</xdr:col>
      <xdr:colOff>95250</xdr:colOff>
      <xdr:row>23</xdr:row>
      <xdr:rowOff>47625</xdr:rowOff>
    </xdr:from>
    <xdr:to>
      <xdr:col>14</xdr:col>
      <xdr:colOff>95250</xdr:colOff>
      <xdr:row>25</xdr:row>
      <xdr:rowOff>57150</xdr:rowOff>
    </xdr:to>
    <xdr:sp macro="" textlink="">
      <xdr:nvSpPr>
        <xdr:cNvPr id="26" name="Rectangle à coins arrondis 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/>
      </xdr:nvSpPr>
      <xdr:spPr>
        <a:xfrm>
          <a:off x="45758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14</xdr:col>
      <xdr:colOff>276225</xdr:colOff>
      <xdr:row>23</xdr:row>
      <xdr:rowOff>47625</xdr:rowOff>
    </xdr:from>
    <xdr:to>
      <xdr:col>16</xdr:col>
      <xdr:colOff>276225</xdr:colOff>
      <xdr:row>25</xdr:row>
      <xdr:rowOff>57150</xdr:rowOff>
    </xdr:to>
    <xdr:sp macro="" textlink="">
      <xdr:nvSpPr>
        <xdr:cNvPr id="27" name="Rectangle à coins arrondis 2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3545" y="446722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2</xdr:col>
      <xdr:colOff>95250</xdr:colOff>
      <xdr:row>25</xdr:row>
      <xdr:rowOff>123825</xdr:rowOff>
    </xdr:from>
    <xdr:to>
      <xdr:col>4</xdr:col>
      <xdr:colOff>95250</xdr:colOff>
      <xdr:row>27</xdr:row>
      <xdr:rowOff>133350</xdr:rowOff>
    </xdr:to>
    <xdr:sp macro="" textlink="">
      <xdr:nvSpPr>
        <xdr:cNvPr id="28" name="Rectangle à coins arrondis 25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8420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276225</xdr:colOff>
      <xdr:row>25</xdr:row>
      <xdr:rowOff>123825</xdr:rowOff>
    </xdr:from>
    <xdr:to>
      <xdr:col>6</xdr:col>
      <xdr:colOff>276225</xdr:colOff>
      <xdr:row>27</xdr:row>
      <xdr:rowOff>133350</xdr:rowOff>
    </xdr:to>
    <xdr:sp macro="" textlink="">
      <xdr:nvSpPr>
        <xdr:cNvPr id="29" name="Rectangle à coins arrondis 26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17697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95250</xdr:colOff>
      <xdr:row>25</xdr:row>
      <xdr:rowOff>123825</xdr:rowOff>
    </xdr:from>
    <xdr:to>
      <xdr:col>9</xdr:col>
      <xdr:colOff>95250</xdr:colOff>
      <xdr:row>27</xdr:row>
      <xdr:rowOff>133350</xdr:rowOff>
    </xdr:to>
    <xdr:sp macro="" textlink="">
      <xdr:nvSpPr>
        <xdr:cNvPr id="30" name="Rectangle à coins arrondis 27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27089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9</xdr:col>
      <xdr:colOff>276225</xdr:colOff>
      <xdr:row>25</xdr:row>
      <xdr:rowOff>123825</xdr:rowOff>
    </xdr:from>
    <xdr:to>
      <xdr:col>11</xdr:col>
      <xdr:colOff>276225</xdr:colOff>
      <xdr:row>27</xdr:row>
      <xdr:rowOff>133350</xdr:rowOff>
    </xdr:to>
    <xdr:sp macro="" textlink="">
      <xdr:nvSpPr>
        <xdr:cNvPr id="31" name="Rectangle à coins arrondis 28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/>
      </xdr:nvSpPr>
      <xdr:spPr>
        <a:xfrm>
          <a:off x="36366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12</xdr:col>
      <xdr:colOff>95250</xdr:colOff>
      <xdr:row>25</xdr:row>
      <xdr:rowOff>123825</xdr:rowOff>
    </xdr:from>
    <xdr:to>
      <xdr:col>14</xdr:col>
      <xdr:colOff>95250</xdr:colOff>
      <xdr:row>27</xdr:row>
      <xdr:rowOff>133350</xdr:rowOff>
    </xdr:to>
    <xdr:sp macro="" textlink="">
      <xdr:nvSpPr>
        <xdr:cNvPr id="32" name="Rectangle à coins arrondis 2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/>
      </xdr:nvSpPr>
      <xdr:spPr>
        <a:xfrm>
          <a:off x="45758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14</xdr:col>
      <xdr:colOff>276225</xdr:colOff>
      <xdr:row>25</xdr:row>
      <xdr:rowOff>123825</xdr:rowOff>
    </xdr:from>
    <xdr:to>
      <xdr:col>16</xdr:col>
      <xdr:colOff>276225</xdr:colOff>
      <xdr:row>27</xdr:row>
      <xdr:rowOff>133350</xdr:rowOff>
    </xdr:to>
    <xdr:sp macro="" textlink="">
      <xdr:nvSpPr>
        <xdr:cNvPr id="33" name="Rectangle à coins arrondis 30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03545" y="493204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2</xdr:col>
      <xdr:colOff>95250</xdr:colOff>
      <xdr:row>28</xdr:row>
      <xdr:rowOff>9525</xdr:rowOff>
    </xdr:from>
    <xdr:to>
      <xdr:col>4</xdr:col>
      <xdr:colOff>95250</xdr:colOff>
      <xdr:row>30</xdr:row>
      <xdr:rowOff>19050</xdr:rowOff>
    </xdr:to>
    <xdr:sp macro="" textlink="">
      <xdr:nvSpPr>
        <xdr:cNvPr id="34" name="Rectangle à coins arrondis 31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8420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276225</xdr:colOff>
      <xdr:row>28</xdr:row>
      <xdr:rowOff>9525</xdr:rowOff>
    </xdr:from>
    <xdr:to>
      <xdr:col>6</xdr:col>
      <xdr:colOff>276225</xdr:colOff>
      <xdr:row>30</xdr:row>
      <xdr:rowOff>19050</xdr:rowOff>
    </xdr:to>
    <xdr:sp macro="" textlink="">
      <xdr:nvSpPr>
        <xdr:cNvPr id="35" name="Rectangle à coins arrondis 3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17697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95250</xdr:colOff>
      <xdr:row>28</xdr:row>
      <xdr:rowOff>9525</xdr:rowOff>
    </xdr:from>
    <xdr:to>
      <xdr:col>9</xdr:col>
      <xdr:colOff>95250</xdr:colOff>
      <xdr:row>30</xdr:row>
      <xdr:rowOff>19050</xdr:rowOff>
    </xdr:to>
    <xdr:sp macro="" textlink="">
      <xdr:nvSpPr>
        <xdr:cNvPr id="36" name="Rectangle à coins arrondis 3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27089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9</xdr:col>
      <xdr:colOff>276225</xdr:colOff>
      <xdr:row>28</xdr:row>
      <xdr:rowOff>9525</xdr:rowOff>
    </xdr:from>
    <xdr:to>
      <xdr:col>11</xdr:col>
      <xdr:colOff>276225</xdr:colOff>
      <xdr:row>30</xdr:row>
      <xdr:rowOff>19050</xdr:rowOff>
    </xdr:to>
    <xdr:sp macro="" textlink="">
      <xdr:nvSpPr>
        <xdr:cNvPr id="37" name="Rectangle à coins arrondis 3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36366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12</xdr:col>
      <xdr:colOff>95250</xdr:colOff>
      <xdr:row>28</xdr:row>
      <xdr:rowOff>9525</xdr:rowOff>
    </xdr:from>
    <xdr:to>
      <xdr:col>14</xdr:col>
      <xdr:colOff>95250</xdr:colOff>
      <xdr:row>30</xdr:row>
      <xdr:rowOff>19050</xdr:rowOff>
    </xdr:to>
    <xdr:sp macro="" textlink="">
      <xdr:nvSpPr>
        <xdr:cNvPr id="38" name="Rectangle à coins arrondis 3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45758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14</xdr:col>
      <xdr:colOff>276225</xdr:colOff>
      <xdr:row>28</xdr:row>
      <xdr:rowOff>9525</xdr:rowOff>
    </xdr:from>
    <xdr:to>
      <xdr:col>16</xdr:col>
      <xdr:colOff>276225</xdr:colOff>
      <xdr:row>30</xdr:row>
      <xdr:rowOff>19050</xdr:rowOff>
    </xdr:to>
    <xdr:sp macro="" textlink="">
      <xdr:nvSpPr>
        <xdr:cNvPr id="39" name="Rectangle à coins arrondis 36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/>
      </xdr:nvSpPr>
      <xdr:spPr>
        <a:xfrm>
          <a:off x="5503545" y="5389245"/>
          <a:ext cx="91440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2</xdr:col>
      <xdr:colOff>95250</xdr:colOff>
      <xdr:row>30</xdr:row>
      <xdr:rowOff>85725</xdr:rowOff>
    </xdr:from>
    <xdr:to>
      <xdr:col>4</xdr:col>
      <xdr:colOff>95250</xdr:colOff>
      <xdr:row>32</xdr:row>
      <xdr:rowOff>95250</xdr:rowOff>
    </xdr:to>
    <xdr:sp macro="" textlink="">
      <xdr:nvSpPr>
        <xdr:cNvPr id="40" name="Rectangle à coins arrondis 3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/>
      </xdr:nvSpPr>
      <xdr:spPr>
        <a:xfrm>
          <a:off x="842010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276225</xdr:colOff>
      <xdr:row>30</xdr:row>
      <xdr:rowOff>85725</xdr:rowOff>
    </xdr:from>
    <xdr:to>
      <xdr:col>6</xdr:col>
      <xdr:colOff>276225</xdr:colOff>
      <xdr:row>32</xdr:row>
      <xdr:rowOff>95250</xdr:rowOff>
    </xdr:to>
    <xdr:sp macro="" textlink="">
      <xdr:nvSpPr>
        <xdr:cNvPr id="41" name="Rectangle à coins arrondis 3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/>
      </xdr:nvSpPr>
      <xdr:spPr>
        <a:xfrm>
          <a:off x="1769745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12</xdr:col>
      <xdr:colOff>104775</xdr:colOff>
      <xdr:row>30</xdr:row>
      <xdr:rowOff>85725</xdr:rowOff>
    </xdr:from>
    <xdr:to>
      <xdr:col>16</xdr:col>
      <xdr:colOff>276225</xdr:colOff>
      <xdr:row>32</xdr:row>
      <xdr:rowOff>95250</xdr:rowOff>
    </xdr:to>
    <xdr:sp macro="" textlink="">
      <xdr:nvSpPr>
        <xdr:cNvPr id="42" name="Rectangle à coins arrondis 4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/>
      </xdr:nvSpPr>
      <xdr:spPr>
        <a:xfrm>
          <a:off x="4585335" y="5823585"/>
          <a:ext cx="183261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350519</xdr:colOff>
      <xdr:row>34</xdr:row>
      <xdr:rowOff>156209</xdr:rowOff>
    </xdr:from>
    <xdr:to>
      <xdr:col>5</xdr:col>
      <xdr:colOff>169544</xdr:colOff>
      <xdr:row>37</xdr:row>
      <xdr:rowOff>116296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350519" y="6595109"/>
          <a:ext cx="1685925" cy="485867"/>
        </a:xfrm>
        <a:prstGeom prst="leftArrow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13</xdr:col>
          <xdr:colOff>57150</xdr:colOff>
          <xdr:row>13</xdr:row>
          <xdr:rowOff>47625</xdr:rowOff>
        </xdr:to>
        <xdr:sp macro="" textlink="">
          <xdr:nvSpPr>
            <xdr:cNvPr id="44033" name="ComboBox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95250</xdr:colOff>
      <xdr:row>16</xdr:row>
      <xdr:rowOff>9525</xdr:rowOff>
    </xdr:from>
    <xdr:to>
      <xdr:col>4</xdr:col>
      <xdr:colOff>95250</xdr:colOff>
      <xdr:row>18</xdr:row>
      <xdr:rowOff>19050</xdr:rowOff>
    </xdr:to>
    <xdr:sp macro="" textlink="">
      <xdr:nvSpPr>
        <xdr:cNvPr id="4" name="Rectangle à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8420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276225</xdr:colOff>
      <xdr:row>16</xdr:row>
      <xdr:rowOff>9525</xdr:rowOff>
    </xdr:from>
    <xdr:to>
      <xdr:col>6</xdr:col>
      <xdr:colOff>276225</xdr:colOff>
      <xdr:row>18</xdr:row>
      <xdr:rowOff>19050</xdr:rowOff>
    </xdr:to>
    <xdr:sp macro="" textlink="">
      <xdr:nvSpPr>
        <xdr:cNvPr id="5" name="Rectangle à coins arrondis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17697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>
            <a:duotone>
              <a:prstClr val="black"/>
              <a:schemeClr val="accent6">
                <a:tint val="45000"/>
                <a:satMod val="400000"/>
              </a:schemeClr>
            </a:duotone>
          </a:blip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95250</xdr:colOff>
      <xdr:row>16</xdr:row>
      <xdr:rowOff>9525</xdr:rowOff>
    </xdr:from>
    <xdr:to>
      <xdr:col>9</xdr:col>
      <xdr:colOff>95250</xdr:colOff>
      <xdr:row>18</xdr:row>
      <xdr:rowOff>19050</xdr:rowOff>
    </xdr:to>
    <xdr:sp macro="" textlink="">
      <xdr:nvSpPr>
        <xdr:cNvPr id="6" name="Rectangle à coins arrondis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27089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11</xdr:col>
      <xdr:colOff>276225</xdr:colOff>
      <xdr:row>18</xdr:row>
      <xdr:rowOff>19050</xdr:rowOff>
    </xdr:to>
    <xdr:sp macro="" textlink="">
      <xdr:nvSpPr>
        <xdr:cNvPr id="7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36366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12</xdr:col>
      <xdr:colOff>95250</xdr:colOff>
      <xdr:row>16</xdr:row>
      <xdr:rowOff>9525</xdr:rowOff>
    </xdr:from>
    <xdr:to>
      <xdr:col>14</xdr:col>
      <xdr:colOff>95250</xdr:colOff>
      <xdr:row>18</xdr:row>
      <xdr:rowOff>19050</xdr:rowOff>
    </xdr:to>
    <xdr:sp macro="" textlink="">
      <xdr:nvSpPr>
        <xdr:cNvPr id="8" name="Rectangle à coins arrondis 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45758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14</xdr:col>
      <xdr:colOff>276225</xdr:colOff>
      <xdr:row>16</xdr:row>
      <xdr:rowOff>9525</xdr:rowOff>
    </xdr:from>
    <xdr:to>
      <xdr:col>16</xdr:col>
      <xdr:colOff>276225</xdr:colOff>
      <xdr:row>18</xdr:row>
      <xdr:rowOff>19050</xdr:rowOff>
    </xdr:to>
    <xdr:sp macro="" textlink="">
      <xdr:nvSpPr>
        <xdr:cNvPr id="9" name="Rectangle à coins arrondis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5503545" y="30803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2</xdr:col>
      <xdr:colOff>95250</xdr:colOff>
      <xdr:row>18</xdr:row>
      <xdr:rowOff>85725</xdr:rowOff>
    </xdr:from>
    <xdr:to>
      <xdr:col>4</xdr:col>
      <xdr:colOff>95250</xdr:colOff>
      <xdr:row>20</xdr:row>
      <xdr:rowOff>95250</xdr:rowOff>
    </xdr:to>
    <xdr:sp macro="" textlink="">
      <xdr:nvSpPr>
        <xdr:cNvPr id="10" name="Rectangle à coins arrondis 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8420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276225</xdr:colOff>
      <xdr:row>18</xdr:row>
      <xdr:rowOff>85725</xdr:rowOff>
    </xdr:from>
    <xdr:to>
      <xdr:col>6</xdr:col>
      <xdr:colOff>276225</xdr:colOff>
      <xdr:row>20</xdr:row>
      <xdr:rowOff>95250</xdr:rowOff>
    </xdr:to>
    <xdr:sp macro="" textlink="">
      <xdr:nvSpPr>
        <xdr:cNvPr id="11" name="Rectangle à coins arrondis 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17697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95250</xdr:colOff>
      <xdr:row>18</xdr:row>
      <xdr:rowOff>85725</xdr:rowOff>
    </xdr:from>
    <xdr:to>
      <xdr:col>9</xdr:col>
      <xdr:colOff>95250</xdr:colOff>
      <xdr:row>20</xdr:row>
      <xdr:rowOff>95250</xdr:rowOff>
    </xdr:to>
    <xdr:sp macro="" textlink="">
      <xdr:nvSpPr>
        <xdr:cNvPr id="12" name="Rectangle à coins arrondis 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27089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9</xdr:col>
      <xdr:colOff>276225</xdr:colOff>
      <xdr:row>18</xdr:row>
      <xdr:rowOff>85725</xdr:rowOff>
    </xdr:from>
    <xdr:to>
      <xdr:col>11</xdr:col>
      <xdr:colOff>276225</xdr:colOff>
      <xdr:row>20</xdr:row>
      <xdr:rowOff>95250</xdr:rowOff>
    </xdr:to>
    <xdr:sp macro="" textlink="">
      <xdr:nvSpPr>
        <xdr:cNvPr id="13" name="Rectangle à coins arrondis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36366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12</xdr:col>
      <xdr:colOff>95250</xdr:colOff>
      <xdr:row>18</xdr:row>
      <xdr:rowOff>85725</xdr:rowOff>
    </xdr:from>
    <xdr:to>
      <xdr:col>14</xdr:col>
      <xdr:colOff>95250</xdr:colOff>
      <xdr:row>20</xdr:row>
      <xdr:rowOff>95250</xdr:rowOff>
    </xdr:to>
    <xdr:sp macro="" textlink="">
      <xdr:nvSpPr>
        <xdr:cNvPr id="14" name="Rectangle à coins arrondis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/>
      </xdr:nvSpPr>
      <xdr:spPr>
        <a:xfrm>
          <a:off x="45758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14</xdr:col>
      <xdr:colOff>276225</xdr:colOff>
      <xdr:row>18</xdr:row>
      <xdr:rowOff>85725</xdr:rowOff>
    </xdr:from>
    <xdr:to>
      <xdr:col>16</xdr:col>
      <xdr:colOff>276225</xdr:colOff>
      <xdr:row>20</xdr:row>
      <xdr:rowOff>95250</xdr:rowOff>
    </xdr:to>
    <xdr:sp macro="" textlink="">
      <xdr:nvSpPr>
        <xdr:cNvPr id="15" name="Rectangle à coin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/>
      </xdr:nvSpPr>
      <xdr:spPr>
        <a:xfrm>
          <a:off x="5503545" y="35375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2</xdr:col>
      <xdr:colOff>95250</xdr:colOff>
      <xdr:row>20</xdr:row>
      <xdr:rowOff>161925</xdr:rowOff>
    </xdr:from>
    <xdr:to>
      <xdr:col>4</xdr:col>
      <xdr:colOff>95250</xdr:colOff>
      <xdr:row>22</xdr:row>
      <xdr:rowOff>171450</xdr:rowOff>
    </xdr:to>
    <xdr:sp macro="" textlink="">
      <xdr:nvSpPr>
        <xdr:cNvPr id="16" name="Rectangle à coins arrondis 1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/>
      </xdr:nvSpPr>
      <xdr:spPr>
        <a:xfrm>
          <a:off x="8420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276225</xdr:colOff>
      <xdr:row>20</xdr:row>
      <xdr:rowOff>161925</xdr:rowOff>
    </xdr:from>
    <xdr:to>
      <xdr:col>6</xdr:col>
      <xdr:colOff>276225</xdr:colOff>
      <xdr:row>22</xdr:row>
      <xdr:rowOff>171450</xdr:rowOff>
    </xdr:to>
    <xdr:sp macro="" textlink="">
      <xdr:nvSpPr>
        <xdr:cNvPr id="17" name="Rectangle à coins arrondis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/>
      </xdr:nvSpPr>
      <xdr:spPr>
        <a:xfrm>
          <a:off x="17697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95250</xdr:colOff>
      <xdr:row>20</xdr:row>
      <xdr:rowOff>161925</xdr:rowOff>
    </xdr:from>
    <xdr:to>
      <xdr:col>9</xdr:col>
      <xdr:colOff>95250</xdr:colOff>
      <xdr:row>22</xdr:row>
      <xdr:rowOff>171450</xdr:rowOff>
    </xdr:to>
    <xdr:sp macro="" textlink="">
      <xdr:nvSpPr>
        <xdr:cNvPr id="18" name="Rectangle à coins arrondis 1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27089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9</xdr:col>
      <xdr:colOff>276225</xdr:colOff>
      <xdr:row>20</xdr:row>
      <xdr:rowOff>161925</xdr:rowOff>
    </xdr:from>
    <xdr:to>
      <xdr:col>11</xdr:col>
      <xdr:colOff>276225</xdr:colOff>
      <xdr:row>22</xdr:row>
      <xdr:rowOff>171450</xdr:rowOff>
    </xdr:to>
    <xdr:sp macro="" textlink="">
      <xdr:nvSpPr>
        <xdr:cNvPr id="19" name="Rectangle à coins arrondis 16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36366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12</xdr:col>
      <xdr:colOff>95250</xdr:colOff>
      <xdr:row>20</xdr:row>
      <xdr:rowOff>161925</xdr:rowOff>
    </xdr:from>
    <xdr:to>
      <xdr:col>14</xdr:col>
      <xdr:colOff>95250</xdr:colOff>
      <xdr:row>22</xdr:row>
      <xdr:rowOff>171450</xdr:rowOff>
    </xdr:to>
    <xdr:sp macro="" textlink="">
      <xdr:nvSpPr>
        <xdr:cNvPr id="20" name="Rectangle à coins arrondis 17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45758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14</xdr:col>
      <xdr:colOff>276225</xdr:colOff>
      <xdr:row>20</xdr:row>
      <xdr:rowOff>161925</xdr:rowOff>
    </xdr:from>
    <xdr:to>
      <xdr:col>16</xdr:col>
      <xdr:colOff>276225</xdr:colOff>
      <xdr:row>22</xdr:row>
      <xdr:rowOff>171450</xdr:rowOff>
    </xdr:to>
    <xdr:sp macro="" textlink="">
      <xdr:nvSpPr>
        <xdr:cNvPr id="21" name="Rectangle à coins arrondis 1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5503545" y="399478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2</xdr:col>
      <xdr:colOff>95250</xdr:colOff>
      <xdr:row>23</xdr:row>
      <xdr:rowOff>47625</xdr:rowOff>
    </xdr:from>
    <xdr:to>
      <xdr:col>4</xdr:col>
      <xdr:colOff>95250</xdr:colOff>
      <xdr:row>25</xdr:row>
      <xdr:rowOff>57150</xdr:rowOff>
    </xdr:to>
    <xdr:sp macro="" textlink="">
      <xdr:nvSpPr>
        <xdr:cNvPr id="22" name="Rectangle à coins arrondis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8420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276225</xdr:colOff>
      <xdr:row>23</xdr:row>
      <xdr:rowOff>47625</xdr:rowOff>
    </xdr:from>
    <xdr:to>
      <xdr:col>6</xdr:col>
      <xdr:colOff>276225</xdr:colOff>
      <xdr:row>25</xdr:row>
      <xdr:rowOff>57150</xdr:rowOff>
    </xdr:to>
    <xdr:sp macro="" textlink="">
      <xdr:nvSpPr>
        <xdr:cNvPr id="23" name="Rectangle à coins arrondis 2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>
          <a:off x="17697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95250</xdr:colOff>
      <xdr:row>23</xdr:row>
      <xdr:rowOff>47625</xdr:rowOff>
    </xdr:from>
    <xdr:to>
      <xdr:col>9</xdr:col>
      <xdr:colOff>95250</xdr:colOff>
      <xdr:row>25</xdr:row>
      <xdr:rowOff>57150</xdr:rowOff>
    </xdr:to>
    <xdr:sp macro="" textlink="">
      <xdr:nvSpPr>
        <xdr:cNvPr id="24" name="Rectangle à coins arrondis 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/>
      </xdr:nvSpPr>
      <xdr:spPr>
        <a:xfrm>
          <a:off x="27089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9</xdr:col>
      <xdr:colOff>276225</xdr:colOff>
      <xdr:row>23</xdr:row>
      <xdr:rowOff>47625</xdr:rowOff>
    </xdr:from>
    <xdr:to>
      <xdr:col>11</xdr:col>
      <xdr:colOff>276225</xdr:colOff>
      <xdr:row>25</xdr:row>
      <xdr:rowOff>57150</xdr:rowOff>
    </xdr:to>
    <xdr:sp macro="" textlink="">
      <xdr:nvSpPr>
        <xdr:cNvPr id="25" name="Rectangle à coins arrondis 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/>
      </xdr:nvSpPr>
      <xdr:spPr>
        <a:xfrm>
          <a:off x="36366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12</xdr:col>
      <xdr:colOff>95250</xdr:colOff>
      <xdr:row>23</xdr:row>
      <xdr:rowOff>47625</xdr:rowOff>
    </xdr:from>
    <xdr:to>
      <xdr:col>14</xdr:col>
      <xdr:colOff>95250</xdr:colOff>
      <xdr:row>25</xdr:row>
      <xdr:rowOff>57150</xdr:rowOff>
    </xdr:to>
    <xdr:sp macro="" textlink="">
      <xdr:nvSpPr>
        <xdr:cNvPr id="26" name="Rectangle à coins arrondis 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45758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14</xdr:col>
      <xdr:colOff>276225</xdr:colOff>
      <xdr:row>23</xdr:row>
      <xdr:rowOff>47625</xdr:rowOff>
    </xdr:from>
    <xdr:to>
      <xdr:col>16</xdr:col>
      <xdr:colOff>276225</xdr:colOff>
      <xdr:row>25</xdr:row>
      <xdr:rowOff>57150</xdr:rowOff>
    </xdr:to>
    <xdr:sp macro="" textlink="">
      <xdr:nvSpPr>
        <xdr:cNvPr id="27" name="Rectangle à coins arrondis 2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5503545" y="446722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2</xdr:col>
      <xdr:colOff>95250</xdr:colOff>
      <xdr:row>25</xdr:row>
      <xdr:rowOff>123825</xdr:rowOff>
    </xdr:from>
    <xdr:to>
      <xdr:col>4</xdr:col>
      <xdr:colOff>95250</xdr:colOff>
      <xdr:row>27</xdr:row>
      <xdr:rowOff>133350</xdr:rowOff>
    </xdr:to>
    <xdr:sp macro="" textlink="">
      <xdr:nvSpPr>
        <xdr:cNvPr id="28" name="Rectangle à coins arrondis 25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8420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276225</xdr:colOff>
      <xdr:row>25</xdr:row>
      <xdr:rowOff>123825</xdr:rowOff>
    </xdr:from>
    <xdr:to>
      <xdr:col>6</xdr:col>
      <xdr:colOff>276225</xdr:colOff>
      <xdr:row>27</xdr:row>
      <xdr:rowOff>133350</xdr:rowOff>
    </xdr:to>
    <xdr:sp macro="" textlink="">
      <xdr:nvSpPr>
        <xdr:cNvPr id="29" name="Rectangle à coins arrondis 26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17697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95250</xdr:colOff>
      <xdr:row>25</xdr:row>
      <xdr:rowOff>123825</xdr:rowOff>
    </xdr:from>
    <xdr:to>
      <xdr:col>9</xdr:col>
      <xdr:colOff>95250</xdr:colOff>
      <xdr:row>27</xdr:row>
      <xdr:rowOff>133350</xdr:rowOff>
    </xdr:to>
    <xdr:sp macro="" textlink="">
      <xdr:nvSpPr>
        <xdr:cNvPr id="30" name="Rectangle à coins arrondis 27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27089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9</xdr:col>
      <xdr:colOff>276225</xdr:colOff>
      <xdr:row>25</xdr:row>
      <xdr:rowOff>123825</xdr:rowOff>
    </xdr:from>
    <xdr:to>
      <xdr:col>11</xdr:col>
      <xdr:colOff>276225</xdr:colOff>
      <xdr:row>27</xdr:row>
      <xdr:rowOff>133350</xdr:rowOff>
    </xdr:to>
    <xdr:sp macro="" textlink="">
      <xdr:nvSpPr>
        <xdr:cNvPr id="31" name="Rectangle à coins arrondis 28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/>
      </xdr:nvSpPr>
      <xdr:spPr>
        <a:xfrm>
          <a:off x="36366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12</xdr:col>
      <xdr:colOff>95250</xdr:colOff>
      <xdr:row>25</xdr:row>
      <xdr:rowOff>123825</xdr:rowOff>
    </xdr:from>
    <xdr:to>
      <xdr:col>14</xdr:col>
      <xdr:colOff>95250</xdr:colOff>
      <xdr:row>27</xdr:row>
      <xdr:rowOff>133350</xdr:rowOff>
    </xdr:to>
    <xdr:sp macro="" textlink="">
      <xdr:nvSpPr>
        <xdr:cNvPr id="32" name="Rectangle à coins arrondis 2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/>
      </xdr:nvSpPr>
      <xdr:spPr>
        <a:xfrm>
          <a:off x="45758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14</xdr:col>
      <xdr:colOff>276225</xdr:colOff>
      <xdr:row>25</xdr:row>
      <xdr:rowOff>123825</xdr:rowOff>
    </xdr:from>
    <xdr:to>
      <xdr:col>16</xdr:col>
      <xdr:colOff>276225</xdr:colOff>
      <xdr:row>27</xdr:row>
      <xdr:rowOff>133350</xdr:rowOff>
    </xdr:to>
    <xdr:sp macro="" textlink="">
      <xdr:nvSpPr>
        <xdr:cNvPr id="33" name="Rectangle à coins arrondis 30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/>
      </xdr:nvSpPr>
      <xdr:spPr>
        <a:xfrm>
          <a:off x="5503545" y="493204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2</xdr:col>
      <xdr:colOff>95250</xdr:colOff>
      <xdr:row>28</xdr:row>
      <xdr:rowOff>9525</xdr:rowOff>
    </xdr:from>
    <xdr:to>
      <xdr:col>4</xdr:col>
      <xdr:colOff>95250</xdr:colOff>
      <xdr:row>30</xdr:row>
      <xdr:rowOff>19050</xdr:rowOff>
    </xdr:to>
    <xdr:sp macro="" textlink="">
      <xdr:nvSpPr>
        <xdr:cNvPr id="34" name="Rectangle à coins arrondis 31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/>
      </xdr:nvSpPr>
      <xdr:spPr>
        <a:xfrm>
          <a:off x="8420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276225</xdr:colOff>
      <xdr:row>28</xdr:row>
      <xdr:rowOff>9525</xdr:rowOff>
    </xdr:from>
    <xdr:to>
      <xdr:col>6</xdr:col>
      <xdr:colOff>276225</xdr:colOff>
      <xdr:row>30</xdr:row>
      <xdr:rowOff>19050</xdr:rowOff>
    </xdr:to>
    <xdr:sp macro="" textlink="">
      <xdr:nvSpPr>
        <xdr:cNvPr id="35" name="Rectangle à coins arrondis 3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/>
      </xdr:nvSpPr>
      <xdr:spPr>
        <a:xfrm>
          <a:off x="17697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95250</xdr:colOff>
      <xdr:row>28</xdr:row>
      <xdr:rowOff>9525</xdr:rowOff>
    </xdr:from>
    <xdr:to>
      <xdr:col>9</xdr:col>
      <xdr:colOff>95250</xdr:colOff>
      <xdr:row>30</xdr:row>
      <xdr:rowOff>19050</xdr:rowOff>
    </xdr:to>
    <xdr:sp macro="" textlink="">
      <xdr:nvSpPr>
        <xdr:cNvPr id="36" name="Rectangle à coins arrondis 3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/>
      </xdr:nvSpPr>
      <xdr:spPr>
        <a:xfrm>
          <a:off x="27089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9</xdr:col>
      <xdr:colOff>276225</xdr:colOff>
      <xdr:row>28</xdr:row>
      <xdr:rowOff>9525</xdr:rowOff>
    </xdr:from>
    <xdr:to>
      <xdr:col>11</xdr:col>
      <xdr:colOff>276225</xdr:colOff>
      <xdr:row>30</xdr:row>
      <xdr:rowOff>19050</xdr:rowOff>
    </xdr:to>
    <xdr:sp macro="" textlink="">
      <xdr:nvSpPr>
        <xdr:cNvPr id="37" name="Rectangle à coins arrondis 3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/>
      </xdr:nvSpPr>
      <xdr:spPr>
        <a:xfrm>
          <a:off x="36366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12</xdr:col>
      <xdr:colOff>95250</xdr:colOff>
      <xdr:row>28</xdr:row>
      <xdr:rowOff>9525</xdr:rowOff>
    </xdr:from>
    <xdr:to>
      <xdr:col>14</xdr:col>
      <xdr:colOff>95250</xdr:colOff>
      <xdr:row>30</xdr:row>
      <xdr:rowOff>19050</xdr:rowOff>
    </xdr:to>
    <xdr:sp macro="" textlink="">
      <xdr:nvSpPr>
        <xdr:cNvPr id="38" name="Rectangle à coins arrondis 3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/>
      </xdr:nvSpPr>
      <xdr:spPr>
        <a:xfrm>
          <a:off x="45758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14</xdr:col>
      <xdr:colOff>276225</xdr:colOff>
      <xdr:row>28</xdr:row>
      <xdr:rowOff>9525</xdr:rowOff>
    </xdr:from>
    <xdr:to>
      <xdr:col>16</xdr:col>
      <xdr:colOff>276225</xdr:colOff>
      <xdr:row>30</xdr:row>
      <xdr:rowOff>19050</xdr:rowOff>
    </xdr:to>
    <xdr:sp macro="" textlink="">
      <xdr:nvSpPr>
        <xdr:cNvPr id="39" name="Rectangle à coins arrondis 36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5503545" y="5389245"/>
          <a:ext cx="91440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2</xdr:col>
      <xdr:colOff>95250</xdr:colOff>
      <xdr:row>30</xdr:row>
      <xdr:rowOff>85725</xdr:rowOff>
    </xdr:from>
    <xdr:to>
      <xdr:col>4</xdr:col>
      <xdr:colOff>95250</xdr:colOff>
      <xdr:row>32</xdr:row>
      <xdr:rowOff>95250</xdr:rowOff>
    </xdr:to>
    <xdr:sp macro="" textlink="">
      <xdr:nvSpPr>
        <xdr:cNvPr id="40" name="Rectangle à coins arrondis 3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/>
      </xdr:nvSpPr>
      <xdr:spPr>
        <a:xfrm>
          <a:off x="842010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276225</xdr:colOff>
      <xdr:row>30</xdr:row>
      <xdr:rowOff>85725</xdr:rowOff>
    </xdr:from>
    <xdr:to>
      <xdr:col>6</xdr:col>
      <xdr:colOff>276225</xdr:colOff>
      <xdr:row>32</xdr:row>
      <xdr:rowOff>95250</xdr:rowOff>
    </xdr:to>
    <xdr:sp macro="" textlink="">
      <xdr:nvSpPr>
        <xdr:cNvPr id="41" name="Rectangle à coins arrondis 3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/>
      </xdr:nvSpPr>
      <xdr:spPr>
        <a:xfrm>
          <a:off x="1769745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12</xdr:col>
      <xdr:colOff>104775</xdr:colOff>
      <xdr:row>30</xdr:row>
      <xdr:rowOff>85725</xdr:rowOff>
    </xdr:from>
    <xdr:to>
      <xdr:col>16</xdr:col>
      <xdr:colOff>276225</xdr:colOff>
      <xdr:row>32</xdr:row>
      <xdr:rowOff>95250</xdr:rowOff>
    </xdr:to>
    <xdr:sp macro="" textlink="">
      <xdr:nvSpPr>
        <xdr:cNvPr id="42" name="Rectangle à coins arrondis 4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/>
      </xdr:nvSpPr>
      <xdr:spPr>
        <a:xfrm>
          <a:off x="4585335" y="5823585"/>
          <a:ext cx="183261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350519</xdr:colOff>
      <xdr:row>34</xdr:row>
      <xdr:rowOff>156209</xdr:rowOff>
    </xdr:from>
    <xdr:to>
      <xdr:col>5</xdr:col>
      <xdr:colOff>169544</xdr:colOff>
      <xdr:row>37</xdr:row>
      <xdr:rowOff>116296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350519" y="6595109"/>
          <a:ext cx="1685925" cy="485867"/>
        </a:xfrm>
        <a:prstGeom prst="leftArrow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13</xdr:col>
          <xdr:colOff>57150</xdr:colOff>
          <xdr:row>13</xdr:row>
          <xdr:rowOff>47625</xdr:rowOff>
        </xdr:to>
        <xdr:sp macro="" textlink="">
          <xdr:nvSpPr>
            <xdr:cNvPr id="45057" name="ComboBox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95250</xdr:colOff>
      <xdr:row>16</xdr:row>
      <xdr:rowOff>9525</xdr:rowOff>
    </xdr:from>
    <xdr:to>
      <xdr:col>4</xdr:col>
      <xdr:colOff>95250</xdr:colOff>
      <xdr:row>18</xdr:row>
      <xdr:rowOff>19050</xdr:rowOff>
    </xdr:to>
    <xdr:sp macro="" textlink="">
      <xdr:nvSpPr>
        <xdr:cNvPr id="4" name="Rectangle à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8420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276225</xdr:colOff>
      <xdr:row>16</xdr:row>
      <xdr:rowOff>9525</xdr:rowOff>
    </xdr:from>
    <xdr:to>
      <xdr:col>6</xdr:col>
      <xdr:colOff>276225</xdr:colOff>
      <xdr:row>18</xdr:row>
      <xdr:rowOff>19050</xdr:rowOff>
    </xdr:to>
    <xdr:sp macro="" textlink="">
      <xdr:nvSpPr>
        <xdr:cNvPr id="5" name="Rectangle à coins arrondis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17697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95250</xdr:colOff>
      <xdr:row>16</xdr:row>
      <xdr:rowOff>9525</xdr:rowOff>
    </xdr:from>
    <xdr:to>
      <xdr:col>9</xdr:col>
      <xdr:colOff>95250</xdr:colOff>
      <xdr:row>18</xdr:row>
      <xdr:rowOff>19050</xdr:rowOff>
    </xdr:to>
    <xdr:sp macro="" textlink="">
      <xdr:nvSpPr>
        <xdr:cNvPr id="6" name="Rectangle à coins arrondis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27089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11</xdr:col>
      <xdr:colOff>276225</xdr:colOff>
      <xdr:row>18</xdr:row>
      <xdr:rowOff>19050</xdr:rowOff>
    </xdr:to>
    <xdr:sp macro="" textlink="">
      <xdr:nvSpPr>
        <xdr:cNvPr id="7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36366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12</xdr:col>
      <xdr:colOff>95250</xdr:colOff>
      <xdr:row>16</xdr:row>
      <xdr:rowOff>9525</xdr:rowOff>
    </xdr:from>
    <xdr:to>
      <xdr:col>14</xdr:col>
      <xdr:colOff>95250</xdr:colOff>
      <xdr:row>18</xdr:row>
      <xdr:rowOff>19050</xdr:rowOff>
    </xdr:to>
    <xdr:sp macro="" textlink="">
      <xdr:nvSpPr>
        <xdr:cNvPr id="8" name="Rectangle à coins arrondis 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45758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14</xdr:col>
      <xdr:colOff>276225</xdr:colOff>
      <xdr:row>16</xdr:row>
      <xdr:rowOff>9525</xdr:rowOff>
    </xdr:from>
    <xdr:to>
      <xdr:col>16</xdr:col>
      <xdr:colOff>276225</xdr:colOff>
      <xdr:row>18</xdr:row>
      <xdr:rowOff>19050</xdr:rowOff>
    </xdr:to>
    <xdr:sp macro="" textlink="">
      <xdr:nvSpPr>
        <xdr:cNvPr id="9" name="Rectangle à coins arrondis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/>
      </xdr:nvSpPr>
      <xdr:spPr>
        <a:xfrm>
          <a:off x="5503545" y="30803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2</xdr:col>
      <xdr:colOff>95250</xdr:colOff>
      <xdr:row>18</xdr:row>
      <xdr:rowOff>85725</xdr:rowOff>
    </xdr:from>
    <xdr:to>
      <xdr:col>4</xdr:col>
      <xdr:colOff>95250</xdr:colOff>
      <xdr:row>20</xdr:row>
      <xdr:rowOff>95250</xdr:rowOff>
    </xdr:to>
    <xdr:sp macro="" textlink="">
      <xdr:nvSpPr>
        <xdr:cNvPr id="10" name="Rectangle à coins arrondis 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8420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276225</xdr:colOff>
      <xdr:row>18</xdr:row>
      <xdr:rowOff>85725</xdr:rowOff>
    </xdr:from>
    <xdr:to>
      <xdr:col>6</xdr:col>
      <xdr:colOff>276225</xdr:colOff>
      <xdr:row>20</xdr:row>
      <xdr:rowOff>95250</xdr:rowOff>
    </xdr:to>
    <xdr:sp macro="" textlink="">
      <xdr:nvSpPr>
        <xdr:cNvPr id="11" name="Rectangle à coins arrondis 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/>
      </xdr:nvSpPr>
      <xdr:spPr>
        <a:xfrm>
          <a:off x="17697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95250</xdr:colOff>
      <xdr:row>18</xdr:row>
      <xdr:rowOff>85725</xdr:rowOff>
    </xdr:from>
    <xdr:to>
      <xdr:col>9</xdr:col>
      <xdr:colOff>95250</xdr:colOff>
      <xdr:row>20</xdr:row>
      <xdr:rowOff>95250</xdr:rowOff>
    </xdr:to>
    <xdr:sp macro="" textlink="">
      <xdr:nvSpPr>
        <xdr:cNvPr id="12" name="Rectangle à coins arrondis 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27089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9</xdr:col>
      <xdr:colOff>276225</xdr:colOff>
      <xdr:row>18</xdr:row>
      <xdr:rowOff>85725</xdr:rowOff>
    </xdr:from>
    <xdr:to>
      <xdr:col>11</xdr:col>
      <xdr:colOff>276225</xdr:colOff>
      <xdr:row>20</xdr:row>
      <xdr:rowOff>95250</xdr:rowOff>
    </xdr:to>
    <xdr:sp macro="" textlink="">
      <xdr:nvSpPr>
        <xdr:cNvPr id="13" name="Rectangle à coins arrondis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36366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12</xdr:col>
      <xdr:colOff>95250</xdr:colOff>
      <xdr:row>18</xdr:row>
      <xdr:rowOff>85725</xdr:rowOff>
    </xdr:from>
    <xdr:to>
      <xdr:col>14</xdr:col>
      <xdr:colOff>95250</xdr:colOff>
      <xdr:row>20</xdr:row>
      <xdr:rowOff>95250</xdr:rowOff>
    </xdr:to>
    <xdr:sp macro="" textlink="">
      <xdr:nvSpPr>
        <xdr:cNvPr id="14" name="Rectangle à coins arrondis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45758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14</xdr:col>
      <xdr:colOff>276225</xdr:colOff>
      <xdr:row>18</xdr:row>
      <xdr:rowOff>85725</xdr:rowOff>
    </xdr:from>
    <xdr:to>
      <xdr:col>16</xdr:col>
      <xdr:colOff>276225</xdr:colOff>
      <xdr:row>20</xdr:row>
      <xdr:rowOff>95250</xdr:rowOff>
    </xdr:to>
    <xdr:sp macro="" textlink="">
      <xdr:nvSpPr>
        <xdr:cNvPr id="15" name="Rectangle à coin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5503545" y="35375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2</xdr:col>
      <xdr:colOff>95250</xdr:colOff>
      <xdr:row>20</xdr:row>
      <xdr:rowOff>161925</xdr:rowOff>
    </xdr:from>
    <xdr:to>
      <xdr:col>4</xdr:col>
      <xdr:colOff>95250</xdr:colOff>
      <xdr:row>22</xdr:row>
      <xdr:rowOff>171450</xdr:rowOff>
    </xdr:to>
    <xdr:sp macro="" textlink="">
      <xdr:nvSpPr>
        <xdr:cNvPr id="16" name="Rectangle à coins arrondis 1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/>
      </xdr:nvSpPr>
      <xdr:spPr>
        <a:xfrm>
          <a:off x="8420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276225</xdr:colOff>
      <xdr:row>20</xdr:row>
      <xdr:rowOff>161925</xdr:rowOff>
    </xdr:from>
    <xdr:to>
      <xdr:col>6</xdr:col>
      <xdr:colOff>276225</xdr:colOff>
      <xdr:row>22</xdr:row>
      <xdr:rowOff>171450</xdr:rowOff>
    </xdr:to>
    <xdr:sp macro="" textlink="">
      <xdr:nvSpPr>
        <xdr:cNvPr id="17" name="Rectangle à coins arrondis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/>
      </xdr:nvSpPr>
      <xdr:spPr>
        <a:xfrm>
          <a:off x="17697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95250</xdr:colOff>
      <xdr:row>20</xdr:row>
      <xdr:rowOff>161925</xdr:rowOff>
    </xdr:from>
    <xdr:to>
      <xdr:col>9</xdr:col>
      <xdr:colOff>95250</xdr:colOff>
      <xdr:row>22</xdr:row>
      <xdr:rowOff>171450</xdr:rowOff>
    </xdr:to>
    <xdr:sp macro="" textlink="">
      <xdr:nvSpPr>
        <xdr:cNvPr id="18" name="Rectangle à coins arrondis 1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/>
      </xdr:nvSpPr>
      <xdr:spPr>
        <a:xfrm>
          <a:off x="27089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9</xdr:col>
      <xdr:colOff>276225</xdr:colOff>
      <xdr:row>20</xdr:row>
      <xdr:rowOff>161925</xdr:rowOff>
    </xdr:from>
    <xdr:to>
      <xdr:col>11</xdr:col>
      <xdr:colOff>276225</xdr:colOff>
      <xdr:row>22</xdr:row>
      <xdr:rowOff>171450</xdr:rowOff>
    </xdr:to>
    <xdr:sp macro="" textlink="">
      <xdr:nvSpPr>
        <xdr:cNvPr id="19" name="Rectangle à coins arrondis 16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/>
      </xdr:nvSpPr>
      <xdr:spPr>
        <a:xfrm>
          <a:off x="36366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12</xdr:col>
      <xdr:colOff>95250</xdr:colOff>
      <xdr:row>20</xdr:row>
      <xdr:rowOff>161925</xdr:rowOff>
    </xdr:from>
    <xdr:to>
      <xdr:col>14</xdr:col>
      <xdr:colOff>95250</xdr:colOff>
      <xdr:row>22</xdr:row>
      <xdr:rowOff>171450</xdr:rowOff>
    </xdr:to>
    <xdr:sp macro="" textlink="">
      <xdr:nvSpPr>
        <xdr:cNvPr id="20" name="Rectangle à coins arrondis 17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/>
      </xdr:nvSpPr>
      <xdr:spPr>
        <a:xfrm>
          <a:off x="45758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14</xdr:col>
      <xdr:colOff>276225</xdr:colOff>
      <xdr:row>20</xdr:row>
      <xdr:rowOff>161925</xdr:rowOff>
    </xdr:from>
    <xdr:to>
      <xdr:col>16</xdr:col>
      <xdr:colOff>276225</xdr:colOff>
      <xdr:row>22</xdr:row>
      <xdr:rowOff>171450</xdr:rowOff>
    </xdr:to>
    <xdr:sp macro="" textlink="">
      <xdr:nvSpPr>
        <xdr:cNvPr id="21" name="Rectangle à coins arrondis 1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/>
      </xdr:nvSpPr>
      <xdr:spPr>
        <a:xfrm>
          <a:off x="5503545" y="399478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2</xdr:col>
      <xdr:colOff>95250</xdr:colOff>
      <xdr:row>23</xdr:row>
      <xdr:rowOff>47625</xdr:rowOff>
    </xdr:from>
    <xdr:to>
      <xdr:col>4</xdr:col>
      <xdr:colOff>95250</xdr:colOff>
      <xdr:row>25</xdr:row>
      <xdr:rowOff>57150</xdr:rowOff>
    </xdr:to>
    <xdr:sp macro="" textlink="">
      <xdr:nvSpPr>
        <xdr:cNvPr id="22" name="Rectangle à coins arrondis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/>
      </xdr:nvSpPr>
      <xdr:spPr>
        <a:xfrm>
          <a:off x="8420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276225</xdr:colOff>
      <xdr:row>23</xdr:row>
      <xdr:rowOff>47625</xdr:rowOff>
    </xdr:from>
    <xdr:to>
      <xdr:col>6</xdr:col>
      <xdr:colOff>276225</xdr:colOff>
      <xdr:row>25</xdr:row>
      <xdr:rowOff>57150</xdr:rowOff>
    </xdr:to>
    <xdr:sp macro="" textlink="">
      <xdr:nvSpPr>
        <xdr:cNvPr id="23" name="Rectangle à coins arrondis 2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17697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95250</xdr:colOff>
      <xdr:row>23</xdr:row>
      <xdr:rowOff>47625</xdr:rowOff>
    </xdr:from>
    <xdr:to>
      <xdr:col>9</xdr:col>
      <xdr:colOff>95250</xdr:colOff>
      <xdr:row>25</xdr:row>
      <xdr:rowOff>57150</xdr:rowOff>
    </xdr:to>
    <xdr:sp macro="" textlink="">
      <xdr:nvSpPr>
        <xdr:cNvPr id="24" name="Rectangle à coins arrondis 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/>
      </xdr:nvSpPr>
      <xdr:spPr>
        <a:xfrm>
          <a:off x="27089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9</xdr:col>
      <xdr:colOff>276225</xdr:colOff>
      <xdr:row>23</xdr:row>
      <xdr:rowOff>47625</xdr:rowOff>
    </xdr:from>
    <xdr:to>
      <xdr:col>11</xdr:col>
      <xdr:colOff>276225</xdr:colOff>
      <xdr:row>25</xdr:row>
      <xdr:rowOff>57150</xdr:rowOff>
    </xdr:to>
    <xdr:sp macro="" textlink="">
      <xdr:nvSpPr>
        <xdr:cNvPr id="25" name="Rectangle à coins arrondis 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/>
      </xdr:nvSpPr>
      <xdr:spPr>
        <a:xfrm>
          <a:off x="36366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12</xdr:col>
      <xdr:colOff>95250</xdr:colOff>
      <xdr:row>23</xdr:row>
      <xdr:rowOff>47625</xdr:rowOff>
    </xdr:from>
    <xdr:to>
      <xdr:col>14</xdr:col>
      <xdr:colOff>95250</xdr:colOff>
      <xdr:row>25</xdr:row>
      <xdr:rowOff>57150</xdr:rowOff>
    </xdr:to>
    <xdr:sp macro="" textlink="">
      <xdr:nvSpPr>
        <xdr:cNvPr id="26" name="Rectangle à coins arrondis 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/>
      </xdr:nvSpPr>
      <xdr:spPr>
        <a:xfrm>
          <a:off x="45758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14</xdr:col>
      <xdr:colOff>276225</xdr:colOff>
      <xdr:row>23</xdr:row>
      <xdr:rowOff>47625</xdr:rowOff>
    </xdr:from>
    <xdr:to>
      <xdr:col>16</xdr:col>
      <xdr:colOff>276225</xdr:colOff>
      <xdr:row>25</xdr:row>
      <xdr:rowOff>57150</xdr:rowOff>
    </xdr:to>
    <xdr:sp macro="" textlink="">
      <xdr:nvSpPr>
        <xdr:cNvPr id="27" name="Rectangle à coins arrondis 2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/>
      </xdr:nvSpPr>
      <xdr:spPr>
        <a:xfrm>
          <a:off x="5503545" y="446722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2</xdr:col>
      <xdr:colOff>95250</xdr:colOff>
      <xdr:row>25</xdr:row>
      <xdr:rowOff>123825</xdr:rowOff>
    </xdr:from>
    <xdr:to>
      <xdr:col>4</xdr:col>
      <xdr:colOff>95250</xdr:colOff>
      <xdr:row>27</xdr:row>
      <xdr:rowOff>133350</xdr:rowOff>
    </xdr:to>
    <xdr:sp macro="" textlink="">
      <xdr:nvSpPr>
        <xdr:cNvPr id="28" name="Rectangle à coins arrondis 25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/>
      </xdr:nvSpPr>
      <xdr:spPr>
        <a:xfrm>
          <a:off x="8420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276225</xdr:colOff>
      <xdr:row>25</xdr:row>
      <xdr:rowOff>123825</xdr:rowOff>
    </xdr:from>
    <xdr:to>
      <xdr:col>6</xdr:col>
      <xdr:colOff>276225</xdr:colOff>
      <xdr:row>27</xdr:row>
      <xdr:rowOff>133350</xdr:rowOff>
    </xdr:to>
    <xdr:sp macro="" textlink="">
      <xdr:nvSpPr>
        <xdr:cNvPr id="29" name="Rectangle à coins arrondis 26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/>
      </xdr:nvSpPr>
      <xdr:spPr>
        <a:xfrm>
          <a:off x="17697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95250</xdr:colOff>
      <xdr:row>25</xdr:row>
      <xdr:rowOff>123825</xdr:rowOff>
    </xdr:from>
    <xdr:to>
      <xdr:col>9</xdr:col>
      <xdr:colOff>95250</xdr:colOff>
      <xdr:row>27</xdr:row>
      <xdr:rowOff>133350</xdr:rowOff>
    </xdr:to>
    <xdr:sp macro="" textlink="">
      <xdr:nvSpPr>
        <xdr:cNvPr id="30" name="Rectangle à coins arrondis 27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/>
      </xdr:nvSpPr>
      <xdr:spPr>
        <a:xfrm>
          <a:off x="27089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9</xdr:col>
      <xdr:colOff>276225</xdr:colOff>
      <xdr:row>25</xdr:row>
      <xdr:rowOff>123825</xdr:rowOff>
    </xdr:from>
    <xdr:to>
      <xdr:col>11</xdr:col>
      <xdr:colOff>276225</xdr:colOff>
      <xdr:row>27</xdr:row>
      <xdr:rowOff>133350</xdr:rowOff>
    </xdr:to>
    <xdr:sp macro="" textlink="">
      <xdr:nvSpPr>
        <xdr:cNvPr id="31" name="Rectangle à coins arrondis 28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/>
      </xdr:nvSpPr>
      <xdr:spPr>
        <a:xfrm>
          <a:off x="36366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12</xdr:col>
      <xdr:colOff>95250</xdr:colOff>
      <xdr:row>25</xdr:row>
      <xdr:rowOff>123825</xdr:rowOff>
    </xdr:from>
    <xdr:to>
      <xdr:col>14</xdr:col>
      <xdr:colOff>95250</xdr:colOff>
      <xdr:row>27</xdr:row>
      <xdr:rowOff>133350</xdr:rowOff>
    </xdr:to>
    <xdr:sp macro="" textlink="">
      <xdr:nvSpPr>
        <xdr:cNvPr id="32" name="Rectangle à coins arrondis 2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/>
      </xdr:nvSpPr>
      <xdr:spPr>
        <a:xfrm>
          <a:off x="45758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14</xdr:col>
      <xdr:colOff>276225</xdr:colOff>
      <xdr:row>25</xdr:row>
      <xdr:rowOff>123825</xdr:rowOff>
    </xdr:from>
    <xdr:to>
      <xdr:col>16</xdr:col>
      <xdr:colOff>276225</xdr:colOff>
      <xdr:row>27</xdr:row>
      <xdr:rowOff>133350</xdr:rowOff>
    </xdr:to>
    <xdr:sp macro="" textlink="">
      <xdr:nvSpPr>
        <xdr:cNvPr id="33" name="Rectangle à coins arrondis 30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/>
      </xdr:nvSpPr>
      <xdr:spPr>
        <a:xfrm>
          <a:off x="5503545" y="493204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2</xdr:col>
      <xdr:colOff>95250</xdr:colOff>
      <xdr:row>28</xdr:row>
      <xdr:rowOff>9525</xdr:rowOff>
    </xdr:from>
    <xdr:to>
      <xdr:col>4</xdr:col>
      <xdr:colOff>95250</xdr:colOff>
      <xdr:row>30</xdr:row>
      <xdr:rowOff>19050</xdr:rowOff>
    </xdr:to>
    <xdr:sp macro="" textlink="">
      <xdr:nvSpPr>
        <xdr:cNvPr id="34" name="Rectangle à coins arrondis 31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/>
      </xdr:nvSpPr>
      <xdr:spPr>
        <a:xfrm>
          <a:off x="8420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276225</xdr:colOff>
      <xdr:row>28</xdr:row>
      <xdr:rowOff>9525</xdr:rowOff>
    </xdr:from>
    <xdr:to>
      <xdr:col>6</xdr:col>
      <xdr:colOff>276225</xdr:colOff>
      <xdr:row>30</xdr:row>
      <xdr:rowOff>19050</xdr:rowOff>
    </xdr:to>
    <xdr:sp macro="" textlink="">
      <xdr:nvSpPr>
        <xdr:cNvPr id="35" name="Rectangle à coins arrondis 3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/>
      </xdr:nvSpPr>
      <xdr:spPr>
        <a:xfrm>
          <a:off x="17697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95250</xdr:colOff>
      <xdr:row>28</xdr:row>
      <xdr:rowOff>9525</xdr:rowOff>
    </xdr:from>
    <xdr:to>
      <xdr:col>9</xdr:col>
      <xdr:colOff>95250</xdr:colOff>
      <xdr:row>30</xdr:row>
      <xdr:rowOff>19050</xdr:rowOff>
    </xdr:to>
    <xdr:sp macro="" textlink="">
      <xdr:nvSpPr>
        <xdr:cNvPr id="36" name="Rectangle à coins arrondis 3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/>
      </xdr:nvSpPr>
      <xdr:spPr>
        <a:xfrm>
          <a:off x="27089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9</xdr:col>
      <xdr:colOff>276225</xdr:colOff>
      <xdr:row>28</xdr:row>
      <xdr:rowOff>9525</xdr:rowOff>
    </xdr:from>
    <xdr:to>
      <xdr:col>11</xdr:col>
      <xdr:colOff>276225</xdr:colOff>
      <xdr:row>30</xdr:row>
      <xdr:rowOff>19050</xdr:rowOff>
    </xdr:to>
    <xdr:sp macro="" textlink="">
      <xdr:nvSpPr>
        <xdr:cNvPr id="37" name="Rectangle à coins arrondis 3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/>
      </xdr:nvSpPr>
      <xdr:spPr>
        <a:xfrm>
          <a:off x="36366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12</xdr:col>
      <xdr:colOff>95250</xdr:colOff>
      <xdr:row>28</xdr:row>
      <xdr:rowOff>9525</xdr:rowOff>
    </xdr:from>
    <xdr:to>
      <xdr:col>14</xdr:col>
      <xdr:colOff>95250</xdr:colOff>
      <xdr:row>30</xdr:row>
      <xdr:rowOff>19050</xdr:rowOff>
    </xdr:to>
    <xdr:sp macro="" textlink="">
      <xdr:nvSpPr>
        <xdr:cNvPr id="38" name="Rectangle à coins arrondis 3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/>
      </xdr:nvSpPr>
      <xdr:spPr>
        <a:xfrm>
          <a:off x="45758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14</xdr:col>
      <xdr:colOff>276225</xdr:colOff>
      <xdr:row>28</xdr:row>
      <xdr:rowOff>9525</xdr:rowOff>
    </xdr:from>
    <xdr:to>
      <xdr:col>16</xdr:col>
      <xdr:colOff>276225</xdr:colOff>
      <xdr:row>30</xdr:row>
      <xdr:rowOff>19050</xdr:rowOff>
    </xdr:to>
    <xdr:sp macro="" textlink="">
      <xdr:nvSpPr>
        <xdr:cNvPr id="39" name="Rectangle à coins arrondis 36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/>
      </xdr:nvSpPr>
      <xdr:spPr>
        <a:xfrm>
          <a:off x="5503545" y="5389245"/>
          <a:ext cx="91440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2</xdr:col>
      <xdr:colOff>95250</xdr:colOff>
      <xdr:row>30</xdr:row>
      <xdr:rowOff>85725</xdr:rowOff>
    </xdr:from>
    <xdr:to>
      <xdr:col>4</xdr:col>
      <xdr:colOff>95250</xdr:colOff>
      <xdr:row>32</xdr:row>
      <xdr:rowOff>95250</xdr:rowOff>
    </xdr:to>
    <xdr:sp macro="" textlink="">
      <xdr:nvSpPr>
        <xdr:cNvPr id="40" name="Rectangle à coins arrondis 3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/>
      </xdr:nvSpPr>
      <xdr:spPr>
        <a:xfrm>
          <a:off x="842010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276225</xdr:colOff>
      <xdr:row>30</xdr:row>
      <xdr:rowOff>85725</xdr:rowOff>
    </xdr:from>
    <xdr:to>
      <xdr:col>6</xdr:col>
      <xdr:colOff>276225</xdr:colOff>
      <xdr:row>32</xdr:row>
      <xdr:rowOff>95250</xdr:rowOff>
    </xdr:to>
    <xdr:sp macro="" textlink="">
      <xdr:nvSpPr>
        <xdr:cNvPr id="41" name="Rectangle à coins arrondis 3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/>
      </xdr:nvSpPr>
      <xdr:spPr>
        <a:xfrm>
          <a:off x="1769745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12</xdr:col>
      <xdr:colOff>104775</xdr:colOff>
      <xdr:row>30</xdr:row>
      <xdr:rowOff>85725</xdr:rowOff>
    </xdr:from>
    <xdr:to>
      <xdr:col>16</xdr:col>
      <xdr:colOff>276225</xdr:colOff>
      <xdr:row>32</xdr:row>
      <xdr:rowOff>95250</xdr:rowOff>
    </xdr:to>
    <xdr:sp macro="" textlink="">
      <xdr:nvSpPr>
        <xdr:cNvPr id="42" name="Rectangle à coins arrondis 4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/>
      </xdr:nvSpPr>
      <xdr:spPr>
        <a:xfrm>
          <a:off x="4585335" y="5823585"/>
          <a:ext cx="183261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350519</xdr:colOff>
      <xdr:row>34</xdr:row>
      <xdr:rowOff>156209</xdr:rowOff>
    </xdr:from>
    <xdr:to>
      <xdr:col>5</xdr:col>
      <xdr:colOff>169544</xdr:colOff>
      <xdr:row>37</xdr:row>
      <xdr:rowOff>116296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350519" y="6595109"/>
          <a:ext cx="1685925" cy="485867"/>
        </a:xfrm>
        <a:prstGeom prst="leftArrow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13</xdr:col>
          <xdr:colOff>57150</xdr:colOff>
          <xdr:row>13</xdr:row>
          <xdr:rowOff>47625</xdr:rowOff>
        </xdr:to>
        <xdr:sp macro="" textlink="">
          <xdr:nvSpPr>
            <xdr:cNvPr id="47105" name="ComboBox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95250</xdr:colOff>
      <xdr:row>16</xdr:row>
      <xdr:rowOff>9525</xdr:rowOff>
    </xdr:from>
    <xdr:to>
      <xdr:col>4</xdr:col>
      <xdr:colOff>95250</xdr:colOff>
      <xdr:row>18</xdr:row>
      <xdr:rowOff>19050</xdr:rowOff>
    </xdr:to>
    <xdr:sp macro="" textlink="">
      <xdr:nvSpPr>
        <xdr:cNvPr id="4" name="Rectangle à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8420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276225</xdr:colOff>
      <xdr:row>16</xdr:row>
      <xdr:rowOff>9525</xdr:rowOff>
    </xdr:from>
    <xdr:to>
      <xdr:col>6</xdr:col>
      <xdr:colOff>276225</xdr:colOff>
      <xdr:row>18</xdr:row>
      <xdr:rowOff>19050</xdr:rowOff>
    </xdr:to>
    <xdr:sp macro="" textlink="">
      <xdr:nvSpPr>
        <xdr:cNvPr id="5" name="Rectangle à coins arrondis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17697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95250</xdr:colOff>
      <xdr:row>16</xdr:row>
      <xdr:rowOff>9525</xdr:rowOff>
    </xdr:from>
    <xdr:to>
      <xdr:col>9</xdr:col>
      <xdr:colOff>95250</xdr:colOff>
      <xdr:row>18</xdr:row>
      <xdr:rowOff>19050</xdr:rowOff>
    </xdr:to>
    <xdr:sp macro="" textlink="">
      <xdr:nvSpPr>
        <xdr:cNvPr id="6" name="Rectangle à coins arrondis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27089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11</xdr:col>
      <xdr:colOff>276225</xdr:colOff>
      <xdr:row>18</xdr:row>
      <xdr:rowOff>19050</xdr:rowOff>
    </xdr:to>
    <xdr:sp macro="" textlink="">
      <xdr:nvSpPr>
        <xdr:cNvPr id="7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36366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12</xdr:col>
      <xdr:colOff>95250</xdr:colOff>
      <xdr:row>16</xdr:row>
      <xdr:rowOff>9525</xdr:rowOff>
    </xdr:from>
    <xdr:to>
      <xdr:col>14</xdr:col>
      <xdr:colOff>95250</xdr:colOff>
      <xdr:row>18</xdr:row>
      <xdr:rowOff>19050</xdr:rowOff>
    </xdr:to>
    <xdr:sp macro="" textlink="">
      <xdr:nvSpPr>
        <xdr:cNvPr id="8" name="Rectangle à coins arrondis 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/>
      </xdr:nvSpPr>
      <xdr:spPr>
        <a:xfrm>
          <a:off x="45758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14</xdr:col>
      <xdr:colOff>276225</xdr:colOff>
      <xdr:row>16</xdr:row>
      <xdr:rowOff>9525</xdr:rowOff>
    </xdr:from>
    <xdr:to>
      <xdr:col>16</xdr:col>
      <xdr:colOff>276225</xdr:colOff>
      <xdr:row>18</xdr:row>
      <xdr:rowOff>19050</xdr:rowOff>
    </xdr:to>
    <xdr:sp macro="" textlink="">
      <xdr:nvSpPr>
        <xdr:cNvPr id="9" name="Rectangle à coins arrondis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/>
      </xdr:nvSpPr>
      <xdr:spPr>
        <a:xfrm>
          <a:off x="5503545" y="30803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2</xdr:col>
      <xdr:colOff>95250</xdr:colOff>
      <xdr:row>18</xdr:row>
      <xdr:rowOff>85725</xdr:rowOff>
    </xdr:from>
    <xdr:to>
      <xdr:col>4</xdr:col>
      <xdr:colOff>95250</xdr:colOff>
      <xdr:row>20</xdr:row>
      <xdr:rowOff>95250</xdr:rowOff>
    </xdr:to>
    <xdr:sp macro="" textlink="">
      <xdr:nvSpPr>
        <xdr:cNvPr id="10" name="Rectangle à coins arrondis 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/>
      </xdr:nvSpPr>
      <xdr:spPr>
        <a:xfrm>
          <a:off x="8420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276225</xdr:colOff>
      <xdr:row>18</xdr:row>
      <xdr:rowOff>85725</xdr:rowOff>
    </xdr:from>
    <xdr:to>
      <xdr:col>6</xdr:col>
      <xdr:colOff>276225</xdr:colOff>
      <xdr:row>20</xdr:row>
      <xdr:rowOff>95250</xdr:rowOff>
    </xdr:to>
    <xdr:sp macro="" textlink="">
      <xdr:nvSpPr>
        <xdr:cNvPr id="11" name="Rectangle à coins arrondis 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17697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95250</xdr:colOff>
      <xdr:row>18</xdr:row>
      <xdr:rowOff>85725</xdr:rowOff>
    </xdr:from>
    <xdr:to>
      <xdr:col>9</xdr:col>
      <xdr:colOff>95250</xdr:colOff>
      <xdr:row>20</xdr:row>
      <xdr:rowOff>95250</xdr:rowOff>
    </xdr:to>
    <xdr:sp macro="" textlink="">
      <xdr:nvSpPr>
        <xdr:cNvPr id="12" name="Rectangle à coins arrondis 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/>
      </xdr:nvSpPr>
      <xdr:spPr>
        <a:xfrm>
          <a:off x="27089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9</xdr:col>
      <xdr:colOff>276225</xdr:colOff>
      <xdr:row>18</xdr:row>
      <xdr:rowOff>85725</xdr:rowOff>
    </xdr:from>
    <xdr:to>
      <xdr:col>11</xdr:col>
      <xdr:colOff>276225</xdr:colOff>
      <xdr:row>20</xdr:row>
      <xdr:rowOff>95250</xdr:rowOff>
    </xdr:to>
    <xdr:sp macro="" textlink="">
      <xdr:nvSpPr>
        <xdr:cNvPr id="13" name="Rectangle à coins arrondis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/>
      </xdr:nvSpPr>
      <xdr:spPr>
        <a:xfrm>
          <a:off x="36366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12</xdr:col>
      <xdr:colOff>95250</xdr:colOff>
      <xdr:row>18</xdr:row>
      <xdr:rowOff>85725</xdr:rowOff>
    </xdr:from>
    <xdr:to>
      <xdr:col>14</xdr:col>
      <xdr:colOff>95250</xdr:colOff>
      <xdr:row>20</xdr:row>
      <xdr:rowOff>95250</xdr:rowOff>
    </xdr:to>
    <xdr:sp macro="" textlink="">
      <xdr:nvSpPr>
        <xdr:cNvPr id="14" name="Rectangle à coins arrondis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/>
      </xdr:nvSpPr>
      <xdr:spPr>
        <a:xfrm>
          <a:off x="45758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14</xdr:col>
      <xdr:colOff>276225</xdr:colOff>
      <xdr:row>18</xdr:row>
      <xdr:rowOff>85725</xdr:rowOff>
    </xdr:from>
    <xdr:to>
      <xdr:col>16</xdr:col>
      <xdr:colOff>276225</xdr:colOff>
      <xdr:row>20</xdr:row>
      <xdr:rowOff>95250</xdr:rowOff>
    </xdr:to>
    <xdr:sp macro="" textlink="">
      <xdr:nvSpPr>
        <xdr:cNvPr id="15" name="Rectangle à coin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/>
      </xdr:nvSpPr>
      <xdr:spPr>
        <a:xfrm>
          <a:off x="5503545" y="35375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2</xdr:col>
      <xdr:colOff>95250</xdr:colOff>
      <xdr:row>20</xdr:row>
      <xdr:rowOff>161925</xdr:rowOff>
    </xdr:from>
    <xdr:to>
      <xdr:col>4</xdr:col>
      <xdr:colOff>95250</xdr:colOff>
      <xdr:row>22</xdr:row>
      <xdr:rowOff>171450</xdr:rowOff>
    </xdr:to>
    <xdr:sp macro="" textlink="">
      <xdr:nvSpPr>
        <xdr:cNvPr id="16" name="Rectangle à coins arrondis 1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/>
      </xdr:nvSpPr>
      <xdr:spPr>
        <a:xfrm>
          <a:off x="8420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276225</xdr:colOff>
      <xdr:row>20</xdr:row>
      <xdr:rowOff>161925</xdr:rowOff>
    </xdr:from>
    <xdr:to>
      <xdr:col>6</xdr:col>
      <xdr:colOff>276225</xdr:colOff>
      <xdr:row>22</xdr:row>
      <xdr:rowOff>171450</xdr:rowOff>
    </xdr:to>
    <xdr:sp macro="" textlink="">
      <xdr:nvSpPr>
        <xdr:cNvPr id="17" name="Rectangle à coins arrondis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/>
      </xdr:nvSpPr>
      <xdr:spPr>
        <a:xfrm>
          <a:off x="17697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95250</xdr:colOff>
      <xdr:row>20</xdr:row>
      <xdr:rowOff>161925</xdr:rowOff>
    </xdr:from>
    <xdr:to>
      <xdr:col>9</xdr:col>
      <xdr:colOff>95250</xdr:colOff>
      <xdr:row>22</xdr:row>
      <xdr:rowOff>171450</xdr:rowOff>
    </xdr:to>
    <xdr:sp macro="" textlink="">
      <xdr:nvSpPr>
        <xdr:cNvPr id="18" name="Rectangle à coins arrondis 1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/>
      </xdr:nvSpPr>
      <xdr:spPr>
        <a:xfrm>
          <a:off x="27089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9</xdr:col>
      <xdr:colOff>276225</xdr:colOff>
      <xdr:row>20</xdr:row>
      <xdr:rowOff>161925</xdr:rowOff>
    </xdr:from>
    <xdr:to>
      <xdr:col>11</xdr:col>
      <xdr:colOff>276225</xdr:colOff>
      <xdr:row>22</xdr:row>
      <xdr:rowOff>171450</xdr:rowOff>
    </xdr:to>
    <xdr:sp macro="" textlink="">
      <xdr:nvSpPr>
        <xdr:cNvPr id="19" name="Rectangle à coins arrondis 16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/>
      </xdr:nvSpPr>
      <xdr:spPr>
        <a:xfrm>
          <a:off x="36366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12</xdr:col>
      <xdr:colOff>95250</xdr:colOff>
      <xdr:row>20</xdr:row>
      <xdr:rowOff>161925</xdr:rowOff>
    </xdr:from>
    <xdr:to>
      <xdr:col>14</xdr:col>
      <xdr:colOff>95250</xdr:colOff>
      <xdr:row>22</xdr:row>
      <xdr:rowOff>171450</xdr:rowOff>
    </xdr:to>
    <xdr:sp macro="" textlink="">
      <xdr:nvSpPr>
        <xdr:cNvPr id="20" name="Rectangle à coins arrondis 17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/>
      </xdr:nvSpPr>
      <xdr:spPr>
        <a:xfrm>
          <a:off x="45758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14</xdr:col>
      <xdr:colOff>276225</xdr:colOff>
      <xdr:row>20</xdr:row>
      <xdr:rowOff>161925</xdr:rowOff>
    </xdr:from>
    <xdr:to>
      <xdr:col>16</xdr:col>
      <xdr:colOff>276225</xdr:colOff>
      <xdr:row>22</xdr:row>
      <xdr:rowOff>171450</xdr:rowOff>
    </xdr:to>
    <xdr:sp macro="" textlink="">
      <xdr:nvSpPr>
        <xdr:cNvPr id="21" name="Rectangle à coins arrondis 1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/>
      </xdr:nvSpPr>
      <xdr:spPr>
        <a:xfrm>
          <a:off x="5503545" y="399478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2</xdr:col>
      <xdr:colOff>95250</xdr:colOff>
      <xdr:row>23</xdr:row>
      <xdr:rowOff>47625</xdr:rowOff>
    </xdr:from>
    <xdr:to>
      <xdr:col>4</xdr:col>
      <xdr:colOff>95250</xdr:colOff>
      <xdr:row>25</xdr:row>
      <xdr:rowOff>57150</xdr:rowOff>
    </xdr:to>
    <xdr:sp macro="" textlink="">
      <xdr:nvSpPr>
        <xdr:cNvPr id="22" name="Rectangle à coins arrondis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/>
      </xdr:nvSpPr>
      <xdr:spPr>
        <a:xfrm>
          <a:off x="8420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276225</xdr:colOff>
      <xdr:row>23</xdr:row>
      <xdr:rowOff>47625</xdr:rowOff>
    </xdr:from>
    <xdr:to>
      <xdr:col>6</xdr:col>
      <xdr:colOff>276225</xdr:colOff>
      <xdr:row>25</xdr:row>
      <xdr:rowOff>57150</xdr:rowOff>
    </xdr:to>
    <xdr:sp macro="" textlink="">
      <xdr:nvSpPr>
        <xdr:cNvPr id="23" name="Rectangle à coins arrondis 2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/>
      </xdr:nvSpPr>
      <xdr:spPr>
        <a:xfrm>
          <a:off x="17697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95250</xdr:colOff>
      <xdr:row>23</xdr:row>
      <xdr:rowOff>47625</xdr:rowOff>
    </xdr:from>
    <xdr:to>
      <xdr:col>9</xdr:col>
      <xdr:colOff>95250</xdr:colOff>
      <xdr:row>25</xdr:row>
      <xdr:rowOff>57150</xdr:rowOff>
    </xdr:to>
    <xdr:sp macro="" textlink="">
      <xdr:nvSpPr>
        <xdr:cNvPr id="24" name="Rectangle à coins arrondis 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/>
      </xdr:nvSpPr>
      <xdr:spPr>
        <a:xfrm>
          <a:off x="27089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9</xdr:col>
      <xdr:colOff>276225</xdr:colOff>
      <xdr:row>23</xdr:row>
      <xdr:rowOff>47625</xdr:rowOff>
    </xdr:from>
    <xdr:to>
      <xdr:col>11</xdr:col>
      <xdr:colOff>276225</xdr:colOff>
      <xdr:row>25</xdr:row>
      <xdr:rowOff>57150</xdr:rowOff>
    </xdr:to>
    <xdr:sp macro="" textlink="">
      <xdr:nvSpPr>
        <xdr:cNvPr id="25" name="Rectangle à coins arrondis 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/>
      </xdr:nvSpPr>
      <xdr:spPr>
        <a:xfrm>
          <a:off x="36366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12</xdr:col>
      <xdr:colOff>95250</xdr:colOff>
      <xdr:row>23</xdr:row>
      <xdr:rowOff>47625</xdr:rowOff>
    </xdr:from>
    <xdr:to>
      <xdr:col>14</xdr:col>
      <xdr:colOff>95250</xdr:colOff>
      <xdr:row>25</xdr:row>
      <xdr:rowOff>57150</xdr:rowOff>
    </xdr:to>
    <xdr:sp macro="" textlink="">
      <xdr:nvSpPr>
        <xdr:cNvPr id="26" name="Rectangle à coins arrondis 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/>
      </xdr:nvSpPr>
      <xdr:spPr>
        <a:xfrm>
          <a:off x="45758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14</xdr:col>
      <xdr:colOff>276225</xdr:colOff>
      <xdr:row>23</xdr:row>
      <xdr:rowOff>47625</xdr:rowOff>
    </xdr:from>
    <xdr:to>
      <xdr:col>16</xdr:col>
      <xdr:colOff>276225</xdr:colOff>
      <xdr:row>25</xdr:row>
      <xdr:rowOff>57150</xdr:rowOff>
    </xdr:to>
    <xdr:sp macro="" textlink="">
      <xdr:nvSpPr>
        <xdr:cNvPr id="27" name="Rectangle à coins arrondis 2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/>
      </xdr:nvSpPr>
      <xdr:spPr>
        <a:xfrm>
          <a:off x="5503545" y="446722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2</xdr:col>
      <xdr:colOff>95250</xdr:colOff>
      <xdr:row>25</xdr:row>
      <xdr:rowOff>123825</xdr:rowOff>
    </xdr:from>
    <xdr:to>
      <xdr:col>4</xdr:col>
      <xdr:colOff>95250</xdr:colOff>
      <xdr:row>27</xdr:row>
      <xdr:rowOff>133350</xdr:rowOff>
    </xdr:to>
    <xdr:sp macro="" textlink="">
      <xdr:nvSpPr>
        <xdr:cNvPr id="28" name="Rectangle à coins arrondis 25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/>
      </xdr:nvSpPr>
      <xdr:spPr>
        <a:xfrm>
          <a:off x="8420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276225</xdr:colOff>
      <xdr:row>25</xdr:row>
      <xdr:rowOff>123825</xdr:rowOff>
    </xdr:from>
    <xdr:to>
      <xdr:col>6</xdr:col>
      <xdr:colOff>276225</xdr:colOff>
      <xdr:row>27</xdr:row>
      <xdr:rowOff>133350</xdr:rowOff>
    </xdr:to>
    <xdr:sp macro="" textlink="">
      <xdr:nvSpPr>
        <xdr:cNvPr id="29" name="Rectangle à coins arrondis 26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/>
      </xdr:nvSpPr>
      <xdr:spPr>
        <a:xfrm>
          <a:off x="17697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95250</xdr:colOff>
      <xdr:row>25</xdr:row>
      <xdr:rowOff>123825</xdr:rowOff>
    </xdr:from>
    <xdr:to>
      <xdr:col>9</xdr:col>
      <xdr:colOff>95250</xdr:colOff>
      <xdr:row>27</xdr:row>
      <xdr:rowOff>133350</xdr:rowOff>
    </xdr:to>
    <xdr:sp macro="" textlink="">
      <xdr:nvSpPr>
        <xdr:cNvPr id="30" name="Rectangle à coins arrondis 27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/>
      </xdr:nvSpPr>
      <xdr:spPr>
        <a:xfrm>
          <a:off x="27089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9</xdr:col>
      <xdr:colOff>276225</xdr:colOff>
      <xdr:row>25</xdr:row>
      <xdr:rowOff>123825</xdr:rowOff>
    </xdr:from>
    <xdr:to>
      <xdr:col>11</xdr:col>
      <xdr:colOff>276225</xdr:colOff>
      <xdr:row>27</xdr:row>
      <xdr:rowOff>133350</xdr:rowOff>
    </xdr:to>
    <xdr:sp macro="" textlink="">
      <xdr:nvSpPr>
        <xdr:cNvPr id="31" name="Rectangle à coins arrondis 28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/>
      </xdr:nvSpPr>
      <xdr:spPr>
        <a:xfrm>
          <a:off x="36366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12</xdr:col>
      <xdr:colOff>95250</xdr:colOff>
      <xdr:row>25</xdr:row>
      <xdr:rowOff>123825</xdr:rowOff>
    </xdr:from>
    <xdr:to>
      <xdr:col>14</xdr:col>
      <xdr:colOff>95250</xdr:colOff>
      <xdr:row>27</xdr:row>
      <xdr:rowOff>133350</xdr:rowOff>
    </xdr:to>
    <xdr:sp macro="" textlink="">
      <xdr:nvSpPr>
        <xdr:cNvPr id="32" name="Rectangle à coins arrondis 2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/>
      </xdr:nvSpPr>
      <xdr:spPr>
        <a:xfrm>
          <a:off x="45758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14</xdr:col>
      <xdr:colOff>276225</xdr:colOff>
      <xdr:row>25</xdr:row>
      <xdr:rowOff>123825</xdr:rowOff>
    </xdr:from>
    <xdr:to>
      <xdr:col>16</xdr:col>
      <xdr:colOff>276225</xdr:colOff>
      <xdr:row>27</xdr:row>
      <xdr:rowOff>133350</xdr:rowOff>
    </xdr:to>
    <xdr:sp macro="" textlink="">
      <xdr:nvSpPr>
        <xdr:cNvPr id="33" name="Rectangle à coins arrondis 30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/>
      </xdr:nvSpPr>
      <xdr:spPr>
        <a:xfrm>
          <a:off x="5503545" y="493204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2</xdr:col>
      <xdr:colOff>95250</xdr:colOff>
      <xdr:row>28</xdr:row>
      <xdr:rowOff>9525</xdr:rowOff>
    </xdr:from>
    <xdr:to>
      <xdr:col>4</xdr:col>
      <xdr:colOff>95250</xdr:colOff>
      <xdr:row>30</xdr:row>
      <xdr:rowOff>19050</xdr:rowOff>
    </xdr:to>
    <xdr:sp macro="" textlink="">
      <xdr:nvSpPr>
        <xdr:cNvPr id="34" name="Rectangle à coins arrondis 31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/>
      </xdr:nvSpPr>
      <xdr:spPr>
        <a:xfrm>
          <a:off x="8420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276225</xdr:colOff>
      <xdr:row>28</xdr:row>
      <xdr:rowOff>9525</xdr:rowOff>
    </xdr:from>
    <xdr:to>
      <xdr:col>6</xdr:col>
      <xdr:colOff>276225</xdr:colOff>
      <xdr:row>30</xdr:row>
      <xdr:rowOff>19050</xdr:rowOff>
    </xdr:to>
    <xdr:sp macro="" textlink="">
      <xdr:nvSpPr>
        <xdr:cNvPr id="35" name="Rectangle à coins arrondis 3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/>
      </xdr:nvSpPr>
      <xdr:spPr>
        <a:xfrm>
          <a:off x="17697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95250</xdr:colOff>
      <xdr:row>28</xdr:row>
      <xdr:rowOff>9525</xdr:rowOff>
    </xdr:from>
    <xdr:to>
      <xdr:col>9</xdr:col>
      <xdr:colOff>95250</xdr:colOff>
      <xdr:row>30</xdr:row>
      <xdr:rowOff>19050</xdr:rowOff>
    </xdr:to>
    <xdr:sp macro="" textlink="">
      <xdr:nvSpPr>
        <xdr:cNvPr id="36" name="Rectangle à coins arrondis 3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/>
      </xdr:nvSpPr>
      <xdr:spPr>
        <a:xfrm>
          <a:off x="27089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9</xdr:col>
      <xdr:colOff>276225</xdr:colOff>
      <xdr:row>28</xdr:row>
      <xdr:rowOff>9525</xdr:rowOff>
    </xdr:from>
    <xdr:to>
      <xdr:col>11</xdr:col>
      <xdr:colOff>276225</xdr:colOff>
      <xdr:row>30</xdr:row>
      <xdr:rowOff>19050</xdr:rowOff>
    </xdr:to>
    <xdr:sp macro="" textlink="">
      <xdr:nvSpPr>
        <xdr:cNvPr id="37" name="Rectangle à coins arrondis 3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/>
      </xdr:nvSpPr>
      <xdr:spPr>
        <a:xfrm>
          <a:off x="36366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12</xdr:col>
      <xdr:colOff>95250</xdr:colOff>
      <xdr:row>28</xdr:row>
      <xdr:rowOff>9525</xdr:rowOff>
    </xdr:from>
    <xdr:to>
      <xdr:col>14</xdr:col>
      <xdr:colOff>95250</xdr:colOff>
      <xdr:row>30</xdr:row>
      <xdr:rowOff>19050</xdr:rowOff>
    </xdr:to>
    <xdr:sp macro="" textlink="">
      <xdr:nvSpPr>
        <xdr:cNvPr id="38" name="Rectangle à coins arrondis 3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/>
      </xdr:nvSpPr>
      <xdr:spPr>
        <a:xfrm>
          <a:off x="45758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14</xdr:col>
      <xdr:colOff>276225</xdr:colOff>
      <xdr:row>28</xdr:row>
      <xdr:rowOff>9525</xdr:rowOff>
    </xdr:from>
    <xdr:to>
      <xdr:col>16</xdr:col>
      <xdr:colOff>276225</xdr:colOff>
      <xdr:row>30</xdr:row>
      <xdr:rowOff>19050</xdr:rowOff>
    </xdr:to>
    <xdr:sp macro="" textlink="">
      <xdr:nvSpPr>
        <xdr:cNvPr id="39" name="Rectangle à coins arrondis 36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/>
      </xdr:nvSpPr>
      <xdr:spPr>
        <a:xfrm>
          <a:off x="5503545" y="5389245"/>
          <a:ext cx="91440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2</xdr:col>
      <xdr:colOff>95250</xdr:colOff>
      <xdr:row>30</xdr:row>
      <xdr:rowOff>85725</xdr:rowOff>
    </xdr:from>
    <xdr:to>
      <xdr:col>4</xdr:col>
      <xdr:colOff>95250</xdr:colOff>
      <xdr:row>32</xdr:row>
      <xdr:rowOff>95250</xdr:rowOff>
    </xdr:to>
    <xdr:sp macro="" textlink="">
      <xdr:nvSpPr>
        <xdr:cNvPr id="40" name="Rectangle à coins arrondis 3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/>
      </xdr:nvSpPr>
      <xdr:spPr>
        <a:xfrm>
          <a:off x="842010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276225</xdr:colOff>
      <xdr:row>30</xdr:row>
      <xdr:rowOff>85725</xdr:rowOff>
    </xdr:from>
    <xdr:to>
      <xdr:col>6</xdr:col>
      <xdr:colOff>276225</xdr:colOff>
      <xdr:row>32</xdr:row>
      <xdr:rowOff>95250</xdr:rowOff>
    </xdr:to>
    <xdr:sp macro="" textlink="">
      <xdr:nvSpPr>
        <xdr:cNvPr id="41" name="Rectangle à coins arrondis 3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/>
      </xdr:nvSpPr>
      <xdr:spPr>
        <a:xfrm>
          <a:off x="1769745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12</xdr:col>
      <xdr:colOff>104775</xdr:colOff>
      <xdr:row>30</xdr:row>
      <xdr:rowOff>85725</xdr:rowOff>
    </xdr:from>
    <xdr:to>
      <xdr:col>16</xdr:col>
      <xdr:colOff>276225</xdr:colOff>
      <xdr:row>32</xdr:row>
      <xdr:rowOff>95250</xdr:rowOff>
    </xdr:to>
    <xdr:sp macro="" textlink="">
      <xdr:nvSpPr>
        <xdr:cNvPr id="42" name="Rectangle à coins arrondis 4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/>
      </xdr:nvSpPr>
      <xdr:spPr>
        <a:xfrm>
          <a:off x="4585335" y="5823585"/>
          <a:ext cx="183261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350519</xdr:colOff>
      <xdr:row>34</xdr:row>
      <xdr:rowOff>156209</xdr:rowOff>
    </xdr:from>
    <xdr:to>
      <xdr:col>5</xdr:col>
      <xdr:colOff>169544</xdr:colOff>
      <xdr:row>37</xdr:row>
      <xdr:rowOff>116296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350519" y="6595109"/>
          <a:ext cx="1685925" cy="485867"/>
        </a:xfrm>
        <a:prstGeom prst="leftArrow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13</xdr:col>
          <xdr:colOff>57150</xdr:colOff>
          <xdr:row>13</xdr:row>
          <xdr:rowOff>47625</xdr:rowOff>
        </xdr:to>
        <xdr:sp macro="" textlink="">
          <xdr:nvSpPr>
            <xdr:cNvPr id="48129" name="ComboBox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95250</xdr:colOff>
      <xdr:row>16</xdr:row>
      <xdr:rowOff>9525</xdr:rowOff>
    </xdr:from>
    <xdr:to>
      <xdr:col>4</xdr:col>
      <xdr:colOff>95250</xdr:colOff>
      <xdr:row>18</xdr:row>
      <xdr:rowOff>19050</xdr:rowOff>
    </xdr:to>
    <xdr:sp macro="" textlink="">
      <xdr:nvSpPr>
        <xdr:cNvPr id="4" name="Rectangle à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8420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276225</xdr:colOff>
      <xdr:row>16</xdr:row>
      <xdr:rowOff>9525</xdr:rowOff>
    </xdr:from>
    <xdr:to>
      <xdr:col>6</xdr:col>
      <xdr:colOff>276225</xdr:colOff>
      <xdr:row>18</xdr:row>
      <xdr:rowOff>19050</xdr:rowOff>
    </xdr:to>
    <xdr:sp macro="" textlink="">
      <xdr:nvSpPr>
        <xdr:cNvPr id="5" name="Rectangle à coins arrondis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17697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95250</xdr:colOff>
      <xdr:row>16</xdr:row>
      <xdr:rowOff>9525</xdr:rowOff>
    </xdr:from>
    <xdr:to>
      <xdr:col>9</xdr:col>
      <xdr:colOff>95250</xdr:colOff>
      <xdr:row>18</xdr:row>
      <xdr:rowOff>19050</xdr:rowOff>
    </xdr:to>
    <xdr:sp macro="" textlink="">
      <xdr:nvSpPr>
        <xdr:cNvPr id="6" name="Rectangle à coins arrondis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/>
      </xdr:nvSpPr>
      <xdr:spPr>
        <a:xfrm>
          <a:off x="27089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11</xdr:col>
      <xdr:colOff>276225</xdr:colOff>
      <xdr:row>18</xdr:row>
      <xdr:rowOff>19050</xdr:rowOff>
    </xdr:to>
    <xdr:sp macro="" textlink="">
      <xdr:nvSpPr>
        <xdr:cNvPr id="7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36366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12</xdr:col>
      <xdr:colOff>95250</xdr:colOff>
      <xdr:row>16</xdr:row>
      <xdr:rowOff>9525</xdr:rowOff>
    </xdr:from>
    <xdr:to>
      <xdr:col>14</xdr:col>
      <xdr:colOff>95250</xdr:colOff>
      <xdr:row>18</xdr:row>
      <xdr:rowOff>19050</xdr:rowOff>
    </xdr:to>
    <xdr:sp macro="" textlink="">
      <xdr:nvSpPr>
        <xdr:cNvPr id="8" name="Rectangle à coins arrondis 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/>
      </xdr:nvSpPr>
      <xdr:spPr>
        <a:xfrm>
          <a:off x="45758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14</xdr:col>
      <xdr:colOff>276225</xdr:colOff>
      <xdr:row>16</xdr:row>
      <xdr:rowOff>9525</xdr:rowOff>
    </xdr:from>
    <xdr:to>
      <xdr:col>16</xdr:col>
      <xdr:colOff>276225</xdr:colOff>
      <xdr:row>18</xdr:row>
      <xdr:rowOff>19050</xdr:rowOff>
    </xdr:to>
    <xdr:sp macro="" textlink="">
      <xdr:nvSpPr>
        <xdr:cNvPr id="9" name="Rectangle à coins arrondis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/>
      </xdr:nvSpPr>
      <xdr:spPr>
        <a:xfrm>
          <a:off x="5503545" y="30803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2</xdr:col>
      <xdr:colOff>95250</xdr:colOff>
      <xdr:row>18</xdr:row>
      <xdr:rowOff>85725</xdr:rowOff>
    </xdr:from>
    <xdr:to>
      <xdr:col>4</xdr:col>
      <xdr:colOff>95250</xdr:colOff>
      <xdr:row>20</xdr:row>
      <xdr:rowOff>95250</xdr:rowOff>
    </xdr:to>
    <xdr:sp macro="" textlink="">
      <xdr:nvSpPr>
        <xdr:cNvPr id="10" name="Rectangle à coins arrondis 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/>
      </xdr:nvSpPr>
      <xdr:spPr>
        <a:xfrm>
          <a:off x="8420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276225</xdr:colOff>
      <xdr:row>18</xdr:row>
      <xdr:rowOff>85725</xdr:rowOff>
    </xdr:from>
    <xdr:to>
      <xdr:col>6</xdr:col>
      <xdr:colOff>276225</xdr:colOff>
      <xdr:row>20</xdr:row>
      <xdr:rowOff>95250</xdr:rowOff>
    </xdr:to>
    <xdr:sp macro="" textlink="">
      <xdr:nvSpPr>
        <xdr:cNvPr id="11" name="Rectangle à coins arrondis 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/>
      </xdr:nvSpPr>
      <xdr:spPr>
        <a:xfrm>
          <a:off x="17697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95250</xdr:colOff>
      <xdr:row>18</xdr:row>
      <xdr:rowOff>85725</xdr:rowOff>
    </xdr:from>
    <xdr:to>
      <xdr:col>9</xdr:col>
      <xdr:colOff>95250</xdr:colOff>
      <xdr:row>20</xdr:row>
      <xdr:rowOff>95250</xdr:rowOff>
    </xdr:to>
    <xdr:sp macro="" textlink="">
      <xdr:nvSpPr>
        <xdr:cNvPr id="12" name="Rectangle à coins arrondis 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/>
      </xdr:nvSpPr>
      <xdr:spPr>
        <a:xfrm>
          <a:off x="27089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9</xdr:col>
      <xdr:colOff>276225</xdr:colOff>
      <xdr:row>18</xdr:row>
      <xdr:rowOff>85725</xdr:rowOff>
    </xdr:from>
    <xdr:to>
      <xdr:col>11</xdr:col>
      <xdr:colOff>276225</xdr:colOff>
      <xdr:row>20</xdr:row>
      <xdr:rowOff>95250</xdr:rowOff>
    </xdr:to>
    <xdr:sp macro="" textlink="">
      <xdr:nvSpPr>
        <xdr:cNvPr id="13" name="Rectangle à coins arrondis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/>
      </xdr:nvSpPr>
      <xdr:spPr>
        <a:xfrm>
          <a:off x="36366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12</xdr:col>
      <xdr:colOff>95250</xdr:colOff>
      <xdr:row>18</xdr:row>
      <xdr:rowOff>85725</xdr:rowOff>
    </xdr:from>
    <xdr:to>
      <xdr:col>14</xdr:col>
      <xdr:colOff>95250</xdr:colOff>
      <xdr:row>20</xdr:row>
      <xdr:rowOff>95250</xdr:rowOff>
    </xdr:to>
    <xdr:sp macro="" textlink="">
      <xdr:nvSpPr>
        <xdr:cNvPr id="14" name="Rectangle à coins arrondis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/>
      </xdr:nvSpPr>
      <xdr:spPr>
        <a:xfrm>
          <a:off x="45758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14</xdr:col>
      <xdr:colOff>276225</xdr:colOff>
      <xdr:row>18</xdr:row>
      <xdr:rowOff>85725</xdr:rowOff>
    </xdr:from>
    <xdr:to>
      <xdr:col>16</xdr:col>
      <xdr:colOff>276225</xdr:colOff>
      <xdr:row>20</xdr:row>
      <xdr:rowOff>95250</xdr:rowOff>
    </xdr:to>
    <xdr:sp macro="" textlink="">
      <xdr:nvSpPr>
        <xdr:cNvPr id="15" name="Rectangle à coin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/>
      </xdr:nvSpPr>
      <xdr:spPr>
        <a:xfrm>
          <a:off x="5503545" y="35375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2</xdr:col>
      <xdr:colOff>95250</xdr:colOff>
      <xdr:row>20</xdr:row>
      <xdr:rowOff>161925</xdr:rowOff>
    </xdr:from>
    <xdr:to>
      <xdr:col>4</xdr:col>
      <xdr:colOff>95250</xdr:colOff>
      <xdr:row>22</xdr:row>
      <xdr:rowOff>171450</xdr:rowOff>
    </xdr:to>
    <xdr:sp macro="" textlink="">
      <xdr:nvSpPr>
        <xdr:cNvPr id="16" name="Rectangle à coins arrondis 1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/>
      </xdr:nvSpPr>
      <xdr:spPr>
        <a:xfrm>
          <a:off x="8420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276225</xdr:colOff>
      <xdr:row>20</xdr:row>
      <xdr:rowOff>161925</xdr:rowOff>
    </xdr:from>
    <xdr:to>
      <xdr:col>6</xdr:col>
      <xdr:colOff>276225</xdr:colOff>
      <xdr:row>22</xdr:row>
      <xdr:rowOff>171450</xdr:rowOff>
    </xdr:to>
    <xdr:sp macro="" textlink="">
      <xdr:nvSpPr>
        <xdr:cNvPr id="17" name="Rectangle à coins arrondis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/>
      </xdr:nvSpPr>
      <xdr:spPr>
        <a:xfrm>
          <a:off x="17697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95250</xdr:colOff>
      <xdr:row>20</xdr:row>
      <xdr:rowOff>161925</xdr:rowOff>
    </xdr:from>
    <xdr:to>
      <xdr:col>9</xdr:col>
      <xdr:colOff>95250</xdr:colOff>
      <xdr:row>22</xdr:row>
      <xdr:rowOff>171450</xdr:rowOff>
    </xdr:to>
    <xdr:sp macro="" textlink="">
      <xdr:nvSpPr>
        <xdr:cNvPr id="18" name="Rectangle à coins arrondis 1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/>
      </xdr:nvSpPr>
      <xdr:spPr>
        <a:xfrm>
          <a:off x="27089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9</xdr:col>
      <xdr:colOff>276225</xdr:colOff>
      <xdr:row>20</xdr:row>
      <xdr:rowOff>161925</xdr:rowOff>
    </xdr:from>
    <xdr:to>
      <xdr:col>11</xdr:col>
      <xdr:colOff>276225</xdr:colOff>
      <xdr:row>22</xdr:row>
      <xdr:rowOff>171450</xdr:rowOff>
    </xdr:to>
    <xdr:sp macro="" textlink="">
      <xdr:nvSpPr>
        <xdr:cNvPr id="19" name="Rectangle à coins arrondis 16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/>
      </xdr:nvSpPr>
      <xdr:spPr>
        <a:xfrm>
          <a:off x="36366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12</xdr:col>
      <xdr:colOff>95250</xdr:colOff>
      <xdr:row>20</xdr:row>
      <xdr:rowOff>161925</xdr:rowOff>
    </xdr:from>
    <xdr:to>
      <xdr:col>14</xdr:col>
      <xdr:colOff>95250</xdr:colOff>
      <xdr:row>22</xdr:row>
      <xdr:rowOff>171450</xdr:rowOff>
    </xdr:to>
    <xdr:sp macro="" textlink="">
      <xdr:nvSpPr>
        <xdr:cNvPr id="20" name="Rectangle à coins arrondis 17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/>
      </xdr:nvSpPr>
      <xdr:spPr>
        <a:xfrm>
          <a:off x="45758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14</xdr:col>
      <xdr:colOff>276225</xdr:colOff>
      <xdr:row>20</xdr:row>
      <xdr:rowOff>161925</xdr:rowOff>
    </xdr:from>
    <xdr:to>
      <xdr:col>16</xdr:col>
      <xdr:colOff>276225</xdr:colOff>
      <xdr:row>22</xdr:row>
      <xdr:rowOff>171450</xdr:rowOff>
    </xdr:to>
    <xdr:sp macro="" textlink="">
      <xdr:nvSpPr>
        <xdr:cNvPr id="21" name="Rectangle à coins arrondis 1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/>
      </xdr:nvSpPr>
      <xdr:spPr>
        <a:xfrm>
          <a:off x="5503545" y="399478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2</xdr:col>
      <xdr:colOff>95250</xdr:colOff>
      <xdr:row>23</xdr:row>
      <xdr:rowOff>47625</xdr:rowOff>
    </xdr:from>
    <xdr:to>
      <xdr:col>4</xdr:col>
      <xdr:colOff>95250</xdr:colOff>
      <xdr:row>25</xdr:row>
      <xdr:rowOff>57150</xdr:rowOff>
    </xdr:to>
    <xdr:sp macro="" textlink="">
      <xdr:nvSpPr>
        <xdr:cNvPr id="22" name="Rectangle à coins arrondis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/>
      </xdr:nvSpPr>
      <xdr:spPr>
        <a:xfrm>
          <a:off x="8420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276225</xdr:colOff>
      <xdr:row>23</xdr:row>
      <xdr:rowOff>47625</xdr:rowOff>
    </xdr:from>
    <xdr:to>
      <xdr:col>6</xdr:col>
      <xdr:colOff>276225</xdr:colOff>
      <xdr:row>25</xdr:row>
      <xdr:rowOff>57150</xdr:rowOff>
    </xdr:to>
    <xdr:sp macro="" textlink="">
      <xdr:nvSpPr>
        <xdr:cNvPr id="23" name="Rectangle à coins arrondis 2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/>
      </xdr:nvSpPr>
      <xdr:spPr>
        <a:xfrm>
          <a:off x="17697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95250</xdr:colOff>
      <xdr:row>23</xdr:row>
      <xdr:rowOff>47625</xdr:rowOff>
    </xdr:from>
    <xdr:to>
      <xdr:col>9</xdr:col>
      <xdr:colOff>95250</xdr:colOff>
      <xdr:row>25</xdr:row>
      <xdr:rowOff>57150</xdr:rowOff>
    </xdr:to>
    <xdr:sp macro="" textlink="">
      <xdr:nvSpPr>
        <xdr:cNvPr id="24" name="Rectangle à coins arrondis 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/>
      </xdr:nvSpPr>
      <xdr:spPr>
        <a:xfrm>
          <a:off x="27089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9</xdr:col>
      <xdr:colOff>276225</xdr:colOff>
      <xdr:row>23</xdr:row>
      <xdr:rowOff>47625</xdr:rowOff>
    </xdr:from>
    <xdr:to>
      <xdr:col>11</xdr:col>
      <xdr:colOff>276225</xdr:colOff>
      <xdr:row>25</xdr:row>
      <xdr:rowOff>57150</xdr:rowOff>
    </xdr:to>
    <xdr:sp macro="" textlink="">
      <xdr:nvSpPr>
        <xdr:cNvPr id="25" name="Rectangle à coins arrondis 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/>
      </xdr:nvSpPr>
      <xdr:spPr>
        <a:xfrm>
          <a:off x="36366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12</xdr:col>
      <xdr:colOff>95250</xdr:colOff>
      <xdr:row>23</xdr:row>
      <xdr:rowOff>47625</xdr:rowOff>
    </xdr:from>
    <xdr:to>
      <xdr:col>14</xdr:col>
      <xdr:colOff>95250</xdr:colOff>
      <xdr:row>25</xdr:row>
      <xdr:rowOff>57150</xdr:rowOff>
    </xdr:to>
    <xdr:sp macro="" textlink="">
      <xdr:nvSpPr>
        <xdr:cNvPr id="26" name="Rectangle à coins arrondis 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/>
      </xdr:nvSpPr>
      <xdr:spPr>
        <a:xfrm>
          <a:off x="45758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14</xdr:col>
      <xdr:colOff>276225</xdr:colOff>
      <xdr:row>23</xdr:row>
      <xdr:rowOff>47625</xdr:rowOff>
    </xdr:from>
    <xdr:to>
      <xdr:col>16</xdr:col>
      <xdr:colOff>276225</xdr:colOff>
      <xdr:row>25</xdr:row>
      <xdr:rowOff>57150</xdr:rowOff>
    </xdr:to>
    <xdr:sp macro="" textlink="">
      <xdr:nvSpPr>
        <xdr:cNvPr id="27" name="Rectangle à coins arrondis 2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/>
      </xdr:nvSpPr>
      <xdr:spPr>
        <a:xfrm>
          <a:off x="5503545" y="446722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2</xdr:col>
      <xdr:colOff>95250</xdr:colOff>
      <xdr:row>25</xdr:row>
      <xdr:rowOff>123825</xdr:rowOff>
    </xdr:from>
    <xdr:to>
      <xdr:col>4</xdr:col>
      <xdr:colOff>95250</xdr:colOff>
      <xdr:row>27</xdr:row>
      <xdr:rowOff>133350</xdr:rowOff>
    </xdr:to>
    <xdr:sp macro="" textlink="">
      <xdr:nvSpPr>
        <xdr:cNvPr id="28" name="Rectangle à coins arrondis 25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/>
      </xdr:nvSpPr>
      <xdr:spPr>
        <a:xfrm>
          <a:off x="8420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276225</xdr:colOff>
      <xdr:row>25</xdr:row>
      <xdr:rowOff>123825</xdr:rowOff>
    </xdr:from>
    <xdr:to>
      <xdr:col>6</xdr:col>
      <xdr:colOff>276225</xdr:colOff>
      <xdr:row>27</xdr:row>
      <xdr:rowOff>133350</xdr:rowOff>
    </xdr:to>
    <xdr:sp macro="" textlink="">
      <xdr:nvSpPr>
        <xdr:cNvPr id="29" name="Rectangle à coins arrondis 26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/>
      </xdr:nvSpPr>
      <xdr:spPr>
        <a:xfrm>
          <a:off x="17697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95250</xdr:colOff>
      <xdr:row>25</xdr:row>
      <xdr:rowOff>123825</xdr:rowOff>
    </xdr:from>
    <xdr:to>
      <xdr:col>9</xdr:col>
      <xdr:colOff>95250</xdr:colOff>
      <xdr:row>27</xdr:row>
      <xdr:rowOff>133350</xdr:rowOff>
    </xdr:to>
    <xdr:sp macro="" textlink="">
      <xdr:nvSpPr>
        <xdr:cNvPr id="30" name="Rectangle à coins arrondis 27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/>
      </xdr:nvSpPr>
      <xdr:spPr>
        <a:xfrm>
          <a:off x="27089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9</xdr:col>
      <xdr:colOff>276225</xdr:colOff>
      <xdr:row>25</xdr:row>
      <xdr:rowOff>123825</xdr:rowOff>
    </xdr:from>
    <xdr:to>
      <xdr:col>11</xdr:col>
      <xdr:colOff>276225</xdr:colOff>
      <xdr:row>27</xdr:row>
      <xdr:rowOff>133350</xdr:rowOff>
    </xdr:to>
    <xdr:sp macro="" textlink="">
      <xdr:nvSpPr>
        <xdr:cNvPr id="31" name="Rectangle à coins arrondis 28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/>
      </xdr:nvSpPr>
      <xdr:spPr>
        <a:xfrm>
          <a:off x="36366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12</xdr:col>
      <xdr:colOff>95250</xdr:colOff>
      <xdr:row>25</xdr:row>
      <xdr:rowOff>123825</xdr:rowOff>
    </xdr:from>
    <xdr:to>
      <xdr:col>14</xdr:col>
      <xdr:colOff>95250</xdr:colOff>
      <xdr:row>27</xdr:row>
      <xdr:rowOff>133350</xdr:rowOff>
    </xdr:to>
    <xdr:sp macro="" textlink="">
      <xdr:nvSpPr>
        <xdr:cNvPr id="32" name="Rectangle à coins arrondis 2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/>
      </xdr:nvSpPr>
      <xdr:spPr>
        <a:xfrm>
          <a:off x="45758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14</xdr:col>
      <xdr:colOff>276225</xdr:colOff>
      <xdr:row>25</xdr:row>
      <xdr:rowOff>123825</xdr:rowOff>
    </xdr:from>
    <xdr:to>
      <xdr:col>16</xdr:col>
      <xdr:colOff>276225</xdr:colOff>
      <xdr:row>27</xdr:row>
      <xdr:rowOff>133350</xdr:rowOff>
    </xdr:to>
    <xdr:sp macro="" textlink="">
      <xdr:nvSpPr>
        <xdr:cNvPr id="33" name="Rectangle à coins arrondis 30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/>
      </xdr:nvSpPr>
      <xdr:spPr>
        <a:xfrm>
          <a:off x="5503545" y="493204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2</xdr:col>
      <xdr:colOff>95250</xdr:colOff>
      <xdr:row>28</xdr:row>
      <xdr:rowOff>9525</xdr:rowOff>
    </xdr:from>
    <xdr:to>
      <xdr:col>4</xdr:col>
      <xdr:colOff>95250</xdr:colOff>
      <xdr:row>30</xdr:row>
      <xdr:rowOff>19050</xdr:rowOff>
    </xdr:to>
    <xdr:sp macro="" textlink="">
      <xdr:nvSpPr>
        <xdr:cNvPr id="34" name="Rectangle à coins arrondis 31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/>
      </xdr:nvSpPr>
      <xdr:spPr>
        <a:xfrm>
          <a:off x="8420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276225</xdr:colOff>
      <xdr:row>28</xdr:row>
      <xdr:rowOff>9525</xdr:rowOff>
    </xdr:from>
    <xdr:to>
      <xdr:col>6</xdr:col>
      <xdr:colOff>276225</xdr:colOff>
      <xdr:row>30</xdr:row>
      <xdr:rowOff>19050</xdr:rowOff>
    </xdr:to>
    <xdr:sp macro="" textlink="">
      <xdr:nvSpPr>
        <xdr:cNvPr id="35" name="Rectangle à coins arrondis 3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/>
      </xdr:nvSpPr>
      <xdr:spPr>
        <a:xfrm>
          <a:off x="17697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95250</xdr:colOff>
      <xdr:row>28</xdr:row>
      <xdr:rowOff>9525</xdr:rowOff>
    </xdr:from>
    <xdr:to>
      <xdr:col>9</xdr:col>
      <xdr:colOff>95250</xdr:colOff>
      <xdr:row>30</xdr:row>
      <xdr:rowOff>19050</xdr:rowOff>
    </xdr:to>
    <xdr:sp macro="" textlink="">
      <xdr:nvSpPr>
        <xdr:cNvPr id="36" name="Rectangle à coins arrondis 3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/>
      </xdr:nvSpPr>
      <xdr:spPr>
        <a:xfrm>
          <a:off x="27089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9</xdr:col>
      <xdr:colOff>276225</xdr:colOff>
      <xdr:row>28</xdr:row>
      <xdr:rowOff>9525</xdr:rowOff>
    </xdr:from>
    <xdr:to>
      <xdr:col>11</xdr:col>
      <xdr:colOff>276225</xdr:colOff>
      <xdr:row>30</xdr:row>
      <xdr:rowOff>19050</xdr:rowOff>
    </xdr:to>
    <xdr:sp macro="" textlink="">
      <xdr:nvSpPr>
        <xdr:cNvPr id="37" name="Rectangle à coins arrondis 3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/>
      </xdr:nvSpPr>
      <xdr:spPr>
        <a:xfrm>
          <a:off x="36366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12</xdr:col>
      <xdr:colOff>95250</xdr:colOff>
      <xdr:row>28</xdr:row>
      <xdr:rowOff>9525</xdr:rowOff>
    </xdr:from>
    <xdr:to>
      <xdr:col>14</xdr:col>
      <xdr:colOff>95250</xdr:colOff>
      <xdr:row>30</xdr:row>
      <xdr:rowOff>19050</xdr:rowOff>
    </xdr:to>
    <xdr:sp macro="" textlink="">
      <xdr:nvSpPr>
        <xdr:cNvPr id="38" name="Rectangle à coins arrondis 3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/>
      </xdr:nvSpPr>
      <xdr:spPr>
        <a:xfrm>
          <a:off x="45758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14</xdr:col>
      <xdr:colOff>276225</xdr:colOff>
      <xdr:row>28</xdr:row>
      <xdr:rowOff>9525</xdr:rowOff>
    </xdr:from>
    <xdr:to>
      <xdr:col>16</xdr:col>
      <xdr:colOff>276225</xdr:colOff>
      <xdr:row>30</xdr:row>
      <xdr:rowOff>19050</xdr:rowOff>
    </xdr:to>
    <xdr:sp macro="" textlink="">
      <xdr:nvSpPr>
        <xdr:cNvPr id="39" name="Rectangle à coins arrondis 36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/>
      </xdr:nvSpPr>
      <xdr:spPr>
        <a:xfrm>
          <a:off x="5503545" y="5389245"/>
          <a:ext cx="91440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2</xdr:col>
      <xdr:colOff>95250</xdr:colOff>
      <xdr:row>30</xdr:row>
      <xdr:rowOff>85725</xdr:rowOff>
    </xdr:from>
    <xdr:to>
      <xdr:col>4</xdr:col>
      <xdr:colOff>95250</xdr:colOff>
      <xdr:row>32</xdr:row>
      <xdr:rowOff>95250</xdr:rowOff>
    </xdr:to>
    <xdr:sp macro="" textlink="">
      <xdr:nvSpPr>
        <xdr:cNvPr id="40" name="Rectangle à coins arrondis 3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/>
      </xdr:nvSpPr>
      <xdr:spPr>
        <a:xfrm>
          <a:off x="842010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276225</xdr:colOff>
      <xdr:row>30</xdr:row>
      <xdr:rowOff>85725</xdr:rowOff>
    </xdr:from>
    <xdr:to>
      <xdr:col>6</xdr:col>
      <xdr:colOff>276225</xdr:colOff>
      <xdr:row>32</xdr:row>
      <xdr:rowOff>95250</xdr:rowOff>
    </xdr:to>
    <xdr:sp macro="" textlink="">
      <xdr:nvSpPr>
        <xdr:cNvPr id="41" name="Rectangle à coins arrondis 3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/>
      </xdr:nvSpPr>
      <xdr:spPr>
        <a:xfrm>
          <a:off x="1769745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12</xdr:col>
      <xdr:colOff>104775</xdr:colOff>
      <xdr:row>30</xdr:row>
      <xdr:rowOff>85725</xdr:rowOff>
    </xdr:from>
    <xdr:to>
      <xdr:col>16</xdr:col>
      <xdr:colOff>276225</xdr:colOff>
      <xdr:row>32</xdr:row>
      <xdr:rowOff>95250</xdr:rowOff>
    </xdr:to>
    <xdr:sp macro="" textlink="">
      <xdr:nvSpPr>
        <xdr:cNvPr id="42" name="Rectangle à coins arrondis 4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/>
      </xdr:nvSpPr>
      <xdr:spPr>
        <a:xfrm>
          <a:off x="4585335" y="5823585"/>
          <a:ext cx="183261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350519</xdr:colOff>
      <xdr:row>34</xdr:row>
      <xdr:rowOff>156209</xdr:rowOff>
    </xdr:from>
    <xdr:to>
      <xdr:col>5</xdr:col>
      <xdr:colOff>169544</xdr:colOff>
      <xdr:row>37</xdr:row>
      <xdr:rowOff>116296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350519" y="6595109"/>
          <a:ext cx="1685925" cy="485867"/>
        </a:xfrm>
        <a:prstGeom prst="leftArrow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13</xdr:col>
          <xdr:colOff>57150</xdr:colOff>
          <xdr:row>13</xdr:row>
          <xdr:rowOff>47625</xdr:rowOff>
        </xdr:to>
        <xdr:sp macro="" textlink="">
          <xdr:nvSpPr>
            <xdr:cNvPr id="49153" name="ComboBox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95250</xdr:colOff>
      <xdr:row>16</xdr:row>
      <xdr:rowOff>9525</xdr:rowOff>
    </xdr:from>
    <xdr:to>
      <xdr:col>4</xdr:col>
      <xdr:colOff>95250</xdr:colOff>
      <xdr:row>18</xdr:row>
      <xdr:rowOff>19050</xdr:rowOff>
    </xdr:to>
    <xdr:sp macro="" textlink="">
      <xdr:nvSpPr>
        <xdr:cNvPr id="4" name="Rectangle à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8420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276225</xdr:colOff>
      <xdr:row>16</xdr:row>
      <xdr:rowOff>9525</xdr:rowOff>
    </xdr:from>
    <xdr:to>
      <xdr:col>6</xdr:col>
      <xdr:colOff>276225</xdr:colOff>
      <xdr:row>18</xdr:row>
      <xdr:rowOff>19050</xdr:rowOff>
    </xdr:to>
    <xdr:sp macro="" textlink="">
      <xdr:nvSpPr>
        <xdr:cNvPr id="5" name="Rectangle à coins arrondis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17697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95250</xdr:colOff>
      <xdr:row>16</xdr:row>
      <xdr:rowOff>9525</xdr:rowOff>
    </xdr:from>
    <xdr:to>
      <xdr:col>9</xdr:col>
      <xdr:colOff>95250</xdr:colOff>
      <xdr:row>18</xdr:row>
      <xdr:rowOff>19050</xdr:rowOff>
    </xdr:to>
    <xdr:sp macro="" textlink="">
      <xdr:nvSpPr>
        <xdr:cNvPr id="6" name="Rectangle à coins arrondis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27089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11</xdr:col>
      <xdr:colOff>276225</xdr:colOff>
      <xdr:row>18</xdr:row>
      <xdr:rowOff>19050</xdr:rowOff>
    </xdr:to>
    <xdr:sp macro="" textlink="">
      <xdr:nvSpPr>
        <xdr:cNvPr id="7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/>
      </xdr:nvSpPr>
      <xdr:spPr>
        <a:xfrm>
          <a:off x="36366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12</xdr:col>
      <xdr:colOff>95250</xdr:colOff>
      <xdr:row>16</xdr:row>
      <xdr:rowOff>9525</xdr:rowOff>
    </xdr:from>
    <xdr:to>
      <xdr:col>14</xdr:col>
      <xdr:colOff>95250</xdr:colOff>
      <xdr:row>18</xdr:row>
      <xdr:rowOff>19050</xdr:rowOff>
    </xdr:to>
    <xdr:sp macro="" textlink="">
      <xdr:nvSpPr>
        <xdr:cNvPr id="8" name="Rectangle à coins arrondis 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45758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14</xdr:col>
      <xdr:colOff>276225</xdr:colOff>
      <xdr:row>16</xdr:row>
      <xdr:rowOff>9525</xdr:rowOff>
    </xdr:from>
    <xdr:to>
      <xdr:col>16</xdr:col>
      <xdr:colOff>276225</xdr:colOff>
      <xdr:row>18</xdr:row>
      <xdr:rowOff>19050</xdr:rowOff>
    </xdr:to>
    <xdr:sp macro="" textlink="">
      <xdr:nvSpPr>
        <xdr:cNvPr id="9" name="Rectangle à coins arrondis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/>
      </xdr:nvSpPr>
      <xdr:spPr>
        <a:xfrm>
          <a:off x="5503545" y="30803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2</xdr:col>
      <xdr:colOff>95250</xdr:colOff>
      <xdr:row>18</xdr:row>
      <xdr:rowOff>85725</xdr:rowOff>
    </xdr:from>
    <xdr:to>
      <xdr:col>4</xdr:col>
      <xdr:colOff>95250</xdr:colOff>
      <xdr:row>20</xdr:row>
      <xdr:rowOff>95250</xdr:rowOff>
    </xdr:to>
    <xdr:sp macro="" textlink="">
      <xdr:nvSpPr>
        <xdr:cNvPr id="10" name="Rectangle à coins arrondis 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/>
      </xdr:nvSpPr>
      <xdr:spPr>
        <a:xfrm>
          <a:off x="8420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276225</xdr:colOff>
      <xdr:row>18</xdr:row>
      <xdr:rowOff>85725</xdr:rowOff>
    </xdr:from>
    <xdr:to>
      <xdr:col>6</xdr:col>
      <xdr:colOff>276225</xdr:colOff>
      <xdr:row>20</xdr:row>
      <xdr:rowOff>95250</xdr:rowOff>
    </xdr:to>
    <xdr:sp macro="" textlink="">
      <xdr:nvSpPr>
        <xdr:cNvPr id="11" name="Rectangle à coins arrondis 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/>
      </xdr:nvSpPr>
      <xdr:spPr>
        <a:xfrm>
          <a:off x="17697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95250</xdr:colOff>
      <xdr:row>18</xdr:row>
      <xdr:rowOff>85725</xdr:rowOff>
    </xdr:from>
    <xdr:to>
      <xdr:col>9</xdr:col>
      <xdr:colOff>95250</xdr:colOff>
      <xdr:row>20</xdr:row>
      <xdr:rowOff>95250</xdr:rowOff>
    </xdr:to>
    <xdr:sp macro="" textlink="">
      <xdr:nvSpPr>
        <xdr:cNvPr id="12" name="Rectangle à coins arrondis 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/>
      </xdr:nvSpPr>
      <xdr:spPr>
        <a:xfrm>
          <a:off x="27089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9</xdr:col>
      <xdr:colOff>276225</xdr:colOff>
      <xdr:row>18</xdr:row>
      <xdr:rowOff>85725</xdr:rowOff>
    </xdr:from>
    <xdr:to>
      <xdr:col>11</xdr:col>
      <xdr:colOff>276225</xdr:colOff>
      <xdr:row>20</xdr:row>
      <xdr:rowOff>95250</xdr:rowOff>
    </xdr:to>
    <xdr:sp macro="" textlink="">
      <xdr:nvSpPr>
        <xdr:cNvPr id="13" name="Rectangle à coins arrondis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/>
      </xdr:nvSpPr>
      <xdr:spPr>
        <a:xfrm>
          <a:off x="36366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12</xdr:col>
      <xdr:colOff>95250</xdr:colOff>
      <xdr:row>18</xdr:row>
      <xdr:rowOff>85725</xdr:rowOff>
    </xdr:from>
    <xdr:to>
      <xdr:col>14</xdr:col>
      <xdr:colOff>95250</xdr:colOff>
      <xdr:row>20</xdr:row>
      <xdr:rowOff>95250</xdr:rowOff>
    </xdr:to>
    <xdr:sp macro="" textlink="">
      <xdr:nvSpPr>
        <xdr:cNvPr id="14" name="Rectangle à coins arrondis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/>
      </xdr:nvSpPr>
      <xdr:spPr>
        <a:xfrm>
          <a:off x="45758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14</xdr:col>
      <xdr:colOff>276225</xdr:colOff>
      <xdr:row>18</xdr:row>
      <xdr:rowOff>85725</xdr:rowOff>
    </xdr:from>
    <xdr:to>
      <xdr:col>16</xdr:col>
      <xdr:colOff>276225</xdr:colOff>
      <xdr:row>20</xdr:row>
      <xdr:rowOff>95250</xdr:rowOff>
    </xdr:to>
    <xdr:sp macro="" textlink="">
      <xdr:nvSpPr>
        <xdr:cNvPr id="15" name="Rectangle à coin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/>
      </xdr:nvSpPr>
      <xdr:spPr>
        <a:xfrm>
          <a:off x="5503545" y="35375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2</xdr:col>
      <xdr:colOff>95250</xdr:colOff>
      <xdr:row>20</xdr:row>
      <xdr:rowOff>161925</xdr:rowOff>
    </xdr:from>
    <xdr:to>
      <xdr:col>4</xdr:col>
      <xdr:colOff>95250</xdr:colOff>
      <xdr:row>22</xdr:row>
      <xdr:rowOff>171450</xdr:rowOff>
    </xdr:to>
    <xdr:sp macro="" textlink="">
      <xdr:nvSpPr>
        <xdr:cNvPr id="16" name="Rectangle à coins arrondis 1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/>
      </xdr:nvSpPr>
      <xdr:spPr>
        <a:xfrm>
          <a:off x="8420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276225</xdr:colOff>
      <xdr:row>20</xdr:row>
      <xdr:rowOff>161925</xdr:rowOff>
    </xdr:from>
    <xdr:to>
      <xdr:col>6</xdr:col>
      <xdr:colOff>276225</xdr:colOff>
      <xdr:row>22</xdr:row>
      <xdr:rowOff>171450</xdr:rowOff>
    </xdr:to>
    <xdr:sp macro="" textlink="">
      <xdr:nvSpPr>
        <xdr:cNvPr id="17" name="Rectangle à coins arrondis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/>
      </xdr:nvSpPr>
      <xdr:spPr>
        <a:xfrm>
          <a:off x="17697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95250</xdr:colOff>
      <xdr:row>20</xdr:row>
      <xdr:rowOff>161925</xdr:rowOff>
    </xdr:from>
    <xdr:to>
      <xdr:col>9</xdr:col>
      <xdr:colOff>95250</xdr:colOff>
      <xdr:row>22</xdr:row>
      <xdr:rowOff>171450</xdr:rowOff>
    </xdr:to>
    <xdr:sp macro="" textlink="">
      <xdr:nvSpPr>
        <xdr:cNvPr id="18" name="Rectangle à coins arrondis 1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/>
      </xdr:nvSpPr>
      <xdr:spPr>
        <a:xfrm>
          <a:off x="27089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9</xdr:col>
      <xdr:colOff>276225</xdr:colOff>
      <xdr:row>20</xdr:row>
      <xdr:rowOff>161925</xdr:rowOff>
    </xdr:from>
    <xdr:to>
      <xdr:col>11</xdr:col>
      <xdr:colOff>276225</xdr:colOff>
      <xdr:row>22</xdr:row>
      <xdr:rowOff>171450</xdr:rowOff>
    </xdr:to>
    <xdr:sp macro="" textlink="">
      <xdr:nvSpPr>
        <xdr:cNvPr id="19" name="Rectangle à coins arrondis 16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/>
      </xdr:nvSpPr>
      <xdr:spPr>
        <a:xfrm>
          <a:off x="36366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12</xdr:col>
      <xdr:colOff>95250</xdr:colOff>
      <xdr:row>20</xdr:row>
      <xdr:rowOff>161925</xdr:rowOff>
    </xdr:from>
    <xdr:to>
      <xdr:col>14</xdr:col>
      <xdr:colOff>95250</xdr:colOff>
      <xdr:row>22</xdr:row>
      <xdr:rowOff>171450</xdr:rowOff>
    </xdr:to>
    <xdr:sp macro="" textlink="">
      <xdr:nvSpPr>
        <xdr:cNvPr id="20" name="Rectangle à coins arrondis 17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/>
      </xdr:nvSpPr>
      <xdr:spPr>
        <a:xfrm>
          <a:off x="45758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14</xdr:col>
      <xdr:colOff>276225</xdr:colOff>
      <xdr:row>20</xdr:row>
      <xdr:rowOff>161925</xdr:rowOff>
    </xdr:from>
    <xdr:to>
      <xdr:col>16</xdr:col>
      <xdr:colOff>276225</xdr:colOff>
      <xdr:row>22</xdr:row>
      <xdr:rowOff>171450</xdr:rowOff>
    </xdr:to>
    <xdr:sp macro="" textlink="">
      <xdr:nvSpPr>
        <xdr:cNvPr id="21" name="Rectangle à coins arrondis 1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/>
      </xdr:nvSpPr>
      <xdr:spPr>
        <a:xfrm>
          <a:off x="5503545" y="399478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2</xdr:col>
      <xdr:colOff>95250</xdr:colOff>
      <xdr:row>23</xdr:row>
      <xdr:rowOff>47625</xdr:rowOff>
    </xdr:from>
    <xdr:to>
      <xdr:col>4</xdr:col>
      <xdr:colOff>95250</xdr:colOff>
      <xdr:row>25</xdr:row>
      <xdr:rowOff>57150</xdr:rowOff>
    </xdr:to>
    <xdr:sp macro="" textlink="">
      <xdr:nvSpPr>
        <xdr:cNvPr id="22" name="Rectangle à coins arrondis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/>
      </xdr:nvSpPr>
      <xdr:spPr>
        <a:xfrm>
          <a:off x="8420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276225</xdr:colOff>
      <xdr:row>23</xdr:row>
      <xdr:rowOff>47625</xdr:rowOff>
    </xdr:from>
    <xdr:to>
      <xdr:col>6</xdr:col>
      <xdr:colOff>276225</xdr:colOff>
      <xdr:row>25</xdr:row>
      <xdr:rowOff>57150</xdr:rowOff>
    </xdr:to>
    <xdr:sp macro="" textlink="">
      <xdr:nvSpPr>
        <xdr:cNvPr id="23" name="Rectangle à coins arrondis 2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/>
      </xdr:nvSpPr>
      <xdr:spPr>
        <a:xfrm>
          <a:off x="17697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95250</xdr:colOff>
      <xdr:row>23</xdr:row>
      <xdr:rowOff>47625</xdr:rowOff>
    </xdr:from>
    <xdr:to>
      <xdr:col>9</xdr:col>
      <xdr:colOff>95250</xdr:colOff>
      <xdr:row>25</xdr:row>
      <xdr:rowOff>57150</xdr:rowOff>
    </xdr:to>
    <xdr:sp macro="" textlink="">
      <xdr:nvSpPr>
        <xdr:cNvPr id="24" name="Rectangle à coins arrondis 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/>
      </xdr:nvSpPr>
      <xdr:spPr>
        <a:xfrm>
          <a:off x="27089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9</xdr:col>
      <xdr:colOff>276225</xdr:colOff>
      <xdr:row>23</xdr:row>
      <xdr:rowOff>47625</xdr:rowOff>
    </xdr:from>
    <xdr:to>
      <xdr:col>11</xdr:col>
      <xdr:colOff>276225</xdr:colOff>
      <xdr:row>25</xdr:row>
      <xdr:rowOff>57150</xdr:rowOff>
    </xdr:to>
    <xdr:sp macro="" textlink="">
      <xdr:nvSpPr>
        <xdr:cNvPr id="25" name="Rectangle à coins arrondis 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/>
      </xdr:nvSpPr>
      <xdr:spPr>
        <a:xfrm>
          <a:off x="36366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12</xdr:col>
      <xdr:colOff>95250</xdr:colOff>
      <xdr:row>23</xdr:row>
      <xdr:rowOff>47625</xdr:rowOff>
    </xdr:from>
    <xdr:to>
      <xdr:col>14</xdr:col>
      <xdr:colOff>95250</xdr:colOff>
      <xdr:row>25</xdr:row>
      <xdr:rowOff>57150</xdr:rowOff>
    </xdr:to>
    <xdr:sp macro="" textlink="">
      <xdr:nvSpPr>
        <xdr:cNvPr id="26" name="Rectangle à coins arrondis 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/>
      </xdr:nvSpPr>
      <xdr:spPr>
        <a:xfrm>
          <a:off x="45758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14</xdr:col>
      <xdr:colOff>276225</xdr:colOff>
      <xdr:row>23</xdr:row>
      <xdr:rowOff>47625</xdr:rowOff>
    </xdr:from>
    <xdr:to>
      <xdr:col>16</xdr:col>
      <xdr:colOff>276225</xdr:colOff>
      <xdr:row>25</xdr:row>
      <xdr:rowOff>57150</xdr:rowOff>
    </xdr:to>
    <xdr:sp macro="" textlink="">
      <xdr:nvSpPr>
        <xdr:cNvPr id="27" name="Rectangle à coins arrondis 2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/>
      </xdr:nvSpPr>
      <xdr:spPr>
        <a:xfrm>
          <a:off x="5503545" y="446722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2</xdr:col>
      <xdr:colOff>95250</xdr:colOff>
      <xdr:row>25</xdr:row>
      <xdr:rowOff>123825</xdr:rowOff>
    </xdr:from>
    <xdr:to>
      <xdr:col>4</xdr:col>
      <xdr:colOff>95250</xdr:colOff>
      <xdr:row>27</xdr:row>
      <xdr:rowOff>133350</xdr:rowOff>
    </xdr:to>
    <xdr:sp macro="" textlink="">
      <xdr:nvSpPr>
        <xdr:cNvPr id="28" name="Rectangle à coins arrondis 25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/>
      </xdr:nvSpPr>
      <xdr:spPr>
        <a:xfrm>
          <a:off x="8420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276225</xdr:colOff>
      <xdr:row>25</xdr:row>
      <xdr:rowOff>123825</xdr:rowOff>
    </xdr:from>
    <xdr:to>
      <xdr:col>6</xdr:col>
      <xdr:colOff>276225</xdr:colOff>
      <xdr:row>27</xdr:row>
      <xdr:rowOff>133350</xdr:rowOff>
    </xdr:to>
    <xdr:sp macro="" textlink="">
      <xdr:nvSpPr>
        <xdr:cNvPr id="29" name="Rectangle à coins arrondis 26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/>
      </xdr:nvSpPr>
      <xdr:spPr>
        <a:xfrm>
          <a:off x="17697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95250</xdr:colOff>
      <xdr:row>25</xdr:row>
      <xdr:rowOff>123825</xdr:rowOff>
    </xdr:from>
    <xdr:to>
      <xdr:col>9</xdr:col>
      <xdr:colOff>95250</xdr:colOff>
      <xdr:row>27</xdr:row>
      <xdr:rowOff>133350</xdr:rowOff>
    </xdr:to>
    <xdr:sp macro="" textlink="">
      <xdr:nvSpPr>
        <xdr:cNvPr id="30" name="Rectangle à coins arrondis 27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/>
      </xdr:nvSpPr>
      <xdr:spPr>
        <a:xfrm>
          <a:off x="27089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9</xdr:col>
      <xdr:colOff>276225</xdr:colOff>
      <xdr:row>25</xdr:row>
      <xdr:rowOff>123825</xdr:rowOff>
    </xdr:from>
    <xdr:to>
      <xdr:col>11</xdr:col>
      <xdr:colOff>276225</xdr:colOff>
      <xdr:row>27</xdr:row>
      <xdr:rowOff>133350</xdr:rowOff>
    </xdr:to>
    <xdr:sp macro="" textlink="">
      <xdr:nvSpPr>
        <xdr:cNvPr id="31" name="Rectangle à coins arrondis 28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/>
      </xdr:nvSpPr>
      <xdr:spPr>
        <a:xfrm>
          <a:off x="36366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12</xdr:col>
      <xdr:colOff>95250</xdr:colOff>
      <xdr:row>25</xdr:row>
      <xdr:rowOff>123825</xdr:rowOff>
    </xdr:from>
    <xdr:to>
      <xdr:col>14</xdr:col>
      <xdr:colOff>95250</xdr:colOff>
      <xdr:row>27</xdr:row>
      <xdr:rowOff>133350</xdr:rowOff>
    </xdr:to>
    <xdr:sp macro="" textlink="">
      <xdr:nvSpPr>
        <xdr:cNvPr id="32" name="Rectangle à coins arrondis 2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/>
      </xdr:nvSpPr>
      <xdr:spPr>
        <a:xfrm>
          <a:off x="45758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14</xdr:col>
      <xdr:colOff>276225</xdr:colOff>
      <xdr:row>25</xdr:row>
      <xdr:rowOff>123825</xdr:rowOff>
    </xdr:from>
    <xdr:to>
      <xdr:col>16</xdr:col>
      <xdr:colOff>276225</xdr:colOff>
      <xdr:row>27</xdr:row>
      <xdr:rowOff>133350</xdr:rowOff>
    </xdr:to>
    <xdr:sp macro="" textlink="">
      <xdr:nvSpPr>
        <xdr:cNvPr id="33" name="Rectangle à coins arrondis 30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/>
      </xdr:nvSpPr>
      <xdr:spPr>
        <a:xfrm>
          <a:off x="5503545" y="493204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2</xdr:col>
      <xdr:colOff>95250</xdr:colOff>
      <xdr:row>28</xdr:row>
      <xdr:rowOff>9525</xdr:rowOff>
    </xdr:from>
    <xdr:to>
      <xdr:col>4</xdr:col>
      <xdr:colOff>95250</xdr:colOff>
      <xdr:row>30</xdr:row>
      <xdr:rowOff>19050</xdr:rowOff>
    </xdr:to>
    <xdr:sp macro="" textlink="">
      <xdr:nvSpPr>
        <xdr:cNvPr id="34" name="Rectangle à coins arrondis 31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/>
      </xdr:nvSpPr>
      <xdr:spPr>
        <a:xfrm>
          <a:off x="8420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276225</xdr:colOff>
      <xdr:row>28</xdr:row>
      <xdr:rowOff>9525</xdr:rowOff>
    </xdr:from>
    <xdr:to>
      <xdr:col>6</xdr:col>
      <xdr:colOff>276225</xdr:colOff>
      <xdr:row>30</xdr:row>
      <xdr:rowOff>19050</xdr:rowOff>
    </xdr:to>
    <xdr:sp macro="" textlink="">
      <xdr:nvSpPr>
        <xdr:cNvPr id="35" name="Rectangle à coins arrondis 3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/>
      </xdr:nvSpPr>
      <xdr:spPr>
        <a:xfrm>
          <a:off x="17697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95250</xdr:colOff>
      <xdr:row>28</xdr:row>
      <xdr:rowOff>9525</xdr:rowOff>
    </xdr:from>
    <xdr:to>
      <xdr:col>9</xdr:col>
      <xdr:colOff>95250</xdr:colOff>
      <xdr:row>30</xdr:row>
      <xdr:rowOff>19050</xdr:rowOff>
    </xdr:to>
    <xdr:sp macro="" textlink="">
      <xdr:nvSpPr>
        <xdr:cNvPr id="36" name="Rectangle à coins arrondis 3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/>
      </xdr:nvSpPr>
      <xdr:spPr>
        <a:xfrm>
          <a:off x="27089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9</xdr:col>
      <xdr:colOff>276225</xdr:colOff>
      <xdr:row>28</xdr:row>
      <xdr:rowOff>9525</xdr:rowOff>
    </xdr:from>
    <xdr:to>
      <xdr:col>11</xdr:col>
      <xdr:colOff>276225</xdr:colOff>
      <xdr:row>30</xdr:row>
      <xdr:rowOff>19050</xdr:rowOff>
    </xdr:to>
    <xdr:sp macro="" textlink="">
      <xdr:nvSpPr>
        <xdr:cNvPr id="37" name="Rectangle à coins arrondis 3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/>
      </xdr:nvSpPr>
      <xdr:spPr>
        <a:xfrm>
          <a:off x="36366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12</xdr:col>
      <xdr:colOff>95250</xdr:colOff>
      <xdr:row>28</xdr:row>
      <xdr:rowOff>9525</xdr:rowOff>
    </xdr:from>
    <xdr:to>
      <xdr:col>14</xdr:col>
      <xdr:colOff>95250</xdr:colOff>
      <xdr:row>30</xdr:row>
      <xdr:rowOff>19050</xdr:rowOff>
    </xdr:to>
    <xdr:sp macro="" textlink="">
      <xdr:nvSpPr>
        <xdr:cNvPr id="38" name="Rectangle à coins arrondis 3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/>
      </xdr:nvSpPr>
      <xdr:spPr>
        <a:xfrm>
          <a:off x="45758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14</xdr:col>
      <xdr:colOff>276225</xdr:colOff>
      <xdr:row>28</xdr:row>
      <xdr:rowOff>9525</xdr:rowOff>
    </xdr:from>
    <xdr:to>
      <xdr:col>16</xdr:col>
      <xdr:colOff>276225</xdr:colOff>
      <xdr:row>30</xdr:row>
      <xdr:rowOff>19050</xdr:rowOff>
    </xdr:to>
    <xdr:sp macro="" textlink="">
      <xdr:nvSpPr>
        <xdr:cNvPr id="39" name="Rectangle à coins arrondis 36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/>
      </xdr:nvSpPr>
      <xdr:spPr>
        <a:xfrm>
          <a:off x="5503545" y="5389245"/>
          <a:ext cx="91440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2</xdr:col>
      <xdr:colOff>95250</xdr:colOff>
      <xdr:row>30</xdr:row>
      <xdr:rowOff>85725</xdr:rowOff>
    </xdr:from>
    <xdr:to>
      <xdr:col>4</xdr:col>
      <xdr:colOff>95250</xdr:colOff>
      <xdr:row>32</xdr:row>
      <xdr:rowOff>95250</xdr:rowOff>
    </xdr:to>
    <xdr:sp macro="" textlink="">
      <xdr:nvSpPr>
        <xdr:cNvPr id="40" name="Rectangle à coins arrondis 3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/>
      </xdr:nvSpPr>
      <xdr:spPr>
        <a:xfrm>
          <a:off x="842010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276225</xdr:colOff>
      <xdr:row>30</xdr:row>
      <xdr:rowOff>85725</xdr:rowOff>
    </xdr:from>
    <xdr:to>
      <xdr:col>6</xdr:col>
      <xdr:colOff>276225</xdr:colOff>
      <xdr:row>32</xdr:row>
      <xdr:rowOff>95250</xdr:rowOff>
    </xdr:to>
    <xdr:sp macro="" textlink="">
      <xdr:nvSpPr>
        <xdr:cNvPr id="41" name="Rectangle à coins arrondis 3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/>
      </xdr:nvSpPr>
      <xdr:spPr>
        <a:xfrm>
          <a:off x="1769745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12</xdr:col>
      <xdr:colOff>104775</xdr:colOff>
      <xdr:row>30</xdr:row>
      <xdr:rowOff>85725</xdr:rowOff>
    </xdr:from>
    <xdr:to>
      <xdr:col>16</xdr:col>
      <xdr:colOff>276225</xdr:colOff>
      <xdr:row>32</xdr:row>
      <xdr:rowOff>95250</xdr:rowOff>
    </xdr:to>
    <xdr:sp macro="" textlink="">
      <xdr:nvSpPr>
        <xdr:cNvPr id="42" name="Rectangle à coins arrondis 4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/>
      </xdr:nvSpPr>
      <xdr:spPr>
        <a:xfrm>
          <a:off x="4585335" y="5823585"/>
          <a:ext cx="183261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350519</xdr:colOff>
      <xdr:row>34</xdr:row>
      <xdr:rowOff>156209</xdr:rowOff>
    </xdr:from>
    <xdr:to>
      <xdr:col>5</xdr:col>
      <xdr:colOff>169544</xdr:colOff>
      <xdr:row>37</xdr:row>
      <xdr:rowOff>116296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350519" y="6595109"/>
          <a:ext cx="1685925" cy="485867"/>
        </a:xfrm>
        <a:prstGeom prst="leftArrow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13</xdr:col>
          <xdr:colOff>57150</xdr:colOff>
          <xdr:row>13</xdr:row>
          <xdr:rowOff>47625</xdr:rowOff>
        </xdr:to>
        <xdr:sp macro="" textlink="">
          <xdr:nvSpPr>
            <xdr:cNvPr id="50177" name="ComboBox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95250</xdr:colOff>
      <xdr:row>16</xdr:row>
      <xdr:rowOff>9525</xdr:rowOff>
    </xdr:from>
    <xdr:to>
      <xdr:col>4</xdr:col>
      <xdr:colOff>95250</xdr:colOff>
      <xdr:row>18</xdr:row>
      <xdr:rowOff>19050</xdr:rowOff>
    </xdr:to>
    <xdr:sp macro="" textlink="">
      <xdr:nvSpPr>
        <xdr:cNvPr id="4" name="Rectangle à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8420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276225</xdr:colOff>
      <xdr:row>16</xdr:row>
      <xdr:rowOff>9525</xdr:rowOff>
    </xdr:from>
    <xdr:to>
      <xdr:col>6</xdr:col>
      <xdr:colOff>276225</xdr:colOff>
      <xdr:row>18</xdr:row>
      <xdr:rowOff>19050</xdr:rowOff>
    </xdr:to>
    <xdr:sp macro="" textlink="">
      <xdr:nvSpPr>
        <xdr:cNvPr id="5" name="Rectangle à coins arrondis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/>
      </xdr:nvSpPr>
      <xdr:spPr>
        <a:xfrm>
          <a:off x="17697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95250</xdr:colOff>
      <xdr:row>16</xdr:row>
      <xdr:rowOff>9525</xdr:rowOff>
    </xdr:from>
    <xdr:to>
      <xdr:col>9</xdr:col>
      <xdr:colOff>95250</xdr:colOff>
      <xdr:row>18</xdr:row>
      <xdr:rowOff>19050</xdr:rowOff>
    </xdr:to>
    <xdr:sp macro="" textlink="">
      <xdr:nvSpPr>
        <xdr:cNvPr id="6" name="Rectangle à coins arrondis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27089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11</xdr:col>
      <xdr:colOff>276225</xdr:colOff>
      <xdr:row>18</xdr:row>
      <xdr:rowOff>19050</xdr:rowOff>
    </xdr:to>
    <xdr:sp macro="" textlink="">
      <xdr:nvSpPr>
        <xdr:cNvPr id="7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36366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12</xdr:col>
      <xdr:colOff>95250</xdr:colOff>
      <xdr:row>16</xdr:row>
      <xdr:rowOff>9525</xdr:rowOff>
    </xdr:from>
    <xdr:to>
      <xdr:col>14</xdr:col>
      <xdr:colOff>95250</xdr:colOff>
      <xdr:row>18</xdr:row>
      <xdr:rowOff>19050</xdr:rowOff>
    </xdr:to>
    <xdr:sp macro="" textlink="">
      <xdr:nvSpPr>
        <xdr:cNvPr id="8" name="Rectangle à coins arrondis 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45758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14</xdr:col>
      <xdr:colOff>276225</xdr:colOff>
      <xdr:row>16</xdr:row>
      <xdr:rowOff>9525</xdr:rowOff>
    </xdr:from>
    <xdr:to>
      <xdr:col>16</xdr:col>
      <xdr:colOff>276225</xdr:colOff>
      <xdr:row>18</xdr:row>
      <xdr:rowOff>19050</xdr:rowOff>
    </xdr:to>
    <xdr:sp macro="" textlink="">
      <xdr:nvSpPr>
        <xdr:cNvPr id="9" name="Rectangle à coins arrondis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/>
      </xdr:nvSpPr>
      <xdr:spPr>
        <a:xfrm>
          <a:off x="5503545" y="30803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2</xdr:col>
      <xdr:colOff>95250</xdr:colOff>
      <xdr:row>18</xdr:row>
      <xdr:rowOff>85725</xdr:rowOff>
    </xdr:from>
    <xdr:to>
      <xdr:col>4</xdr:col>
      <xdr:colOff>95250</xdr:colOff>
      <xdr:row>20</xdr:row>
      <xdr:rowOff>95250</xdr:rowOff>
    </xdr:to>
    <xdr:sp macro="" textlink="">
      <xdr:nvSpPr>
        <xdr:cNvPr id="10" name="Rectangle à coins arrondis 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/>
      </xdr:nvSpPr>
      <xdr:spPr>
        <a:xfrm>
          <a:off x="8420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276225</xdr:colOff>
      <xdr:row>18</xdr:row>
      <xdr:rowOff>85725</xdr:rowOff>
    </xdr:from>
    <xdr:to>
      <xdr:col>6</xdr:col>
      <xdr:colOff>276225</xdr:colOff>
      <xdr:row>20</xdr:row>
      <xdr:rowOff>95250</xdr:rowOff>
    </xdr:to>
    <xdr:sp macro="" textlink="">
      <xdr:nvSpPr>
        <xdr:cNvPr id="11" name="Rectangle à coins arrondis 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/>
      </xdr:nvSpPr>
      <xdr:spPr>
        <a:xfrm>
          <a:off x="17697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95250</xdr:colOff>
      <xdr:row>18</xdr:row>
      <xdr:rowOff>85725</xdr:rowOff>
    </xdr:from>
    <xdr:to>
      <xdr:col>9</xdr:col>
      <xdr:colOff>95250</xdr:colOff>
      <xdr:row>20</xdr:row>
      <xdr:rowOff>95250</xdr:rowOff>
    </xdr:to>
    <xdr:sp macro="" textlink="">
      <xdr:nvSpPr>
        <xdr:cNvPr id="12" name="Rectangle à coins arrondis 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/>
      </xdr:nvSpPr>
      <xdr:spPr>
        <a:xfrm>
          <a:off x="27089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9</xdr:col>
      <xdr:colOff>276225</xdr:colOff>
      <xdr:row>18</xdr:row>
      <xdr:rowOff>85725</xdr:rowOff>
    </xdr:from>
    <xdr:to>
      <xdr:col>11</xdr:col>
      <xdr:colOff>276225</xdr:colOff>
      <xdr:row>20</xdr:row>
      <xdr:rowOff>95250</xdr:rowOff>
    </xdr:to>
    <xdr:sp macro="" textlink="">
      <xdr:nvSpPr>
        <xdr:cNvPr id="13" name="Rectangle à coins arrondis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/>
      </xdr:nvSpPr>
      <xdr:spPr>
        <a:xfrm>
          <a:off x="36366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12</xdr:col>
      <xdr:colOff>95250</xdr:colOff>
      <xdr:row>18</xdr:row>
      <xdr:rowOff>85725</xdr:rowOff>
    </xdr:from>
    <xdr:to>
      <xdr:col>14</xdr:col>
      <xdr:colOff>95250</xdr:colOff>
      <xdr:row>20</xdr:row>
      <xdr:rowOff>95250</xdr:rowOff>
    </xdr:to>
    <xdr:sp macro="" textlink="">
      <xdr:nvSpPr>
        <xdr:cNvPr id="14" name="Rectangle à coins arrondis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/>
      </xdr:nvSpPr>
      <xdr:spPr>
        <a:xfrm>
          <a:off x="45758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14</xdr:col>
      <xdr:colOff>276225</xdr:colOff>
      <xdr:row>18</xdr:row>
      <xdr:rowOff>85725</xdr:rowOff>
    </xdr:from>
    <xdr:to>
      <xdr:col>16</xdr:col>
      <xdr:colOff>276225</xdr:colOff>
      <xdr:row>20</xdr:row>
      <xdr:rowOff>95250</xdr:rowOff>
    </xdr:to>
    <xdr:sp macro="" textlink="">
      <xdr:nvSpPr>
        <xdr:cNvPr id="15" name="Rectangle à coin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/>
      </xdr:nvSpPr>
      <xdr:spPr>
        <a:xfrm>
          <a:off x="5503545" y="35375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2</xdr:col>
      <xdr:colOff>95250</xdr:colOff>
      <xdr:row>20</xdr:row>
      <xdr:rowOff>161925</xdr:rowOff>
    </xdr:from>
    <xdr:to>
      <xdr:col>4</xdr:col>
      <xdr:colOff>95250</xdr:colOff>
      <xdr:row>22</xdr:row>
      <xdr:rowOff>171450</xdr:rowOff>
    </xdr:to>
    <xdr:sp macro="" textlink="">
      <xdr:nvSpPr>
        <xdr:cNvPr id="16" name="Rectangle à coins arrondis 1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/>
      </xdr:nvSpPr>
      <xdr:spPr>
        <a:xfrm>
          <a:off x="8420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276225</xdr:colOff>
      <xdr:row>20</xdr:row>
      <xdr:rowOff>161925</xdr:rowOff>
    </xdr:from>
    <xdr:to>
      <xdr:col>6</xdr:col>
      <xdr:colOff>276225</xdr:colOff>
      <xdr:row>22</xdr:row>
      <xdr:rowOff>171450</xdr:rowOff>
    </xdr:to>
    <xdr:sp macro="" textlink="">
      <xdr:nvSpPr>
        <xdr:cNvPr id="17" name="Rectangle à coins arrondis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/>
      </xdr:nvSpPr>
      <xdr:spPr>
        <a:xfrm>
          <a:off x="17697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95250</xdr:colOff>
      <xdr:row>20</xdr:row>
      <xdr:rowOff>161925</xdr:rowOff>
    </xdr:from>
    <xdr:to>
      <xdr:col>9</xdr:col>
      <xdr:colOff>95250</xdr:colOff>
      <xdr:row>22</xdr:row>
      <xdr:rowOff>171450</xdr:rowOff>
    </xdr:to>
    <xdr:sp macro="" textlink="">
      <xdr:nvSpPr>
        <xdr:cNvPr id="18" name="Rectangle à coins arrondis 1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/>
      </xdr:nvSpPr>
      <xdr:spPr>
        <a:xfrm>
          <a:off x="27089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9</xdr:col>
      <xdr:colOff>276225</xdr:colOff>
      <xdr:row>20</xdr:row>
      <xdr:rowOff>161925</xdr:rowOff>
    </xdr:from>
    <xdr:to>
      <xdr:col>11</xdr:col>
      <xdr:colOff>276225</xdr:colOff>
      <xdr:row>22</xdr:row>
      <xdr:rowOff>171450</xdr:rowOff>
    </xdr:to>
    <xdr:sp macro="" textlink="">
      <xdr:nvSpPr>
        <xdr:cNvPr id="19" name="Rectangle à coins arrondis 16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/>
      </xdr:nvSpPr>
      <xdr:spPr>
        <a:xfrm>
          <a:off x="36366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12</xdr:col>
      <xdr:colOff>95250</xdr:colOff>
      <xdr:row>20</xdr:row>
      <xdr:rowOff>161925</xdr:rowOff>
    </xdr:from>
    <xdr:to>
      <xdr:col>14</xdr:col>
      <xdr:colOff>95250</xdr:colOff>
      <xdr:row>22</xdr:row>
      <xdr:rowOff>171450</xdr:rowOff>
    </xdr:to>
    <xdr:sp macro="" textlink="">
      <xdr:nvSpPr>
        <xdr:cNvPr id="20" name="Rectangle à coins arrondis 17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/>
      </xdr:nvSpPr>
      <xdr:spPr>
        <a:xfrm>
          <a:off x="45758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14</xdr:col>
      <xdr:colOff>276225</xdr:colOff>
      <xdr:row>20</xdr:row>
      <xdr:rowOff>161925</xdr:rowOff>
    </xdr:from>
    <xdr:to>
      <xdr:col>16</xdr:col>
      <xdr:colOff>276225</xdr:colOff>
      <xdr:row>22</xdr:row>
      <xdr:rowOff>171450</xdr:rowOff>
    </xdr:to>
    <xdr:sp macro="" textlink="">
      <xdr:nvSpPr>
        <xdr:cNvPr id="21" name="Rectangle à coins arrondis 1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/>
      </xdr:nvSpPr>
      <xdr:spPr>
        <a:xfrm>
          <a:off x="5503545" y="399478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2</xdr:col>
      <xdr:colOff>95250</xdr:colOff>
      <xdr:row>23</xdr:row>
      <xdr:rowOff>47625</xdr:rowOff>
    </xdr:from>
    <xdr:to>
      <xdr:col>4</xdr:col>
      <xdr:colOff>95250</xdr:colOff>
      <xdr:row>25</xdr:row>
      <xdr:rowOff>57150</xdr:rowOff>
    </xdr:to>
    <xdr:sp macro="" textlink="">
      <xdr:nvSpPr>
        <xdr:cNvPr id="22" name="Rectangle à coins arrondis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/>
      </xdr:nvSpPr>
      <xdr:spPr>
        <a:xfrm>
          <a:off x="8420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276225</xdr:colOff>
      <xdr:row>23</xdr:row>
      <xdr:rowOff>47625</xdr:rowOff>
    </xdr:from>
    <xdr:to>
      <xdr:col>6</xdr:col>
      <xdr:colOff>276225</xdr:colOff>
      <xdr:row>25</xdr:row>
      <xdr:rowOff>57150</xdr:rowOff>
    </xdr:to>
    <xdr:sp macro="" textlink="">
      <xdr:nvSpPr>
        <xdr:cNvPr id="23" name="Rectangle à coins arrondis 2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/>
      </xdr:nvSpPr>
      <xdr:spPr>
        <a:xfrm>
          <a:off x="17697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95250</xdr:colOff>
      <xdr:row>23</xdr:row>
      <xdr:rowOff>47625</xdr:rowOff>
    </xdr:from>
    <xdr:to>
      <xdr:col>9</xdr:col>
      <xdr:colOff>95250</xdr:colOff>
      <xdr:row>25</xdr:row>
      <xdr:rowOff>57150</xdr:rowOff>
    </xdr:to>
    <xdr:sp macro="" textlink="">
      <xdr:nvSpPr>
        <xdr:cNvPr id="24" name="Rectangle à coins arrondis 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/>
      </xdr:nvSpPr>
      <xdr:spPr>
        <a:xfrm>
          <a:off x="27089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9</xdr:col>
      <xdr:colOff>276225</xdr:colOff>
      <xdr:row>23</xdr:row>
      <xdr:rowOff>47625</xdr:rowOff>
    </xdr:from>
    <xdr:to>
      <xdr:col>11</xdr:col>
      <xdr:colOff>276225</xdr:colOff>
      <xdr:row>25</xdr:row>
      <xdr:rowOff>57150</xdr:rowOff>
    </xdr:to>
    <xdr:sp macro="" textlink="">
      <xdr:nvSpPr>
        <xdr:cNvPr id="25" name="Rectangle à coins arrondis 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/>
      </xdr:nvSpPr>
      <xdr:spPr>
        <a:xfrm>
          <a:off x="36366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12</xdr:col>
      <xdr:colOff>95250</xdr:colOff>
      <xdr:row>23</xdr:row>
      <xdr:rowOff>47625</xdr:rowOff>
    </xdr:from>
    <xdr:to>
      <xdr:col>14</xdr:col>
      <xdr:colOff>95250</xdr:colOff>
      <xdr:row>25</xdr:row>
      <xdr:rowOff>57150</xdr:rowOff>
    </xdr:to>
    <xdr:sp macro="" textlink="">
      <xdr:nvSpPr>
        <xdr:cNvPr id="26" name="Rectangle à coins arrondis 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/>
      </xdr:nvSpPr>
      <xdr:spPr>
        <a:xfrm>
          <a:off x="45758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14</xdr:col>
      <xdr:colOff>276225</xdr:colOff>
      <xdr:row>23</xdr:row>
      <xdr:rowOff>47625</xdr:rowOff>
    </xdr:from>
    <xdr:to>
      <xdr:col>16</xdr:col>
      <xdr:colOff>276225</xdr:colOff>
      <xdr:row>25</xdr:row>
      <xdr:rowOff>57150</xdr:rowOff>
    </xdr:to>
    <xdr:sp macro="" textlink="">
      <xdr:nvSpPr>
        <xdr:cNvPr id="27" name="Rectangle à coins arrondis 2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/>
      </xdr:nvSpPr>
      <xdr:spPr>
        <a:xfrm>
          <a:off x="5503545" y="446722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2</xdr:col>
      <xdr:colOff>95250</xdr:colOff>
      <xdr:row>25</xdr:row>
      <xdr:rowOff>123825</xdr:rowOff>
    </xdr:from>
    <xdr:to>
      <xdr:col>4</xdr:col>
      <xdr:colOff>95250</xdr:colOff>
      <xdr:row>27</xdr:row>
      <xdr:rowOff>133350</xdr:rowOff>
    </xdr:to>
    <xdr:sp macro="" textlink="">
      <xdr:nvSpPr>
        <xdr:cNvPr id="28" name="Rectangle à coins arrondis 25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/>
      </xdr:nvSpPr>
      <xdr:spPr>
        <a:xfrm>
          <a:off x="8420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276225</xdr:colOff>
      <xdr:row>25</xdr:row>
      <xdr:rowOff>123825</xdr:rowOff>
    </xdr:from>
    <xdr:to>
      <xdr:col>6</xdr:col>
      <xdr:colOff>276225</xdr:colOff>
      <xdr:row>27</xdr:row>
      <xdr:rowOff>133350</xdr:rowOff>
    </xdr:to>
    <xdr:sp macro="" textlink="">
      <xdr:nvSpPr>
        <xdr:cNvPr id="29" name="Rectangle à coins arrondis 26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/>
      </xdr:nvSpPr>
      <xdr:spPr>
        <a:xfrm>
          <a:off x="17697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95250</xdr:colOff>
      <xdr:row>25</xdr:row>
      <xdr:rowOff>123825</xdr:rowOff>
    </xdr:from>
    <xdr:to>
      <xdr:col>9</xdr:col>
      <xdr:colOff>95250</xdr:colOff>
      <xdr:row>27</xdr:row>
      <xdr:rowOff>133350</xdr:rowOff>
    </xdr:to>
    <xdr:sp macro="" textlink="">
      <xdr:nvSpPr>
        <xdr:cNvPr id="30" name="Rectangle à coins arrondis 27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/>
      </xdr:nvSpPr>
      <xdr:spPr>
        <a:xfrm>
          <a:off x="27089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9</xdr:col>
      <xdr:colOff>276225</xdr:colOff>
      <xdr:row>25</xdr:row>
      <xdr:rowOff>123825</xdr:rowOff>
    </xdr:from>
    <xdr:to>
      <xdr:col>11</xdr:col>
      <xdr:colOff>276225</xdr:colOff>
      <xdr:row>27</xdr:row>
      <xdr:rowOff>133350</xdr:rowOff>
    </xdr:to>
    <xdr:sp macro="" textlink="">
      <xdr:nvSpPr>
        <xdr:cNvPr id="31" name="Rectangle à coins arrondis 28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/>
      </xdr:nvSpPr>
      <xdr:spPr>
        <a:xfrm>
          <a:off x="36366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12</xdr:col>
      <xdr:colOff>95250</xdr:colOff>
      <xdr:row>25</xdr:row>
      <xdr:rowOff>123825</xdr:rowOff>
    </xdr:from>
    <xdr:to>
      <xdr:col>14</xdr:col>
      <xdr:colOff>95250</xdr:colOff>
      <xdr:row>27</xdr:row>
      <xdr:rowOff>133350</xdr:rowOff>
    </xdr:to>
    <xdr:sp macro="" textlink="">
      <xdr:nvSpPr>
        <xdr:cNvPr id="32" name="Rectangle à coins arrondis 2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/>
      </xdr:nvSpPr>
      <xdr:spPr>
        <a:xfrm>
          <a:off x="45758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14</xdr:col>
      <xdr:colOff>276225</xdr:colOff>
      <xdr:row>25</xdr:row>
      <xdr:rowOff>123825</xdr:rowOff>
    </xdr:from>
    <xdr:to>
      <xdr:col>16</xdr:col>
      <xdr:colOff>276225</xdr:colOff>
      <xdr:row>27</xdr:row>
      <xdr:rowOff>133350</xdr:rowOff>
    </xdr:to>
    <xdr:sp macro="" textlink="">
      <xdr:nvSpPr>
        <xdr:cNvPr id="33" name="Rectangle à coins arrondis 30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/>
      </xdr:nvSpPr>
      <xdr:spPr>
        <a:xfrm>
          <a:off x="5503545" y="493204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2</xdr:col>
      <xdr:colOff>95250</xdr:colOff>
      <xdr:row>28</xdr:row>
      <xdr:rowOff>9525</xdr:rowOff>
    </xdr:from>
    <xdr:to>
      <xdr:col>4</xdr:col>
      <xdr:colOff>95250</xdr:colOff>
      <xdr:row>30</xdr:row>
      <xdr:rowOff>19050</xdr:rowOff>
    </xdr:to>
    <xdr:sp macro="" textlink="">
      <xdr:nvSpPr>
        <xdr:cNvPr id="34" name="Rectangle à coins arrondis 31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/>
      </xdr:nvSpPr>
      <xdr:spPr>
        <a:xfrm>
          <a:off x="8420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276225</xdr:colOff>
      <xdr:row>28</xdr:row>
      <xdr:rowOff>9525</xdr:rowOff>
    </xdr:from>
    <xdr:to>
      <xdr:col>6</xdr:col>
      <xdr:colOff>276225</xdr:colOff>
      <xdr:row>30</xdr:row>
      <xdr:rowOff>19050</xdr:rowOff>
    </xdr:to>
    <xdr:sp macro="" textlink="">
      <xdr:nvSpPr>
        <xdr:cNvPr id="35" name="Rectangle à coins arrondis 3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/>
      </xdr:nvSpPr>
      <xdr:spPr>
        <a:xfrm>
          <a:off x="17697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95250</xdr:colOff>
      <xdr:row>28</xdr:row>
      <xdr:rowOff>9525</xdr:rowOff>
    </xdr:from>
    <xdr:to>
      <xdr:col>9</xdr:col>
      <xdr:colOff>95250</xdr:colOff>
      <xdr:row>30</xdr:row>
      <xdr:rowOff>19050</xdr:rowOff>
    </xdr:to>
    <xdr:sp macro="" textlink="">
      <xdr:nvSpPr>
        <xdr:cNvPr id="36" name="Rectangle à coins arrondis 3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/>
      </xdr:nvSpPr>
      <xdr:spPr>
        <a:xfrm>
          <a:off x="27089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9</xdr:col>
      <xdr:colOff>276225</xdr:colOff>
      <xdr:row>28</xdr:row>
      <xdr:rowOff>9525</xdr:rowOff>
    </xdr:from>
    <xdr:to>
      <xdr:col>11</xdr:col>
      <xdr:colOff>276225</xdr:colOff>
      <xdr:row>30</xdr:row>
      <xdr:rowOff>19050</xdr:rowOff>
    </xdr:to>
    <xdr:sp macro="" textlink="">
      <xdr:nvSpPr>
        <xdr:cNvPr id="37" name="Rectangle à coins arrondis 3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/>
      </xdr:nvSpPr>
      <xdr:spPr>
        <a:xfrm>
          <a:off x="36366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12</xdr:col>
      <xdr:colOff>95250</xdr:colOff>
      <xdr:row>28</xdr:row>
      <xdr:rowOff>9525</xdr:rowOff>
    </xdr:from>
    <xdr:to>
      <xdr:col>14</xdr:col>
      <xdr:colOff>95250</xdr:colOff>
      <xdr:row>30</xdr:row>
      <xdr:rowOff>19050</xdr:rowOff>
    </xdr:to>
    <xdr:sp macro="" textlink="">
      <xdr:nvSpPr>
        <xdr:cNvPr id="38" name="Rectangle à coins arrondis 3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/>
      </xdr:nvSpPr>
      <xdr:spPr>
        <a:xfrm>
          <a:off x="45758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14</xdr:col>
      <xdr:colOff>276225</xdr:colOff>
      <xdr:row>28</xdr:row>
      <xdr:rowOff>9525</xdr:rowOff>
    </xdr:from>
    <xdr:to>
      <xdr:col>16</xdr:col>
      <xdr:colOff>276225</xdr:colOff>
      <xdr:row>30</xdr:row>
      <xdr:rowOff>19050</xdr:rowOff>
    </xdr:to>
    <xdr:sp macro="" textlink="">
      <xdr:nvSpPr>
        <xdr:cNvPr id="39" name="Rectangle à coins arrondis 36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/>
      </xdr:nvSpPr>
      <xdr:spPr>
        <a:xfrm>
          <a:off x="5503545" y="5389245"/>
          <a:ext cx="91440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2</xdr:col>
      <xdr:colOff>95250</xdr:colOff>
      <xdr:row>30</xdr:row>
      <xdr:rowOff>85725</xdr:rowOff>
    </xdr:from>
    <xdr:to>
      <xdr:col>4</xdr:col>
      <xdr:colOff>95250</xdr:colOff>
      <xdr:row>32</xdr:row>
      <xdr:rowOff>95250</xdr:rowOff>
    </xdr:to>
    <xdr:sp macro="" textlink="">
      <xdr:nvSpPr>
        <xdr:cNvPr id="40" name="Rectangle à coins arrondis 3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/>
      </xdr:nvSpPr>
      <xdr:spPr>
        <a:xfrm>
          <a:off x="842010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276225</xdr:colOff>
      <xdr:row>30</xdr:row>
      <xdr:rowOff>85725</xdr:rowOff>
    </xdr:from>
    <xdr:to>
      <xdr:col>6</xdr:col>
      <xdr:colOff>276225</xdr:colOff>
      <xdr:row>32</xdr:row>
      <xdr:rowOff>95250</xdr:rowOff>
    </xdr:to>
    <xdr:sp macro="" textlink="">
      <xdr:nvSpPr>
        <xdr:cNvPr id="41" name="Rectangle à coins arrondis 3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/>
      </xdr:nvSpPr>
      <xdr:spPr>
        <a:xfrm>
          <a:off x="1769745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12</xdr:col>
      <xdr:colOff>104775</xdr:colOff>
      <xdr:row>30</xdr:row>
      <xdr:rowOff>85725</xdr:rowOff>
    </xdr:from>
    <xdr:to>
      <xdr:col>16</xdr:col>
      <xdr:colOff>276225</xdr:colOff>
      <xdr:row>32</xdr:row>
      <xdr:rowOff>95250</xdr:rowOff>
    </xdr:to>
    <xdr:sp macro="" textlink="">
      <xdr:nvSpPr>
        <xdr:cNvPr id="42" name="Rectangle à coins arrondis 4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/>
      </xdr:nvSpPr>
      <xdr:spPr>
        <a:xfrm>
          <a:off x="4585335" y="5823585"/>
          <a:ext cx="183261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350519</xdr:colOff>
      <xdr:row>34</xdr:row>
      <xdr:rowOff>156209</xdr:rowOff>
    </xdr:from>
    <xdr:to>
      <xdr:col>5</xdr:col>
      <xdr:colOff>169544</xdr:colOff>
      <xdr:row>37</xdr:row>
      <xdr:rowOff>116296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350519" y="6595109"/>
          <a:ext cx="1685925" cy="485867"/>
        </a:xfrm>
        <a:prstGeom prst="leftArrow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13</xdr:col>
          <xdr:colOff>57150</xdr:colOff>
          <xdr:row>13</xdr:row>
          <xdr:rowOff>47625</xdr:rowOff>
        </xdr:to>
        <xdr:sp macro="" textlink="">
          <xdr:nvSpPr>
            <xdr:cNvPr id="51201" name="ComboBox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95250</xdr:colOff>
      <xdr:row>16</xdr:row>
      <xdr:rowOff>9525</xdr:rowOff>
    </xdr:from>
    <xdr:to>
      <xdr:col>4</xdr:col>
      <xdr:colOff>95250</xdr:colOff>
      <xdr:row>18</xdr:row>
      <xdr:rowOff>19050</xdr:rowOff>
    </xdr:to>
    <xdr:sp macro="" textlink="">
      <xdr:nvSpPr>
        <xdr:cNvPr id="4" name="Rectangle à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8420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276225</xdr:colOff>
      <xdr:row>16</xdr:row>
      <xdr:rowOff>9525</xdr:rowOff>
    </xdr:from>
    <xdr:to>
      <xdr:col>6</xdr:col>
      <xdr:colOff>276225</xdr:colOff>
      <xdr:row>18</xdr:row>
      <xdr:rowOff>19050</xdr:rowOff>
    </xdr:to>
    <xdr:sp macro="" textlink="">
      <xdr:nvSpPr>
        <xdr:cNvPr id="5" name="Rectangle à coins arrondis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17697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95250</xdr:colOff>
      <xdr:row>16</xdr:row>
      <xdr:rowOff>9525</xdr:rowOff>
    </xdr:from>
    <xdr:to>
      <xdr:col>9</xdr:col>
      <xdr:colOff>95250</xdr:colOff>
      <xdr:row>18</xdr:row>
      <xdr:rowOff>19050</xdr:rowOff>
    </xdr:to>
    <xdr:sp macro="" textlink="">
      <xdr:nvSpPr>
        <xdr:cNvPr id="6" name="Rectangle à coins arrondis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/>
      </xdr:nvSpPr>
      <xdr:spPr>
        <a:xfrm>
          <a:off x="27089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11</xdr:col>
      <xdr:colOff>276225</xdr:colOff>
      <xdr:row>18</xdr:row>
      <xdr:rowOff>19050</xdr:rowOff>
    </xdr:to>
    <xdr:sp macro="" textlink="">
      <xdr:nvSpPr>
        <xdr:cNvPr id="7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/>
      </xdr:nvSpPr>
      <xdr:spPr>
        <a:xfrm>
          <a:off x="36366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12</xdr:col>
      <xdr:colOff>95250</xdr:colOff>
      <xdr:row>16</xdr:row>
      <xdr:rowOff>9525</xdr:rowOff>
    </xdr:from>
    <xdr:to>
      <xdr:col>14</xdr:col>
      <xdr:colOff>95250</xdr:colOff>
      <xdr:row>18</xdr:row>
      <xdr:rowOff>19050</xdr:rowOff>
    </xdr:to>
    <xdr:sp macro="" textlink="">
      <xdr:nvSpPr>
        <xdr:cNvPr id="8" name="Rectangle à coins arrondis 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45758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14</xdr:col>
      <xdr:colOff>276225</xdr:colOff>
      <xdr:row>16</xdr:row>
      <xdr:rowOff>9525</xdr:rowOff>
    </xdr:from>
    <xdr:to>
      <xdr:col>16</xdr:col>
      <xdr:colOff>276225</xdr:colOff>
      <xdr:row>18</xdr:row>
      <xdr:rowOff>19050</xdr:rowOff>
    </xdr:to>
    <xdr:sp macro="" textlink="">
      <xdr:nvSpPr>
        <xdr:cNvPr id="9" name="Rectangle à coins arrondis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/>
      </xdr:nvSpPr>
      <xdr:spPr>
        <a:xfrm>
          <a:off x="5503545" y="30803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2</xdr:col>
      <xdr:colOff>95250</xdr:colOff>
      <xdr:row>18</xdr:row>
      <xdr:rowOff>85725</xdr:rowOff>
    </xdr:from>
    <xdr:to>
      <xdr:col>4</xdr:col>
      <xdr:colOff>95250</xdr:colOff>
      <xdr:row>20</xdr:row>
      <xdr:rowOff>95250</xdr:rowOff>
    </xdr:to>
    <xdr:sp macro="" textlink="">
      <xdr:nvSpPr>
        <xdr:cNvPr id="10" name="Rectangle à coins arrondis 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/>
      </xdr:nvSpPr>
      <xdr:spPr>
        <a:xfrm>
          <a:off x="8420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276225</xdr:colOff>
      <xdr:row>18</xdr:row>
      <xdr:rowOff>85725</xdr:rowOff>
    </xdr:from>
    <xdr:to>
      <xdr:col>6</xdr:col>
      <xdr:colOff>276225</xdr:colOff>
      <xdr:row>20</xdr:row>
      <xdr:rowOff>95250</xdr:rowOff>
    </xdr:to>
    <xdr:sp macro="" textlink="">
      <xdr:nvSpPr>
        <xdr:cNvPr id="11" name="Rectangle à coins arrondis 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/>
      </xdr:nvSpPr>
      <xdr:spPr>
        <a:xfrm>
          <a:off x="17697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95250</xdr:colOff>
      <xdr:row>18</xdr:row>
      <xdr:rowOff>85725</xdr:rowOff>
    </xdr:from>
    <xdr:to>
      <xdr:col>9</xdr:col>
      <xdr:colOff>95250</xdr:colOff>
      <xdr:row>20</xdr:row>
      <xdr:rowOff>95250</xdr:rowOff>
    </xdr:to>
    <xdr:sp macro="" textlink="">
      <xdr:nvSpPr>
        <xdr:cNvPr id="12" name="Rectangle à coins arrondis 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/>
      </xdr:nvSpPr>
      <xdr:spPr>
        <a:xfrm>
          <a:off x="27089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9</xdr:col>
      <xdr:colOff>276225</xdr:colOff>
      <xdr:row>18</xdr:row>
      <xdr:rowOff>85725</xdr:rowOff>
    </xdr:from>
    <xdr:to>
      <xdr:col>11</xdr:col>
      <xdr:colOff>276225</xdr:colOff>
      <xdr:row>20</xdr:row>
      <xdr:rowOff>95250</xdr:rowOff>
    </xdr:to>
    <xdr:sp macro="" textlink="">
      <xdr:nvSpPr>
        <xdr:cNvPr id="13" name="Rectangle à coins arrondis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/>
      </xdr:nvSpPr>
      <xdr:spPr>
        <a:xfrm>
          <a:off x="36366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12</xdr:col>
      <xdr:colOff>95250</xdr:colOff>
      <xdr:row>18</xdr:row>
      <xdr:rowOff>85725</xdr:rowOff>
    </xdr:from>
    <xdr:to>
      <xdr:col>14</xdr:col>
      <xdr:colOff>95250</xdr:colOff>
      <xdr:row>20</xdr:row>
      <xdr:rowOff>95250</xdr:rowOff>
    </xdr:to>
    <xdr:sp macro="" textlink="">
      <xdr:nvSpPr>
        <xdr:cNvPr id="14" name="Rectangle à coins arrondis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/>
      </xdr:nvSpPr>
      <xdr:spPr>
        <a:xfrm>
          <a:off x="45758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14</xdr:col>
      <xdr:colOff>276225</xdr:colOff>
      <xdr:row>18</xdr:row>
      <xdr:rowOff>85725</xdr:rowOff>
    </xdr:from>
    <xdr:to>
      <xdr:col>16</xdr:col>
      <xdr:colOff>276225</xdr:colOff>
      <xdr:row>20</xdr:row>
      <xdr:rowOff>95250</xdr:rowOff>
    </xdr:to>
    <xdr:sp macro="" textlink="">
      <xdr:nvSpPr>
        <xdr:cNvPr id="15" name="Rectangle à coin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/>
      </xdr:nvSpPr>
      <xdr:spPr>
        <a:xfrm>
          <a:off x="5503545" y="35375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2</xdr:col>
      <xdr:colOff>95250</xdr:colOff>
      <xdr:row>20</xdr:row>
      <xdr:rowOff>161925</xdr:rowOff>
    </xdr:from>
    <xdr:to>
      <xdr:col>4</xdr:col>
      <xdr:colOff>95250</xdr:colOff>
      <xdr:row>22</xdr:row>
      <xdr:rowOff>171450</xdr:rowOff>
    </xdr:to>
    <xdr:sp macro="" textlink="">
      <xdr:nvSpPr>
        <xdr:cNvPr id="16" name="Rectangle à coins arrondis 1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/>
      </xdr:nvSpPr>
      <xdr:spPr>
        <a:xfrm>
          <a:off x="8420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276225</xdr:colOff>
      <xdr:row>20</xdr:row>
      <xdr:rowOff>161925</xdr:rowOff>
    </xdr:from>
    <xdr:to>
      <xdr:col>6</xdr:col>
      <xdr:colOff>276225</xdr:colOff>
      <xdr:row>22</xdr:row>
      <xdr:rowOff>171450</xdr:rowOff>
    </xdr:to>
    <xdr:sp macro="" textlink="">
      <xdr:nvSpPr>
        <xdr:cNvPr id="17" name="Rectangle à coins arrondis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/>
      </xdr:nvSpPr>
      <xdr:spPr>
        <a:xfrm>
          <a:off x="17697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95250</xdr:colOff>
      <xdr:row>20</xdr:row>
      <xdr:rowOff>161925</xdr:rowOff>
    </xdr:from>
    <xdr:to>
      <xdr:col>9</xdr:col>
      <xdr:colOff>95250</xdr:colOff>
      <xdr:row>22</xdr:row>
      <xdr:rowOff>171450</xdr:rowOff>
    </xdr:to>
    <xdr:sp macro="" textlink="">
      <xdr:nvSpPr>
        <xdr:cNvPr id="18" name="Rectangle à coins arrondis 1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/>
      </xdr:nvSpPr>
      <xdr:spPr>
        <a:xfrm>
          <a:off x="27089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9</xdr:col>
      <xdr:colOff>276225</xdr:colOff>
      <xdr:row>20</xdr:row>
      <xdr:rowOff>161925</xdr:rowOff>
    </xdr:from>
    <xdr:to>
      <xdr:col>11</xdr:col>
      <xdr:colOff>276225</xdr:colOff>
      <xdr:row>22</xdr:row>
      <xdr:rowOff>171450</xdr:rowOff>
    </xdr:to>
    <xdr:sp macro="" textlink="">
      <xdr:nvSpPr>
        <xdr:cNvPr id="19" name="Rectangle à coins arrondis 16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/>
      </xdr:nvSpPr>
      <xdr:spPr>
        <a:xfrm>
          <a:off x="36366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12</xdr:col>
      <xdr:colOff>95250</xdr:colOff>
      <xdr:row>20</xdr:row>
      <xdr:rowOff>161925</xdr:rowOff>
    </xdr:from>
    <xdr:to>
      <xdr:col>14</xdr:col>
      <xdr:colOff>95250</xdr:colOff>
      <xdr:row>22</xdr:row>
      <xdr:rowOff>171450</xdr:rowOff>
    </xdr:to>
    <xdr:sp macro="" textlink="">
      <xdr:nvSpPr>
        <xdr:cNvPr id="20" name="Rectangle à coins arrondis 17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/>
      </xdr:nvSpPr>
      <xdr:spPr>
        <a:xfrm>
          <a:off x="45758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14</xdr:col>
      <xdr:colOff>276225</xdr:colOff>
      <xdr:row>20</xdr:row>
      <xdr:rowOff>161925</xdr:rowOff>
    </xdr:from>
    <xdr:to>
      <xdr:col>16</xdr:col>
      <xdr:colOff>276225</xdr:colOff>
      <xdr:row>22</xdr:row>
      <xdr:rowOff>171450</xdr:rowOff>
    </xdr:to>
    <xdr:sp macro="" textlink="">
      <xdr:nvSpPr>
        <xdr:cNvPr id="21" name="Rectangle à coins arrondis 1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/>
      </xdr:nvSpPr>
      <xdr:spPr>
        <a:xfrm>
          <a:off x="5503545" y="399478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2</xdr:col>
      <xdr:colOff>95250</xdr:colOff>
      <xdr:row>23</xdr:row>
      <xdr:rowOff>47625</xdr:rowOff>
    </xdr:from>
    <xdr:to>
      <xdr:col>4</xdr:col>
      <xdr:colOff>95250</xdr:colOff>
      <xdr:row>25</xdr:row>
      <xdr:rowOff>57150</xdr:rowOff>
    </xdr:to>
    <xdr:sp macro="" textlink="">
      <xdr:nvSpPr>
        <xdr:cNvPr id="22" name="Rectangle à coins arrondis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/>
      </xdr:nvSpPr>
      <xdr:spPr>
        <a:xfrm>
          <a:off x="8420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276225</xdr:colOff>
      <xdr:row>23</xdr:row>
      <xdr:rowOff>47625</xdr:rowOff>
    </xdr:from>
    <xdr:to>
      <xdr:col>6</xdr:col>
      <xdr:colOff>276225</xdr:colOff>
      <xdr:row>25</xdr:row>
      <xdr:rowOff>57150</xdr:rowOff>
    </xdr:to>
    <xdr:sp macro="" textlink="">
      <xdr:nvSpPr>
        <xdr:cNvPr id="23" name="Rectangle à coins arrondis 2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/>
      </xdr:nvSpPr>
      <xdr:spPr>
        <a:xfrm>
          <a:off x="17697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95250</xdr:colOff>
      <xdr:row>23</xdr:row>
      <xdr:rowOff>47625</xdr:rowOff>
    </xdr:from>
    <xdr:to>
      <xdr:col>9</xdr:col>
      <xdr:colOff>95250</xdr:colOff>
      <xdr:row>25</xdr:row>
      <xdr:rowOff>57150</xdr:rowOff>
    </xdr:to>
    <xdr:sp macro="" textlink="">
      <xdr:nvSpPr>
        <xdr:cNvPr id="24" name="Rectangle à coins arrondis 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/>
      </xdr:nvSpPr>
      <xdr:spPr>
        <a:xfrm>
          <a:off x="27089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9</xdr:col>
      <xdr:colOff>276225</xdr:colOff>
      <xdr:row>23</xdr:row>
      <xdr:rowOff>47625</xdr:rowOff>
    </xdr:from>
    <xdr:to>
      <xdr:col>11</xdr:col>
      <xdr:colOff>276225</xdr:colOff>
      <xdr:row>25</xdr:row>
      <xdr:rowOff>57150</xdr:rowOff>
    </xdr:to>
    <xdr:sp macro="" textlink="">
      <xdr:nvSpPr>
        <xdr:cNvPr id="25" name="Rectangle à coins arrondis 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/>
      </xdr:nvSpPr>
      <xdr:spPr>
        <a:xfrm>
          <a:off x="36366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12</xdr:col>
      <xdr:colOff>95250</xdr:colOff>
      <xdr:row>23</xdr:row>
      <xdr:rowOff>47625</xdr:rowOff>
    </xdr:from>
    <xdr:to>
      <xdr:col>14</xdr:col>
      <xdr:colOff>95250</xdr:colOff>
      <xdr:row>25</xdr:row>
      <xdr:rowOff>57150</xdr:rowOff>
    </xdr:to>
    <xdr:sp macro="" textlink="">
      <xdr:nvSpPr>
        <xdr:cNvPr id="26" name="Rectangle à coins arrondis 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/>
      </xdr:nvSpPr>
      <xdr:spPr>
        <a:xfrm>
          <a:off x="45758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14</xdr:col>
      <xdr:colOff>276225</xdr:colOff>
      <xdr:row>23</xdr:row>
      <xdr:rowOff>47625</xdr:rowOff>
    </xdr:from>
    <xdr:to>
      <xdr:col>16</xdr:col>
      <xdr:colOff>276225</xdr:colOff>
      <xdr:row>25</xdr:row>
      <xdr:rowOff>57150</xdr:rowOff>
    </xdr:to>
    <xdr:sp macro="" textlink="">
      <xdr:nvSpPr>
        <xdr:cNvPr id="27" name="Rectangle à coins arrondis 2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/>
      </xdr:nvSpPr>
      <xdr:spPr>
        <a:xfrm>
          <a:off x="5503545" y="446722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2</xdr:col>
      <xdr:colOff>95250</xdr:colOff>
      <xdr:row>25</xdr:row>
      <xdr:rowOff>123825</xdr:rowOff>
    </xdr:from>
    <xdr:to>
      <xdr:col>4</xdr:col>
      <xdr:colOff>95250</xdr:colOff>
      <xdr:row>27</xdr:row>
      <xdr:rowOff>133350</xdr:rowOff>
    </xdr:to>
    <xdr:sp macro="" textlink="">
      <xdr:nvSpPr>
        <xdr:cNvPr id="28" name="Rectangle à coins arrondis 25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/>
      </xdr:nvSpPr>
      <xdr:spPr>
        <a:xfrm>
          <a:off x="8420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276225</xdr:colOff>
      <xdr:row>25</xdr:row>
      <xdr:rowOff>123825</xdr:rowOff>
    </xdr:from>
    <xdr:to>
      <xdr:col>6</xdr:col>
      <xdr:colOff>276225</xdr:colOff>
      <xdr:row>27</xdr:row>
      <xdr:rowOff>133350</xdr:rowOff>
    </xdr:to>
    <xdr:sp macro="" textlink="">
      <xdr:nvSpPr>
        <xdr:cNvPr id="29" name="Rectangle à coins arrondis 26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/>
      </xdr:nvSpPr>
      <xdr:spPr>
        <a:xfrm>
          <a:off x="17697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95250</xdr:colOff>
      <xdr:row>25</xdr:row>
      <xdr:rowOff>123825</xdr:rowOff>
    </xdr:from>
    <xdr:to>
      <xdr:col>9</xdr:col>
      <xdr:colOff>95250</xdr:colOff>
      <xdr:row>27</xdr:row>
      <xdr:rowOff>133350</xdr:rowOff>
    </xdr:to>
    <xdr:sp macro="" textlink="">
      <xdr:nvSpPr>
        <xdr:cNvPr id="30" name="Rectangle à coins arrondis 27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/>
      </xdr:nvSpPr>
      <xdr:spPr>
        <a:xfrm>
          <a:off x="27089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9</xdr:col>
      <xdr:colOff>276225</xdr:colOff>
      <xdr:row>25</xdr:row>
      <xdr:rowOff>123825</xdr:rowOff>
    </xdr:from>
    <xdr:to>
      <xdr:col>11</xdr:col>
      <xdr:colOff>276225</xdr:colOff>
      <xdr:row>27</xdr:row>
      <xdr:rowOff>133350</xdr:rowOff>
    </xdr:to>
    <xdr:sp macro="" textlink="">
      <xdr:nvSpPr>
        <xdr:cNvPr id="31" name="Rectangle à coins arrondis 28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/>
      </xdr:nvSpPr>
      <xdr:spPr>
        <a:xfrm>
          <a:off x="36366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12</xdr:col>
      <xdr:colOff>95250</xdr:colOff>
      <xdr:row>25</xdr:row>
      <xdr:rowOff>123825</xdr:rowOff>
    </xdr:from>
    <xdr:to>
      <xdr:col>14</xdr:col>
      <xdr:colOff>95250</xdr:colOff>
      <xdr:row>27</xdr:row>
      <xdr:rowOff>133350</xdr:rowOff>
    </xdr:to>
    <xdr:sp macro="" textlink="">
      <xdr:nvSpPr>
        <xdr:cNvPr id="32" name="Rectangle à coins arrondis 2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/>
      </xdr:nvSpPr>
      <xdr:spPr>
        <a:xfrm>
          <a:off x="45758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14</xdr:col>
      <xdr:colOff>276225</xdr:colOff>
      <xdr:row>25</xdr:row>
      <xdr:rowOff>123825</xdr:rowOff>
    </xdr:from>
    <xdr:to>
      <xdr:col>16</xdr:col>
      <xdr:colOff>276225</xdr:colOff>
      <xdr:row>27</xdr:row>
      <xdr:rowOff>133350</xdr:rowOff>
    </xdr:to>
    <xdr:sp macro="" textlink="">
      <xdr:nvSpPr>
        <xdr:cNvPr id="33" name="Rectangle à coins arrondis 30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/>
      </xdr:nvSpPr>
      <xdr:spPr>
        <a:xfrm>
          <a:off x="5503545" y="493204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2</xdr:col>
      <xdr:colOff>95250</xdr:colOff>
      <xdr:row>28</xdr:row>
      <xdr:rowOff>9525</xdr:rowOff>
    </xdr:from>
    <xdr:to>
      <xdr:col>4</xdr:col>
      <xdr:colOff>95250</xdr:colOff>
      <xdr:row>30</xdr:row>
      <xdr:rowOff>19050</xdr:rowOff>
    </xdr:to>
    <xdr:sp macro="" textlink="">
      <xdr:nvSpPr>
        <xdr:cNvPr id="34" name="Rectangle à coins arrondis 31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/>
      </xdr:nvSpPr>
      <xdr:spPr>
        <a:xfrm>
          <a:off x="8420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276225</xdr:colOff>
      <xdr:row>28</xdr:row>
      <xdr:rowOff>9525</xdr:rowOff>
    </xdr:from>
    <xdr:to>
      <xdr:col>6</xdr:col>
      <xdr:colOff>276225</xdr:colOff>
      <xdr:row>30</xdr:row>
      <xdr:rowOff>19050</xdr:rowOff>
    </xdr:to>
    <xdr:sp macro="" textlink="">
      <xdr:nvSpPr>
        <xdr:cNvPr id="35" name="Rectangle à coins arrondis 3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/>
      </xdr:nvSpPr>
      <xdr:spPr>
        <a:xfrm>
          <a:off x="17697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95250</xdr:colOff>
      <xdr:row>28</xdr:row>
      <xdr:rowOff>9525</xdr:rowOff>
    </xdr:from>
    <xdr:to>
      <xdr:col>9</xdr:col>
      <xdr:colOff>95250</xdr:colOff>
      <xdr:row>30</xdr:row>
      <xdr:rowOff>19050</xdr:rowOff>
    </xdr:to>
    <xdr:sp macro="" textlink="">
      <xdr:nvSpPr>
        <xdr:cNvPr id="36" name="Rectangle à coins arrondis 3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/>
      </xdr:nvSpPr>
      <xdr:spPr>
        <a:xfrm>
          <a:off x="27089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9</xdr:col>
      <xdr:colOff>276225</xdr:colOff>
      <xdr:row>28</xdr:row>
      <xdr:rowOff>9525</xdr:rowOff>
    </xdr:from>
    <xdr:to>
      <xdr:col>11</xdr:col>
      <xdr:colOff>276225</xdr:colOff>
      <xdr:row>30</xdr:row>
      <xdr:rowOff>19050</xdr:rowOff>
    </xdr:to>
    <xdr:sp macro="" textlink="">
      <xdr:nvSpPr>
        <xdr:cNvPr id="37" name="Rectangle à coins arrondis 3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/>
      </xdr:nvSpPr>
      <xdr:spPr>
        <a:xfrm>
          <a:off x="36366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12</xdr:col>
      <xdr:colOff>95250</xdr:colOff>
      <xdr:row>28</xdr:row>
      <xdr:rowOff>9525</xdr:rowOff>
    </xdr:from>
    <xdr:to>
      <xdr:col>14</xdr:col>
      <xdr:colOff>95250</xdr:colOff>
      <xdr:row>30</xdr:row>
      <xdr:rowOff>19050</xdr:rowOff>
    </xdr:to>
    <xdr:sp macro="" textlink="">
      <xdr:nvSpPr>
        <xdr:cNvPr id="38" name="Rectangle à coins arrondis 3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/>
      </xdr:nvSpPr>
      <xdr:spPr>
        <a:xfrm>
          <a:off x="45758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14</xdr:col>
      <xdr:colOff>276225</xdr:colOff>
      <xdr:row>28</xdr:row>
      <xdr:rowOff>9525</xdr:rowOff>
    </xdr:from>
    <xdr:to>
      <xdr:col>16</xdr:col>
      <xdr:colOff>276225</xdr:colOff>
      <xdr:row>30</xdr:row>
      <xdr:rowOff>19050</xdr:rowOff>
    </xdr:to>
    <xdr:sp macro="" textlink="">
      <xdr:nvSpPr>
        <xdr:cNvPr id="39" name="Rectangle à coins arrondis 36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/>
      </xdr:nvSpPr>
      <xdr:spPr>
        <a:xfrm>
          <a:off x="5503545" y="5389245"/>
          <a:ext cx="91440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2</xdr:col>
      <xdr:colOff>95250</xdr:colOff>
      <xdr:row>30</xdr:row>
      <xdr:rowOff>85725</xdr:rowOff>
    </xdr:from>
    <xdr:to>
      <xdr:col>4</xdr:col>
      <xdr:colOff>95250</xdr:colOff>
      <xdr:row>32</xdr:row>
      <xdr:rowOff>95250</xdr:rowOff>
    </xdr:to>
    <xdr:sp macro="" textlink="">
      <xdr:nvSpPr>
        <xdr:cNvPr id="40" name="Rectangle à coins arrondis 3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/>
      </xdr:nvSpPr>
      <xdr:spPr>
        <a:xfrm>
          <a:off x="842010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276225</xdr:colOff>
      <xdr:row>30</xdr:row>
      <xdr:rowOff>85725</xdr:rowOff>
    </xdr:from>
    <xdr:to>
      <xdr:col>6</xdr:col>
      <xdr:colOff>276225</xdr:colOff>
      <xdr:row>32</xdr:row>
      <xdr:rowOff>95250</xdr:rowOff>
    </xdr:to>
    <xdr:sp macro="" textlink="">
      <xdr:nvSpPr>
        <xdr:cNvPr id="41" name="Rectangle à coins arrondis 3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/>
      </xdr:nvSpPr>
      <xdr:spPr>
        <a:xfrm>
          <a:off x="1769745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12</xdr:col>
      <xdr:colOff>104775</xdr:colOff>
      <xdr:row>30</xdr:row>
      <xdr:rowOff>85725</xdr:rowOff>
    </xdr:from>
    <xdr:to>
      <xdr:col>16</xdr:col>
      <xdr:colOff>276225</xdr:colOff>
      <xdr:row>32</xdr:row>
      <xdr:rowOff>95250</xdr:rowOff>
    </xdr:to>
    <xdr:sp macro="" textlink="">
      <xdr:nvSpPr>
        <xdr:cNvPr id="42" name="Rectangle à coins arrondis 4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/>
      </xdr:nvSpPr>
      <xdr:spPr>
        <a:xfrm>
          <a:off x="4585335" y="5823585"/>
          <a:ext cx="183261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350519</xdr:colOff>
      <xdr:row>34</xdr:row>
      <xdr:rowOff>156209</xdr:rowOff>
    </xdr:from>
    <xdr:to>
      <xdr:col>5</xdr:col>
      <xdr:colOff>169544</xdr:colOff>
      <xdr:row>37</xdr:row>
      <xdr:rowOff>116296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350519" y="6595109"/>
          <a:ext cx="1685925" cy="485867"/>
        </a:xfrm>
        <a:prstGeom prst="leftArrow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13</xdr:col>
          <xdr:colOff>57150</xdr:colOff>
          <xdr:row>13</xdr:row>
          <xdr:rowOff>47625</xdr:rowOff>
        </xdr:to>
        <xdr:sp macro="" textlink="">
          <xdr:nvSpPr>
            <xdr:cNvPr id="52225" name="ComboBox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95250</xdr:colOff>
      <xdr:row>16</xdr:row>
      <xdr:rowOff>9525</xdr:rowOff>
    </xdr:from>
    <xdr:to>
      <xdr:col>4</xdr:col>
      <xdr:colOff>95250</xdr:colOff>
      <xdr:row>18</xdr:row>
      <xdr:rowOff>19050</xdr:rowOff>
    </xdr:to>
    <xdr:sp macro="" textlink="">
      <xdr:nvSpPr>
        <xdr:cNvPr id="4" name="Rectangle à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8420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276225</xdr:colOff>
      <xdr:row>16</xdr:row>
      <xdr:rowOff>9525</xdr:rowOff>
    </xdr:from>
    <xdr:to>
      <xdr:col>6</xdr:col>
      <xdr:colOff>276225</xdr:colOff>
      <xdr:row>18</xdr:row>
      <xdr:rowOff>19050</xdr:rowOff>
    </xdr:to>
    <xdr:sp macro="" textlink="">
      <xdr:nvSpPr>
        <xdr:cNvPr id="5" name="Rectangle à coins arrondis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17697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95250</xdr:colOff>
      <xdr:row>16</xdr:row>
      <xdr:rowOff>9525</xdr:rowOff>
    </xdr:from>
    <xdr:to>
      <xdr:col>9</xdr:col>
      <xdr:colOff>95250</xdr:colOff>
      <xdr:row>18</xdr:row>
      <xdr:rowOff>19050</xdr:rowOff>
    </xdr:to>
    <xdr:sp macro="" textlink="">
      <xdr:nvSpPr>
        <xdr:cNvPr id="6" name="Rectangle à coins arrondis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/>
      </xdr:nvSpPr>
      <xdr:spPr>
        <a:xfrm>
          <a:off x="27089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11</xdr:col>
      <xdr:colOff>276225</xdr:colOff>
      <xdr:row>18</xdr:row>
      <xdr:rowOff>19050</xdr:rowOff>
    </xdr:to>
    <xdr:sp macro="" textlink="">
      <xdr:nvSpPr>
        <xdr:cNvPr id="7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36366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12</xdr:col>
      <xdr:colOff>95250</xdr:colOff>
      <xdr:row>16</xdr:row>
      <xdr:rowOff>9525</xdr:rowOff>
    </xdr:from>
    <xdr:to>
      <xdr:col>14</xdr:col>
      <xdr:colOff>95250</xdr:colOff>
      <xdr:row>18</xdr:row>
      <xdr:rowOff>19050</xdr:rowOff>
    </xdr:to>
    <xdr:sp macro="" textlink="">
      <xdr:nvSpPr>
        <xdr:cNvPr id="8" name="Rectangle à coins arrondis 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45758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14</xdr:col>
      <xdr:colOff>276225</xdr:colOff>
      <xdr:row>16</xdr:row>
      <xdr:rowOff>9525</xdr:rowOff>
    </xdr:from>
    <xdr:to>
      <xdr:col>16</xdr:col>
      <xdr:colOff>276225</xdr:colOff>
      <xdr:row>18</xdr:row>
      <xdr:rowOff>19050</xdr:rowOff>
    </xdr:to>
    <xdr:sp macro="" textlink="">
      <xdr:nvSpPr>
        <xdr:cNvPr id="9" name="Rectangle à coins arrondis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/>
      </xdr:nvSpPr>
      <xdr:spPr>
        <a:xfrm>
          <a:off x="5503545" y="30803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2</xdr:col>
      <xdr:colOff>95250</xdr:colOff>
      <xdr:row>18</xdr:row>
      <xdr:rowOff>85725</xdr:rowOff>
    </xdr:from>
    <xdr:to>
      <xdr:col>4</xdr:col>
      <xdr:colOff>95250</xdr:colOff>
      <xdr:row>20</xdr:row>
      <xdr:rowOff>95250</xdr:rowOff>
    </xdr:to>
    <xdr:sp macro="" textlink="">
      <xdr:nvSpPr>
        <xdr:cNvPr id="10" name="Rectangle à coins arrondis 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8420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276225</xdr:colOff>
      <xdr:row>18</xdr:row>
      <xdr:rowOff>85725</xdr:rowOff>
    </xdr:from>
    <xdr:to>
      <xdr:col>6</xdr:col>
      <xdr:colOff>276225</xdr:colOff>
      <xdr:row>20</xdr:row>
      <xdr:rowOff>95250</xdr:rowOff>
    </xdr:to>
    <xdr:sp macro="" textlink="">
      <xdr:nvSpPr>
        <xdr:cNvPr id="11" name="Rectangle à coins arrondis 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17697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95250</xdr:colOff>
      <xdr:row>18</xdr:row>
      <xdr:rowOff>85725</xdr:rowOff>
    </xdr:from>
    <xdr:to>
      <xdr:col>9</xdr:col>
      <xdr:colOff>95250</xdr:colOff>
      <xdr:row>20</xdr:row>
      <xdr:rowOff>95250</xdr:rowOff>
    </xdr:to>
    <xdr:sp macro="" textlink="">
      <xdr:nvSpPr>
        <xdr:cNvPr id="12" name="Rectangle à coins arrondis 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/>
      </xdr:nvSpPr>
      <xdr:spPr>
        <a:xfrm>
          <a:off x="27089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9</xdr:col>
      <xdr:colOff>276225</xdr:colOff>
      <xdr:row>18</xdr:row>
      <xdr:rowOff>85725</xdr:rowOff>
    </xdr:from>
    <xdr:to>
      <xdr:col>11</xdr:col>
      <xdr:colOff>276225</xdr:colOff>
      <xdr:row>20</xdr:row>
      <xdr:rowOff>95250</xdr:rowOff>
    </xdr:to>
    <xdr:sp macro="" textlink="">
      <xdr:nvSpPr>
        <xdr:cNvPr id="13" name="Rectangle à coins arrondis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/>
      </xdr:nvSpPr>
      <xdr:spPr>
        <a:xfrm>
          <a:off x="36366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12</xdr:col>
      <xdr:colOff>95250</xdr:colOff>
      <xdr:row>18</xdr:row>
      <xdr:rowOff>85725</xdr:rowOff>
    </xdr:from>
    <xdr:to>
      <xdr:col>14</xdr:col>
      <xdr:colOff>95250</xdr:colOff>
      <xdr:row>20</xdr:row>
      <xdr:rowOff>95250</xdr:rowOff>
    </xdr:to>
    <xdr:sp macro="" textlink="">
      <xdr:nvSpPr>
        <xdr:cNvPr id="14" name="Rectangle à coins arrondis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/>
      </xdr:nvSpPr>
      <xdr:spPr>
        <a:xfrm>
          <a:off x="45758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14</xdr:col>
      <xdr:colOff>276225</xdr:colOff>
      <xdr:row>18</xdr:row>
      <xdr:rowOff>85725</xdr:rowOff>
    </xdr:from>
    <xdr:to>
      <xdr:col>16</xdr:col>
      <xdr:colOff>276225</xdr:colOff>
      <xdr:row>20</xdr:row>
      <xdr:rowOff>95250</xdr:rowOff>
    </xdr:to>
    <xdr:sp macro="" textlink="">
      <xdr:nvSpPr>
        <xdr:cNvPr id="15" name="Rectangle à coin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/>
      </xdr:nvSpPr>
      <xdr:spPr>
        <a:xfrm>
          <a:off x="5503545" y="35375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2</xdr:col>
      <xdr:colOff>95250</xdr:colOff>
      <xdr:row>20</xdr:row>
      <xdr:rowOff>161925</xdr:rowOff>
    </xdr:from>
    <xdr:to>
      <xdr:col>4</xdr:col>
      <xdr:colOff>95250</xdr:colOff>
      <xdr:row>22</xdr:row>
      <xdr:rowOff>171450</xdr:rowOff>
    </xdr:to>
    <xdr:sp macro="" textlink="">
      <xdr:nvSpPr>
        <xdr:cNvPr id="16" name="Rectangle à coins arrondis 1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/>
      </xdr:nvSpPr>
      <xdr:spPr>
        <a:xfrm>
          <a:off x="8420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276225</xdr:colOff>
      <xdr:row>20</xdr:row>
      <xdr:rowOff>161925</xdr:rowOff>
    </xdr:from>
    <xdr:to>
      <xdr:col>6</xdr:col>
      <xdr:colOff>276225</xdr:colOff>
      <xdr:row>22</xdr:row>
      <xdr:rowOff>171450</xdr:rowOff>
    </xdr:to>
    <xdr:sp macro="" textlink="">
      <xdr:nvSpPr>
        <xdr:cNvPr id="17" name="Rectangle à coins arrondis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/>
      </xdr:nvSpPr>
      <xdr:spPr>
        <a:xfrm>
          <a:off x="17697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95250</xdr:colOff>
      <xdr:row>20</xdr:row>
      <xdr:rowOff>161925</xdr:rowOff>
    </xdr:from>
    <xdr:to>
      <xdr:col>9</xdr:col>
      <xdr:colOff>95250</xdr:colOff>
      <xdr:row>22</xdr:row>
      <xdr:rowOff>171450</xdr:rowOff>
    </xdr:to>
    <xdr:sp macro="" textlink="">
      <xdr:nvSpPr>
        <xdr:cNvPr id="18" name="Rectangle à coins arrondis 1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/>
      </xdr:nvSpPr>
      <xdr:spPr>
        <a:xfrm>
          <a:off x="27089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9</xdr:col>
      <xdr:colOff>276225</xdr:colOff>
      <xdr:row>20</xdr:row>
      <xdr:rowOff>161925</xdr:rowOff>
    </xdr:from>
    <xdr:to>
      <xdr:col>11</xdr:col>
      <xdr:colOff>276225</xdr:colOff>
      <xdr:row>22</xdr:row>
      <xdr:rowOff>171450</xdr:rowOff>
    </xdr:to>
    <xdr:sp macro="" textlink="">
      <xdr:nvSpPr>
        <xdr:cNvPr id="19" name="Rectangle à coins arrondis 16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/>
      </xdr:nvSpPr>
      <xdr:spPr>
        <a:xfrm>
          <a:off x="36366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12</xdr:col>
      <xdr:colOff>95250</xdr:colOff>
      <xdr:row>20</xdr:row>
      <xdr:rowOff>161925</xdr:rowOff>
    </xdr:from>
    <xdr:to>
      <xdr:col>14</xdr:col>
      <xdr:colOff>95250</xdr:colOff>
      <xdr:row>22</xdr:row>
      <xdr:rowOff>171450</xdr:rowOff>
    </xdr:to>
    <xdr:sp macro="" textlink="">
      <xdr:nvSpPr>
        <xdr:cNvPr id="20" name="Rectangle à coins arrondis 17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/>
      </xdr:nvSpPr>
      <xdr:spPr>
        <a:xfrm>
          <a:off x="45758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14</xdr:col>
      <xdr:colOff>276225</xdr:colOff>
      <xdr:row>20</xdr:row>
      <xdr:rowOff>161925</xdr:rowOff>
    </xdr:from>
    <xdr:to>
      <xdr:col>16</xdr:col>
      <xdr:colOff>276225</xdr:colOff>
      <xdr:row>22</xdr:row>
      <xdr:rowOff>171450</xdr:rowOff>
    </xdr:to>
    <xdr:sp macro="" textlink="">
      <xdr:nvSpPr>
        <xdr:cNvPr id="21" name="Rectangle à coins arrondis 1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/>
      </xdr:nvSpPr>
      <xdr:spPr>
        <a:xfrm>
          <a:off x="5503545" y="399478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2</xdr:col>
      <xdr:colOff>95250</xdr:colOff>
      <xdr:row>23</xdr:row>
      <xdr:rowOff>47625</xdr:rowOff>
    </xdr:from>
    <xdr:to>
      <xdr:col>4</xdr:col>
      <xdr:colOff>95250</xdr:colOff>
      <xdr:row>25</xdr:row>
      <xdr:rowOff>57150</xdr:rowOff>
    </xdr:to>
    <xdr:sp macro="" textlink="">
      <xdr:nvSpPr>
        <xdr:cNvPr id="22" name="Rectangle à coins arrondis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/>
      </xdr:nvSpPr>
      <xdr:spPr>
        <a:xfrm>
          <a:off x="8420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276225</xdr:colOff>
      <xdr:row>23</xdr:row>
      <xdr:rowOff>47625</xdr:rowOff>
    </xdr:from>
    <xdr:to>
      <xdr:col>6</xdr:col>
      <xdr:colOff>276225</xdr:colOff>
      <xdr:row>25</xdr:row>
      <xdr:rowOff>57150</xdr:rowOff>
    </xdr:to>
    <xdr:sp macro="" textlink="">
      <xdr:nvSpPr>
        <xdr:cNvPr id="23" name="Rectangle à coins arrondis 2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/>
      </xdr:nvSpPr>
      <xdr:spPr>
        <a:xfrm>
          <a:off x="17697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95250</xdr:colOff>
      <xdr:row>23</xdr:row>
      <xdr:rowOff>47625</xdr:rowOff>
    </xdr:from>
    <xdr:to>
      <xdr:col>9</xdr:col>
      <xdr:colOff>95250</xdr:colOff>
      <xdr:row>25</xdr:row>
      <xdr:rowOff>57150</xdr:rowOff>
    </xdr:to>
    <xdr:sp macro="" textlink="">
      <xdr:nvSpPr>
        <xdr:cNvPr id="24" name="Rectangle à coins arrondis 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/>
      </xdr:nvSpPr>
      <xdr:spPr>
        <a:xfrm>
          <a:off x="27089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9</xdr:col>
      <xdr:colOff>276225</xdr:colOff>
      <xdr:row>23</xdr:row>
      <xdr:rowOff>47625</xdr:rowOff>
    </xdr:from>
    <xdr:to>
      <xdr:col>11</xdr:col>
      <xdr:colOff>276225</xdr:colOff>
      <xdr:row>25</xdr:row>
      <xdr:rowOff>57150</xdr:rowOff>
    </xdr:to>
    <xdr:sp macro="" textlink="">
      <xdr:nvSpPr>
        <xdr:cNvPr id="25" name="Rectangle à coins arrondis 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/>
      </xdr:nvSpPr>
      <xdr:spPr>
        <a:xfrm>
          <a:off x="36366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12</xdr:col>
      <xdr:colOff>95250</xdr:colOff>
      <xdr:row>23</xdr:row>
      <xdr:rowOff>47625</xdr:rowOff>
    </xdr:from>
    <xdr:to>
      <xdr:col>14</xdr:col>
      <xdr:colOff>95250</xdr:colOff>
      <xdr:row>25</xdr:row>
      <xdr:rowOff>57150</xdr:rowOff>
    </xdr:to>
    <xdr:sp macro="" textlink="">
      <xdr:nvSpPr>
        <xdr:cNvPr id="26" name="Rectangle à coins arrondis 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/>
      </xdr:nvSpPr>
      <xdr:spPr>
        <a:xfrm>
          <a:off x="45758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14</xdr:col>
      <xdr:colOff>276225</xdr:colOff>
      <xdr:row>23</xdr:row>
      <xdr:rowOff>47625</xdr:rowOff>
    </xdr:from>
    <xdr:to>
      <xdr:col>16</xdr:col>
      <xdr:colOff>276225</xdr:colOff>
      <xdr:row>25</xdr:row>
      <xdr:rowOff>57150</xdr:rowOff>
    </xdr:to>
    <xdr:sp macro="" textlink="">
      <xdr:nvSpPr>
        <xdr:cNvPr id="27" name="Rectangle à coins arrondis 2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/>
      </xdr:nvSpPr>
      <xdr:spPr>
        <a:xfrm>
          <a:off x="5503545" y="446722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2</xdr:col>
      <xdr:colOff>95250</xdr:colOff>
      <xdr:row>25</xdr:row>
      <xdr:rowOff>123825</xdr:rowOff>
    </xdr:from>
    <xdr:to>
      <xdr:col>4</xdr:col>
      <xdr:colOff>95250</xdr:colOff>
      <xdr:row>27</xdr:row>
      <xdr:rowOff>133350</xdr:rowOff>
    </xdr:to>
    <xdr:sp macro="" textlink="">
      <xdr:nvSpPr>
        <xdr:cNvPr id="28" name="Rectangle à coins arrondis 25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/>
      </xdr:nvSpPr>
      <xdr:spPr>
        <a:xfrm>
          <a:off x="8420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276225</xdr:colOff>
      <xdr:row>25</xdr:row>
      <xdr:rowOff>123825</xdr:rowOff>
    </xdr:from>
    <xdr:to>
      <xdr:col>6</xdr:col>
      <xdr:colOff>276225</xdr:colOff>
      <xdr:row>27</xdr:row>
      <xdr:rowOff>133350</xdr:rowOff>
    </xdr:to>
    <xdr:sp macro="" textlink="">
      <xdr:nvSpPr>
        <xdr:cNvPr id="29" name="Rectangle à coins arrondis 26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/>
      </xdr:nvSpPr>
      <xdr:spPr>
        <a:xfrm>
          <a:off x="17697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95250</xdr:colOff>
      <xdr:row>25</xdr:row>
      <xdr:rowOff>123825</xdr:rowOff>
    </xdr:from>
    <xdr:to>
      <xdr:col>9</xdr:col>
      <xdr:colOff>95250</xdr:colOff>
      <xdr:row>27</xdr:row>
      <xdr:rowOff>133350</xdr:rowOff>
    </xdr:to>
    <xdr:sp macro="" textlink="">
      <xdr:nvSpPr>
        <xdr:cNvPr id="30" name="Rectangle à coins arrondis 27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/>
      </xdr:nvSpPr>
      <xdr:spPr>
        <a:xfrm>
          <a:off x="27089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9</xdr:col>
      <xdr:colOff>276225</xdr:colOff>
      <xdr:row>25</xdr:row>
      <xdr:rowOff>123825</xdr:rowOff>
    </xdr:from>
    <xdr:to>
      <xdr:col>11</xdr:col>
      <xdr:colOff>276225</xdr:colOff>
      <xdr:row>27</xdr:row>
      <xdr:rowOff>133350</xdr:rowOff>
    </xdr:to>
    <xdr:sp macro="" textlink="">
      <xdr:nvSpPr>
        <xdr:cNvPr id="31" name="Rectangle à coins arrondis 28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/>
      </xdr:nvSpPr>
      <xdr:spPr>
        <a:xfrm>
          <a:off x="36366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12</xdr:col>
      <xdr:colOff>95250</xdr:colOff>
      <xdr:row>25</xdr:row>
      <xdr:rowOff>123825</xdr:rowOff>
    </xdr:from>
    <xdr:to>
      <xdr:col>14</xdr:col>
      <xdr:colOff>95250</xdr:colOff>
      <xdr:row>27</xdr:row>
      <xdr:rowOff>133350</xdr:rowOff>
    </xdr:to>
    <xdr:sp macro="" textlink="">
      <xdr:nvSpPr>
        <xdr:cNvPr id="32" name="Rectangle à coins arrondis 2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/>
      </xdr:nvSpPr>
      <xdr:spPr>
        <a:xfrm>
          <a:off x="45758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14</xdr:col>
      <xdr:colOff>276225</xdr:colOff>
      <xdr:row>25</xdr:row>
      <xdr:rowOff>123825</xdr:rowOff>
    </xdr:from>
    <xdr:to>
      <xdr:col>16</xdr:col>
      <xdr:colOff>276225</xdr:colOff>
      <xdr:row>27</xdr:row>
      <xdr:rowOff>133350</xdr:rowOff>
    </xdr:to>
    <xdr:sp macro="" textlink="">
      <xdr:nvSpPr>
        <xdr:cNvPr id="33" name="Rectangle à coins arrondis 30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/>
      </xdr:nvSpPr>
      <xdr:spPr>
        <a:xfrm>
          <a:off x="5503545" y="493204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2</xdr:col>
      <xdr:colOff>95250</xdr:colOff>
      <xdr:row>28</xdr:row>
      <xdr:rowOff>9525</xdr:rowOff>
    </xdr:from>
    <xdr:to>
      <xdr:col>4</xdr:col>
      <xdr:colOff>95250</xdr:colOff>
      <xdr:row>30</xdr:row>
      <xdr:rowOff>19050</xdr:rowOff>
    </xdr:to>
    <xdr:sp macro="" textlink="">
      <xdr:nvSpPr>
        <xdr:cNvPr id="34" name="Rectangle à coins arrondis 31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/>
      </xdr:nvSpPr>
      <xdr:spPr>
        <a:xfrm>
          <a:off x="8420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276225</xdr:colOff>
      <xdr:row>28</xdr:row>
      <xdr:rowOff>9525</xdr:rowOff>
    </xdr:from>
    <xdr:to>
      <xdr:col>6</xdr:col>
      <xdr:colOff>276225</xdr:colOff>
      <xdr:row>30</xdr:row>
      <xdr:rowOff>19050</xdr:rowOff>
    </xdr:to>
    <xdr:sp macro="" textlink="">
      <xdr:nvSpPr>
        <xdr:cNvPr id="35" name="Rectangle à coins arrondis 3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/>
      </xdr:nvSpPr>
      <xdr:spPr>
        <a:xfrm>
          <a:off x="17697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95250</xdr:colOff>
      <xdr:row>28</xdr:row>
      <xdr:rowOff>9525</xdr:rowOff>
    </xdr:from>
    <xdr:to>
      <xdr:col>9</xdr:col>
      <xdr:colOff>95250</xdr:colOff>
      <xdr:row>30</xdr:row>
      <xdr:rowOff>19050</xdr:rowOff>
    </xdr:to>
    <xdr:sp macro="" textlink="">
      <xdr:nvSpPr>
        <xdr:cNvPr id="36" name="Rectangle à coins arrondis 3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/>
      </xdr:nvSpPr>
      <xdr:spPr>
        <a:xfrm>
          <a:off x="27089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9</xdr:col>
      <xdr:colOff>276225</xdr:colOff>
      <xdr:row>28</xdr:row>
      <xdr:rowOff>9525</xdr:rowOff>
    </xdr:from>
    <xdr:to>
      <xdr:col>11</xdr:col>
      <xdr:colOff>276225</xdr:colOff>
      <xdr:row>30</xdr:row>
      <xdr:rowOff>19050</xdr:rowOff>
    </xdr:to>
    <xdr:sp macro="" textlink="">
      <xdr:nvSpPr>
        <xdr:cNvPr id="37" name="Rectangle à coins arrondis 3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/>
      </xdr:nvSpPr>
      <xdr:spPr>
        <a:xfrm>
          <a:off x="36366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12</xdr:col>
      <xdr:colOff>95250</xdr:colOff>
      <xdr:row>28</xdr:row>
      <xdr:rowOff>9525</xdr:rowOff>
    </xdr:from>
    <xdr:to>
      <xdr:col>14</xdr:col>
      <xdr:colOff>95250</xdr:colOff>
      <xdr:row>30</xdr:row>
      <xdr:rowOff>19050</xdr:rowOff>
    </xdr:to>
    <xdr:sp macro="" textlink="">
      <xdr:nvSpPr>
        <xdr:cNvPr id="38" name="Rectangle à coins arrondis 3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/>
      </xdr:nvSpPr>
      <xdr:spPr>
        <a:xfrm>
          <a:off x="45758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14</xdr:col>
      <xdr:colOff>276225</xdr:colOff>
      <xdr:row>28</xdr:row>
      <xdr:rowOff>9525</xdr:rowOff>
    </xdr:from>
    <xdr:to>
      <xdr:col>16</xdr:col>
      <xdr:colOff>276225</xdr:colOff>
      <xdr:row>30</xdr:row>
      <xdr:rowOff>19050</xdr:rowOff>
    </xdr:to>
    <xdr:sp macro="" textlink="">
      <xdr:nvSpPr>
        <xdr:cNvPr id="39" name="Rectangle à coins arrondis 36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/>
      </xdr:nvSpPr>
      <xdr:spPr>
        <a:xfrm>
          <a:off x="5503545" y="5389245"/>
          <a:ext cx="91440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2</xdr:col>
      <xdr:colOff>95250</xdr:colOff>
      <xdr:row>30</xdr:row>
      <xdr:rowOff>85725</xdr:rowOff>
    </xdr:from>
    <xdr:to>
      <xdr:col>4</xdr:col>
      <xdr:colOff>95250</xdr:colOff>
      <xdr:row>32</xdr:row>
      <xdr:rowOff>95250</xdr:rowOff>
    </xdr:to>
    <xdr:sp macro="" textlink="">
      <xdr:nvSpPr>
        <xdr:cNvPr id="40" name="Rectangle à coins arrondis 3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/>
      </xdr:nvSpPr>
      <xdr:spPr>
        <a:xfrm>
          <a:off x="842010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276225</xdr:colOff>
      <xdr:row>30</xdr:row>
      <xdr:rowOff>85725</xdr:rowOff>
    </xdr:from>
    <xdr:to>
      <xdr:col>6</xdr:col>
      <xdr:colOff>276225</xdr:colOff>
      <xdr:row>32</xdr:row>
      <xdr:rowOff>95250</xdr:rowOff>
    </xdr:to>
    <xdr:sp macro="" textlink="">
      <xdr:nvSpPr>
        <xdr:cNvPr id="41" name="Rectangle à coins arrondis 3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/>
      </xdr:nvSpPr>
      <xdr:spPr>
        <a:xfrm>
          <a:off x="1769745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12</xdr:col>
      <xdr:colOff>104775</xdr:colOff>
      <xdr:row>30</xdr:row>
      <xdr:rowOff>85725</xdr:rowOff>
    </xdr:from>
    <xdr:to>
      <xdr:col>16</xdr:col>
      <xdr:colOff>276225</xdr:colOff>
      <xdr:row>32</xdr:row>
      <xdr:rowOff>95250</xdr:rowOff>
    </xdr:to>
    <xdr:sp macro="" textlink="">
      <xdr:nvSpPr>
        <xdr:cNvPr id="42" name="Rectangle à coins arrondis 4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/>
      </xdr:nvSpPr>
      <xdr:spPr>
        <a:xfrm>
          <a:off x="4585335" y="5823585"/>
          <a:ext cx="183261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350519</xdr:colOff>
      <xdr:row>34</xdr:row>
      <xdr:rowOff>156209</xdr:rowOff>
    </xdr:from>
    <xdr:to>
      <xdr:col>5</xdr:col>
      <xdr:colOff>169544</xdr:colOff>
      <xdr:row>37</xdr:row>
      <xdr:rowOff>116296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350519" y="6595109"/>
          <a:ext cx="1685925" cy="485867"/>
        </a:xfrm>
        <a:prstGeom prst="leftArrow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13</xdr:col>
          <xdr:colOff>57150</xdr:colOff>
          <xdr:row>13</xdr:row>
          <xdr:rowOff>47625</xdr:rowOff>
        </xdr:to>
        <xdr:sp macro="" textlink="">
          <xdr:nvSpPr>
            <xdr:cNvPr id="53249" name="ComboBox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95250</xdr:colOff>
      <xdr:row>16</xdr:row>
      <xdr:rowOff>9525</xdr:rowOff>
    </xdr:from>
    <xdr:to>
      <xdr:col>4</xdr:col>
      <xdr:colOff>95250</xdr:colOff>
      <xdr:row>18</xdr:row>
      <xdr:rowOff>19050</xdr:rowOff>
    </xdr:to>
    <xdr:sp macro="" textlink="">
      <xdr:nvSpPr>
        <xdr:cNvPr id="4" name="Rectangle à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/>
      </xdr:nvSpPr>
      <xdr:spPr>
        <a:xfrm>
          <a:off x="8420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276225</xdr:colOff>
      <xdr:row>16</xdr:row>
      <xdr:rowOff>9525</xdr:rowOff>
    </xdr:from>
    <xdr:to>
      <xdr:col>6</xdr:col>
      <xdr:colOff>276225</xdr:colOff>
      <xdr:row>18</xdr:row>
      <xdr:rowOff>19050</xdr:rowOff>
    </xdr:to>
    <xdr:sp macro="" textlink="">
      <xdr:nvSpPr>
        <xdr:cNvPr id="5" name="Rectangle à coins arrondis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17697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7</xdr:col>
      <xdr:colOff>95250</xdr:colOff>
      <xdr:row>16</xdr:row>
      <xdr:rowOff>9525</xdr:rowOff>
    </xdr:from>
    <xdr:to>
      <xdr:col>9</xdr:col>
      <xdr:colOff>95250</xdr:colOff>
      <xdr:row>18</xdr:row>
      <xdr:rowOff>19050</xdr:rowOff>
    </xdr:to>
    <xdr:sp macro="" textlink="">
      <xdr:nvSpPr>
        <xdr:cNvPr id="6" name="Rectangle à coins arrondis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/>
      </xdr:nvSpPr>
      <xdr:spPr>
        <a:xfrm>
          <a:off x="27089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J03</a:t>
          </a:r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11</xdr:col>
      <xdr:colOff>276225</xdr:colOff>
      <xdr:row>18</xdr:row>
      <xdr:rowOff>19050</xdr:rowOff>
    </xdr:to>
    <xdr:sp macro="" textlink="">
      <xdr:nvSpPr>
        <xdr:cNvPr id="7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/>
      </xdr:nvSpPr>
      <xdr:spPr>
        <a:xfrm>
          <a:off x="3636645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J04</a:t>
          </a:r>
        </a:p>
      </xdr:txBody>
    </xdr:sp>
    <xdr:clientData/>
  </xdr:twoCellAnchor>
  <xdr:twoCellAnchor>
    <xdr:from>
      <xdr:col>12</xdr:col>
      <xdr:colOff>95250</xdr:colOff>
      <xdr:row>16</xdr:row>
      <xdr:rowOff>9525</xdr:rowOff>
    </xdr:from>
    <xdr:to>
      <xdr:col>14</xdr:col>
      <xdr:colOff>95250</xdr:colOff>
      <xdr:row>18</xdr:row>
      <xdr:rowOff>19050</xdr:rowOff>
    </xdr:to>
    <xdr:sp macro="" textlink="">
      <xdr:nvSpPr>
        <xdr:cNvPr id="8" name="Rectangle à coins arrondis 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4575810" y="30803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J05</a:t>
          </a:r>
        </a:p>
      </xdr:txBody>
    </xdr:sp>
    <xdr:clientData/>
  </xdr:twoCellAnchor>
  <xdr:twoCellAnchor>
    <xdr:from>
      <xdr:col>14</xdr:col>
      <xdr:colOff>276225</xdr:colOff>
      <xdr:row>16</xdr:row>
      <xdr:rowOff>9525</xdr:rowOff>
    </xdr:from>
    <xdr:to>
      <xdr:col>16</xdr:col>
      <xdr:colOff>276225</xdr:colOff>
      <xdr:row>18</xdr:row>
      <xdr:rowOff>19050</xdr:rowOff>
    </xdr:to>
    <xdr:sp macro="" textlink="">
      <xdr:nvSpPr>
        <xdr:cNvPr id="9" name="Rectangle à coins arrondis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/>
      </xdr:nvSpPr>
      <xdr:spPr>
        <a:xfrm>
          <a:off x="5503545" y="30803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J06</a:t>
          </a:r>
        </a:p>
      </xdr:txBody>
    </xdr:sp>
    <xdr:clientData/>
  </xdr:twoCellAnchor>
  <xdr:twoCellAnchor>
    <xdr:from>
      <xdr:col>2</xdr:col>
      <xdr:colOff>95250</xdr:colOff>
      <xdr:row>18</xdr:row>
      <xdr:rowOff>85725</xdr:rowOff>
    </xdr:from>
    <xdr:to>
      <xdr:col>4</xdr:col>
      <xdr:colOff>95250</xdr:colOff>
      <xdr:row>20</xdr:row>
      <xdr:rowOff>95250</xdr:rowOff>
    </xdr:to>
    <xdr:sp macro="" textlink="">
      <xdr:nvSpPr>
        <xdr:cNvPr id="10" name="Rectangle à coins arrondis 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A00-00000A000000}"/>
            </a:ext>
          </a:extLst>
        </xdr:cNvPr>
        <xdr:cNvSpPr/>
      </xdr:nvSpPr>
      <xdr:spPr>
        <a:xfrm>
          <a:off x="8420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J07</a:t>
          </a:r>
        </a:p>
      </xdr:txBody>
    </xdr:sp>
    <xdr:clientData/>
  </xdr:twoCellAnchor>
  <xdr:twoCellAnchor>
    <xdr:from>
      <xdr:col>4</xdr:col>
      <xdr:colOff>276225</xdr:colOff>
      <xdr:row>18</xdr:row>
      <xdr:rowOff>85725</xdr:rowOff>
    </xdr:from>
    <xdr:to>
      <xdr:col>6</xdr:col>
      <xdr:colOff>276225</xdr:colOff>
      <xdr:row>20</xdr:row>
      <xdr:rowOff>95250</xdr:rowOff>
    </xdr:to>
    <xdr:sp macro="" textlink="">
      <xdr:nvSpPr>
        <xdr:cNvPr id="11" name="Rectangle à coins arrondis 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A00-00000B000000}"/>
            </a:ext>
          </a:extLst>
        </xdr:cNvPr>
        <xdr:cNvSpPr/>
      </xdr:nvSpPr>
      <xdr:spPr>
        <a:xfrm>
          <a:off x="17697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J08</a:t>
          </a:r>
        </a:p>
      </xdr:txBody>
    </xdr:sp>
    <xdr:clientData/>
  </xdr:twoCellAnchor>
  <xdr:twoCellAnchor>
    <xdr:from>
      <xdr:col>7</xdr:col>
      <xdr:colOff>95250</xdr:colOff>
      <xdr:row>18</xdr:row>
      <xdr:rowOff>85725</xdr:rowOff>
    </xdr:from>
    <xdr:to>
      <xdr:col>9</xdr:col>
      <xdr:colOff>95250</xdr:colOff>
      <xdr:row>20</xdr:row>
      <xdr:rowOff>95250</xdr:rowOff>
    </xdr:to>
    <xdr:sp macro="" textlink="">
      <xdr:nvSpPr>
        <xdr:cNvPr id="12" name="Rectangle à coins arrondis 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A00-00000C000000}"/>
            </a:ext>
          </a:extLst>
        </xdr:cNvPr>
        <xdr:cNvSpPr/>
      </xdr:nvSpPr>
      <xdr:spPr>
        <a:xfrm>
          <a:off x="27089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J09</a:t>
          </a:r>
        </a:p>
      </xdr:txBody>
    </xdr:sp>
    <xdr:clientData/>
  </xdr:twoCellAnchor>
  <xdr:twoCellAnchor>
    <xdr:from>
      <xdr:col>9</xdr:col>
      <xdr:colOff>276225</xdr:colOff>
      <xdr:row>18</xdr:row>
      <xdr:rowOff>85725</xdr:rowOff>
    </xdr:from>
    <xdr:to>
      <xdr:col>11</xdr:col>
      <xdr:colOff>276225</xdr:colOff>
      <xdr:row>20</xdr:row>
      <xdr:rowOff>95250</xdr:rowOff>
    </xdr:to>
    <xdr:sp macro="" textlink="">
      <xdr:nvSpPr>
        <xdr:cNvPr id="13" name="Rectangle à coins arrondis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A00-00000D000000}"/>
            </a:ext>
          </a:extLst>
        </xdr:cNvPr>
        <xdr:cNvSpPr/>
      </xdr:nvSpPr>
      <xdr:spPr>
        <a:xfrm>
          <a:off x="3636645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J10</a:t>
          </a:r>
        </a:p>
      </xdr:txBody>
    </xdr:sp>
    <xdr:clientData/>
  </xdr:twoCellAnchor>
  <xdr:twoCellAnchor>
    <xdr:from>
      <xdr:col>12</xdr:col>
      <xdr:colOff>95250</xdr:colOff>
      <xdr:row>18</xdr:row>
      <xdr:rowOff>85725</xdr:rowOff>
    </xdr:from>
    <xdr:to>
      <xdr:col>14</xdr:col>
      <xdr:colOff>95250</xdr:colOff>
      <xdr:row>20</xdr:row>
      <xdr:rowOff>95250</xdr:rowOff>
    </xdr:to>
    <xdr:sp macro="" textlink="">
      <xdr:nvSpPr>
        <xdr:cNvPr id="14" name="Rectangle à coins arrondis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SpPr/>
      </xdr:nvSpPr>
      <xdr:spPr>
        <a:xfrm>
          <a:off x="4575810" y="353758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J11</a:t>
          </a:r>
        </a:p>
      </xdr:txBody>
    </xdr:sp>
    <xdr:clientData/>
  </xdr:twoCellAnchor>
  <xdr:twoCellAnchor>
    <xdr:from>
      <xdr:col>14</xdr:col>
      <xdr:colOff>276225</xdr:colOff>
      <xdr:row>18</xdr:row>
      <xdr:rowOff>85725</xdr:rowOff>
    </xdr:from>
    <xdr:to>
      <xdr:col>16</xdr:col>
      <xdr:colOff>276225</xdr:colOff>
      <xdr:row>20</xdr:row>
      <xdr:rowOff>95250</xdr:rowOff>
    </xdr:to>
    <xdr:sp macro="" textlink="">
      <xdr:nvSpPr>
        <xdr:cNvPr id="15" name="Rectangle à coin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SpPr/>
      </xdr:nvSpPr>
      <xdr:spPr>
        <a:xfrm>
          <a:off x="5503545" y="353758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J12</a:t>
          </a:r>
        </a:p>
      </xdr:txBody>
    </xdr:sp>
    <xdr:clientData/>
  </xdr:twoCellAnchor>
  <xdr:twoCellAnchor>
    <xdr:from>
      <xdr:col>2</xdr:col>
      <xdr:colOff>95250</xdr:colOff>
      <xdr:row>20</xdr:row>
      <xdr:rowOff>161925</xdr:rowOff>
    </xdr:from>
    <xdr:to>
      <xdr:col>4</xdr:col>
      <xdr:colOff>95250</xdr:colOff>
      <xdr:row>22</xdr:row>
      <xdr:rowOff>171450</xdr:rowOff>
    </xdr:to>
    <xdr:sp macro="" textlink="">
      <xdr:nvSpPr>
        <xdr:cNvPr id="16" name="Rectangle à coins arrondis 1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SpPr/>
      </xdr:nvSpPr>
      <xdr:spPr>
        <a:xfrm>
          <a:off x="8420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J13</a:t>
          </a:r>
        </a:p>
      </xdr:txBody>
    </xdr:sp>
    <xdr:clientData/>
  </xdr:twoCellAnchor>
  <xdr:twoCellAnchor>
    <xdr:from>
      <xdr:col>4</xdr:col>
      <xdr:colOff>276225</xdr:colOff>
      <xdr:row>20</xdr:row>
      <xdr:rowOff>161925</xdr:rowOff>
    </xdr:from>
    <xdr:to>
      <xdr:col>6</xdr:col>
      <xdr:colOff>276225</xdr:colOff>
      <xdr:row>22</xdr:row>
      <xdr:rowOff>171450</xdr:rowOff>
    </xdr:to>
    <xdr:sp macro="" textlink="">
      <xdr:nvSpPr>
        <xdr:cNvPr id="17" name="Rectangle à coins arrondis 1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SpPr/>
      </xdr:nvSpPr>
      <xdr:spPr>
        <a:xfrm>
          <a:off x="17697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J14</a:t>
          </a:r>
        </a:p>
      </xdr:txBody>
    </xdr:sp>
    <xdr:clientData/>
  </xdr:twoCellAnchor>
  <xdr:twoCellAnchor>
    <xdr:from>
      <xdr:col>7</xdr:col>
      <xdr:colOff>95250</xdr:colOff>
      <xdr:row>20</xdr:row>
      <xdr:rowOff>161925</xdr:rowOff>
    </xdr:from>
    <xdr:to>
      <xdr:col>9</xdr:col>
      <xdr:colOff>95250</xdr:colOff>
      <xdr:row>22</xdr:row>
      <xdr:rowOff>171450</xdr:rowOff>
    </xdr:to>
    <xdr:sp macro="" textlink="">
      <xdr:nvSpPr>
        <xdr:cNvPr id="18" name="Rectangle à coins arrondis 1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0000000-0008-0000-0A00-000012000000}"/>
            </a:ext>
          </a:extLst>
        </xdr:cNvPr>
        <xdr:cNvSpPr/>
      </xdr:nvSpPr>
      <xdr:spPr>
        <a:xfrm>
          <a:off x="27089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J15</a:t>
          </a:r>
        </a:p>
      </xdr:txBody>
    </xdr:sp>
    <xdr:clientData/>
  </xdr:twoCellAnchor>
  <xdr:twoCellAnchor>
    <xdr:from>
      <xdr:col>9</xdr:col>
      <xdr:colOff>276225</xdr:colOff>
      <xdr:row>20</xdr:row>
      <xdr:rowOff>161925</xdr:rowOff>
    </xdr:from>
    <xdr:to>
      <xdr:col>11</xdr:col>
      <xdr:colOff>276225</xdr:colOff>
      <xdr:row>22</xdr:row>
      <xdr:rowOff>171450</xdr:rowOff>
    </xdr:to>
    <xdr:sp macro="" textlink="">
      <xdr:nvSpPr>
        <xdr:cNvPr id="19" name="Rectangle à coins arrondis 16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A00-000013000000}"/>
            </a:ext>
          </a:extLst>
        </xdr:cNvPr>
        <xdr:cNvSpPr/>
      </xdr:nvSpPr>
      <xdr:spPr>
        <a:xfrm>
          <a:off x="3636645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J16</a:t>
          </a:r>
        </a:p>
      </xdr:txBody>
    </xdr:sp>
    <xdr:clientData/>
  </xdr:twoCellAnchor>
  <xdr:twoCellAnchor>
    <xdr:from>
      <xdr:col>12</xdr:col>
      <xdr:colOff>95250</xdr:colOff>
      <xdr:row>20</xdr:row>
      <xdr:rowOff>161925</xdr:rowOff>
    </xdr:from>
    <xdr:to>
      <xdr:col>14</xdr:col>
      <xdr:colOff>95250</xdr:colOff>
      <xdr:row>22</xdr:row>
      <xdr:rowOff>171450</xdr:rowOff>
    </xdr:to>
    <xdr:sp macro="" textlink="">
      <xdr:nvSpPr>
        <xdr:cNvPr id="20" name="Rectangle à coins arrondis 17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A00-000014000000}"/>
            </a:ext>
          </a:extLst>
        </xdr:cNvPr>
        <xdr:cNvSpPr/>
      </xdr:nvSpPr>
      <xdr:spPr>
        <a:xfrm>
          <a:off x="4575810" y="399478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J17</a:t>
          </a:r>
        </a:p>
      </xdr:txBody>
    </xdr:sp>
    <xdr:clientData/>
  </xdr:twoCellAnchor>
  <xdr:twoCellAnchor>
    <xdr:from>
      <xdr:col>14</xdr:col>
      <xdr:colOff>276225</xdr:colOff>
      <xdr:row>20</xdr:row>
      <xdr:rowOff>161925</xdr:rowOff>
    </xdr:from>
    <xdr:to>
      <xdr:col>16</xdr:col>
      <xdr:colOff>276225</xdr:colOff>
      <xdr:row>22</xdr:row>
      <xdr:rowOff>171450</xdr:rowOff>
    </xdr:to>
    <xdr:sp macro="" textlink="">
      <xdr:nvSpPr>
        <xdr:cNvPr id="21" name="Rectangle à coins arrondis 1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A00-000015000000}"/>
            </a:ext>
          </a:extLst>
        </xdr:cNvPr>
        <xdr:cNvSpPr/>
      </xdr:nvSpPr>
      <xdr:spPr>
        <a:xfrm>
          <a:off x="5503545" y="399478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J18</a:t>
          </a:r>
        </a:p>
      </xdr:txBody>
    </xdr:sp>
    <xdr:clientData/>
  </xdr:twoCellAnchor>
  <xdr:twoCellAnchor>
    <xdr:from>
      <xdr:col>2</xdr:col>
      <xdr:colOff>95250</xdr:colOff>
      <xdr:row>23</xdr:row>
      <xdr:rowOff>47625</xdr:rowOff>
    </xdr:from>
    <xdr:to>
      <xdr:col>4</xdr:col>
      <xdr:colOff>95250</xdr:colOff>
      <xdr:row>25</xdr:row>
      <xdr:rowOff>57150</xdr:rowOff>
    </xdr:to>
    <xdr:sp macro="" textlink="">
      <xdr:nvSpPr>
        <xdr:cNvPr id="22" name="Rectangle à coins arrondis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00000000-0008-0000-0A00-000016000000}"/>
            </a:ext>
          </a:extLst>
        </xdr:cNvPr>
        <xdr:cNvSpPr/>
      </xdr:nvSpPr>
      <xdr:spPr>
        <a:xfrm>
          <a:off x="8420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J19</a:t>
          </a:r>
        </a:p>
      </xdr:txBody>
    </xdr:sp>
    <xdr:clientData/>
  </xdr:twoCellAnchor>
  <xdr:twoCellAnchor>
    <xdr:from>
      <xdr:col>4</xdr:col>
      <xdr:colOff>276225</xdr:colOff>
      <xdr:row>23</xdr:row>
      <xdr:rowOff>47625</xdr:rowOff>
    </xdr:from>
    <xdr:to>
      <xdr:col>6</xdr:col>
      <xdr:colOff>276225</xdr:colOff>
      <xdr:row>25</xdr:row>
      <xdr:rowOff>57150</xdr:rowOff>
    </xdr:to>
    <xdr:sp macro="" textlink="">
      <xdr:nvSpPr>
        <xdr:cNvPr id="23" name="Rectangle à coins arrondis 2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A00-000017000000}"/>
            </a:ext>
          </a:extLst>
        </xdr:cNvPr>
        <xdr:cNvSpPr/>
      </xdr:nvSpPr>
      <xdr:spPr>
        <a:xfrm>
          <a:off x="17697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J20</a:t>
          </a:r>
        </a:p>
      </xdr:txBody>
    </xdr:sp>
    <xdr:clientData/>
  </xdr:twoCellAnchor>
  <xdr:twoCellAnchor>
    <xdr:from>
      <xdr:col>7</xdr:col>
      <xdr:colOff>95250</xdr:colOff>
      <xdr:row>23</xdr:row>
      <xdr:rowOff>47625</xdr:rowOff>
    </xdr:from>
    <xdr:to>
      <xdr:col>9</xdr:col>
      <xdr:colOff>95250</xdr:colOff>
      <xdr:row>25</xdr:row>
      <xdr:rowOff>57150</xdr:rowOff>
    </xdr:to>
    <xdr:sp macro="" textlink="">
      <xdr:nvSpPr>
        <xdr:cNvPr id="24" name="Rectangle à coins arrondis 2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A00-000018000000}"/>
            </a:ext>
          </a:extLst>
        </xdr:cNvPr>
        <xdr:cNvSpPr/>
      </xdr:nvSpPr>
      <xdr:spPr>
        <a:xfrm>
          <a:off x="27089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J21</a:t>
          </a:r>
        </a:p>
      </xdr:txBody>
    </xdr:sp>
    <xdr:clientData/>
  </xdr:twoCellAnchor>
  <xdr:twoCellAnchor>
    <xdr:from>
      <xdr:col>9</xdr:col>
      <xdr:colOff>276225</xdr:colOff>
      <xdr:row>23</xdr:row>
      <xdr:rowOff>47625</xdr:rowOff>
    </xdr:from>
    <xdr:to>
      <xdr:col>11</xdr:col>
      <xdr:colOff>276225</xdr:colOff>
      <xdr:row>25</xdr:row>
      <xdr:rowOff>57150</xdr:rowOff>
    </xdr:to>
    <xdr:sp macro="" textlink="">
      <xdr:nvSpPr>
        <xdr:cNvPr id="25" name="Rectangle à coins arrondis 2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A00-000019000000}"/>
            </a:ext>
          </a:extLst>
        </xdr:cNvPr>
        <xdr:cNvSpPr/>
      </xdr:nvSpPr>
      <xdr:spPr>
        <a:xfrm>
          <a:off x="3636645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J22</a:t>
          </a:r>
        </a:p>
      </xdr:txBody>
    </xdr:sp>
    <xdr:clientData/>
  </xdr:twoCellAnchor>
  <xdr:twoCellAnchor>
    <xdr:from>
      <xdr:col>12</xdr:col>
      <xdr:colOff>95250</xdr:colOff>
      <xdr:row>23</xdr:row>
      <xdr:rowOff>47625</xdr:rowOff>
    </xdr:from>
    <xdr:to>
      <xdr:col>14</xdr:col>
      <xdr:colOff>95250</xdr:colOff>
      <xdr:row>25</xdr:row>
      <xdr:rowOff>57150</xdr:rowOff>
    </xdr:to>
    <xdr:sp macro="" textlink="">
      <xdr:nvSpPr>
        <xdr:cNvPr id="26" name="Rectangle à coins arrondis 23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A00-00001A000000}"/>
            </a:ext>
          </a:extLst>
        </xdr:cNvPr>
        <xdr:cNvSpPr/>
      </xdr:nvSpPr>
      <xdr:spPr>
        <a:xfrm>
          <a:off x="4575810" y="4467225"/>
          <a:ext cx="74676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J23</a:t>
          </a:r>
        </a:p>
      </xdr:txBody>
    </xdr:sp>
    <xdr:clientData/>
  </xdr:twoCellAnchor>
  <xdr:twoCellAnchor>
    <xdr:from>
      <xdr:col>14</xdr:col>
      <xdr:colOff>276225</xdr:colOff>
      <xdr:row>23</xdr:row>
      <xdr:rowOff>47625</xdr:rowOff>
    </xdr:from>
    <xdr:to>
      <xdr:col>16</xdr:col>
      <xdr:colOff>276225</xdr:colOff>
      <xdr:row>25</xdr:row>
      <xdr:rowOff>57150</xdr:rowOff>
    </xdr:to>
    <xdr:sp macro="" textlink="">
      <xdr:nvSpPr>
        <xdr:cNvPr id="27" name="Rectangle à coins arrondis 2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A00-00001B000000}"/>
            </a:ext>
          </a:extLst>
        </xdr:cNvPr>
        <xdr:cNvSpPr/>
      </xdr:nvSpPr>
      <xdr:spPr>
        <a:xfrm>
          <a:off x="5503545" y="4467225"/>
          <a:ext cx="914400" cy="3981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J24</a:t>
          </a:r>
        </a:p>
      </xdr:txBody>
    </xdr:sp>
    <xdr:clientData/>
  </xdr:twoCellAnchor>
  <xdr:twoCellAnchor>
    <xdr:from>
      <xdr:col>2</xdr:col>
      <xdr:colOff>95250</xdr:colOff>
      <xdr:row>25</xdr:row>
      <xdr:rowOff>123825</xdr:rowOff>
    </xdr:from>
    <xdr:to>
      <xdr:col>4</xdr:col>
      <xdr:colOff>95250</xdr:colOff>
      <xdr:row>27</xdr:row>
      <xdr:rowOff>133350</xdr:rowOff>
    </xdr:to>
    <xdr:sp macro="" textlink="">
      <xdr:nvSpPr>
        <xdr:cNvPr id="28" name="Rectangle à coins arrondis 25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SpPr/>
      </xdr:nvSpPr>
      <xdr:spPr>
        <a:xfrm>
          <a:off x="8420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J25</a:t>
          </a:r>
        </a:p>
      </xdr:txBody>
    </xdr:sp>
    <xdr:clientData/>
  </xdr:twoCellAnchor>
  <xdr:twoCellAnchor>
    <xdr:from>
      <xdr:col>4</xdr:col>
      <xdr:colOff>276225</xdr:colOff>
      <xdr:row>25</xdr:row>
      <xdr:rowOff>123825</xdr:rowOff>
    </xdr:from>
    <xdr:to>
      <xdr:col>6</xdr:col>
      <xdr:colOff>276225</xdr:colOff>
      <xdr:row>27</xdr:row>
      <xdr:rowOff>133350</xdr:rowOff>
    </xdr:to>
    <xdr:sp macro="" textlink="">
      <xdr:nvSpPr>
        <xdr:cNvPr id="29" name="Rectangle à coins arrondis 26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SpPr/>
      </xdr:nvSpPr>
      <xdr:spPr>
        <a:xfrm>
          <a:off x="17697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J26</a:t>
          </a:r>
        </a:p>
      </xdr:txBody>
    </xdr:sp>
    <xdr:clientData/>
  </xdr:twoCellAnchor>
  <xdr:twoCellAnchor>
    <xdr:from>
      <xdr:col>7</xdr:col>
      <xdr:colOff>95250</xdr:colOff>
      <xdr:row>25</xdr:row>
      <xdr:rowOff>123825</xdr:rowOff>
    </xdr:from>
    <xdr:to>
      <xdr:col>9</xdr:col>
      <xdr:colOff>95250</xdr:colOff>
      <xdr:row>27</xdr:row>
      <xdr:rowOff>133350</xdr:rowOff>
    </xdr:to>
    <xdr:sp macro="" textlink="">
      <xdr:nvSpPr>
        <xdr:cNvPr id="30" name="Rectangle à coins arrondis 27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SpPr/>
      </xdr:nvSpPr>
      <xdr:spPr>
        <a:xfrm>
          <a:off x="27089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J27</a:t>
          </a:r>
        </a:p>
      </xdr:txBody>
    </xdr:sp>
    <xdr:clientData/>
  </xdr:twoCellAnchor>
  <xdr:twoCellAnchor>
    <xdr:from>
      <xdr:col>9</xdr:col>
      <xdr:colOff>276225</xdr:colOff>
      <xdr:row>25</xdr:row>
      <xdr:rowOff>123825</xdr:rowOff>
    </xdr:from>
    <xdr:to>
      <xdr:col>11</xdr:col>
      <xdr:colOff>276225</xdr:colOff>
      <xdr:row>27</xdr:row>
      <xdr:rowOff>133350</xdr:rowOff>
    </xdr:to>
    <xdr:sp macro="" textlink="">
      <xdr:nvSpPr>
        <xdr:cNvPr id="31" name="Rectangle à coins arrondis 28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SpPr/>
      </xdr:nvSpPr>
      <xdr:spPr>
        <a:xfrm>
          <a:off x="3636645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J28</a:t>
          </a:r>
        </a:p>
      </xdr:txBody>
    </xdr:sp>
    <xdr:clientData/>
  </xdr:twoCellAnchor>
  <xdr:twoCellAnchor>
    <xdr:from>
      <xdr:col>12</xdr:col>
      <xdr:colOff>95250</xdr:colOff>
      <xdr:row>25</xdr:row>
      <xdr:rowOff>123825</xdr:rowOff>
    </xdr:from>
    <xdr:to>
      <xdr:col>14</xdr:col>
      <xdr:colOff>95250</xdr:colOff>
      <xdr:row>27</xdr:row>
      <xdr:rowOff>133350</xdr:rowOff>
    </xdr:to>
    <xdr:sp macro="" textlink="">
      <xdr:nvSpPr>
        <xdr:cNvPr id="32" name="Rectangle à coins arrondis 2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SpPr/>
      </xdr:nvSpPr>
      <xdr:spPr>
        <a:xfrm>
          <a:off x="4575810" y="4932045"/>
          <a:ext cx="74676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J29</a:t>
          </a:r>
        </a:p>
      </xdr:txBody>
    </xdr:sp>
    <xdr:clientData/>
  </xdr:twoCellAnchor>
  <xdr:twoCellAnchor>
    <xdr:from>
      <xdr:col>14</xdr:col>
      <xdr:colOff>276225</xdr:colOff>
      <xdr:row>25</xdr:row>
      <xdr:rowOff>123825</xdr:rowOff>
    </xdr:from>
    <xdr:to>
      <xdr:col>16</xdr:col>
      <xdr:colOff>276225</xdr:colOff>
      <xdr:row>27</xdr:row>
      <xdr:rowOff>133350</xdr:rowOff>
    </xdr:to>
    <xdr:sp macro="" textlink="">
      <xdr:nvSpPr>
        <xdr:cNvPr id="33" name="Rectangle à coins arrondis 30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SpPr/>
      </xdr:nvSpPr>
      <xdr:spPr>
        <a:xfrm>
          <a:off x="5503545" y="4932045"/>
          <a:ext cx="914400" cy="39052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J30</a:t>
          </a:r>
        </a:p>
      </xdr:txBody>
    </xdr:sp>
    <xdr:clientData/>
  </xdr:twoCellAnchor>
  <xdr:twoCellAnchor>
    <xdr:from>
      <xdr:col>2</xdr:col>
      <xdr:colOff>95250</xdr:colOff>
      <xdr:row>28</xdr:row>
      <xdr:rowOff>9525</xdr:rowOff>
    </xdr:from>
    <xdr:to>
      <xdr:col>4</xdr:col>
      <xdr:colOff>95250</xdr:colOff>
      <xdr:row>30</xdr:row>
      <xdr:rowOff>19050</xdr:rowOff>
    </xdr:to>
    <xdr:sp macro="" textlink="">
      <xdr:nvSpPr>
        <xdr:cNvPr id="34" name="Rectangle à coins arrondis 31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SpPr/>
      </xdr:nvSpPr>
      <xdr:spPr>
        <a:xfrm>
          <a:off x="8420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J31</a:t>
          </a:r>
        </a:p>
      </xdr:txBody>
    </xdr:sp>
    <xdr:clientData/>
  </xdr:twoCellAnchor>
  <xdr:twoCellAnchor>
    <xdr:from>
      <xdr:col>4</xdr:col>
      <xdr:colOff>276225</xdr:colOff>
      <xdr:row>28</xdr:row>
      <xdr:rowOff>9525</xdr:rowOff>
    </xdr:from>
    <xdr:to>
      <xdr:col>6</xdr:col>
      <xdr:colOff>276225</xdr:colOff>
      <xdr:row>30</xdr:row>
      <xdr:rowOff>19050</xdr:rowOff>
    </xdr:to>
    <xdr:sp macro="" textlink="">
      <xdr:nvSpPr>
        <xdr:cNvPr id="35" name="Rectangle à coins arrondis 3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SpPr/>
      </xdr:nvSpPr>
      <xdr:spPr>
        <a:xfrm>
          <a:off x="17697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J32</a:t>
          </a:r>
        </a:p>
      </xdr:txBody>
    </xdr:sp>
    <xdr:clientData/>
  </xdr:twoCellAnchor>
  <xdr:twoCellAnchor>
    <xdr:from>
      <xdr:col>7</xdr:col>
      <xdr:colOff>95250</xdr:colOff>
      <xdr:row>28</xdr:row>
      <xdr:rowOff>9525</xdr:rowOff>
    </xdr:from>
    <xdr:to>
      <xdr:col>9</xdr:col>
      <xdr:colOff>95250</xdr:colOff>
      <xdr:row>30</xdr:row>
      <xdr:rowOff>19050</xdr:rowOff>
    </xdr:to>
    <xdr:sp macro="" textlink="">
      <xdr:nvSpPr>
        <xdr:cNvPr id="36" name="Rectangle à coins arrondis 3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SpPr/>
      </xdr:nvSpPr>
      <xdr:spPr>
        <a:xfrm>
          <a:off x="27089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J33</a:t>
          </a:r>
        </a:p>
      </xdr:txBody>
    </xdr:sp>
    <xdr:clientData/>
  </xdr:twoCellAnchor>
  <xdr:twoCellAnchor>
    <xdr:from>
      <xdr:col>9</xdr:col>
      <xdr:colOff>276225</xdr:colOff>
      <xdr:row>28</xdr:row>
      <xdr:rowOff>9525</xdr:rowOff>
    </xdr:from>
    <xdr:to>
      <xdr:col>11</xdr:col>
      <xdr:colOff>276225</xdr:colOff>
      <xdr:row>30</xdr:row>
      <xdr:rowOff>19050</xdr:rowOff>
    </xdr:to>
    <xdr:sp macro="" textlink="">
      <xdr:nvSpPr>
        <xdr:cNvPr id="37" name="Rectangle à coins arrondis 3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SpPr/>
      </xdr:nvSpPr>
      <xdr:spPr>
        <a:xfrm>
          <a:off x="3636645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J34</a:t>
          </a:r>
        </a:p>
      </xdr:txBody>
    </xdr:sp>
    <xdr:clientData/>
  </xdr:twoCellAnchor>
  <xdr:twoCellAnchor>
    <xdr:from>
      <xdr:col>12</xdr:col>
      <xdr:colOff>95250</xdr:colOff>
      <xdr:row>28</xdr:row>
      <xdr:rowOff>9525</xdr:rowOff>
    </xdr:from>
    <xdr:to>
      <xdr:col>14</xdr:col>
      <xdr:colOff>95250</xdr:colOff>
      <xdr:row>30</xdr:row>
      <xdr:rowOff>19050</xdr:rowOff>
    </xdr:to>
    <xdr:sp macro="" textlink="">
      <xdr:nvSpPr>
        <xdr:cNvPr id="38" name="Rectangle à coins arrondis 3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xmlns="" id="{00000000-0008-0000-0A00-000026000000}"/>
            </a:ext>
          </a:extLst>
        </xdr:cNvPr>
        <xdr:cNvSpPr/>
      </xdr:nvSpPr>
      <xdr:spPr>
        <a:xfrm>
          <a:off x="4575810" y="5389245"/>
          <a:ext cx="74676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J35</a:t>
          </a:r>
        </a:p>
      </xdr:txBody>
    </xdr:sp>
    <xdr:clientData/>
  </xdr:twoCellAnchor>
  <xdr:twoCellAnchor>
    <xdr:from>
      <xdr:col>14</xdr:col>
      <xdr:colOff>276225</xdr:colOff>
      <xdr:row>28</xdr:row>
      <xdr:rowOff>9525</xdr:rowOff>
    </xdr:from>
    <xdr:to>
      <xdr:col>16</xdr:col>
      <xdr:colOff>276225</xdr:colOff>
      <xdr:row>30</xdr:row>
      <xdr:rowOff>19050</xdr:rowOff>
    </xdr:to>
    <xdr:sp macro="" textlink="">
      <xdr:nvSpPr>
        <xdr:cNvPr id="39" name="Rectangle à coins arrondis 36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00000000-0008-0000-0A00-000027000000}"/>
            </a:ext>
          </a:extLst>
        </xdr:cNvPr>
        <xdr:cNvSpPr/>
      </xdr:nvSpPr>
      <xdr:spPr>
        <a:xfrm>
          <a:off x="5503545" y="5389245"/>
          <a:ext cx="914400" cy="36766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J36</a:t>
          </a:r>
        </a:p>
      </xdr:txBody>
    </xdr:sp>
    <xdr:clientData/>
  </xdr:twoCellAnchor>
  <xdr:twoCellAnchor>
    <xdr:from>
      <xdr:col>2</xdr:col>
      <xdr:colOff>95250</xdr:colOff>
      <xdr:row>30</xdr:row>
      <xdr:rowOff>85725</xdr:rowOff>
    </xdr:from>
    <xdr:to>
      <xdr:col>4</xdr:col>
      <xdr:colOff>95250</xdr:colOff>
      <xdr:row>32</xdr:row>
      <xdr:rowOff>95250</xdr:rowOff>
    </xdr:to>
    <xdr:sp macro="" textlink="">
      <xdr:nvSpPr>
        <xdr:cNvPr id="40" name="Rectangle à coins arrondis 37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xmlns="" id="{00000000-0008-0000-0A00-000028000000}"/>
            </a:ext>
          </a:extLst>
        </xdr:cNvPr>
        <xdr:cNvSpPr/>
      </xdr:nvSpPr>
      <xdr:spPr>
        <a:xfrm>
          <a:off x="842010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J37</a:t>
          </a:r>
        </a:p>
      </xdr:txBody>
    </xdr:sp>
    <xdr:clientData/>
  </xdr:twoCellAnchor>
  <xdr:twoCellAnchor>
    <xdr:from>
      <xdr:col>4</xdr:col>
      <xdr:colOff>276225</xdr:colOff>
      <xdr:row>30</xdr:row>
      <xdr:rowOff>85725</xdr:rowOff>
    </xdr:from>
    <xdr:to>
      <xdr:col>6</xdr:col>
      <xdr:colOff>276225</xdr:colOff>
      <xdr:row>32</xdr:row>
      <xdr:rowOff>95250</xdr:rowOff>
    </xdr:to>
    <xdr:sp macro="" textlink="">
      <xdr:nvSpPr>
        <xdr:cNvPr id="41" name="Rectangle à coins arrondis 3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xmlns="" id="{00000000-0008-0000-0A00-000029000000}"/>
            </a:ext>
          </a:extLst>
        </xdr:cNvPr>
        <xdr:cNvSpPr/>
      </xdr:nvSpPr>
      <xdr:spPr>
        <a:xfrm>
          <a:off x="1769745" y="5823585"/>
          <a:ext cx="74676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J38</a:t>
          </a:r>
        </a:p>
      </xdr:txBody>
    </xdr:sp>
    <xdr:clientData/>
  </xdr:twoCellAnchor>
  <xdr:twoCellAnchor>
    <xdr:from>
      <xdr:col>12</xdr:col>
      <xdr:colOff>104775</xdr:colOff>
      <xdr:row>30</xdr:row>
      <xdr:rowOff>85725</xdr:rowOff>
    </xdr:from>
    <xdr:to>
      <xdr:col>16</xdr:col>
      <xdr:colOff>276225</xdr:colOff>
      <xdr:row>32</xdr:row>
      <xdr:rowOff>95250</xdr:rowOff>
    </xdr:to>
    <xdr:sp macro="" textlink="">
      <xdr:nvSpPr>
        <xdr:cNvPr id="42" name="Rectangle à coins arrondis 4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xmlns="" id="{00000000-0008-0000-0A00-00002A000000}"/>
            </a:ext>
          </a:extLst>
        </xdr:cNvPr>
        <xdr:cNvSpPr/>
      </xdr:nvSpPr>
      <xdr:spPr>
        <a:xfrm>
          <a:off x="4585335" y="5823585"/>
          <a:ext cx="1832610" cy="360045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Statistiques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Copie%20de%20essa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s"/>
      <sheetName val="J01"/>
      <sheetName val="J02"/>
    </sheetNames>
    <sheetDataSet>
      <sheetData sheetId="0">
        <row r="2">
          <cell r="A2" t="str">
            <v>Avranches</v>
          </cell>
        </row>
        <row r="3">
          <cell r="A3" t="str">
            <v xml:space="preserve">Boulogne </v>
          </cell>
        </row>
        <row r="4">
          <cell r="A4" t="str">
            <v xml:space="preserve">Bourg-en-Bresse </v>
          </cell>
        </row>
        <row r="5">
          <cell r="A5" t="str">
            <v>Chambly</v>
          </cell>
        </row>
        <row r="6">
          <cell r="A6" t="str">
            <v>Cholet</v>
          </cell>
        </row>
        <row r="7">
          <cell r="A7" t="str">
            <v>Concarneau</v>
          </cell>
        </row>
        <row r="8">
          <cell r="A8" t="str">
            <v>Drancy</v>
          </cell>
        </row>
        <row r="9">
          <cell r="A9" t="str">
            <v>Dunkerque</v>
          </cell>
        </row>
        <row r="10">
          <cell r="A10" t="str">
            <v>Entente SSG</v>
          </cell>
        </row>
        <row r="11">
          <cell r="A11" t="str">
            <v>Laval</v>
          </cell>
        </row>
        <row r="12">
          <cell r="A12" t="str">
            <v xml:space="preserve">Le Mans </v>
          </cell>
        </row>
        <row r="13">
          <cell r="A13" t="str">
            <v>Lyon Duchère</v>
          </cell>
        </row>
        <row r="14">
          <cell r="A14" t="str">
            <v xml:space="preserve">Marignane Gigniac </v>
          </cell>
        </row>
        <row r="15">
          <cell r="A15" t="str">
            <v xml:space="preserve">Pau </v>
          </cell>
        </row>
        <row r="16">
          <cell r="A16" t="str">
            <v>Quevilly-Rouen</v>
          </cell>
        </row>
        <row r="17">
          <cell r="A17" t="str">
            <v xml:space="preserve">Rodez </v>
          </cell>
        </row>
        <row r="18">
          <cell r="A18" t="str">
            <v>Tours</v>
          </cell>
        </row>
        <row r="19">
          <cell r="A19" t="str">
            <v>Villefranche</v>
          </cell>
        </row>
        <row r="20">
          <cell r="A20" t="str">
            <v xml:space="preserve">   </v>
          </cell>
        </row>
        <row r="21">
          <cell r="A21" t="str">
            <v xml:space="preserve">   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0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1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2.emf"/><Relationship Id="rId4" Type="http://schemas.openxmlformats.org/officeDocument/2006/relationships/control" Target="../activeX/activeX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13.emf"/><Relationship Id="rId4" Type="http://schemas.openxmlformats.org/officeDocument/2006/relationships/control" Target="../activeX/activeX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4.emf"/><Relationship Id="rId4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BG78"/>
  <sheetViews>
    <sheetView workbookViewId="0">
      <selection activeCell="E2" sqref="E2:U22"/>
    </sheetView>
  </sheetViews>
  <sheetFormatPr baseColWidth="10" defaultRowHeight="15" x14ac:dyDescent="0.25"/>
  <cols>
    <col min="1" max="1" width="20.140625" bestFit="1" customWidth="1"/>
    <col min="2" max="44" width="5.42578125" customWidth="1"/>
    <col min="45" max="45" width="6.5703125" customWidth="1"/>
    <col min="46" max="48" width="5.42578125" customWidth="1"/>
  </cols>
  <sheetData>
    <row r="1" spans="1:59" ht="14.45" x14ac:dyDescent="0.3">
      <c r="A1" s="52" t="s">
        <v>44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</row>
    <row r="2" spans="1:59" x14ac:dyDescent="0.25">
      <c r="A2" t="s">
        <v>69</v>
      </c>
      <c r="B2" s="51"/>
      <c r="C2" s="51"/>
      <c r="D2" s="51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</row>
    <row r="3" spans="1:59" x14ac:dyDescent="0.25">
      <c r="A3" t="s">
        <v>71</v>
      </c>
      <c r="B3" s="51"/>
      <c r="C3" s="51"/>
      <c r="D3" s="51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</row>
    <row r="4" spans="1:59" x14ac:dyDescent="0.25">
      <c r="A4" t="s">
        <v>60</v>
      </c>
      <c r="B4" s="51"/>
      <c r="C4" s="51"/>
      <c r="D4" s="51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51"/>
      <c r="W4" s="51"/>
      <c r="X4" s="104" t="s">
        <v>53</v>
      </c>
      <c r="Y4" s="104"/>
      <c r="Z4" s="104"/>
      <c r="AA4" s="104"/>
      <c r="AB4" s="104"/>
      <c r="AC4" s="104"/>
      <c r="AD4" s="104"/>
      <c r="AE4" s="104"/>
      <c r="AF4" s="104" t="s">
        <v>54</v>
      </c>
      <c r="AG4" s="104"/>
      <c r="AH4" s="104"/>
      <c r="AI4" s="104"/>
      <c r="AJ4" s="104"/>
      <c r="AK4" s="104"/>
      <c r="AL4" s="92" t="s">
        <v>58</v>
      </c>
      <c r="AM4" s="93"/>
      <c r="AN4" s="93"/>
      <c r="AO4" s="93"/>
      <c r="AP4" s="93"/>
      <c r="AQ4" s="93"/>
      <c r="AR4" s="93"/>
      <c r="AS4" s="94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</row>
    <row r="5" spans="1:59" ht="15" customHeight="1" x14ac:dyDescent="0.25">
      <c r="A5" t="s">
        <v>72</v>
      </c>
      <c r="B5" s="51"/>
      <c r="C5" s="51"/>
      <c r="D5" s="51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51"/>
      <c r="W5" s="51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16"/>
      <c r="AM5" s="117"/>
      <c r="AN5" s="117"/>
      <c r="AO5" s="117"/>
      <c r="AP5" s="117"/>
      <c r="AQ5" s="117"/>
      <c r="AR5" s="117"/>
      <c r="AS5" s="118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</row>
    <row r="6" spans="1:59" x14ac:dyDescent="0.25">
      <c r="A6" t="s">
        <v>73</v>
      </c>
      <c r="B6" s="51"/>
      <c r="C6" s="51"/>
      <c r="D6" s="51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51"/>
      <c r="W6" s="51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95"/>
      <c r="AM6" s="96"/>
      <c r="AN6" s="96"/>
      <c r="AO6" s="96"/>
      <c r="AP6" s="96"/>
      <c r="AQ6" s="96"/>
      <c r="AR6" s="96"/>
      <c r="AS6" s="97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</row>
    <row r="7" spans="1:59" x14ac:dyDescent="0.25">
      <c r="A7" t="s">
        <v>74</v>
      </c>
      <c r="B7" s="51"/>
      <c r="C7" s="51"/>
      <c r="D7" s="51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</row>
    <row r="8" spans="1:59" x14ac:dyDescent="0.25">
      <c r="A8" t="s">
        <v>61</v>
      </c>
      <c r="B8" s="51"/>
      <c r="C8" s="51"/>
      <c r="D8" s="51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</row>
    <row r="9" spans="1:59" x14ac:dyDescent="0.25">
      <c r="A9" t="s">
        <v>70</v>
      </c>
      <c r="B9" s="51"/>
      <c r="C9" s="51"/>
      <c r="D9" s="51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</row>
    <row r="10" spans="1:59" x14ac:dyDescent="0.25">
      <c r="A10" t="s">
        <v>59</v>
      </c>
      <c r="B10" s="51"/>
      <c r="C10" s="51"/>
      <c r="D10" s="51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</row>
    <row r="11" spans="1:59" x14ac:dyDescent="0.25">
      <c r="A11" t="s">
        <v>67</v>
      </c>
      <c r="B11" s="51"/>
      <c r="C11" s="51"/>
      <c r="D11" s="51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</row>
    <row r="12" spans="1:59" x14ac:dyDescent="0.25">
      <c r="A12" t="s">
        <v>62</v>
      </c>
      <c r="B12" s="51"/>
      <c r="C12" s="51"/>
      <c r="D12" s="51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 t="s">
        <v>55</v>
      </c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</row>
    <row r="13" spans="1:59" x14ac:dyDescent="0.25">
      <c r="A13" t="s">
        <v>63</v>
      </c>
      <c r="B13" s="51"/>
      <c r="C13" s="51"/>
      <c r="D13" s="51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</row>
    <row r="14" spans="1:59" x14ac:dyDescent="0.25">
      <c r="A14" t="s">
        <v>64</v>
      </c>
      <c r="B14" s="51"/>
      <c r="C14" s="51"/>
      <c r="D14" s="51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</row>
    <row r="15" spans="1:59" x14ac:dyDescent="0.25">
      <c r="A15" t="s">
        <v>65</v>
      </c>
      <c r="B15" s="51"/>
      <c r="C15" s="51"/>
      <c r="D15" s="51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 t="s">
        <v>57</v>
      </c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</row>
    <row r="16" spans="1:59" x14ac:dyDescent="0.25">
      <c r="A16" t="s">
        <v>75</v>
      </c>
      <c r="B16" s="51"/>
      <c r="C16" s="51"/>
      <c r="D16" s="51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</row>
    <row r="17" spans="1:59" x14ac:dyDescent="0.25">
      <c r="A17" t="s">
        <v>66</v>
      </c>
      <c r="B17" s="51"/>
      <c r="C17" s="51"/>
      <c r="D17" s="51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 t="s">
        <v>56</v>
      </c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</row>
    <row r="18" spans="1:59" x14ac:dyDescent="0.25">
      <c r="A18" t="s">
        <v>68</v>
      </c>
      <c r="B18" s="51"/>
      <c r="C18" s="51"/>
      <c r="D18" s="51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</row>
    <row r="19" spans="1:59" x14ac:dyDescent="0.25">
      <c r="A19" t="s">
        <v>76</v>
      </c>
      <c r="B19" s="51"/>
      <c r="C19" s="51"/>
      <c r="D19" s="51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</row>
    <row r="20" spans="1:59" x14ac:dyDescent="0.25">
      <c r="A20" s="51" t="s">
        <v>45</v>
      </c>
      <c r="B20" s="51"/>
      <c r="C20" s="51"/>
      <c r="D20" s="51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51"/>
      <c r="W20" s="51"/>
      <c r="X20" s="51"/>
      <c r="Y20" s="92" t="s">
        <v>47</v>
      </c>
      <c r="Z20" s="93"/>
      <c r="AA20" s="93"/>
      <c r="AB20" s="93"/>
      <c r="AC20" s="94"/>
      <c r="AD20" s="100" t="s">
        <v>52</v>
      </c>
      <c r="AE20" s="101"/>
      <c r="AF20" s="92" t="s">
        <v>47</v>
      </c>
      <c r="AG20" s="93"/>
      <c r="AH20" s="93"/>
      <c r="AI20" s="93"/>
      <c r="AJ20" s="94"/>
      <c r="AK20" s="51"/>
      <c r="AL20" s="109" t="s">
        <v>48</v>
      </c>
      <c r="AM20" s="113"/>
      <c r="AN20" s="113"/>
      <c r="AO20" s="113"/>
      <c r="AP20" s="110"/>
      <c r="AQ20" s="109" t="s">
        <v>49</v>
      </c>
      <c r="AR20" s="110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</row>
    <row r="21" spans="1:59" x14ac:dyDescent="0.25">
      <c r="A21" s="51" t="s">
        <v>45</v>
      </c>
      <c r="B21" s="51"/>
      <c r="C21" s="51"/>
      <c r="D21" s="51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51"/>
      <c r="W21" s="51"/>
      <c r="X21" s="51"/>
      <c r="Y21" s="95"/>
      <c r="Z21" s="96"/>
      <c r="AA21" s="96"/>
      <c r="AB21" s="96"/>
      <c r="AC21" s="97"/>
      <c r="AD21" s="102"/>
      <c r="AE21" s="103"/>
      <c r="AF21" s="95"/>
      <c r="AG21" s="96"/>
      <c r="AH21" s="96"/>
      <c r="AI21" s="96"/>
      <c r="AJ21" s="97"/>
      <c r="AK21" s="51"/>
      <c r="AL21" s="111"/>
      <c r="AM21" s="114"/>
      <c r="AN21" s="114"/>
      <c r="AO21" s="114"/>
      <c r="AP21" s="112"/>
      <c r="AQ21" s="111"/>
      <c r="AR21" s="112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</row>
    <row r="22" spans="1:59" x14ac:dyDescent="0.25">
      <c r="A22" s="51" t="s">
        <v>45</v>
      </c>
      <c r="B22" s="51"/>
      <c r="C22" s="51"/>
      <c r="D22" s="51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</row>
    <row r="23" spans="1:59" x14ac:dyDescent="0.25">
      <c r="A23" s="51" t="s">
        <v>45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92" t="s">
        <v>50</v>
      </c>
      <c r="AB23" s="93"/>
      <c r="AC23" s="93"/>
      <c r="AD23" s="93"/>
      <c r="AE23" s="93"/>
      <c r="AF23" s="93"/>
      <c r="AG23" s="93"/>
      <c r="AH23" s="93"/>
      <c r="AI23" s="94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</row>
    <row r="24" spans="1:59" x14ac:dyDescent="0.25">
      <c r="A24" s="51" t="s">
        <v>45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95"/>
      <c r="AB24" s="96"/>
      <c r="AC24" s="96"/>
      <c r="AD24" s="96"/>
      <c r="AE24" s="96"/>
      <c r="AF24" s="96"/>
      <c r="AG24" s="96"/>
      <c r="AH24" s="96"/>
      <c r="AI24" s="97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</row>
    <row r="25" spans="1:59" ht="14.45" x14ac:dyDescent="0.3">
      <c r="A25" s="51" t="s">
        <v>45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</row>
    <row r="26" spans="1:59" ht="14.45" x14ac:dyDescent="0.3">
      <c r="A26" s="51"/>
      <c r="B26" s="51"/>
      <c r="C26" s="51"/>
      <c r="D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</row>
    <row r="27" spans="1:59" ht="14.45" x14ac:dyDescent="0.3">
      <c r="A27" s="51"/>
      <c r="B27" s="51"/>
      <c r="C27" s="51"/>
      <c r="D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</row>
    <row r="28" spans="1:59" x14ac:dyDescent="0.25">
      <c r="A28" s="107" t="s">
        <v>46</v>
      </c>
      <c r="B28" s="51"/>
      <c r="C28" s="51"/>
      <c r="D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</row>
    <row r="29" spans="1:59" x14ac:dyDescent="0.25">
      <c r="A29" s="108"/>
      <c r="B29" s="51"/>
      <c r="C29" s="51"/>
      <c r="D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</row>
    <row r="30" spans="1:59" ht="14.45" x14ac:dyDescent="0.3">
      <c r="A30" s="51"/>
      <c r="B30" s="51"/>
      <c r="C30" s="51"/>
      <c r="D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</row>
    <row r="31" spans="1:59" ht="14.45" x14ac:dyDescent="0.3">
      <c r="A31" s="51"/>
      <c r="B31" s="51"/>
      <c r="C31" s="51"/>
      <c r="D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</row>
    <row r="32" spans="1:59" ht="14.45" x14ac:dyDescent="0.3">
      <c r="A32" s="51"/>
      <c r="B32" s="51"/>
      <c r="C32" s="51"/>
      <c r="D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</row>
    <row r="33" spans="1:59" ht="15" customHeight="1" x14ac:dyDescent="0.25">
      <c r="A33" s="98" t="s">
        <v>51</v>
      </c>
      <c r="B33" s="51"/>
      <c r="C33" s="51"/>
      <c r="D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</row>
    <row r="34" spans="1:59" x14ac:dyDescent="0.25">
      <c r="A34" s="99"/>
      <c r="B34" s="51"/>
      <c r="C34" s="51"/>
      <c r="D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</row>
    <row r="35" spans="1:59" x14ac:dyDescent="0.25">
      <c r="A35" s="99"/>
      <c r="B35" s="51"/>
      <c r="C35" s="51"/>
      <c r="D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</row>
    <row r="36" spans="1:59" ht="14.45" x14ac:dyDescent="0.3">
      <c r="A36" s="51"/>
      <c r="B36" s="51"/>
      <c r="C36" s="51"/>
      <c r="D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51"/>
      <c r="BF36" s="51"/>
      <c r="BG36" s="51"/>
    </row>
    <row r="37" spans="1:59" ht="14.45" x14ac:dyDescent="0.3">
      <c r="A37" s="51"/>
      <c r="B37" s="51"/>
      <c r="C37" s="51"/>
      <c r="D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</row>
    <row r="38" spans="1:59" ht="14.45" x14ac:dyDescent="0.3">
      <c r="A38" s="51"/>
      <c r="B38" s="51"/>
      <c r="C38" s="51"/>
      <c r="D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</row>
    <row r="39" spans="1:59" ht="14.45" x14ac:dyDescent="0.3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</row>
    <row r="40" spans="1:59" ht="14.45" x14ac:dyDescent="0.3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</row>
    <row r="41" spans="1:59" ht="14.45" x14ac:dyDescent="0.3">
      <c r="A41" s="51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</row>
    <row r="42" spans="1:59" ht="14.45" x14ac:dyDescent="0.3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</row>
    <row r="43" spans="1:59" ht="14.45" x14ac:dyDescent="0.3">
      <c r="A43" s="51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</row>
    <row r="44" spans="1:59" ht="14.45" x14ac:dyDescent="0.3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</row>
    <row r="45" spans="1:59" x14ac:dyDescent="0.25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</row>
    <row r="46" spans="1:59" x14ac:dyDescent="0.25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</row>
    <row r="47" spans="1:59" x14ac:dyDescent="0.2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</row>
    <row r="48" spans="1:59" x14ac:dyDescent="0.2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</row>
    <row r="49" spans="1:59" x14ac:dyDescent="0.25">
      <c r="A49" s="51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</row>
    <row r="50" spans="1:59" x14ac:dyDescent="0.25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</row>
    <row r="51" spans="1:59" x14ac:dyDescent="0.25">
      <c r="A51" s="51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1"/>
      <c r="BF51" s="51"/>
      <c r="BG51" s="51"/>
    </row>
    <row r="52" spans="1:59" x14ac:dyDescent="0.25">
      <c r="A52" s="51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1"/>
      <c r="BF52" s="51"/>
      <c r="BG52" s="51"/>
    </row>
    <row r="53" spans="1:59" x14ac:dyDescent="0.25">
      <c r="A53" s="51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</row>
    <row r="54" spans="1:59" x14ac:dyDescent="0.25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</row>
    <row r="55" spans="1:59" x14ac:dyDescent="0.25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</row>
    <row r="56" spans="1:59" x14ac:dyDescent="0.25">
      <c r="A56" s="51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</row>
    <row r="57" spans="1:59" x14ac:dyDescent="0.25">
      <c r="A57" s="51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</row>
    <row r="58" spans="1:59" x14ac:dyDescent="0.25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</row>
    <row r="59" spans="1:59" x14ac:dyDescent="0.25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</row>
    <row r="60" spans="1:59" x14ac:dyDescent="0.25">
      <c r="A60" s="51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1"/>
      <c r="BE60" s="51"/>
      <c r="BF60" s="51"/>
      <c r="BG60" s="51"/>
    </row>
    <row r="61" spans="1:59" x14ac:dyDescent="0.25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</row>
    <row r="62" spans="1:59" x14ac:dyDescent="0.25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51"/>
      <c r="BA62" s="51"/>
      <c r="BB62" s="51"/>
      <c r="BC62" s="51"/>
      <c r="BD62" s="51"/>
      <c r="BE62" s="51"/>
      <c r="BF62" s="51"/>
      <c r="BG62" s="51"/>
    </row>
    <row r="63" spans="1:59" x14ac:dyDescent="0.25">
      <c r="A63" s="51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</row>
    <row r="64" spans="1:59" x14ac:dyDescent="0.25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</row>
    <row r="65" spans="1:59" x14ac:dyDescent="0.25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</row>
    <row r="66" spans="1:59" x14ac:dyDescent="0.25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</row>
    <row r="67" spans="1:59" x14ac:dyDescent="0.25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</row>
    <row r="68" spans="1:59" x14ac:dyDescent="0.25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</row>
    <row r="69" spans="1:59" x14ac:dyDescent="0.25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</row>
    <row r="70" spans="1:59" x14ac:dyDescent="0.25">
      <c r="A70" s="51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  <c r="AY70" s="51"/>
      <c r="AZ70" s="51"/>
      <c r="BA70" s="51"/>
      <c r="BB70" s="51"/>
      <c r="BC70" s="51"/>
      <c r="BD70" s="51"/>
      <c r="BE70" s="51"/>
      <c r="BF70" s="51"/>
      <c r="BG70" s="51"/>
    </row>
    <row r="71" spans="1:59" x14ac:dyDescent="0.25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</row>
    <row r="72" spans="1:59" x14ac:dyDescent="0.25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</row>
    <row r="73" spans="1:59" x14ac:dyDescent="0.25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  <c r="BA73" s="51"/>
      <c r="BB73" s="51"/>
      <c r="BC73" s="51"/>
      <c r="BD73" s="51"/>
      <c r="BE73" s="51"/>
      <c r="BF73" s="51"/>
      <c r="BG73" s="51"/>
    </row>
    <row r="74" spans="1:59" x14ac:dyDescent="0.25">
      <c r="A74" s="51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</row>
    <row r="75" spans="1:59" x14ac:dyDescent="0.25">
      <c r="A75" s="51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</row>
    <row r="76" spans="1:59" x14ac:dyDescent="0.25">
      <c r="A76" s="51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</row>
    <row r="77" spans="1:59" x14ac:dyDescent="0.25">
      <c r="A77" s="51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51"/>
      <c r="BF77" s="51"/>
      <c r="BG77" s="51"/>
    </row>
    <row r="78" spans="1:59" x14ac:dyDescent="0.25">
      <c r="A78" s="51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</row>
  </sheetData>
  <sortState ref="A2:A19">
    <sortCondition ref="A2"/>
  </sortState>
  <mergeCells count="12">
    <mergeCell ref="AQ20:AR21"/>
    <mergeCell ref="AL20:AP21"/>
    <mergeCell ref="AF20:AJ21"/>
    <mergeCell ref="Y20:AC21"/>
    <mergeCell ref="E2:U22"/>
    <mergeCell ref="AL4:AS6"/>
    <mergeCell ref="AA23:AI24"/>
    <mergeCell ref="A33:A35"/>
    <mergeCell ref="AD20:AE21"/>
    <mergeCell ref="AF4:AK6"/>
    <mergeCell ref="X4:AE6"/>
    <mergeCell ref="A28:A29"/>
  </mergeCells>
  <conditionalFormatting sqref="AS12:AS19">
    <cfRule type="containsText" dxfId="77" priority="1" operator="containsText" text="Remis">
      <formula>NOT(ISERROR(SEARCH("Remis",AS12)))</formula>
    </cfRule>
    <cfRule type="containsText" dxfId="76" priority="2" operator="containsText" text="Arrêté">
      <formula>NOT(ISERROR(SEARCH("Arrêté",AS12)))</formula>
    </cfRule>
    <cfRule type="containsText" dxfId="75" priority="3" operator="containsText" text="Annulé">
      <formula>NOT(ISERROR(SEARCH("Annulé",AS12)))</formula>
    </cfRule>
  </conditionalFormatting>
  <dataValidations count="1">
    <dataValidation type="list" allowBlank="1" showInputMessage="1" showErrorMessage="1" sqref="AS12:AS19">
      <formula1>Etat</formula1>
    </dataValidation>
  </dataValidations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00FF"/>
  </sheetPr>
  <dimension ref="A1:IF74"/>
  <sheetViews>
    <sheetView workbookViewId="0">
      <selection sqref="A1:H2"/>
    </sheetView>
  </sheetViews>
  <sheetFormatPr baseColWidth="10" defaultColWidth="5.42578125" defaultRowHeight="12.75" x14ac:dyDescent="0.25"/>
  <cols>
    <col min="1" max="14" width="5.42578125" style="1" customWidth="1"/>
    <col min="15" max="18" width="6.7109375" style="1" customWidth="1"/>
    <col min="19" max="20" width="5.42578125" style="1" customWidth="1"/>
    <col min="21" max="21" width="6.5703125" style="1" customWidth="1"/>
    <col min="22" max="69" width="5.42578125" style="1" customWidth="1"/>
    <col min="70" max="126" width="5.42578125" style="1" hidden="1" customWidth="1"/>
    <col min="127" max="132" width="15.7109375" style="3" hidden="1" customWidth="1"/>
    <col min="133" max="155" width="5.42578125" style="1" hidden="1" customWidth="1"/>
    <col min="156" max="156" width="15.7109375" style="3" hidden="1" customWidth="1"/>
    <col min="157" max="167" width="5.42578125" style="1" hidden="1" customWidth="1"/>
    <col min="168" max="168" width="15.7109375" style="3" hidden="1" customWidth="1"/>
    <col min="169" max="169" width="5.42578125" style="3" hidden="1" customWidth="1"/>
    <col min="170" max="179" width="5.42578125" style="1" hidden="1" customWidth="1"/>
    <col min="180" max="180" width="15.7109375" style="3" hidden="1" customWidth="1"/>
    <col min="181" max="191" width="5.42578125" style="1" hidden="1" customWidth="1"/>
    <col min="192" max="270" width="5.42578125" style="1"/>
    <col min="271" max="274" width="6.7109375" style="1" customWidth="1"/>
    <col min="275" max="276" width="5.42578125" style="1"/>
    <col min="277" max="277" width="6.5703125" style="1" customWidth="1"/>
    <col min="278" max="325" width="5.42578125" style="1"/>
    <col min="326" max="447" width="0" style="1" hidden="1" customWidth="1"/>
    <col min="448" max="526" width="5.42578125" style="1"/>
    <col min="527" max="530" width="6.7109375" style="1" customWidth="1"/>
    <col min="531" max="532" width="5.42578125" style="1"/>
    <col min="533" max="533" width="6.5703125" style="1" customWidth="1"/>
    <col min="534" max="581" width="5.42578125" style="1"/>
    <col min="582" max="703" width="0" style="1" hidden="1" customWidth="1"/>
    <col min="704" max="782" width="5.42578125" style="1"/>
    <col min="783" max="786" width="6.7109375" style="1" customWidth="1"/>
    <col min="787" max="788" width="5.42578125" style="1"/>
    <col min="789" max="789" width="6.5703125" style="1" customWidth="1"/>
    <col min="790" max="837" width="5.42578125" style="1"/>
    <col min="838" max="959" width="0" style="1" hidden="1" customWidth="1"/>
    <col min="960" max="1038" width="5.42578125" style="1"/>
    <col min="1039" max="1042" width="6.7109375" style="1" customWidth="1"/>
    <col min="1043" max="1044" width="5.42578125" style="1"/>
    <col min="1045" max="1045" width="6.5703125" style="1" customWidth="1"/>
    <col min="1046" max="1093" width="5.42578125" style="1"/>
    <col min="1094" max="1215" width="0" style="1" hidden="1" customWidth="1"/>
    <col min="1216" max="1294" width="5.42578125" style="1"/>
    <col min="1295" max="1298" width="6.7109375" style="1" customWidth="1"/>
    <col min="1299" max="1300" width="5.42578125" style="1"/>
    <col min="1301" max="1301" width="6.5703125" style="1" customWidth="1"/>
    <col min="1302" max="1349" width="5.42578125" style="1"/>
    <col min="1350" max="1471" width="0" style="1" hidden="1" customWidth="1"/>
    <col min="1472" max="1550" width="5.42578125" style="1"/>
    <col min="1551" max="1554" width="6.7109375" style="1" customWidth="1"/>
    <col min="1555" max="1556" width="5.42578125" style="1"/>
    <col min="1557" max="1557" width="6.5703125" style="1" customWidth="1"/>
    <col min="1558" max="1605" width="5.42578125" style="1"/>
    <col min="1606" max="1727" width="0" style="1" hidden="1" customWidth="1"/>
    <col min="1728" max="1806" width="5.42578125" style="1"/>
    <col min="1807" max="1810" width="6.7109375" style="1" customWidth="1"/>
    <col min="1811" max="1812" width="5.42578125" style="1"/>
    <col min="1813" max="1813" width="6.5703125" style="1" customWidth="1"/>
    <col min="1814" max="1861" width="5.42578125" style="1"/>
    <col min="1862" max="1983" width="0" style="1" hidden="1" customWidth="1"/>
    <col min="1984" max="2062" width="5.42578125" style="1"/>
    <col min="2063" max="2066" width="6.7109375" style="1" customWidth="1"/>
    <col min="2067" max="2068" width="5.42578125" style="1"/>
    <col min="2069" max="2069" width="6.5703125" style="1" customWidth="1"/>
    <col min="2070" max="2117" width="5.42578125" style="1"/>
    <col min="2118" max="2239" width="0" style="1" hidden="1" customWidth="1"/>
    <col min="2240" max="2318" width="5.42578125" style="1"/>
    <col min="2319" max="2322" width="6.7109375" style="1" customWidth="1"/>
    <col min="2323" max="2324" width="5.42578125" style="1"/>
    <col min="2325" max="2325" width="6.5703125" style="1" customWidth="1"/>
    <col min="2326" max="2373" width="5.42578125" style="1"/>
    <col min="2374" max="2495" width="0" style="1" hidden="1" customWidth="1"/>
    <col min="2496" max="2574" width="5.42578125" style="1"/>
    <col min="2575" max="2578" width="6.7109375" style="1" customWidth="1"/>
    <col min="2579" max="2580" width="5.42578125" style="1"/>
    <col min="2581" max="2581" width="6.5703125" style="1" customWidth="1"/>
    <col min="2582" max="2629" width="5.42578125" style="1"/>
    <col min="2630" max="2751" width="0" style="1" hidden="1" customWidth="1"/>
    <col min="2752" max="2830" width="5.42578125" style="1"/>
    <col min="2831" max="2834" width="6.7109375" style="1" customWidth="1"/>
    <col min="2835" max="2836" width="5.42578125" style="1"/>
    <col min="2837" max="2837" width="6.5703125" style="1" customWidth="1"/>
    <col min="2838" max="2885" width="5.42578125" style="1"/>
    <col min="2886" max="3007" width="0" style="1" hidden="1" customWidth="1"/>
    <col min="3008" max="3086" width="5.42578125" style="1"/>
    <col min="3087" max="3090" width="6.7109375" style="1" customWidth="1"/>
    <col min="3091" max="3092" width="5.42578125" style="1"/>
    <col min="3093" max="3093" width="6.5703125" style="1" customWidth="1"/>
    <col min="3094" max="3141" width="5.42578125" style="1"/>
    <col min="3142" max="3263" width="0" style="1" hidden="1" customWidth="1"/>
    <col min="3264" max="3342" width="5.42578125" style="1"/>
    <col min="3343" max="3346" width="6.7109375" style="1" customWidth="1"/>
    <col min="3347" max="3348" width="5.42578125" style="1"/>
    <col min="3349" max="3349" width="6.5703125" style="1" customWidth="1"/>
    <col min="3350" max="3397" width="5.42578125" style="1"/>
    <col min="3398" max="3519" width="0" style="1" hidden="1" customWidth="1"/>
    <col min="3520" max="3598" width="5.42578125" style="1"/>
    <col min="3599" max="3602" width="6.7109375" style="1" customWidth="1"/>
    <col min="3603" max="3604" width="5.42578125" style="1"/>
    <col min="3605" max="3605" width="6.5703125" style="1" customWidth="1"/>
    <col min="3606" max="3653" width="5.42578125" style="1"/>
    <col min="3654" max="3775" width="0" style="1" hidden="1" customWidth="1"/>
    <col min="3776" max="3854" width="5.42578125" style="1"/>
    <col min="3855" max="3858" width="6.7109375" style="1" customWidth="1"/>
    <col min="3859" max="3860" width="5.42578125" style="1"/>
    <col min="3861" max="3861" width="6.5703125" style="1" customWidth="1"/>
    <col min="3862" max="3909" width="5.42578125" style="1"/>
    <col min="3910" max="4031" width="0" style="1" hidden="1" customWidth="1"/>
    <col min="4032" max="4110" width="5.42578125" style="1"/>
    <col min="4111" max="4114" width="6.7109375" style="1" customWidth="1"/>
    <col min="4115" max="4116" width="5.42578125" style="1"/>
    <col min="4117" max="4117" width="6.5703125" style="1" customWidth="1"/>
    <col min="4118" max="4165" width="5.42578125" style="1"/>
    <col min="4166" max="4287" width="0" style="1" hidden="1" customWidth="1"/>
    <col min="4288" max="4366" width="5.42578125" style="1"/>
    <col min="4367" max="4370" width="6.7109375" style="1" customWidth="1"/>
    <col min="4371" max="4372" width="5.42578125" style="1"/>
    <col min="4373" max="4373" width="6.5703125" style="1" customWidth="1"/>
    <col min="4374" max="4421" width="5.42578125" style="1"/>
    <col min="4422" max="4543" width="0" style="1" hidden="1" customWidth="1"/>
    <col min="4544" max="4622" width="5.42578125" style="1"/>
    <col min="4623" max="4626" width="6.7109375" style="1" customWidth="1"/>
    <col min="4627" max="4628" width="5.42578125" style="1"/>
    <col min="4629" max="4629" width="6.5703125" style="1" customWidth="1"/>
    <col min="4630" max="4677" width="5.42578125" style="1"/>
    <col min="4678" max="4799" width="0" style="1" hidden="1" customWidth="1"/>
    <col min="4800" max="4878" width="5.42578125" style="1"/>
    <col min="4879" max="4882" width="6.7109375" style="1" customWidth="1"/>
    <col min="4883" max="4884" width="5.42578125" style="1"/>
    <col min="4885" max="4885" width="6.5703125" style="1" customWidth="1"/>
    <col min="4886" max="4933" width="5.42578125" style="1"/>
    <col min="4934" max="5055" width="0" style="1" hidden="1" customWidth="1"/>
    <col min="5056" max="5134" width="5.42578125" style="1"/>
    <col min="5135" max="5138" width="6.7109375" style="1" customWidth="1"/>
    <col min="5139" max="5140" width="5.42578125" style="1"/>
    <col min="5141" max="5141" width="6.5703125" style="1" customWidth="1"/>
    <col min="5142" max="5189" width="5.42578125" style="1"/>
    <col min="5190" max="5311" width="0" style="1" hidden="1" customWidth="1"/>
    <col min="5312" max="5390" width="5.42578125" style="1"/>
    <col min="5391" max="5394" width="6.7109375" style="1" customWidth="1"/>
    <col min="5395" max="5396" width="5.42578125" style="1"/>
    <col min="5397" max="5397" width="6.5703125" style="1" customWidth="1"/>
    <col min="5398" max="5445" width="5.42578125" style="1"/>
    <col min="5446" max="5567" width="0" style="1" hidden="1" customWidth="1"/>
    <col min="5568" max="5646" width="5.42578125" style="1"/>
    <col min="5647" max="5650" width="6.7109375" style="1" customWidth="1"/>
    <col min="5651" max="5652" width="5.42578125" style="1"/>
    <col min="5653" max="5653" width="6.5703125" style="1" customWidth="1"/>
    <col min="5654" max="5701" width="5.42578125" style="1"/>
    <col min="5702" max="5823" width="0" style="1" hidden="1" customWidth="1"/>
    <col min="5824" max="5902" width="5.42578125" style="1"/>
    <col min="5903" max="5906" width="6.7109375" style="1" customWidth="1"/>
    <col min="5907" max="5908" width="5.42578125" style="1"/>
    <col min="5909" max="5909" width="6.5703125" style="1" customWidth="1"/>
    <col min="5910" max="5957" width="5.42578125" style="1"/>
    <col min="5958" max="6079" width="0" style="1" hidden="1" customWidth="1"/>
    <col min="6080" max="6158" width="5.42578125" style="1"/>
    <col min="6159" max="6162" width="6.7109375" style="1" customWidth="1"/>
    <col min="6163" max="6164" width="5.42578125" style="1"/>
    <col min="6165" max="6165" width="6.5703125" style="1" customWidth="1"/>
    <col min="6166" max="6213" width="5.42578125" style="1"/>
    <col min="6214" max="6335" width="0" style="1" hidden="1" customWidth="1"/>
    <col min="6336" max="6414" width="5.42578125" style="1"/>
    <col min="6415" max="6418" width="6.7109375" style="1" customWidth="1"/>
    <col min="6419" max="6420" width="5.42578125" style="1"/>
    <col min="6421" max="6421" width="6.5703125" style="1" customWidth="1"/>
    <col min="6422" max="6469" width="5.42578125" style="1"/>
    <col min="6470" max="6591" width="0" style="1" hidden="1" customWidth="1"/>
    <col min="6592" max="6670" width="5.42578125" style="1"/>
    <col min="6671" max="6674" width="6.7109375" style="1" customWidth="1"/>
    <col min="6675" max="6676" width="5.42578125" style="1"/>
    <col min="6677" max="6677" width="6.5703125" style="1" customWidth="1"/>
    <col min="6678" max="6725" width="5.42578125" style="1"/>
    <col min="6726" max="6847" width="0" style="1" hidden="1" customWidth="1"/>
    <col min="6848" max="6926" width="5.42578125" style="1"/>
    <col min="6927" max="6930" width="6.7109375" style="1" customWidth="1"/>
    <col min="6931" max="6932" width="5.42578125" style="1"/>
    <col min="6933" max="6933" width="6.5703125" style="1" customWidth="1"/>
    <col min="6934" max="6981" width="5.42578125" style="1"/>
    <col min="6982" max="7103" width="0" style="1" hidden="1" customWidth="1"/>
    <col min="7104" max="7182" width="5.42578125" style="1"/>
    <col min="7183" max="7186" width="6.7109375" style="1" customWidth="1"/>
    <col min="7187" max="7188" width="5.42578125" style="1"/>
    <col min="7189" max="7189" width="6.5703125" style="1" customWidth="1"/>
    <col min="7190" max="7237" width="5.42578125" style="1"/>
    <col min="7238" max="7359" width="0" style="1" hidden="1" customWidth="1"/>
    <col min="7360" max="7438" width="5.42578125" style="1"/>
    <col min="7439" max="7442" width="6.7109375" style="1" customWidth="1"/>
    <col min="7443" max="7444" width="5.42578125" style="1"/>
    <col min="7445" max="7445" width="6.5703125" style="1" customWidth="1"/>
    <col min="7446" max="7493" width="5.42578125" style="1"/>
    <col min="7494" max="7615" width="0" style="1" hidden="1" customWidth="1"/>
    <col min="7616" max="7694" width="5.42578125" style="1"/>
    <col min="7695" max="7698" width="6.7109375" style="1" customWidth="1"/>
    <col min="7699" max="7700" width="5.42578125" style="1"/>
    <col min="7701" max="7701" width="6.5703125" style="1" customWidth="1"/>
    <col min="7702" max="7749" width="5.42578125" style="1"/>
    <col min="7750" max="7871" width="0" style="1" hidden="1" customWidth="1"/>
    <col min="7872" max="7950" width="5.42578125" style="1"/>
    <col min="7951" max="7954" width="6.7109375" style="1" customWidth="1"/>
    <col min="7955" max="7956" width="5.42578125" style="1"/>
    <col min="7957" max="7957" width="6.5703125" style="1" customWidth="1"/>
    <col min="7958" max="8005" width="5.42578125" style="1"/>
    <col min="8006" max="8127" width="0" style="1" hidden="1" customWidth="1"/>
    <col min="8128" max="8206" width="5.42578125" style="1"/>
    <col min="8207" max="8210" width="6.7109375" style="1" customWidth="1"/>
    <col min="8211" max="8212" width="5.42578125" style="1"/>
    <col min="8213" max="8213" width="6.5703125" style="1" customWidth="1"/>
    <col min="8214" max="8261" width="5.42578125" style="1"/>
    <col min="8262" max="8383" width="0" style="1" hidden="1" customWidth="1"/>
    <col min="8384" max="8462" width="5.42578125" style="1"/>
    <col min="8463" max="8466" width="6.7109375" style="1" customWidth="1"/>
    <col min="8467" max="8468" width="5.42578125" style="1"/>
    <col min="8469" max="8469" width="6.5703125" style="1" customWidth="1"/>
    <col min="8470" max="8517" width="5.42578125" style="1"/>
    <col min="8518" max="8639" width="0" style="1" hidden="1" customWidth="1"/>
    <col min="8640" max="8718" width="5.42578125" style="1"/>
    <col min="8719" max="8722" width="6.7109375" style="1" customWidth="1"/>
    <col min="8723" max="8724" width="5.42578125" style="1"/>
    <col min="8725" max="8725" width="6.5703125" style="1" customWidth="1"/>
    <col min="8726" max="8773" width="5.42578125" style="1"/>
    <col min="8774" max="8895" width="0" style="1" hidden="1" customWidth="1"/>
    <col min="8896" max="8974" width="5.42578125" style="1"/>
    <col min="8975" max="8978" width="6.7109375" style="1" customWidth="1"/>
    <col min="8979" max="8980" width="5.42578125" style="1"/>
    <col min="8981" max="8981" width="6.5703125" style="1" customWidth="1"/>
    <col min="8982" max="9029" width="5.42578125" style="1"/>
    <col min="9030" max="9151" width="0" style="1" hidden="1" customWidth="1"/>
    <col min="9152" max="9230" width="5.42578125" style="1"/>
    <col min="9231" max="9234" width="6.7109375" style="1" customWidth="1"/>
    <col min="9235" max="9236" width="5.42578125" style="1"/>
    <col min="9237" max="9237" width="6.5703125" style="1" customWidth="1"/>
    <col min="9238" max="9285" width="5.42578125" style="1"/>
    <col min="9286" max="9407" width="0" style="1" hidden="1" customWidth="1"/>
    <col min="9408" max="9486" width="5.42578125" style="1"/>
    <col min="9487" max="9490" width="6.7109375" style="1" customWidth="1"/>
    <col min="9491" max="9492" width="5.42578125" style="1"/>
    <col min="9493" max="9493" width="6.5703125" style="1" customWidth="1"/>
    <col min="9494" max="9541" width="5.42578125" style="1"/>
    <col min="9542" max="9663" width="0" style="1" hidden="1" customWidth="1"/>
    <col min="9664" max="9742" width="5.42578125" style="1"/>
    <col min="9743" max="9746" width="6.7109375" style="1" customWidth="1"/>
    <col min="9747" max="9748" width="5.42578125" style="1"/>
    <col min="9749" max="9749" width="6.5703125" style="1" customWidth="1"/>
    <col min="9750" max="9797" width="5.42578125" style="1"/>
    <col min="9798" max="9919" width="0" style="1" hidden="1" customWidth="1"/>
    <col min="9920" max="9998" width="5.42578125" style="1"/>
    <col min="9999" max="10002" width="6.7109375" style="1" customWidth="1"/>
    <col min="10003" max="10004" width="5.42578125" style="1"/>
    <col min="10005" max="10005" width="6.5703125" style="1" customWidth="1"/>
    <col min="10006" max="10053" width="5.42578125" style="1"/>
    <col min="10054" max="10175" width="0" style="1" hidden="1" customWidth="1"/>
    <col min="10176" max="10254" width="5.42578125" style="1"/>
    <col min="10255" max="10258" width="6.7109375" style="1" customWidth="1"/>
    <col min="10259" max="10260" width="5.42578125" style="1"/>
    <col min="10261" max="10261" width="6.5703125" style="1" customWidth="1"/>
    <col min="10262" max="10309" width="5.42578125" style="1"/>
    <col min="10310" max="10431" width="0" style="1" hidden="1" customWidth="1"/>
    <col min="10432" max="10510" width="5.42578125" style="1"/>
    <col min="10511" max="10514" width="6.7109375" style="1" customWidth="1"/>
    <col min="10515" max="10516" width="5.42578125" style="1"/>
    <col min="10517" max="10517" width="6.5703125" style="1" customWidth="1"/>
    <col min="10518" max="10565" width="5.42578125" style="1"/>
    <col min="10566" max="10687" width="0" style="1" hidden="1" customWidth="1"/>
    <col min="10688" max="10766" width="5.42578125" style="1"/>
    <col min="10767" max="10770" width="6.7109375" style="1" customWidth="1"/>
    <col min="10771" max="10772" width="5.42578125" style="1"/>
    <col min="10773" max="10773" width="6.5703125" style="1" customWidth="1"/>
    <col min="10774" max="10821" width="5.42578125" style="1"/>
    <col min="10822" max="10943" width="0" style="1" hidden="1" customWidth="1"/>
    <col min="10944" max="11022" width="5.42578125" style="1"/>
    <col min="11023" max="11026" width="6.7109375" style="1" customWidth="1"/>
    <col min="11027" max="11028" width="5.42578125" style="1"/>
    <col min="11029" max="11029" width="6.5703125" style="1" customWidth="1"/>
    <col min="11030" max="11077" width="5.42578125" style="1"/>
    <col min="11078" max="11199" width="0" style="1" hidden="1" customWidth="1"/>
    <col min="11200" max="11278" width="5.42578125" style="1"/>
    <col min="11279" max="11282" width="6.7109375" style="1" customWidth="1"/>
    <col min="11283" max="11284" width="5.42578125" style="1"/>
    <col min="11285" max="11285" width="6.5703125" style="1" customWidth="1"/>
    <col min="11286" max="11333" width="5.42578125" style="1"/>
    <col min="11334" max="11455" width="0" style="1" hidden="1" customWidth="1"/>
    <col min="11456" max="11534" width="5.42578125" style="1"/>
    <col min="11535" max="11538" width="6.7109375" style="1" customWidth="1"/>
    <col min="11539" max="11540" width="5.42578125" style="1"/>
    <col min="11541" max="11541" width="6.5703125" style="1" customWidth="1"/>
    <col min="11542" max="11589" width="5.42578125" style="1"/>
    <col min="11590" max="11711" width="0" style="1" hidden="1" customWidth="1"/>
    <col min="11712" max="11790" width="5.42578125" style="1"/>
    <col min="11791" max="11794" width="6.7109375" style="1" customWidth="1"/>
    <col min="11795" max="11796" width="5.42578125" style="1"/>
    <col min="11797" max="11797" width="6.5703125" style="1" customWidth="1"/>
    <col min="11798" max="11845" width="5.42578125" style="1"/>
    <col min="11846" max="11967" width="0" style="1" hidden="1" customWidth="1"/>
    <col min="11968" max="12046" width="5.42578125" style="1"/>
    <col min="12047" max="12050" width="6.7109375" style="1" customWidth="1"/>
    <col min="12051" max="12052" width="5.42578125" style="1"/>
    <col min="12053" max="12053" width="6.5703125" style="1" customWidth="1"/>
    <col min="12054" max="12101" width="5.42578125" style="1"/>
    <col min="12102" max="12223" width="0" style="1" hidden="1" customWidth="1"/>
    <col min="12224" max="12302" width="5.42578125" style="1"/>
    <col min="12303" max="12306" width="6.7109375" style="1" customWidth="1"/>
    <col min="12307" max="12308" width="5.42578125" style="1"/>
    <col min="12309" max="12309" width="6.5703125" style="1" customWidth="1"/>
    <col min="12310" max="12357" width="5.42578125" style="1"/>
    <col min="12358" max="12479" width="0" style="1" hidden="1" customWidth="1"/>
    <col min="12480" max="12558" width="5.42578125" style="1"/>
    <col min="12559" max="12562" width="6.7109375" style="1" customWidth="1"/>
    <col min="12563" max="12564" width="5.42578125" style="1"/>
    <col min="12565" max="12565" width="6.5703125" style="1" customWidth="1"/>
    <col min="12566" max="12613" width="5.42578125" style="1"/>
    <col min="12614" max="12735" width="0" style="1" hidden="1" customWidth="1"/>
    <col min="12736" max="12814" width="5.42578125" style="1"/>
    <col min="12815" max="12818" width="6.7109375" style="1" customWidth="1"/>
    <col min="12819" max="12820" width="5.42578125" style="1"/>
    <col min="12821" max="12821" width="6.5703125" style="1" customWidth="1"/>
    <col min="12822" max="12869" width="5.42578125" style="1"/>
    <col min="12870" max="12991" width="0" style="1" hidden="1" customWidth="1"/>
    <col min="12992" max="13070" width="5.42578125" style="1"/>
    <col min="13071" max="13074" width="6.7109375" style="1" customWidth="1"/>
    <col min="13075" max="13076" width="5.42578125" style="1"/>
    <col min="13077" max="13077" width="6.5703125" style="1" customWidth="1"/>
    <col min="13078" max="13125" width="5.42578125" style="1"/>
    <col min="13126" max="13247" width="0" style="1" hidden="1" customWidth="1"/>
    <col min="13248" max="13326" width="5.42578125" style="1"/>
    <col min="13327" max="13330" width="6.7109375" style="1" customWidth="1"/>
    <col min="13331" max="13332" width="5.42578125" style="1"/>
    <col min="13333" max="13333" width="6.5703125" style="1" customWidth="1"/>
    <col min="13334" max="13381" width="5.42578125" style="1"/>
    <col min="13382" max="13503" width="0" style="1" hidden="1" customWidth="1"/>
    <col min="13504" max="13582" width="5.42578125" style="1"/>
    <col min="13583" max="13586" width="6.7109375" style="1" customWidth="1"/>
    <col min="13587" max="13588" width="5.42578125" style="1"/>
    <col min="13589" max="13589" width="6.5703125" style="1" customWidth="1"/>
    <col min="13590" max="13637" width="5.42578125" style="1"/>
    <col min="13638" max="13759" width="0" style="1" hidden="1" customWidth="1"/>
    <col min="13760" max="13838" width="5.42578125" style="1"/>
    <col min="13839" max="13842" width="6.7109375" style="1" customWidth="1"/>
    <col min="13843" max="13844" width="5.42578125" style="1"/>
    <col min="13845" max="13845" width="6.5703125" style="1" customWidth="1"/>
    <col min="13846" max="13893" width="5.42578125" style="1"/>
    <col min="13894" max="14015" width="0" style="1" hidden="1" customWidth="1"/>
    <col min="14016" max="14094" width="5.42578125" style="1"/>
    <col min="14095" max="14098" width="6.7109375" style="1" customWidth="1"/>
    <col min="14099" max="14100" width="5.42578125" style="1"/>
    <col min="14101" max="14101" width="6.5703125" style="1" customWidth="1"/>
    <col min="14102" max="14149" width="5.42578125" style="1"/>
    <col min="14150" max="14271" width="0" style="1" hidden="1" customWidth="1"/>
    <col min="14272" max="14350" width="5.42578125" style="1"/>
    <col min="14351" max="14354" width="6.7109375" style="1" customWidth="1"/>
    <col min="14355" max="14356" width="5.42578125" style="1"/>
    <col min="14357" max="14357" width="6.5703125" style="1" customWidth="1"/>
    <col min="14358" max="14405" width="5.42578125" style="1"/>
    <col min="14406" max="14527" width="0" style="1" hidden="1" customWidth="1"/>
    <col min="14528" max="14606" width="5.42578125" style="1"/>
    <col min="14607" max="14610" width="6.7109375" style="1" customWidth="1"/>
    <col min="14611" max="14612" width="5.42578125" style="1"/>
    <col min="14613" max="14613" width="6.5703125" style="1" customWidth="1"/>
    <col min="14614" max="14661" width="5.42578125" style="1"/>
    <col min="14662" max="14783" width="0" style="1" hidden="1" customWidth="1"/>
    <col min="14784" max="14862" width="5.42578125" style="1"/>
    <col min="14863" max="14866" width="6.7109375" style="1" customWidth="1"/>
    <col min="14867" max="14868" width="5.42578125" style="1"/>
    <col min="14869" max="14869" width="6.5703125" style="1" customWidth="1"/>
    <col min="14870" max="14917" width="5.42578125" style="1"/>
    <col min="14918" max="15039" width="0" style="1" hidden="1" customWidth="1"/>
    <col min="15040" max="15118" width="5.42578125" style="1"/>
    <col min="15119" max="15122" width="6.7109375" style="1" customWidth="1"/>
    <col min="15123" max="15124" width="5.42578125" style="1"/>
    <col min="15125" max="15125" width="6.5703125" style="1" customWidth="1"/>
    <col min="15126" max="15173" width="5.42578125" style="1"/>
    <col min="15174" max="15295" width="0" style="1" hidden="1" customWidth="1"/>
    <col min="15296" max="15374" width="5.42578125" style="1"/>
    <col min="15375" max="15378" width="6.7109375" style="1" customWidth="1"/>
    <col min="15379" max="15380" width="5.42578125" style="1"/>
    <col min="15381" max="15381" width="6.5703125" style="1" customWidth="1"/>
    <col min="15382" max="15429" width="5.42578125" style="1"/>
    <col min="15430" max="15551" width="0" style="1" hidden="1" customWidth="1"/>
    <col min="15552" max="15630" width="5.42578125" style="1"/>
    <col min="15631" max="15634" width="6.7109375" style="1" customWidth="1"/>
    <col min="15635" max="15636" width="5.42578125" style="1"/>
    <col min="15637" max="15637" width="6.5703125" style="1" customWidth="1"/>
    <col min="15638" max="15685" width="5.42578125" style="1"/>
    <col min="15686" max="15807" width="0" style="1" hidden="1" customWidth="1"/>
    <col min="15808" max="15886" width="5.42578125" style="1"/>
    <col min="15887" max="15890" width="6.7109375" style="1" customWidth="1"/>
    <col min="15891" max="15892" width="5.42578125" style="1"/>
    <col min="15893" max="15893" width="6.5703125" style="1" customWidth="1"/>
    <col min="15894" max="15941" width="5.42578125" style="1"/>
    <col min="15942" max="16063" width="0" style="1" hidden="1" customWidth="1"/>
    <col min="16064" max="16142" width="5.42578125" style="1"/>
    <col min="16143" max="16146" width="6.7109375" style="1" customWidth="1"/>
    <col min="16147" max="16148" width="5.42578125" style="1"/>
    <col min="16149" max="16149" width="6.5703125" style="1" customWidth="1"/>
    <col min="16150" max="16197" width="5.42578125" style="1"/>
    <col min="16198" max="16319" width="0" style="1" hidden="1" customWidth="1"/>
    <col min="16320" max="16384" width="5.42578125" style="1"/>
  </cols>
  <sheetData>
    <row r="1" spans="1:240" ht="15.75" customHeight="1" thickTop="1" x14ac:dyDescent="0.25">
      <c r="A1" s="260" t="s">
        <v>77</v>
      </c>
      <c r="B1" s="261"/>
      <c r="C1" s="261"/>
      <c r="D1" s="261"/>
      <c r="E1" s="261"/>
      <c r="F1" s="261"/>
      <c r="G1" s="261"/>
      <c r="H1" s="261"/>
      <c r="I1" s="264" t="s">
        <v>78</v>
      </c>
      <c r="J1" s="264"/>
      <c r="K1" s="264"/>
      <c r="L1" s="264"/>
      <c r="M1" s="264"/>
      <c r="N1" s="265"/>
      <c r="O1" s="268" t="s">
        <v>5</v>
      </c>
      <c r="P1" s="269"/>
      <c r="Q1" s="269"/>
      <c r="R1" s="269"/>
      <c r="S1" s="269"/>
      <c r="T1" s="270"/>
      <c r="U1" s="74"/>
      <c r="V1" s="274" t="s">
        <v>15</v>
      </c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6"/>
      <c r="AL1" s="280" t="s">
        <v>30</v>
      </c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2"/>
      <c r="BB1" s="286" t="s">
        <v>31</v>
      </c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8"/>
      <c r="BR1" s="250"/>
      <c r="BS1" s="250"/>
      <c r="BT1" s="250"/>
      <c r="BU1" s="250"/>
      <c r="BV1" s="250"/>
      <c r="BW1" s="250"/>
      <c r="BX1" s="251" t="s">
        <v>15</v>
      </c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3"/>
      <c r="CO1" s="257" t="s">
        <v>16</v>
      </c>
      <c r="CP1" s="258"/>
      <c r="CQ1" s="258"/>
      <c r="CR1" s="258"/>
      <c r="CS1" s="258"/>
      <c r="CT1" s="258"/>
      <c r="CU1" s="258"/>
      <c r="CV1" s="258"/>
      <c r="CW1" s="258"/>
      <c r="CX1" s="258"/>
      <c r="CY1" s="258"/>
      <c r="CZ1" s="258"/>
      <c r="DA1" s="258"/>
      <c r="DB1" s="258"/>
      <c r="DC1" s="258"/>
      <c r="DD1" s="258"/>
      <c r="DE1" s="259"/>
      <c r="DF1" s="257" t="s">
        <v>17</v>
      </c>
      <c r="DG1" s="258"/>
      <c r="DH1" s="258"/>
      <c r="DI1" s="258"/>
      <c r="DJ1" s="258"/>
      <c r="DK1" s="258"/>
      <c r="DL1" s="258"/>
      <c r="DM1" s="258"/>
      <c r="DN1" s="258"/>
      <c r="DO1" s="258"/>
      <c r="DP1" s="258"/>
      <c r="DQ1" s="258"/>
      <c r="DR1" s="258"/>
      <c r="DS1" s="258"/>
      <c r="DT1" s="258"/>
      <c r="DU1" s="258"/>
      <c r="DV1" s="259"/>
      <c r="DW1" s="196" t="s">
        <v>26</v>
      </c>
      <c r="DX1" s="196"/>
      <c r="DY1" s="196" t="s">
        <v>16</v>
      </c>
      <c r="DZ1" s="196"/>
      <c r="EA1" s="196" t="s">
        <v>17</v>
      </c>
      <c r="EB1" s="196"/>
      <c r="EC1" s="249" t="s">
        <v>27</v>
      </c>
      <c r="ED1" s="249" t="s">
        <v>28</v>
      </c>
      <c r="EE1" s="249" t="s">
        <v>27</v>
      </c>
      <c r="EF1" s="249" t="s">
        <v>28</v>
      </c>
      <c r="EG1" s="249" t="s">
        <v>27</v>
      </c>
      <c r="EH1" s="249" t="s">
        <v>28</v>
      </c>
      <c r="EI1" s="249" t="s">
        <v>27</v>
      </c>
      <c r="EJ1" s="249" t="s">
        <v>28</v>
      </c>
      <c r="EK1" s="249" t="s">
        <v>27</v>
      </c>
      <c r="EL1" s="249" t="s">
        <v>28</v>
      </c>
      <c r="EM1" s="249" t="s">
        <v>27</v>
      </c>
      <c r="EN1" s="249" t="s">
        <v>28</v>
      </c>
      <c r="EO1" s="249" t="s">
        <v>27</v>
      </c>
      <c r="EP1" s="249" t="s">
        <v>28</v>
      </c>
      <c r="EQ1" s="249" t="s">
        <v>27</v>
      </c>
      <c r="ER1" s="249" t="s">
        <v>28</v>
      </c>
      <c r="ES1" s="249" t="s">
        <v>27</v>
      </c>
      <c r="ET1" s="249" t="s">
        <v>28</v>
      </c>
      <c r="EU1" s="246" t="s">
        <v>26</v>
      </c>
      <c r="EV1" s="246"/>
      <c r="EW1" s="246"/>
      <c r="EX1" s="246"/>
      <c r="EY1" s="246"/>
      <c r="EZ1" s="246"/>
      <c r="FA1" s="246"/>
      <c r="FB1" s="246"/>
      <c r="FC1" s="246"/>
      <c r="FD1" s="246"/>
      <c r="FE1" s="246"/>
      <c r="FF1" s="246"/>
      <c r="FG1" s="246" t="s">
        <v>16</v>
      </c>
      <c r="FH1" s="246"/>
      <c r="FI1" s="246"/>
      <c r="FJ1" s="246"/>
      <c r="FK1" s="246"/>
      <c r="FL1" s="246"/>
      <c r="FM1" s="246"/>
      <c r="FN1" s="246"/>
      <c r="FO1" s="246"/>
      <c r="FP1" s="246"/>
      <c r="FQ1" s="246"/>
      <c r="FR1" s="246"/>
      <c r="FS1" s="246" t="s">
        <v>17</v>
      </c>
      <c r="FT1" s="246"/>
      <c r="FU1" s="246"/>
      <c r="FV1" s="246"/>
      <c r="FW1" s="246"/>
      <c r="FX1" s="246"/>
      <c r="FY1" s="246"/>
      <c r="FZ1" s="246"/>
      <c r="GA1" s="246"/>
      <c r="GB1" s="246"/>
      <c r="GC1" s="246"/>
      <c r="GD1" s="246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</row>
    <row r="2" spans="1:240" ht="15.75" customHeight="1" thickBot="1" x14ac:dyDescent="0.3">
      <c r="A2" s="262"/>
      <c r="B2" s="263"/>
      <c r="C2" s="263"/>
      <c r="D2" s="263"/>
      <c r="E2" s="263"/>
      <c r="F2" s="263"/>
      <c r="G2" s="263"/>
      <c r="H2" s="263"/>
      <c r="I2" s="266"/>
      <c r="J2" s="266"/>
      <c r="K2" s="266"/>
      <c r="L2" s="266"/>
      <c r="M2" s="266"/>
      <c r="N2" s="267"/>
      <c r="O2" s="271"/>
      <c r="P2" s="272"/>
      <c r="Q2" s="272"/>
      <c r="R2" s="272"/>
      <c r="S2" s="272"/>
      <c r="T2" s="273"/>
      <c r="U2" s="74"/>
      <c r="V2" s="277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9"/>
      <c r="AL2" s="283"/>
      <c r="AM2" s="284"/>
      <c r="AN2" s="284"/>
      <c r="AO2" s="284"/>
      <c r="AP2" s="284"/>
      <c r="AQ2" s="284"/>
      <c r="AR2" s="284"/>
      <c r="AS2" s="284"/>
      <c r="AT2" s="284"/>
      <c r="AU2" s="284"/>
      <c r="AV2" s="284"/>
      <c r="AW2" s="284"/>
      <c r="AX2" s="284"/>
      <c r="AY2" s="284"/>
      <c r="AZ2" s="284"/>
      <c r="BA2" s="285"/>
      <c r="BB2" s="289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1"/>
      <c r="BR2" s="250"/>
      <c r="BS2" s="250"/>
      <c r="BT2" s="250"/>
      <c r="BU2" s="250"/>
      <c r="BV2" s="250"/>
      <c r="BW2" s="250"/>
      <c r="BX2" s="254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6"/>
      <c r="CO2" s="254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6"/>
      <c r="DF2" s="254"/>
      <c r="DG2" s="255"/>
      <c r="DH2" s="255"/>
      <c r="DI2" s="255"/>
      <c r="DJ2" s="255"/>
      <c r="DK2" s="255"/>
      <c r="DL2" s="255"/>
      <c r="DM2" s="255"/>
      <c r="DN2" s="255"/>
      <c r="DO2" s="255"/>
      <c r="DP2" s="255"/>
      <c r="DQ2" s="255"/>
      <c r="DR2" s="255"/>
      <c r="DS2" s="255"/>
      <c r="DT2" s="255"/>
      <c r="DU2" s="255"/>
      <c r="DV2" s="256"/>
      <c r="DW2" s="196"/>
      <c r="DX2" s="196"/>
      <c r="DY2" s="196"/>
      <c r="DZ2" s="196"/>
      <c r="EA2" s="196"/>
      <c r="EB2" s="196"/>
      <c r="EC2" s="249"/>
      <c r="ED2" s="249"/>
      <c r="EE2" s="249"/>
      <c r="EF2" s="249"/>
      <c r="EG2" s="249"/>
      <c r="EH2" s="249"/>
      <c r="EI2" s="249"/>
      <c r="EJ2" s="249"/>
      <c r="EK2" s="249"/>
      <c r="EL2" s="249"/>
      <c r="EM2" s="249"/>
      <c r="EN2" s="249"/>
      <c r="EO2" s="249"/>
      <c r="EP2" s="249"/>
      <c r="EQ2" s="249"/>
      <c r="ER2" s="249"/>
      <c r="ES2" s="249"/>
      <c r="ET2" s="249"/>
      <c r="EU2" s="246"/>
      <c r="EV2" s="246"/>
      <c r="EW2" s="246"/>
      <c r="EX2" s="246"/>
      <c r="EY2" s="246"/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6"/>
      <c r="FQ2" s="246"/>
      <c r="FR2" s="246"/>
      <c r="FS2" s="246"/>
      <c r="FT2" s="246"/>
      <c r="FU2" s="246"/>
      <c r="FV2" s="246"/>
      <c r="FW2" s="246"/>
      <c r="FX2" s="246"/>
      <c r="FY2" s="246"/>
      <c r="FZ2" s="246"/>
      <c r="GA2" s="246"/>
      <c r="GB2" s="246"/>
      <c r="GC2" s="246"/>
      <c r="GD2" s="246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</row>
    <row r="3" spans="1:240" ht="14.45" customHeight="1" thickTop="1" x14ac:dyDescent="0.25">
      <c r="A3" s="247" t="s">
        <v>0</v>
      </c>
      <c r="B3" s="235" t="s">
        <v>1</v>
      </c>
      <c r="C3" s="235"/>
      <c r="D3" s="235"/>
      <c r="E3" s="235"/>
      <c r="F3" s="235"/>
      <c r="G3" s="235" t="s">
        <v>2</v>
      </c>
      <c r="H3" s="235" t="s">
        <v>2</v>
      </c>
      <c r="I3" s="235" t="s">
        <v>1</v>
      </c>
      <c r="J3" s="235"/>
      <c r="K3" s="235"/>
      <c r="L3" s="235"/>
      <c r="M3" s="235"/>
      <c r="N3" s="238" t="s">
        <v>0</v>
      </c>
      <c r="O3" s="234" t="s">
        <v>3</v>
      </c>
      <c r="P3" s="235"/>
      <c r="Q3" s="235"/>
      <c r="R3" s="235"/>
      <c r="S3" s="235" t="s">
        <v>4</v>
      </c>
      <c r="T3" s="238"/>
      <c r="U3" s="74"/>
      <c r="V3" s="240" t="s">
        <v>1</v>
      </c>
      <c r="W3" s="232"/>
      <c r="X3" s="232"/>
      <c r="Y3" s="232"/>
      <c r="Z3" s="241"/>
      <c r="AA3" s="240" t="s">
        <v>6</v>
      </c>
      <c r="AB3" s="224"/>
      <c r="AC3" s="244" t="s">
        <v>7</v>
      </c>
      <c r="AD3" s="224" t="s">
        <v>8</v>
      </c>
      <c r="AE3" s="244" t="s">
        <v>9</v>
      </c>
      <c r="AF3" s="232" t="s">
        <v>10</v>
      </c>
      <c r="AG3" s="232" t="s">
        <v>11</v>
      </c>
      <c r="AH3" s="232" t="s">
        <v>0</v>
      </c>
      <c r="AI3" s="232" t="s">
        <v>12</v>
      </c>
      <c r="AJ3" s="232" t="s">
        <v>13</v>
      </c>
      <c r="AK3" s="224" t="s">
        <v>14</v>
      </c>
      <c r="AL3" s="226" t="s">
        <v>1</v>
      </c>
      <c r="AM3" s="220"/>
      <c r="AN3" s="220"/>
      <c r="AO3" s="220"/>
      <c r="AP3" s="227"/>
      <c r="AQ3" s="226" t="s">
        <v>6</v>
      </c>
      <c r="AR3" s="222"/>
      <c r="AS3" s="230" t="s">
        <v>7</v>
      </c>
      <c r="AT3" s="222" t="s">
        <v>8</v>
      </c>
      <c r="AU3" s="230" t="s">
        <v>9</v>
      </c>
      <c r="AV3" s="220" t="s">
        <v>10</v>
      </c>
      <c r="AW3" s="220" t="s">
        <v>11</v>
      </c>
      <c r="AX3" s="220" t="s">
        <v>0</v>
      </c>
      <c r="AY3" s="220" t="s">
        <v>12</v>
      </c>
      <c r="AZ3" s="220" t="s">
        <v>13</v>
      </c>
      <c r="BA3" s="222" t="s">
        <v>14</v>
      </c>
      <c r="BB3" s="214" t="s">
        <v>1</v>
      </c>
      <c r="BC3" s="209"/>
      <c r="BD3" s="209"/>
      <c r="BE3" s="209"/>
      <c r="BF3" s="215"/>
      <c r="BG3" s="214" t="s">
        <v>6</v>
      </c>
      <c r="BH3" s="211"/>
      <c r="BI3" s="218" t="s">
        <v>7</v>
      </c>
      <c r="BJ3" s="211" t="s">
        <v>8</v>
      </c>
      <c r="BK3" s="218" t="s">
        <v>9</v>
      </c>
      <c r="BL3" s="209" t="s">
        <v>10</v>
      </c>
      <c r="BM3" s="209" t="s">
        <v>11</v>
      </c>
      <c r="BN3" s="209" t="s">
        <v>0</v>
      </c>
      <c r="BO3" s="209" t="s">
        <v>12</v>
      </c>
      <c r="BP3" s="209" t="s">
        <v>13</v>
      </c>
      <c r="BQ3" s="211" t="s">
        <v>14</v>
      </c>
      <c r="BR3" s="208" t="s">
        <v>19</v>
      </c>
      <c r="BS3" s="213"/>
      <c r="BT3" s="206" t="s">
        <v>20</v>
      </c>
      <c r="BU3" s="207"/>
      <c r="BV3" s="208" t="s">
        <v>21</v>
      </c>
      <c r="BW3" s="139"/>
      <c r="BX3" s="199" t="s">
        <v>1</v>
      </c>
      <c r="BY3" s="199"/>
      <c r="BZ3" s="199"/>
      <c r="CA3" s="199"/>
      <c r="CB3" s="199"/>
      <c r="CC3" s="199" t="s">
        <v>18</v>
      </c>
      <c r="CD3" s="199" t="s">
        <v>6</v>
      </c>
      <c r="CE3" s="199"/>
      <c r="CF3" s="199" t="s">
        <v>7</v>
      </c>
      <c r="CG3" s="199" t="s">
        <v>8</v>
      </c>
      <c r="CH3" s="199" t="s">
        <v>9</v>
      </c>
      <c r="CI3" s="199" t="s">
        <v>10</v>
      </c>
      <c r="CJ3" s="199" t="s">
        <v>11</v>
      </c>
      <c r="CK3" s="199" t="s">
        <v>0</v>
      </c>
      <c r="CL3" s="199" t="s">
        <v>12</v>
      </c>
      <c r="CM3" s="199" t="s">
        <v>13</v>
      </c>
      <c r="CN3" s="199" t="s">
        <v>14</v>
      </c>
      <c r="CO3" s="200" t="s">
        <v>1</v>
      </c>
      <c r="CP3" s="201"/>
      <c r="CQ3" s="201"/>
      <c r="CR3" s="201"/>
      <c r="CS3" s="202"/>
      <c r="CT3" s="199" t="s">
        <v>18</v>
      </c>
      <c r="CU3" s="199" t="s">
        <v>6</v>
      </c>
      <c r="CV3" s="199"/>
      <c r="CW3" s="199" t="s">
        <v>7</v>
      </c>
      <c r="CX3" s="199" t="s">
        <v>8</v>
      </c>
      <c r="CY3" s="199" t="s">
        <v>9</v>
      </c>
      <c r="CZ3" s="199" t="s">
        <v>10</v>
      </c>
      <c r="DA3" s="199" t="s">
        <v>11</v>
      </c>
      <c r="DB3" s="199" t="s">
        <v>0</v>
      </c>
      <c r="DC3" s="199" t="s">
        <v>12</v>
      </c>
      <c r="DD3" s="199" t="s">
        <v>13</v>
      </c>
      <c r="DE3" s="199" t="s">
        <v>14</v>
      </c>
      <c r="DF3" s="200" t="s">
        <v>1</v>
      </c>
      <c r="DG3" s="201"/>
      <c r="DH3" s="201"/>
      <c r="DI3" s="201"/>
      <c r="DJ3" s="202"/>
      <c r="DK3" s="199" t="s">
        <v>18</v>
      </c>
      <c r="DL3" s="199" t="s">
        <v>6</v>
      </c>
      <c r="DM3" s="199"/>
      <c r="DN3" s="199" t="s">
        <v>7</v>
      </c>
      <c r="DO3" s="199" t="s">
        <v>8</v>
      </c>
      <c r="DP3" s="199" t="s">
        <v>9</v>
      </c>
      <c r="DQ3" s="199" t="s">
        <v>10</v>
      </c>
      <c r="DR3" s="199" t="s">
        <v>11</v>
      </c>
      <c r="DS3" s="199" t="s">
        <v>0</v>
      </c>
      <c r="DT3" s="199" t="s">
        <v>12</v>
      </c>
      <c r="DU3" s="199" t="s">
        <v>13</v>
      </c>
      <c r="DV3" s="199" t="s">
        <v>14</v>
      </c>
      <c r="DW3" s="198" t="s">
        <v>25</v>
      </c>
      <c r="DX3" s="198" t="s">
        <v>25</v>
      </c>
      <c r="DY3" s="198" t="s">
        <v>25</v>
      </c>
      <c r="DZ3" s="198" t="s">
        <v>25</v>
      </c>
      <c r="EA3" s="198" t="s">
        <v>25</v>
      </c>
      <c r="EB3" s="198" t="s">
        <v>25</v>
      </c>
      <c r="EC3" s="197" t="s">
        <v>0</v>
      </c>
      <c r="ED3" s="197" t="s">
        <v>0</v>
      </c>
      <c r="EE3" s="197" t="s">
        <v>8</v>
      </c>
      <c r="EF3" s="197" t="s">
        <v>8</v>
      </c>
      <c r="EG3" s="197" t="s">
        <v>29</v>
      </c>
      <c r="EH3" s="197" t="s">
        <v>29</v>
      </c>
      <c r="EI3" s="197" t="s">
        <v>9</v>
      </c>
      <c r="EJ3" s="197" t="s">
        <v>9</v>
      </c>
      <c r="EK3" s="197" t="s">
        <v>10</v>
      </c>
      <c r="EL3" s="197" t="s">
        <v>10</v>
      </c>
      <c r="EM3" s="197" t="s">
        <v>11</v>
      </c>
      <c r="EN3" s="197" t="s">
        <v>11</v>
      </c>
      <c r="EO3" s="197" t="s">
        <v>0</v>
      </c>
      <c r="EP3" s="197" t="s">
        <v>0</v>
      </c>
      <c r="EQ3" s="197" t="s">
        <v>12</v>
      </c>
      <c r="ER3" s="197" t="s">
        <v>12</v>
      </c>
      <c r="ES3" s="197" t="s">
        <v>13</v>
      </c>
      <c r="ET3" s="197" t="s">
        <v>13</v>
      </c>
      <c r="EU3" s="139" t="s">
        <v>1</v>
      </c>
      <c r="EV3" s="139"/>
      <c r="EW3" s="139"/>
      <c r="EX3" s="139"/>
      <c r="EY3" s="139"/>
      <c r="EZ3" s="196" t="s">
        <v>25</v>
      </c>
      <c r="FA3" s="139" t="s">
        <v>18</v>
      </c>
      <c r="FB3" s="139" t="s">
        <v>1</v>
      </c>
      <c r="FC3" s="139"/>
      <c r="FD3" s="139"/>
      <c r="FE3" s="139"/>
      <c r="FF3" s="139"/>
      <c r="FG3" s="139" t="s">
        <v>1</v>
      </c>
      <c r="FH3" s="139"/>
      <c r="FI3" s="139"/>
      <c r="FJ3" s="139"/>
      <c r="FK3" s="139"/>
      <c r="FL3" s="196" t="s">
        <v>25</v>
      </c>
      <c r="FM3" s="196" t="s">
        <v>18</v>
      </c>
      <c r="FN3" s="139" t="s">
        <v>1</v>
      </c>
      <c r="FO3" s="139"/>
      <c r="FP3" s="139"/>
      <c r="FQ3" s="139"/>
      <c r="FR3" s="139"/>
      <c r="FS3" s="139" t="s">
        <v>1</v>
      </c>
      <c r="FT3" s="139"/>
      <c r="FU3" s="139"/>
      <c r="FV3" s="139"/>
      <c r="FW3" s="139"/>
      <c r="FX3" s="196" t="s">
        <v>25</v>
      </c>
      <c r="FY3" s="139" t="s">
        <v>18</v>
      </c>
      <c r="FZ3" s="139" t="s">
        <v>1</v>
      </c>
      <c r="GA3" s="139"/>
      <c r="GB3" s="139"/>
      <c r="GC3" s="139"/>
      <c r="GD3" s="139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</row>
    <row r="4" spans="1:240" ht="14.45" customHeight="1" thickBot="1" x14ac:dyDescent="0.3">
      <c r="A4" s="248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9"/>
      <c r="O4" s="236"/>
      <c r="P4" s="237"/>
      <c r="Q4" s="237"/>
      <c r="R4" s="237"/>
      <c r="S4" s="237"/>
      <c r="T4" s="239"/>
      <c r="U4" s="74"/>
      <c r="V4" s="242"/>
      <c r="W4" s="233"/>
      <c r="X4" s="233"/>
      <c r="Y4" s="233"/>
      <c r="Z4" s="243"/>
      <c r="AA4" s="242"/>
      <c r="AB4" s="225"/>
      <c r="AC4" s="245"/>
      <c r="AD4" s="225"/>
      <c r="AE4" s="245"/>
      <c r="AF4" s="233"/>
      <c r="AG4" s="233"/>
      <c r="AH4" s="233"/>
      <c r="AI4" s="233"/>
      <c r="AJ4" s="233"/>
      <c r="AK4" s="225"/>
      <c r="AL4" s="228"/>
      <c r="AM4" s="221"/>
      <c r="AN4" s="221"/>
      <c r="AO4" s="221"/>
      <c r="AP4" s="229"/>
      <c r="AQ4" s="228"/>
      <c r="AR4" s="223"/>
      <c r="AS4" s="231"/>
      <c r="AT4" s="223"/>
      <c r="AU4" s="231"/>
      <c r="AV4" s="221"/>
      <c r="AW4" s="221"/>
      <c r="AX4" s="221"/>
      <c r="AY4" s="221"/>
      <c r="AZ4" s="221"/>
      <c r="BA4" s="223"/>
      <c r="BB4" s="216"/>
      <c r="BC4" s="210"/>
      <c r="BD4" s="210"/>
      <c r="BE4" s="210"/>
      <c r="BF4" s="217"/>
      <c r="BG4" s="216"/>
      <c r="BH4" s="212"/>
      <c r="BI4" s="219"/>
      <c r="BJ4" s="212"/>
      <c r="BK4" s="219"/>
      <c r="BL4" s="210"/>
      <c r="BM4" s="210"/>
      <c r="BN4" s="210"/>
      <c r="BO4" s="210"/>
      <c r="BP4" s="210"/>
      <c r="BQ4" s="212"/>
      <c r="BR4" s="208"/>
      <c r="BS4" s="213"/>
      <c r="BT4" s="206"/>
      <c r="BU4" s="207"/>
      <c r="BV4" s="208"/>
      <c r="BW4" s="13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203"/>
      <c r="CP4" s="204"/>
      <c r="CQ4" s="204"/>
      <c r="CR4" s="204"/>
      <c r="CS4" s="205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203"/>
      <c r="DG4" s="204"/>
      <c r="DH4" s="204"/>
      <c r="DI4" s="204"/>
      <c r="DJ4" s="205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8"/>
      <c r="DX4" s="198"/>
      <c r="DY4" s="198"/>
      <c r="DZ4" s="198"/>
      <c r="EA4" s="198"/>
      <c r="EB4" s="198"/>
      <c r="EC4" s="197"/>
      <c r="ED4" s="197"/>
      <c r="EE4" s="197"/>
      <c r="EF4" s="197"/>
      <c r="EG4" s="197"/>
      <c r="EH4" s="197"/>
      <c r="EI4" s="197"/>
      <c r="EJ4" s="197"/>
      <c r="EK4" s="197"/>
      <c r="EL4" s="197"/>
      <c r="EM4" s="197"/>
      <c r="EN4" s="197"/>
      <c r="EO4" s="197"/>
      <c r="EP4" s="197"/>
      <c r="EQ4" s="197"/>
      <c r="ER4" s="197"/>
      <c r="ES4" s="197"/>
      <c r="ET4" s="197"/>
      <c r="EU4" s="139"/>
      <c r="EV4" s="139"/>
      <c r="EW4" s="139"/>
      <c r="EX4" s="139"/>
      <c r="EY4" s="139"/>
      <c r="EZ4" s="196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96"/>
      <c r="FM4" s="196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96"/>
      <c r="FY4" s="139"/>
      <c r="FZ4" s="139"/>
      <c r="GA4" s="139"/>
      <c r="GB4" s="139"/>
      <c r="GC4" s="139"/>
      <c r="GD4" s="139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</row>
    <row r="5" spans="1:240" ht="15.6" thickTop="1" x14ac:dyDescent="0.3">
      <c r="A5" s="64"/>
      <c r="B5" s="184" t="s">
        <v>69</v>
      </c>
      <c r="C5" s="184"/>
      <c r="D5" s="184"/>
      <c r="E5" s="184"/>
      <c r="F5" s="184"/>
      <c r="G5" s="65"/>
      <c r="H5" s="65"/>
      <c r="I5" s="185" t="s">
        <v>70</v>
      </c>
      <c r="J5" s="185"/>
      <c r="K5" s="185"/>
      <c r="L5" s="185"/>
      <c r="M5" s="185"/>
      <c r="N5" s="66"/>
      <c r="O5" s="186">
        <v>43315</v>
      </c>
      <c r="P5" s="187"/>
      <c r="Q5" s="187"/>
      <c r="R5" s="187"/>
      <c r="S5" s="188"/>
      <c r="T5" s="189"/>
      <c r="U5" s="73"/>
      <c r="V5" s="155" t="str">
        <f t="shared" ref="V5:V22" si="0">VLOOKUP(BR5,$BS$5:$CB$22,6,0)</f>
        <v>Avranches</v>
      </c>
      <c r="W5" s="156"/>
      <c r="X5" s="156"/>
      <c r="Y5" s="156"/>
      <c r="Z5" s="157"/>
      <c r="AA5" s="23">
        <f t="shared" ref="AA5:AA22" si="1">VLOOKUP(V5,$BX$5:$CN$22,7,0)</f>
        <v>0</v>
      </c>
      <c r="AB5" s="24" t="str">
        <f t="shared" ref="AB5:AB22" si="2">VLOOKUP(V5,$BX$5:$CN$22,8,0)</f>
        <v>u</v>
      </c>
      <c r="AC5" s="25">
        <v>1</v>
      </c>
      <c r="AD5" s="26">
        <f t="shared" ref="AD5:AD22" si="3">VLOOKUP(V5,$BX$5:$CN$22,10,0)</f>
        <v>0</v>
      </c>
      <c r="AE5" s="31">
        <f t="shared" ref="AE5:AE22" si="4">VLOOKUP(V5,$BX$5:$CN$22,11,0)</f>
        <v>0</v>
      </c>
      <c r="AF5" s="32">
        <f t="shared" ref="AF5:AF22" si="5">VLOOKUP(V5,$BX$5:$CN$22,12,0)</f>
        <v>0</v>
      </c>
      <c r="AG5" s="32">
        <f t="shared" ref="AG5:AG22" si="6">VLOOKUP(V5,$BX$5:$CN$22,13,0)</f>
        <v>0</v>
      </c>
      <c r="AH5" s="32">
        <f t="shared" ref="AH5:AH22" si="7">VLOOKUP(V5,$BX$5:$CN$22,14,0)</f>
        <v>0</v>
      </c>
      <c r="AI5" s="32">
        <f t="shared" ref="AI5:AI22" si="8">VLOOKUP(V5,$BX$5:$CN$22,15,0)</f>
        <v>0</v>
      </c>
      <c r="AJ5" s="32">
        <f t="shared" ref="AJ5:AJ22" si="9">VLOOKUP(V5,$BX$5:$CN$22,16,0)</f>
        <v>0</v>
      </c>
      <c r="AK5" s="33">
        <f t="shared" ref="AK5:AK22" si="10">VLOOKUP(V5,$BX$5:$CN$22,17,0)</f>
        <v>0</v>
      </c>
      <c r="AL5" s="190" t="str">
        <f t="shared" ref="AL5:AL22" si="11">VLOOKUP(BT5,$BU$5:$CS$22,4,0)</f>
        <v>Avranches</v>
      </c>
      <c r="AM5" s="191"/>
      <c r="AN5" s="191"/>
      <c r="AO5" s="191"/>
      <c r="AP5" s="192"/>
      <c r="AQ5" s="5">
        <f t="shared" ref="AQ5:AQ22" si="12">VLOOKUP(AL5,$CO$5:$DE$22,7,0)</f>
        <v>0</v>
      </c>
      <c r="AR5" s="6" t="str">
        <f t="shared" ref="AR5:AR22" si="13">VLOOKUP(AL5,$CO$5:$DE$22,8,0)</f>
        <v>u</v>
      </c>
      <c r="AS5" s="7">
        <v>1</v>
      </c>
      <c r="AT5" s="8">
        <f t="shared" ref="AT5:AT22" si="14">VLOOKUP(AL5,$CO$5:$DE$22,10,0)</f>
        <v>0</v>
      </c>
      <c r="AU5" s="9">
        <f t="shared" ref="AU5:AU22" si="15">VLOOKUP(AL5,$CO$5:$DE$22,11,0)</f>
        <v>0</v>
      </c>
      <c r="AV5" s="10">
        <f t="shared" ref="AV5:AV22" si="16">VLOOKUP(AL5,$CO$5:$DE$22,12,0)</f>
        <v>0</v>
      </c>
      <c r="AW5" s="10">
        <f t="shared" ref="AW5:AW22" si="17">VLOOKUP(AL5,$CO$5:$DE$22,13,0)</f>
        <v>0</v>
      </c>
      <c r="AX5" s="10">
        <f t="shared" ref="AX5:AX22" si="18">VLOOKUP(AL5,$CO$5:$DE$22,14,0)</f>
        <v>0</v>
      </c>
      <c r="AY5" s="10">
        <f t="shared" ref="AY5:AY22" si="19">VLOOKUP(AL5,$CO$5:$DE$22,15,0)</f>
        <v>0</v>
      </c>
      <c r="AZ5" s="10">
        <f t="shared" ref="AZ5:AZ22" si="20">VLOOKUP(AL5,$CO$5:$DE$22,16,0)</f>
        <v>0</v>
      </c>
      <c r="BA5" s="11">
        <f t="shared" ref="BA5:BA22" si="21">VLOOKUP(AL5,$CO$5:$DE$22,17,0)</f>
        <v>0</v>
      </c>
      <c r="BB5" s="193" t="str">
        <f t="shared" ref="BB5:BB22" si="22">VLOOKUP(BV5,$BW$5:$DF$22,2,0)</f>
        <v>Avranches</v>
      </c>
      <c r="BC5" s="194"/>
      <c r="BD5" s="194"/>
      <c r="BE5" s="194"/>
      <c r="BF5" s="195"/>
      <c r="BG5" s="37">
        <f t="shared" ref="BG5:BG22" si="23">VLOOKUP(BB5,$DF$5:$DV$22,7,0)</f>
        <v>0</v>
      </c>
      <c r="BH5" s="38" t="str">
        <f t="shared" ref="BH5:BH22" si="24">VLOOKUP(BB5,$DF$5:$DV$22,8,0)</f>
        <v>u</v>
      </c>
      <c r="BI5" s="39">
        <v>1</v>
      </c>
      <c r="BJ5" s="40">
        <f t="shared" ref="BJ5:BJ22" si="25">VLOOKUP(BB5,$DF$5:$DV$22,10,0)</f>
        <v>0</v>
      </c>
      <c r="BK5" s="41">
        <f t="shared" ref="BK5:BK22" si="26">VLOOKUP(BB5,$DF$5:$DV$22,11,0)</f>
        <v>0</v>
      </c>
      <c r="BL5" s="42">
        <f t="shared" ref="BL5:BL22" si="27">VLOOKUP(BB5,$DF$5:$DV$22,12,0)</f>
        <v>0</v>
      </c>
      <c r="BM5" s="42">
        <f t="shared" ref="BM5:BM22" si="28">VLOOKUP(BB5,$DF$5:$DV$22,13,0)</f>
        <v>0</v>
      </c>
      <c r="BN5" s="42">
        <f t="shared" ref="BN5:BN22" si="29">VLOOKUP(BB5,$DF$5:$DV$22,14,0)</f>
        <v>0</v>
      </c>
      <c r="BO5" s="42">
        <f t="shared" ref="BO5:BO22" si="30">VLOOKUP(BB5,$DF$5:$DV$22,15,0)</f>
        <v>0</v>
      </c>
      <c r="BP5" s="42">
        <f t="shared" ref="BP5:BP22" si="31">VLOOKUP(BB5,$DF$5:$DV$22,16,0)</f>
        <v>0</v>
      </c>
      <c r="BQ5" s="43">
        <f t="shared" ref="BQ5:BQ22" si="32">VLOOKUP(BB5,$DF$5:$DV$22,17,0)</f>
        <v>0</v>
      </c>
      <c r="BR5" s="77">
        <v>1</v>
      </c>
      <c r="BS5" s="81">
        <f t="shared" ref="BS5:BS22" si="33">CF5</f>
        <v>1</v>
      </c>
      <c r="BT5" s="79">
        <v>1</v>
      </c>
      <c r="BU5" s="80">
        <f t="shared" ref="BU5:BU22" si="34">CW5</f>
        <v>1</v>
      </c>
      <c r="BV5" s="77">
        <v>1</v>
      </c>
      <c r="BW5" s="78">
        <f t="shared" ref="BW5:BW22" si="35">DN5</f>
        <v>1</v>
      </c>
      <c r="BX5" s="164" t="str">
        <f>[1]Equipes!A2</f>
        <v>Avranches</v>
      </c>
      <c r="BY5" s="164"/>
      <c r="BZ5" s="164"/>
      <c r="CA5" s="164"/>
      <c r="CB5" s="164"/>
      <c r="CC5" s="75">
        <f t="shared" ref="CC5:CC22" si="36">RANK(DW5,$DW$5:$DW$22)</f>
        <v>1</v>
      </c>
      <c r="CD5" s="75">
        <f>CC5-CC5</f>
        <v>0</v>
      </c>
      <c r="CE5" s="2" t="s">
        <v>22</v>
      </c>
      <c r="CF5" s="75">
        <f t="shared" ref="CF5:CF22" si="37">RANK(DX5,$DX$5:$DX$22)</f>
        <v>1</v>
      </c>
      <c r="CG5" s="75">
        <f t="shared" ref="CG5:CG22" si="38">SUMPRODUCT(($B$5:$F$16=BX5)*($EG$5:$EG$16))+SUMPRODUCT(($I$5:$M$16=BX5)*($EH$5:$EH$16))</f>
        <v>0</v>
      </c>
      <c r="CH5" s="75">
        <f t="shared" ref="CH5:CH22" si="39">SUMPRODUCT(($B$5:$F$16=BX5)*($EI$5:$EI$16))+SUMPRODUCT(($I$5:$M$16=BX5)*($EJ$5:$EJ$16))</f>
        <v>0</v>
      </c>
      <c r="CI5" s="75">
        <f t="shared" ref="CI5:CI22" si="40">SUMPRODUCT(($B$5:$F$16=BX5)*($EK$5:$EK$16))+SUMPRODUCT(($I$5:$M$16=BX5)*($EL$5:$EL$16))</f>
        <v>0</v>
      </c>
      <c r="CJ5" s="75">
        <f t="shared" ref="CJ5:CJ22" si="41">SUMPRODUCT(($B$5:$F$16=BX5)*($EM$5:$EM$16))+SUMPRODUCT(($I$5:$M$16=BX5)*($EN$5:$EN$16))</f>
        <v>0</v>
      </c>
      <c r="CK5" s="75">
        <f t="shared" ref="CK5:CK22" si="42">SUMPRODUCT(($B$5:$F$16=BX5)*($EO$5:$EO$16))+SUMPRODUCT(($I$5:$M$16=BX5)*($EP$5:$EP$16))</f>
        <v>0</v>
      </c>
      <c r="CL5" s="75">
        <f t="shared" ref="CL5:CL22" si="43">SUMPRODUCT(($B$5:$F$16=BX5)*($EQ$5:$EQ$16))+SUMPRODUCT(($I$5:$M$16=BX5)*($ER$5:$ER$16))</f>
        <v>0</v>
      </c>
      <c r="CM5" s="75">
        <f t="shared" ref="CM5:CM22" si="44">SUMPRODUCT(($B$5:$F$16=BX5)*($ES$5:$ES$16))+SUMPRODUCT(($I$5:$M$16=BX5)*($ET$5:$ET$16))</f>
        <v>0</v>
      </c>
      <c r="CN5" s="75">
        <f>CL5-CM5</f>
        <v>0</v>
      </c>
      <c r="CO5" s="165" t="str">
        <f>BX5</f>
        <v>Avranches</v>
      </c>
      <c r="CP5" s="166"/>
      <c r="CQ5" s="166"/>
      <c r="CR5" s="166"/>
      <c r="CS5" s="167"/>
      <c r="CT5" s="75">
        <f t="shared" ref="CT5:CT22" si="45">RANK(DY5,$DY$5:$DY$22)</f>
        <v>1</v>
      </c>
      <c r="CU5" s="75">
        <f>CT5-CT5</f>
        <v>0</v>
      </c>
      <c r="CV5" s="2" t="s">
        <v>22</v>
      </c>
      <c r="CW5" s="75">
        <f t="shared" ref="CW5:CW22" si="46">RANK(DZ5,$DZ$5:$DZ$22)</f>
        <v>1</v>
      </c>
      <c r="CX5" s="75">
        <f t="shared" ref="CX5:CX22" si="47">SUMPRODUCT(($B$5:$F$16=CO5)*($EG$5:$EG$16))</f>
        <v>0</v>
      </c>
      <c r="CY5" s="75">
        <f t="shared" ref="CY5:CY22" si="48">SUMPRODUCT(($B$5:$F$16=CO5)*($EI$5:$EI$16))</f>
        <v>0</v>
      </c>
      <c r="CZ5" s="75">
        <f t="shared" ref="CZ5:CZ22" si="49">SUMPRODUCT(($B$5:$F$16=CO5)*($EK$5:$EK$16))</f>
        <v>0</v>
      </c>
      <c r="DA5" s="75">
        <f t="shared" ref="DA5:DA22" si="50">SUMPRODUCT(($B$5:$F$16=CO5)*($EM$5:$EM$16))</f>
        <v>0</v>
      </c>
      <c r="DB5" s="75">
        <f t="shared" ref="DB5:DB22" si="51">SUMPRODUCT(($B$5:$F$16=CO5)*($EO$5:$EO$16))</f>
        <v>0</v>
      </c>
      <c r="DC5" s="75">
        <f t="shared" ref="DC5:DC22" si="52">SUMPRODUCT(($B$5:$F$16=CO5)*($EQ$5:$EQ$16))</f>
        <v>0</v>
      </c>
      <c r="DD5" s="75">
        <f t="shared" ref="DD5:DD22" si="53">SUMPRODUCT(($B$5:$F$16=CO5)*($ES$5:$ES$16))</f>
        <v>0</v>
      </c>
      <c r="DE5" s="75">
        <f>DC5-DD5</f>
        <v>0</v>
      </c>
      <c r="DF5" s="165" t="str">
        <f>BX5</f>
        <v>Avranches</v>
      </c>
      <c r="DG5" s="166"/>
      <c r="DH5" s="166"/>
      <c r="DI5" s="166"/>
      <c r="DJ5" s="167"/>
      <c r="DK5" s="75">
        <f t="shared" ref="DK5:DK22" si="54">RANK(EA5,$EA$5:$EA$22)</f>
        <v>1</v>
      </c>
      <c r="DL5" s="75">
        <f>DK5-DK5</f>
        <v>0</v>
      </c>
      <c r="DM5" s="2" t="s">
        <v>22</v>
      </c>
      <c r="DN5" s="75">
        <f t="shared" ref="DN5:DN22" si="55">RANK(EB5,$EB$5:$EB$22)</f>
        <v>1</v>
      </c>
      <c r="DO5" s="75">
        <f t="shared" ref="DO5:DO22" si="56">SUMPRODUCT(($I$5:$M$16=DF5)*($EH$5:$EH$16))</f>
        <v>0</v>
      </c>
      <c r="DP5" s="75">
        <f t="shared" ref="DP5:DP22" si="57">SUMPRODUCT(($I$5:$M$16=DF5)*($EJ$5:$EJ$16))</f>
        <v>0</v>
      </c>
      <c r="DQ5" s="75">
        <f t="shared" ref="DQ5:DQ22" si="58">SUMPRODUCT(($I$5:$M$16=DF5)*($EL$5:$EL$16))</f>
        <v>0</v>
      </c>
      <c r="DR5" s="75">
        <f t="shared" ref="DR5:DR22" si="59">SUMPRODUCT(($I$5:$M$16=DF5)*($EN$5:$EN$16))</f>
        <v>0</v>
      </c>
      <c r="DS5" s="75">
        <f t="shared" ref="DS5:DS22" si="60">SUMPRODUCT(($I$5:$M$16=DF5)*($EP$5:$EP$16))</f>
        <v>0</v>
      </c>
      <c r="DT5" s="75">
        <f t="shared" ref="DT5:DT22" si="61">SUMPRODUCT(($I$5:$M$16=DF5)*($ER$5:$ER$16))</f>
        <v>0</v>
      </c>
      <c r="DU5" s="75">
        <f t="shared" ref="DU5:DU22" si="62">SUMPRODUCT(($I$5:$M$16=DF5)*($ET$5:$ET$16))</f>
        <v>0</v>
      </c>
      <c r="DV5" s="75">
        <f>DT5-DU5</f>
        <v>0</v>
      </c>
      <c r="DW5" s="82">
        <f>SUM(CG5*1000+(CN5)/100+(CL5)/1000)</f>
        <v>0</v>
      </c>
      <c r="DX5" s="82">
        <f>DW5+0.000002</f>
        <v>1.9999999999999999E-6</v>
      </c>
      <c r="DY5" s="82">
        <f>SUM(CX5*1000+(DE5)/100+(DC5)/1000)</f>
        <v>0</v>
      </c>
      <c r="DZ5" s="82">
        <f>DY5+0.000002</f>
        <v>1.9999999999999999E-6</v>
      </c>
      <c r="EA5" s="82">
        <f>SUM(DO5*1000+(DV5)/100+(DT5)/1000)</f>
        <v>0</v>
      </c>
      <c r="EB5" s="82">
        <f>EA5+0.000002</f>
        <v>1.9999999999999999E-6</v>
      </c>
      <c r="EC5" s="78">
        <f>A5</f>
        <v>0</v>
      </c>
      <c r="ED5" s="78">
        <f>N5</f>
        <v>0</v>
      </c>
      <c r="EE5" s="78">
        <f>IF(G5="",0,IF(G5&gt;H5,3,IF(G5=H5,1,IF(G5&lt;H5,0))))</f>
        <v>0</v>
      </c>
      <c r="EF5" s="78">
        <f>IF(H5="",0,IF(H5&gt;G5,3,IF(H5=G5,1,IF(H5&lt;G5,0))))</f>
        <v>0</v>
      </c>
      <c r="EG5" s="78">
        <f>EE5-EC5</f>
        <v>0</v>
      </c>
      <c r="EH5" s="78">
        <f>EF5-ED5</f>
        <v>0</v>
      </c>
      <c r="EI5" s="78">
        <f>IF(G5="",0,1)</f>
        <v>0</v>
      </c>
      <c r="EJ5" s="78">
        <f>IF(H5="",0,1)</f>
        <v>0</v>
      </c>
      <c r="EK5" s="78" t="b">
        <f>IF(G5&lt;&gt;"",IF(G5&gt;H5,1))</f>
        <v>0</v>
      </c>
      <c r="EL5" s="78" t="b">
        <f>IF(H5&lt;&gt;"",IF(H5&gt;G5,1))</f>
        <v>0</v>
      </c>
      <c r="EM5" s="78" t="b">
        <f>IF(G5&lt;&gt;"",IF(G5=H5,1))</f>
        <v>0</v>
      </c>
      <c r="EN5" s="78" t="b">
        <f>IF(H5&lt;&gt;"",IF(H5=G5,1))</f>
        <v>0</v>
      </c>
      <c r="EO5" s="78" t="b">
        <f>IF(G5&lt;&gt;"",IF(G5&lt;H5,1))</f>
        <v>0</v>
      </c>
      <c r="EP5" s="78" t="b">
        <f>IF(H5&lt;&gt;"",IF(H5&lt;G5,1))</f>
        <v>0</v>
      </c>
      <c r="EQ5" s="78">
        <f>G5</f>
        <v>0</v>
      </c>
      <c r="ER5" s="78">
        <f>H5</f>
        <v>0</v>
      </c>
      <c r="ES5" s="78">
        <f>H5</f>
        <v>0</v>
      </c>
      <c r="ET5" s="78">
        <f>G5</f>
        <v>0</v>
      </c>
      <c r="EU5" s="139" t="str">
        <f t="shared" ref="EU5:EU22" si="63">VLOOKUP(BR5,$BS$5:$CB$22,6,0)</f>
        <v>Avranches</v>
      </c>
      <c r="EV5" s="139"/>
      <c r="EW5" s="139"/>
      <c r="EX5" s="139"/>
      <c r="EY5" s="139"/>
      <c r="EZ5" s="82">
        <f t="shared" ref="EZ5:EZ22" si="64">VLOOKUP(EU5,$BX$5:$DW$22,52,0)</f>
        <v>0</v>
      </c>
      <c r="FA5" s="78">
        <f t="shared" ref="FA5:FA22" si="65">RANK(EZ5,$EZ$5:$EZ$22)</f>
        <v>1</v>
      </c>
      <c r="FB5" s="139" t="str">
        <f>BX5</f>
        <v>Avranches</v>
      </c>
      <c r="FC5" s="139"/>
      <c r="FD5" s="139"/>
      <c r="FE5" s="139"/>
      <c r="FF5" s="139"/>
      <c r="FG5" s="139" t="str">
        <f t="shared" ref="FG5:FG22" si="66">VLOOKUP(BT5,$BU$5:$CS$22,21,0)</f>
        <v>Avranches</v>
      </c>
      <c r="FH5" s="139"/>
      <c r="FI5" s="139"/>
      <c r="FJ5" s="139"/>
      <c r="FK5" s="139"/>
      <c r="FL5" s="82">
        <f t="shared" ref="FL5:FL22" si="67">VLOOKUP(FG5,$CO$5:$DY$22,37,0)</f>
        <v>0</v>
      </c>
      <c r="FM5" s="4">
        <f t="shared" ref="FM5:FM22" si="68">RANK(FL5,$FL$5:$FL$22)</f>
        <v>1</v>
      </c>
      <c r="FN5" s="139" t="str">
        <f>CO5</f>
        <v>Avranches</v>
      </c>
      <c r="FO5" s="139"/>
      <c r="FP5" s="139"/>
      <c r="FQ5" s="139"/>
      <c r="FR5" s="139"/>
      <c r="FS5" s="139" t="str">
        <f t="shared" ref="FS5:FS22" si="69">VLOOKUP(BV5,$BW$5:$DF$22,36,0)</f>
        <v>Avranches</v>
      </c>
      <c r="FT5" s="139"/>
      <c r="FU5" s="139"/>
      <c r="FV5" s="139"/>
      <c r="FW5" s="139"/>
      <c r="FX5" s="82">
        <f t="shared" ref="FX5:FX22" si="70">VLOOKUP(FS5,$DF$5:$EA$22,22,0)</f>
        <v>0</v>
      </c>
      <c r="FY5" s="78">
        <f t="shared" ref="FY5:FY22" si="71">RANK(FX5,$FX$5:$FX$22)</f>
        <v>1</v>
      </c>
      <c r="FZ5" s="139" t="str">
        <f>DF5</f>
        <v>Avranches</v>
      </c>
      <c r="GA5" s="139"/>
      <c r="GB5" s="139"/>
      <c r="GC5" s="139"/>
      <c r="GD5" s="139"/>
      <c r="GE5" s="140" t="str">
        <f>BX5</f>
        <v>Avranches</v>
      </c>
      <c r="GF5" s="141"/>
      <c r="GG5" s="141"/>
      <c r="GH5" s="141"/>
      <c r="GI5" s="142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</row>
    <row r="6" spans="1:240" ht="15" x14ac:dyDescent="0.3">
      <c r="A6" s="67"/>
      <c r="B6" s="178" t="s">
        <v>72</v>
      </c>
      <c r="C6" s="178"/>
      <c r="D6" s="178"/>
      <c r="E6" s="178"/>
      <c r="F6" s="178"/>
      <c r="G6" s="68"/>
      <c r="H6" s="68"/>
      <c r="I6" s="179" t="s">
        <v>62</v>
      </c>
      <c r="J6" s="179"/>
      <c r="K6" s="179"/>
      <c r="L6" s="179"/>
      <c r="M6" s="179"/>
      <c r="N6" s="69"/>
      <c r="O6" s="180"/>
      <c r="P6" s="181"/>
      <c r="Q6" s="181"/>
      <c r="R6" s="181"/>
      <c r="S6" s="182"/>
      <c r="T6" s="183"/>
      <c r="U6" s="73"/>
      <c r="V6" s="155" t="str">
        <f t="shared" si="0"/>
        <v xml:space="preserve">Boulogne </v>
      </c>
      <c r="W6" s="156"/>
      <c r="X6" s="156"/>
      <c r="Y6" s="156"/>
      <c r="Z6" s="157"/>
      <c r="AA6" s="27">
        <f t="shared" si="1"/>
        <v>0</v>
      </c>
      <c r="AB6" s="28" t="str">
        <f t="shared" si="2"/>
        <v>u</v>
      </c>
      <c r="AC6" s="29">
        <f>IF(EZ6=EZ5,FA5,FA6)</f>
        <v>1</v>
      </c>
      <c r="AD6" s="30">
        <f t="shared" si="3"/>
        <v>0</v>
      </c>
      <c r="AE6" s="34">
        <f t="shared" si="4"/>
        <v>0</v>
      </c>
      <c r="AF6" s="35">
        <f t="shared" si="5"/>
        <v>0</v>
      </c>
      <c r="AG6" s="35">
        <f t="shared" si="6"/>
        <v>0</v>
      </c>
      <c r="AH6" s="35">
        <f t="shared" si="7"/>
        <v>0</v>
      </c>
      <c r="AI6" s="35">
        <f t="shared" si="8"/>
        <v>0</v>
      </c>
      <c r="AJ6" s="35">
        <f t="shared" si="9"/>
        <v>0</v>
      </c>
      <c r="AK6" s="36">
        <f t="shared" si="10"/>
        <v>0</v>
      </c>
      <c r="AL6" s="158" t="str">
        <f t="shared" si="11"/>
        <v xml:space="preserve">Boulogne </v>
      </c>
      <c r="AM6" s="159"/>
      <c r="AN6" s="159"/>
      <c r="AO6" s="159"/>
      <c r="AP6" s="160"/>
      <c r="AQ6" s="12">
        <f t="shared" si="12"/>
        <v>0</v>
      </c>
      <c r="AR6" s="13" t="str">
        <f t="shared" si="13"/>
        <v>u</v>
      </c>
      <c r="AS6" s="14">
        <f>IF(FL6=FL5,FM5,FM6)</f>
        <v>1</v>
      </c>
      <c r="AT6" s="15">
        <f t="shared" si="14"/>
        <v>0</v>
      </c>
      <c r="AU6" s="16">
        <f t="shared" si="15"/>
        <v>0</v>
      </c>
      <c r="AV6" s="17">
        <f t="shared" si="16"/>
        <v>0</v>
      </c>
      <c r="AW6" s="17">
        <f t="shared" si="17"/>
        <v>0</v>
      </c>
      <c r="AX6" s="17">
        <f t="shared" si="18"/>
        <v>0</v>
      </c>
      <c r="AY6" s="17">
        <f t="shared" si="19"/>
        <v>0</v>
      </c>
      <c r="AZ6" s="17">
        <f t="shared" si="20"/>
        <v>0</v>
      </c>
      <c r="BA6" s="18">
        <f t="shared" si="21"/>
        <v>0</v>
      </c>
      <c r="BB6" s="161" t="str">
        <f t="shared" si="22"/>
        <v xml:space="preserve">Boulogne </v>
      </c>
      <c r="BC6" s="162"/>
      <c r="BD6" s="162"/>
      <c r="BE6" s="162"/>
      <c r="BF6" s="163"/>
      <c r="BG6" s="44">
        <f t="shared" si="23"/>
        <v>0</v>
      </c>
      <c r="BH6" s="45" t="str">
        <f t="shared" si="24"/>
        <v>u</v>
      </c>
      <c r="BI6" s="46">
        <f>IF(FX6=FX5,FY5,FY6)</f>
        <v>1</v>
      </c>
      <c r="BJ6" s="47">
        <f t="shared" si="25"/>
        <v>0</v>
      </c>
      <c r="BK6" s="48">
        <f t="shared" si="26"/>
        <v>0</v>
      </c>
      <c r="BL6" s="49">
        <f t="shared" si="27"/>
        <v>0</v>
      </c>
      <c r="BM6" s="49">
        <f t="shared" si="28"/>
        <v>0</v>
      </c>
      <c r="BN6" s="49">
        <f t="shared" si="29"/>
        <v>0</v>
      </c>
      <c r="BO6" s="49">
        <f t="shared" si="30"/>
        <v>0</v>
      </c>
      <c r="BP6" s="49">
        <f t="shared" si="31"/>
        <v>0</v>
      </c>
      <c r="BQ6" s="50">
        <f t="shared" si="32"/>
        <v>0</v>
      </c>
      <c r="BR6" s="77">
        <v>2</v>
      </c>
      <c r="BS6" s="81">
        <f t="shared" si="33"/>
        <v>2</v>
      </c>
      <c r="BT6" s="79">
        <v>2</v>
      </c>
      <c r="BU6" s="80">
        <f t="shared" si="34"/>
        <v>2</v>
      </c>
      <c r="BV6" s="77">
        <v>2</v>
      </c>
      <c r="BW6" s="78">
        <f t="shared" si="35"/>
        <v>2</v>
      </c>
      <c r="BX6" s="164" t="str">
        <f>[1]Equipes!A3</f>
        <v xml:space="preserve">Boulogne </v>
      </c>
      <c r="BY6" s="164"/>
      <c r="BZ6" s="164"/>
      <c r="CA6" s="164"/>
      <c r="CB6" s="164"/>
      <c r="CC6" s="75">
        <f t="shared" si="36"/>
        <v>1</v>
      </c>
      <c r="CD6" s="75">
        <f t="shared" ref="CD6:CD22" si="72">CC6-CC6</f>
        <v>0</v>
      </c>
      <c r="CE6" s="2" t="s">
        <v>22</v>
      </c>
      <c r="CF6" s="75">
        <f t="shared" si="37"/>
        <v>2</v>
      </c>
      <c r="CG6" s="75">
        <f t="shared" si="38"/>
        <v>0</v>
      </c>
      <c r="CH6" s="75">
        <f t="shared" si="39"/>
        <v>0</v>
      </c>
      <c r="CI6" s="75">
        <f t="shared" si="40"/>
        <v>0</v>
      </c>
      <c r="CJ6" s="75">
        <f t="shared" si="41"/>
        <v>0</v>
      </c>
      <c r="CK6" s="75">
        <f t="shared" si="42"/>
        <v>0</v>
      </c>
      <c r="CL6" s="75">
        <f t="shared" si="43"/>
        <v>0</v>
      </c>
      <c r="CM6" s="75">
        <f t="shared" si="44"/>
        <v>0</v>
      </c>
      <c r="CN6" s="75">
        <f t="shared" ref="CN6:CN22" si="73">CL6-CM6</f>
        <v>0</v>
      </c>
      <c r="CO6" s="165" t="str">
        <f t="shared" ref="CO6:CO22" si="74">BX6</f>
        <v xml:space="preserve">Boulogne </v>
      </c>
      <c r="CP6" s="166"/>
      <c r="CQ6" s="166"/>
      <c r="CR6" s="166"/>
      <c r="CS6" s="167"/>
      <c r="CT6" s="75">
        <f t="shared" si="45"/>
        <v>1</v>
      </c>
      <c r="CU6" s="75">
        <f t="shared" ref="CU6:CU22" si="75">CT6-CT6</f>
        <v>0</v>
      </c>
      <c r="CV6" s="2" t="s">
        <v>22</v>
      </c>
      <c r="CW6" s="75">
        <f t="shared" si="46"/>
        <v>2</v>
      </c>
      <c r="CX6" s="75">
        <f t="shared" si="47"/>
        <v>0</v>
      </c>
      <c r="CY6" s="75">
        <f t="shared" si="48"/>
        <v>0</v>
      </c>
      <c r="CZ6" s="75">
        <f t="shared" si="49"/>
        <v>0</v>
      </c>
      <c r="DA6" s="75">
        <f t="shared" si="50"/>
        <v>0</v>
      </c>
      <c r="DB6" s="75">
        <f t="shared" si="51"/>
        <v>0</v>
      </c>
      <c r="DC6" s="75">
        <f t="shared" si="52"/>
        <v>0</v>
      </c>
      <c r="DD6" s="75">
        <f t="shared" si="53"/>
        <v>0</v>
      </c>
      <c r="DE6" s="75">
        <f t="shared" ref="DE6:DE22" si="76">DC6-DD6</f>
        <v>0</v>
      </c>
      <c r="DF6" s="165" t="str">
        <f t="shared" ref="DF6:DF22" si="77">BX6</f>
        <v xml:space="preserve">Boulogne </v>
      </c>
      <c r="DG6" s="166"/>
      <c r="DH6" s="166"/>
      <c r="DI6" s="166"/>
      <c r="DJ6" s="167"/>
      <c r="DK6" s="75">
        <f t="shared" si="54"/>
        <v>1</v>
      </c>
      <c r="DL6" s="75">
        <f t="shared" ref="DL6:DL22" si="78">DK6-DK6</f>
        <v>0</v>
      </c>
      <c r="DM6" s="2" t="s">
        <v>22</v>
      </c>
      <c r="DN6" s="75">
        <f t="shared" si="55"/>
        <v>2</v>
      </c>
      <c r="DO6" s="75">
        <f t="shared" si="56"/>
        <v>0</v>
      </c>
      <c r="DP6" s="75">
        <f t="shared" si="57"/>
        <v>0</v>
      </c>
      <c r="DQ6" s="75">
        <f t="shared" si="58"/>
        <v>0</v>
      </c>
      <c r="DR6" s="75">
        <f t="shared" si="59"/>
        <v>0</v>
      </c>
      <c r="DS6" s="75">
        <f t="shared" si="60"/>
        <v>0</v>
      </c>
      <c r="DT6" s="75">
        <f t="shared" si="61"/>
        <v>0</v>
      </c>
      <c r="DU6" s="75">
        <f t="shared" si="62"/>
        <v>0</v>
      </c>
      <c r="DV6" s="75">
        <f t="shared" ref="DV6:DV22" si="79">DT6-DU6</f>
        <v>0</v>
      </c>
      <c r="DW6" s="82">
        <f t="shared" ref="DW6:DW22" si="80">SUM(CG6*1000+(CN6)/100+(CL6)/1000)</f>
        <v>0</v>
      </c>
      <c r="DX6" s="82">
        <f>DW6+0.0000019</f>
        <v>1.9E-6</v>
      </c>
      <c r="DY6" s="82">
        <f t="shared" ref="DY6:DY22" si="81">SUM(CX6*1000+(DE6)/100+(DC6)/1000)</f>
        <v>0</v>
      </c>
      <c r="DZ6" s="82">
        <f>DY6+0.0000019</f>
        <v>1.9E-6</v>
      </c>
      <c r="EA6" s="82">
        <f t="shared" ref="EA6:EA22" si="82">SUM(DO6*1000+(DV6)/100+(DT6)/1000)</f>
        <v>0</v>
      </c>
      <c r="EB6" s="82">
        <f>EA6+0.0000019</f>
        <v>1.9E-6</v>
      </c>
      <c r="EC6" s="78">
        <f t="shared" ref="EC6:EC13" si="83">A6</f>
        <v>0</v>
      </c>
      <c r="ED6" s="78">
        <f t="shared" ref="ED6:ED13" si="84">N6</f>
        <v>0</v>
      </c>
      <c r="EE6" s="78">
        <f t="shared" ref="EE6:EE13" si="85">IF(G6="",0,IF(G6&gt;H6,3,IF(G6=H6,1,IF(G6&lt;H6,0))))</f>
        <v>0</v>
      </c>
      <c r="EF6" s="78">
        <f t="shared" ref="EF6:EF13" si="86">IF(H6="",0,IF(H6&gt;G6,3,IF(H6=G6,1,IF(H6&lt;G6,0))))</f>
        <v>0</v>
      </c>
      <c r="EG6" s="78">
        <f t="shared" ref="EG6:EH14" si="87">EE6-EC6</f>
        <v>0</v>
      </c>
      <c r="EH6" s="78">
        <f t="shared" si="87"/>
        <v>0</v>
      </c>
      <c r="EI6" s="78">
        <f t="shared" ref="EI6:EJ13" si="88">IF(G6="",0,1)</f>
        <v>0</v>
      </c>
      <c r="EJ6" s="78">
        <f t="shared" si="88"/>
        <v>0</v>
      </c>
      <c r="EK6" s="78" t="b">
        <f t="shared" ref="EK6:EK13" si="89">IF(G6&lt;&gt;"",IF(G6&gt;H6,1))</f>
        <v>0</v>
      </c>
      <c r="EL6" s="78" t="b">
        <f t="shared" ref="EL6:EL13" si="90">IF(H6&lt;&gt;"",IF(H6&gt;G6,1))</f>
        <v>0</v>
      </c>
      <c r="EM6" s="78" t="b">
        <f t="shared" ref="EM6:EM13" si="91">IF(G6&lt;&gt;"",IF(G6=H6,1))</f>
        <v>0</v>
      </c>
      <c r="EN6" s="78" t="b">
        <f t="shared" ref="EN6:EN13" si="92">IF(H6&lt;&gt;"",IF(H6=G6,1))</f>
        <v>0</v>
      </c>
      <c r="EO6" s="78" t="b">
        <f t="shared" ref="EO6:EO13" si="93">IF(G6&lt;&gt;"",IF(G6&lt;H6,1))</f>
        <v>0</v>
      </c>
      <c r="EP6" s="78" t="b">
        <f t="shared" ref="EP6:EP13" si="94">IF(H6&lt;&gt;"",IF(H6&lt;G6,1))</f>
        <v>0</v>
      </c>
      <c r="EQ6" s="78">
        <f t="shared" ref="EQ6:ER13" si="95">G6</f>
        <v>0</v>
      </c>
      <c r="ER6" s="78">
        <f t="shared" si="95"/>
        <v>0</v>
      </c>
      <c r="ES6" s="78">
        <f t="shared" ref="ES6:ES13" si="96">H6</f>
        <v>0</v>
      </c>
      <c r="ET6" s="78">
        <f t="shared" ref="ET6:ET13" si="97">G6</f>
        <v>0</v>
      </c>
      <c r="EU6" s="139" t="str">
        <f t="shared" si="63"/>
        <v xml:space="preserve">Boulogne </v>
      </c>
      <c r="EV6" s="139"/>
      <c r="EW6" s="139"/>
      <c r="EX6" s="139"/>
      <c r="EY6" s="139"/>
      <c r="EZ6" s="82">
        <f t="shared" si="64"/>
        <v>0</v>
      </c>
      <c r="FA6" s="78">
        <f t="shared" si="65"/>
        <v>1</v>
      </c>
      <c r="FB6" s="139" t="str">
        <f t="shared" ref="FB6:FB22" si="98">BX6</f>
        <v xml:space="preserve">Boulogne </v>
      </c>
      <c r="FC6" s="139"/>
      <c r="FD6" s="139"/>
      <c r="FE6" s="139"/>
      <c r="FF6" s="139"/>
      <c r="FG6" s="139" t="str">
        <f t="shared" si="66"/>
        <v xml:space="preserve">Boulogne </v>
      </c>
      <c r="FH6" s="139"/>
      <c r="FI6" s="139"/>
      <c r="FJ6" s="139"/>
      <c r="FK6" s="139"/>
      <c r="FL6" s="82">
        <f t="shared" si="67"/>
        <v>0</v>
      </c>
      <c r="FM6" s="4">
        <f t="shared" si="68"/>
        <v>1</v>
      </c>
      <c r="FN6" s="139" t="str">
        <f t="shared" ref="FN6:FN22" si="99">CO6</f>
        <v xml:space="preserve">Boulogne </v>
      </c>
      <c r="FO6" s="139"/>
      <c r="FP6" s="139"/>
      <c r="FQ6" s="139"/>
      <c r="FR6" s="139"/>
      <c r="FS6" s="139" t="str">
        <f t="shared" si="69"/>
        <v xml:space="preserve">Boulogne </v>
      </c>
      <c r="FT6" s="139"/>
      <c r="FU6" s="139"/>
      <c r="FV6" s="139"/>
      <c r="FW6" s="139"/>
      <c r="FX6" s="82">
        <f t="shared" si="70"/>
        <v>0</v>
      </c>
      <c r="FY6" s="78">
        <f t="shared" si="71"/>
        <v>1</v>
      </c>
      <c r="FZ6" s="139" t="str">
        <f t="shared" ref="FZ6:FZ22" si="100">DF6</f>
        <v xml:space="preserve">Boulogne </v>
      </c>
      <c r="GA6" s="139"/>
      <c r="GB6" s="139"/>
      <c r="GC6" s="139"/>
      <c r="GD6" s="139"/>
      <c r="GE6" s="140" t="str">
        <f t="shared" ref="GE6:GE22" si="101">BX6</f>
        <v xml:space="preserve">Boulogne </v>
      </c>
      <c r="GF6" s="141"/>
      <c r="GG6" s="141"/>
      <c r="GH6" s="141"/>
      <c r="GI6" s="142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</row>
    <row r="7" spans="1:240" ht="15" x14ac:dyDescent="0.3">
      <c r="A7" s="67"/>
      <c r="B7" s="178" t="s">
        <v>64</v>
      </c>
      <c r="C7" s="178"/>
      <c r="D7" s="178"/>
      <c r="E7" s="178"/>
      <c r="F7" s="178"/>
      <c r="G7" s="68"/>
      <c r="H7" s="68"/>
      <c r="I7" s="179" t="s">
        <v>65</v>
      </c>
      <c r="J7" s="179"/>
      <c r="K7" s="179"/>
      <c r="L7" s="179"/>
      <c r="M7" s="179"/>
      <c r="N7" s="69"/>
      <c r="O7" s="180"/>
      <c r="P7" s="181"/>
      <c r="Q7" s="181"/>
      <c r="R7" s="181"/>
      <c r="S7" s="182"/>
      <c r="T7" s="183"/>
      <c r="U7" s="73"/>
      <c r="V7" s="155" t="str">
        <f t="shared" si="0"/>
        <v xml:space="preserve">Bourg-en-Bresse </v>
      </c>
      <c r="W7" s="156"/>
      <c r="X7" s="156"/>
      <c r="Y7" s="156"/>
      <c r="Z7" s="157"/>
      <c r="AA7" s="27">
        <f t="shared" si="1"/>
        <v>0</v>
      </c>
      <c r="AB7" s="28" t="str">
        <f t="shared" si="2"/>
        <v>u</v>
      </c>
      <c r="AC7" s="29">
        <f t="shared" ref="AC7:AC22" si="102">IF(EZ7=EZ6,FA6,FA7)</f>
        <v>1</v>
      </c>
      <c r="AD7" s="30">
        <f t="shared" si="3"/>
        <v>0</v>
      </c>
      <c r="AE7" s="34">
        <f t="shared" si="4"/>
        <v>0</v>
      </c>
      <c r="AF7" s="35">
        <f t="shared" si="5"/>
        <v>0</v>
      </c>
      <c r="AG7" s="35">
        <f t="shared" si="6"/>
        <v>0</v>
      </c>
      <c r="AH7" s="35">
        <f t="shared" si="7"/>
        <v>0</v>
      </c>
      <c r="AI7" s="35">
        <f t="shared" si="8"/>
        <v>0</v>
      </c>
      <c r="AJ7" s="35">
        <f t="shared" si="9"/>
        <v>0</v>
      </c>
      <c r="AK7" s="36">
        <f t="shared" si="10"/>
        <v>0</v>
      </c>
      <c r="AL7" s="158" t="str">
        <f t="shared" si="11"/>
        <v xml:space="preserve">Bourg-en-Bresse </v>
      </c>
      <c r="AM7" s="159"/>
      <c r="AN7" s="159"/>
      <c r="AO7" s="159"/>
      <c r="AP7" s="160"/>
      <c r="AQ7" s="12">
        <f t="shared" si="12"/>
        <v>0</v>
      </c>
      <c r="AR7" s="13" t="str">
        <f t="shared" si="13"/>
        <v>u</v>
      </c>
      <c r="AS7" s="14">
        <f t="shared" ref="AS7:AS22" si="103">IF(FL7=FL6,FM6,FM7)</f>
        <v>1</v>
      </c>
      <c r="AT7" s="15">
        <f t="shared" si="14"/>
        <v>0</v>
      </c>
      <c r="AU7" s="16">
        <f t="shared" si="15"/>
        <v>0</v>
      </c>
      <c r="AV7" s="17">
        <f t="shared" si="16"/>
        <v>0</v>
      </c>
      <c r="AW7" s="17">
        <f t="shared" si="17"/>
        <v>0</v>
      </c>
      <c r="AX7" s="17">
        <f t="shared" si="18"/>
        <v>0</v>
      </c>
      <c r="AY7" s="17">
        <f t="shared" si="19"/>
        <v>0</v>
      </c>
      <c r="AZ7" s="17">
        <f t="shared" si="20"/>
        <v>0</v>
      </c>
      <c r="BA7" s="18">
        <f t="shared" si="21"/>
        <v>0</v>
      </c>
      <c r="BB7" s="161" t="str">
        <f t="shared" si="22"/>
        <v xml:space="preserve">Bourg-en-Bresse </v>
      </c>
      <c r="BC7" s="162"/>
      <c r="BD7" s="162"/>
      <c r="BE7" s="162"/>
      <c r="BF7" s="163"/>
      <c r="BG7" s="44">
        <f t="shared" si="23"/>
        <v>0</v>
      </c>
      <c r="BH7" s="45" t="str">
        <f t="shared" si="24"/>
        <v>u</v>
      </c>
      <c r="BI7" s="46">
        <f t="shared" ref="BI7:BI22" si="104">IF(FX7=FX6,FY6,FY7)</f>
        <v>1</v>
      </c>
      <c r="BJ7" s="47">
        <f t="shared" si="25"/>
        <v>0</v>
      </c>
      <c r="BK7" s="48">
        <f t="shared" si="26"/>
        <v>0</v>
      </c>
      <c r="BL7" s="49">
        <f t="shared" si="27"/>
        <v>0</v>
      </c>
      <c r="BM7" s="49">
        <f t="shared" si="28"/>
        <v>0</v>
      </c>
      <c r="BN7" s="49">
        <f t="shared" si="29"/>
        <v>0</v>
      </c>
      <c r="BO7" s="49">
        <f t="shared" si="30"/>
        <v>0</v>
      </c>
      <c r="BP7" s="49">
        <f t="shared" si="31"/>
        <v>0</v>
      </c>
      <c r="BQ7" s="50">
        <f t="shared" si="32"/>
        <v>0</v>
      </c>
      <c r="BR7" s="77">
        <v>3</v>
      </c>
      <c r="BS7" s="81">
        <f t="shared" si="33"/>
        <v>3</v>
      </c>
      <c r="BT7" s="79">
        <v>3</v>
      </c>
      <c r="BU7" s="80">
        <f t="shared" si="34"/>
        <v>3</v>
      </c>
      <c r="BV7" s="77">
        <v>3</v>
      </c>
      <c r="BW7" s="78">
        <f t="shared" si="35"/>
        <v>3</v>
      </c>
      <c r="BX7" s="164" t="str">
        <f>[1]Equipes!A4</f>
        <v xml:space="preserve">Bourg-en-Bresse </v>
      </c>
      <c r="BY7" s="164"/>
      <c r="BZ7" s="164"/>
      <c r="CA7" s="164"/>
      <c r="CB7" s="164"/>
      <c r="CC7" s="75">
        <f t="shared" si="36"/>
        <v>1</v>
      </c>
      <c r="CD7" s="75">
        <f t="shared" si="72"/>
        <v>0</v>
      </c>
      <c r="CE7" s="2" t="s">
        <v>22</v>
      </c>
      <c r="CF7" s="75">
        <f t="shared" si="37"/>
        <v>3</v>
      </c>
      <c r="CG7" s="75">
        <f t="shared" si="38"/>
        <v>0</v>
      </c>
      <c r="CH7" s="75">
        <f t="shared" si="39"/>
        <v>0</v>
      </c>
      <c r="CI7" s="75">
        <f t="shared" si="40"/>
        <v>0</v>
      </c>
      <c r="CJ7" s="75">
        <f t="shared" si="41"/>
        <v>0</v>
      </c>
      <c r="CK7" s="75">
        <f t="shared" si="42"/>
        <v>0</v>
      </c>
      <c r="CL7" s="75">
        <f t="shared" si="43"/>
        <v>0</v>
      </c>
      <c r="CM7" s="75">
        <f t="shared" si="44"/>
        <v>0</v>
      </c>
      <c r="CN7" s="75">
        <f t="shared" si="73"/>
        <v>0</v>
      </c>
      <c r="CO7" s="165" t="str">
        <f t="shared" si="74"/>
        <v xml:space="preserve">Bourg-en-Bresse </v>
      </c>
      <c r="CP7" s="166"/>
      <c r="CQ7" s="166"/>
      <c r="CR7" s="166"/>
      <c r="CS7" s="167"/>
      <c r="CT7" s="75">
        <f t="shared" si="45"/>
        <v>1</v>
      </c>
      <c r="CU7" s="75">
        <f t="shared" si="75"/>
        <v>0</v>
      </c>
      <c r="CV7" s="2" t="s">
        <v>22</v>
      </c>
      <c r="CW7" s="75">
        <f t="shared" si="46"/>
        <v>3</v>
      </c>
      <c r="CX7" s="75">
        <f t="shared" si="47"/>
        <v>0</v>
      </c>
      <c r="CY7" s="75">
        <f t="shared" si="48"/>
        <v>0</v>
      </c>
      <c r="CZ7" s="75">
        <f t="shared" si="49"/>
        <v>0</v>
      </c>
      <c r="DA7" s="75">
        <f t="shared" si="50"/>
        <v>0</v>
      </c>
      <c r="DB7" s="75">
        <f t="shared" si="51"/>
        <v>0</v>
      </c>
      <c r="DC7" s="75">
        <f t="shared" si="52"/>
        <v>0</v>
      </c>
      <c r="DD7" s="75">
        <f t="shared" si="53"/>
        <v>0</v>
      </c>
      <c r="DE7" s="75">
        <f t="shared" si="76"/>
        <v>0</v>
      </c>
      <c r="DF7" s="165" t="str">
        <f t="shared" si="77"/>
        <v xml:space="preserve">Bourg-en-Bresse </v>
      </c>
      <c r="DG7" s="166"/>
      <c r="DH7" s="166"/>
      <c r="DI7" s="166"/>
      <c r="DJ7" s="167"/>
      <c r="DK7" s="75">
        <f t="shared" si="54"/>
        <v>1</v>
      </c>
      <c r="DL7" s="75">
        <f t="shared" si="78"/>
        <v>0</v>
      </c>
      <c r="DM7" s="2" t="s">
        <v>22</v>
      </c>
      <c r="DN7" s="75">
        <f t="shared" si="55"/>
        <v>3</v>
      </c>
      <c r="DO7" s="75">
        <f t="shared" si="56"/>
        <v>0</v>
      </c>
      <c r="DP7" s="75">
        <f t="shared" si="57"/>
        <v>0</v>
      </c>
      <c r="DQ7" s="75">
        <f t="shared" si="58"/>
        <v>0</v>
      </c>
      <c r="DR7" s="75">
        <f t="shared" si="59"/>
        <v>0</v>
      </c>
      <c r="DS7" s="75">
        <f t="shared" si="60"/>
        <v>0</v>
      </c>
      <c r="DT7" s="75">
        <f t="shared" si="61"/>
        <v>0</v>
      </c>
      <c r="DU7" s="75">
        <f t="shared" si="62"/>
        <v>0</v>
      </c>
      <c r="DV7" s="75">
        <f t="shared" si="79"/>
        <v>0</v>
      </c>
      <c r="DW7" s="82">
        <f t="shared" si="80"/>
        <v>0</v>
      </c>
      <c r="DX7" s="82">
        <f>DW7+0.0000018</f>
        <v>1.7999999999999999E-6</v>
      </c>
      <c r="DY7" s="82">
        <f t="shared" si="81"/>
        <v>0</v>
      </c>
      <c r="DZ7" s="82">
        <f>DY7+0.0000018</f>
        <v>1.7999999999999999E-6</v>
      </c>
      <c r="EA7" s="82">
        <f t="shared" si="82"/>
        <v>0</v>
      </c>
      <c r="EB7" s="82">
        <f>EA7+0.0000018</f>
        <v>1.7999999999999999E-6</v>
      </c>
      <c r="EC7" s="78">
        <f t="shared" si="83"/>
        <v>0</v>
      </c>
      <c r="ED7" s="78">
        <f t="shared" si="84"/>
        <v>0</v>
      </c>
      <c r="EE7" s="78">
        <f t="shared" si="85"/>
        <v>0</v>
      </c>
      <c r="EF7" s="78">
        <f t="shared" si="86"/>
        <v>0</v>
      </c>
      <c r="EG7" s="78">
        <f t="shared" si="87"/>
        <v>0</v>
      </c>
      <c r="EH7" s="78">
        <f t="shared" si="87"/>
        <v>0</v>
      </c>
      <c r="EI7" s="78">
        <f t="shared" si="88"/>
        <v>0</v>
      </c>
      <c r="EJ7" s="78">
        <f t="shared" si="88"/>
        <v>0</v>
      </c>
      <c r="EK7" s="78" t="b">
        <f t="shared" si="89"/>
        <v>0</v>
      </c>
      <c r="EL7" s="78" t="b">
        <f t="shared" si="90"/>
        <v>0</v>
      </c>
      <c r="EM7" s="78" t="b">
        <f t="shared" si="91"/>
        <v>0</v>
      </c>
      <c r="EN7" s="78" t="b">
        <f t="shared" si="92"/>
        <v>0</v>
      </c>
      <c r="EO7" s="78" t="b">
        <f t="shared" si="93"/>
        <v>0</v>
      </c>
      <c r="EP7" s="78" t="b">
        <f t="shared" si="94"/>
        <v>0</v>
      </c>
      <c r="EQ7" s="78">
        <f t="shared" si="95"/>
        <v>0</v>
      </c>
      <c r="ER7" s="78">
        <f t="shared" si="95"/>
        <v>0</v>
      </c>
      <c r="ES7" s="78">
        <f t="shared" si="96"/>
        <v>0</v>
      </c>
      <c r="ET7" s="78">
        <f t="shared" si="97"/>
        <v>0</v>
      </c>
      <c r="EU7" s="139" t="str">
        <f t="shared" si="63"/>
        <v xml:space="preserve">Bourg-en-Bresse </v>
      </c>
      <c r="EV7" s="139"/>
      <c r="EW7" s="139"/>
      <c r="EX7" s="139"/>
      <c r="EY7" s="139"/>
      <c r="EZ7" s="82">
        <f t="shared" si="64"/>
        <v>0</v>
      </c>
      <c r="FA7" s="78">
        <f t="shared" si="65"/>
        <v>1</v>
      </c>
      <c r="FB7" s="139" t="str">
        <f t="shared" si="98"/>
        <v xml:space="preserve">Bourg-en-Bresse </v>
      </c>
      <c r="FC7" s="139"/>
      <c r="FD7" s="139"/>
      <c r="FE7" s="139"/>
      <c r="FF7" s="139"/>
      <c r="FG7" s="139" t="str">
        <f t="shared" si="66"/>
        <v xml:space="preserve">Bourg-en-Bresse </v>
      </c>
      <c r="FH7" s="139"/>
      <c r="FI7" s="139"/>
      <c r="FJ7" s="139"/>
      <c r="FK7" s="139"/>
      <c r="FL7" s="82">
        <f t="shared" si="67"/>
        <v>0</v>
      </c>
      <c r="FM7" s="4">
        <f t="shared" si="68"/>
        <v>1</v>
      </c>
      <c r="FN7" s="139" t="str">
        <f t="shared" si="99"/>
        <v xml:space="preserve">Bourg-en-Bresse </v>
      </c>
      <c r="FO7" s="139"/>
      <c r="FP7" s="139"/>
      <c r="FQ7" s="139"/>
      <c r="FR7" s="139"/>
      <c r="FS7" s="139" t="str">
        <f t="shared" si="69"/>
        <v xml:space="preserve">Bourg-en-Bresse </v>
      </c>
      <c r="FT7" s="139"/>
      <c r="FU7" s="139"/>
      <c r="FV7" s="139"/>
      <c r="FW7" s="139"/>
      <c r="FX7" s="82">
        <f t="shared" si="70"/>
        <v>0</v>
      </c>
      <c r="FY7" s="78">
        <f t="shared" si="71"/>
        <v>1</v>
      </c>
      <c r="FZ7" s="139" t="str">
        <f t="shared" si="100"/>
        <v xml:space="preserve">Bourg-en-Bresse </v>
      </c>
      <c r="GA7" s="139"/>
      <c r="GB7" s="139"/>
      <c r="GC7" s="139"/>
      <c r="GD7" s="139"/>
      <c r="GE7" s="140" t="str">
        <f t="shared" si="101"/>
        <v xml:space="preserve">Bourg-en-Bresse </v>
      </c>
      <c r="GF7" s="141"/>
      <c r="GG7" s="141"/>
      <c r="GH7" s="141"/>
      <c r="GI7" s="142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</row>
    <row r="8" spans="1:240" ht="15" x14ac:dyDescent="0.3">
      <c r="A8" s="67"/>
      <c r="B8" s="178" t="s">
        <v>59</v>
      </c>
      <c r="C8" s="178"/>
      <c r="D8" s="178"/>
      <c r="E8" s="178"/>
      <c r="F8" s="178"/>
      <c r="G8" s="68"/>
      <c r="H8" s="68"/>
      <c r="I8" s="179" t="s">
        <v>76</v>
      </c>
      <c r="J8" s="179"/>
      <c r="K8" s="179"/>
      <c r="L8" s="179"/>
      <c r="M8" s="179"/>
      <c r="N8" s="69"/>
      <c r="O8" s="180"/>
      <c r="P8" s="181"/>
      <c r="Q8" s="181"/>
      <c r="R8" s="181"/>
      <c r="S8" s="182"/>
      <c r="T8" s="183"/>
      <c r="U8" s="73"/>
      <c r="V8" s="155" t="str">
        <f t="shared" si="0"/>
        <v>Chambly</v>
      </c>
      <c r="W8" s="156"/>
      <c r="X8" s="156"/>
      <c r="Y8" s="156"/>
      <c r="Z8" s="157"/>
      <c r="AA8" s="27">
        <f t="shared" si="1"/>
        <v>0</v>
      </c>
      <c r="AB8" s="28" t="str">
        <f t="shared" si="2"/>
        <v>u</v>
      </c>
      <c r="AC8" s="29">
        <f t="shared" si="102"/>
        <v>1</v>
      </c>
      <c r="AD8" s="30">
        <f t="shared" si="3"/>
        <v>0</v>
      </c>
      <c r="AE8" s="34">
        <f t="shared" si="4"/>
        <v>0</v>
      </c>
      <c r="AF8" s="35">
        <f t="shared" si="5"/>
        <v>0</v>
      </c>
      <c r="AG8" s="35">
        <f t="shared" si="6"/>
        <v>0</v>
      </c>
      <c r="AH8" s="35">
        <f t="shared" si="7"/>
        <v>0</v>
      </c>
      <c r="AI8" s="35">
        <f t="shared" si="8"/>
        <v>0</v>
      </c>
      <c r="AJ8" s="35">
        <f t="shared" si="9"/>
        <v>0</v>
      </c>
      <c r="AK8" s="36">
        <f t="shared" si="10"/>
        <v>0</v>
      </c>
      <c r="AL8" s="158" t="str">
        <f t="shared" si="11"/>
        <v>Chambly</v>
      </c>
      <c r="AM8" s="159"/>
      <c r="AN8" s="159"/>
      <c r="AO8" s="159"/>
      <c r="AP8" s="160"/>
      <c r="AQ8" s="12">
        <f t="shared" si="12"/>
        <v>0</v>
      </c>
      <c r="AR8" s="13" t="str">
        <f t="shared" si="13"/>
        <v>u</v>
      </c>
      <c r="AS8" s="14">
        <f t="shared" si="103"/>
        <v>1</v>
      </c>
      <c r="AT8" s="15">
        <f t="shared" si="14"/>
        <v>0</v>
      </c>
      <c r="AU8" s="16">
        <f t="shared" si="15"/>
        <v>0</v>
      </c>
      <c r="AV8" s="17">
        <f t="shared" si="16"/>
        <v>0</v>
      </c>
      <c r="AW8" s="17">
        <f t="shared" si="17"/>
        <v>0</v>
      </c>
      <c r="AX8" s="17">
        <f t="shared" si="18"/>
        <v>0</v>
      </c>
      <c r="AY8" s="17">
        <f t="shared" si="19"/>
        <v>0</v>
      </c>
      <c r="AZ8" s="17">
        <f t="shared" si="20"/>
        <v>0</v>
      </c>
      <c r="BA8" s="18">
        <f t="shared" si="21"/>
        <v>0</v>
      </c>
      <c r="BB8" s="161" t="str">
        <f t="shared" si="22"/>
        <v>Chambly</v>
      </c>
      <c r="BC8" s="162"/>
      <c r="BD8" s="162"/>
      <c r="BE8" s="162"/>
      <c r="BF8" s="163"/>
      <c r="BG8" s="44">
        <f t="shared" si="23"/>
        <v>0</v>
      </c>
      <c r="BH8" s="45" t="str">
        <f t="shared" si="24"/>
        <v>u</v>
      </c>
      <c r="BI8" s="46">
        <f t="shared" si="104"/>
        <v>1</v>
      </c>
      <c r="BJ8" s="47">
        <f t="shared" si="25"/>
        <v>0</v>
      </c>
      <c r="BK8" s="48">
        <f t="shared" si="26"/>
        <v>0</v>
      </c>
      <c r="BL8" s="49">
        <f t="shared" si="27"/>
        <v>0</v>
      </c>
      <c r="BM8" s="49">
        <f t="shared" si="28"/>
        <v>0</v>
      </c>
      <c r="BN8" s="49">
        <f t="shared" si="29"/>
        <v>0</v>
      </c>
      <c r="BO8" s="49">
        <f t="shared" si="30"/>
        <v>0</v>
      </c>
      <c r="BP8" s="49">
        <f t="shared" si="31"/>
        <v>0</v>
      </c>
      <c r="BQ8" s="50">
        <f t="shared" si="32"/>
        <v>0</v>
      </c>
      <c r="BR8" s="77">
        <v>4</v>
      </c>
      <c r="BS8" s="81">
        <f t="shared" si="33"/>
        <v>4</v>
      </c>
      <c r="BT8" s="79">
        <v>4</v>
      </c>
      <c r="BU8" s="80">
        <f t="shared" si="34"/>
        <v>4</v>
      </c>
      <c r="BV8" s="77">
        <v>4</v>
      </c>
      <c r="BW8" s="78">
        <f t="shared" si="35"/>
        <v>4</v>
      </c>
      <c r="BX8" s="164" t="str">
        <f>[1]Equipes!A5</f>
        <v>Chambly</v>
      </c>
      <c r="BY8" s="164"/>
      <c r="BZ8" s="164"/>
      <c r="CA8" s="164"/>
      <c r="CB8" s="164"/>
      <c r="CC8" s="75">
        <f t="shared" si="36"/>
        <v>1</v>
      </c>
      <c r="CD8" s="75">
        <f t="shared" si="72"/>
        <v>0</v>
      </c>
      <c r="CE8" s="2" t="s">
        <v>22</v>
      </c>
      <c r="CF8" s="75">
        <f t="shared" si="37"/>
        <v>4</v>
      </c>
      <c r="CG8" s="75">
        <f t="shared" si="38"/>
        <v>0</v>
      </c>
      <c r="CH8" s="75">
        <f t="shared" si="39"/>
        <v>0</v>
      </c>
      <c r="CI8" s="75">
        <f t="shared" si="40"/>
        <v>0</v>
      </c>
      <c r="CJ8" s="75">
        <f t="shared" si="41"/>
        <v>0</v>
      </c>
      <c r="CK8" s="75">
        <f t="shared" si="42"/>
        <v>0</v>
      </c>
      <c r="CL8" s="75">
        <f t="shared" si="43"/>
        <v>0</v>
      </c>
      <c r="CM8" s="75">
        <f t="shared" si="44"/>
        <v>0</v>
      </c>
      <c r="CN8" s="75">
        <f t="shared" si="73"/>
        <v>0</v>
      </c>
      <c r="CO8" s="165" t="str">
        <f t="shared" si="74"/>
        <v>Chambly</v>
      </c>
      <c r="CP8" s="166"/>
      <c r="CQ8" s="166"/>
      <c r="CR8" s="166"/>
      <c r="CS8" s="167"/>
      <c r="CT8" s="75">
        <f t="shared" si="45"/>
        <v>1</v>
      </c>
      <c r="CU8" s="75">
        <f t="shared" si="75"/>
        <v>0</v>
      </c>
      <c r="CV8" s="2" t="s">
        <v>22</v>
      </c>
      <c r="CW8" s="75">
        <f t="shared" si="46"/>
        <v>4</v>
      </c>
      <c r="CX8" s="75">
        <f t="shared" si="47"/>
        <v>0</v>
      </c>
      <c r="CY8" s="75">
        <f t="shared" si="48"/>
        <v>0</v>
      </c>
      <c r="CZ8" s="75">
        <f t="shared" si="49"/>
        <v>0</v>
      </c>
      <c r="DA8" s="75">
        <f t="shared" si="50"/>
        <v>0</v>
      </c>
      <c r="DB8" s="75">
        <f t="shared" si="51"/>
        <v>0</v>
      </c>
      <c r="DC8" s="75">
        <f t="shared" si="52"/>
        <v>0</v>
      </c>
      <c r="DD8" s="75">
        <f t="shared" si="53"/>
        <v>0</v>
      </c>
      <c r="DE8" s="75">
        <f t="shared" si="76"/>
        <v>0</v>
      </c>
      <c r="DF8" s="165" t="str">
        <f t="shared" si="77"/>
        <v>Chambly</v>
      </c>
      <c r="DG8" s="166"/>
      <c r="DH8" s="166"/>
      <c r="DI8" s="166"/>
      <c r="DJ8" s="167"/>
      <c r="DK8" s="75">
        <f t="shared" si="54"/>
        <v>1</v>
      </c>
      <c r="DL8" s="75">
        <f t="shared" si="78"/>
        <v>0</v>
      </c>
      <c r="DM8" s="2" t="s">
        <v>22</v>
      </c>
      <c r="DN8" s="75">
        <f t="shared" si="55"/>
        <v>4</v>
      </c>
      <c r="DO8" s="75">
        <f t="shared" si="56"/>
        <v>0</v>
      </c>
      <c r="DP8" s="75">
        <f t="shared" si="57"/>
        <v>0</v>
      </c>
      <c r="DQ8" s="75">
        <f t="shared" si="58"/>
        <v>0</v>
      </c>
      <c r="DR8" s="75">
        <f t="shared" si="59"/>
        <v>0</v>
      </c>
      <c r="DS8" s="75">
        <f t="shared" si="60"/>
        <v>0</v>
      </c>
      <c r="DT8" s="75">
        <f t="shared" si="61"/>
        <v>0</v>
      </c>
      <c r="DU8" s="75">
        <f t="shared" si="62"/>
        <v>0</v>
      </c>
      <c r="DV8" s="75">
        <f t="shared" si="79"/>
        <v>0</v>
      </c>
      <c r="DW8" s="82">
        <f t="shared" si="80"/>
        <v>0</v>
      </c>
      <c r="DX8" s="82">
        <f>DW8+0.0000017</f>
        <v>1.7E-6</v>
      </c>
      <c r="DY8" s="82">
        <f t="shared" si="81"/>
        <v>0</v>
      </c>
      <c r="DZ8" s="82">
        <f>DY8+0.0000017</f>
        <v>1.7E-6</v>
      </c>
      <c r="EA8" s="82">
        <f t="shared" si="82"/>
        <v>0</v>
      </c>
      <c r="EB8" s="82">
        <f>EA8+0.0000017</f>
        <v>1.7E-6</v>
      </c>
      <c r="EC8" s="78">
        <f t="shared" si="83"/>
        <v>0</v>
      </c>
      <c r="ED8" s="78">
        <f t="shared" si="84"/>
        <v>0</v>
      </c>
      <c r="EE8" s="78">
        <f t="shared" si="85"/>
        <v>0</v>
      </c>
      <c r="EF8" s="78">
        <f t="shared" si="86"/>
        <v>0</v>
      </c>
      <c r="EG8" s="78">
        <f t="shared" si="87"/>
        <v>0</v>
      </c>
      <c r="EH8" s="78">
        <f t="shared" si="87"/>
        <v>0</v>
      </c>
      <c r="EI8" s="78">
        <f t="shared" si="88"/>
        <v>0</v>
      </c>
      <c r="EJ8" s="78">
        <f t="shared" si="88"/>
        <v>0</v>
      </c>
      <c r="EK8" s="78" t="b">
        <f t="shared" si="89"/>
        <v>0</v>
      </c>
      <c r="EL8" s="78" t="b">
        <f t="shared" si="90"/>
        <v>0</v>
      </c>
      <c r="EM8" s="78" t="b">
        <f t="shared" si="91"/>
        <v>0</v>
      </c>
      <c r="EN8" s="78" t="b">
        <f t="shared" si="92"/>
        <v>0</v>
      </c>
      <c r="EO8" s="78" t="b">
        <f t="shared" si="93"/>
        <v>0</v>
      </c>
      <c r="EP8" s="78" t="b">
        <f t="shared" si="94"/>
        <v>0</v>
      </c>
      <c r="EQ8" s="78">
        <f t="shared" si="95"/>
        <v>0</v>
      </c>
      <c r="ER8" s="78">
        <f t="shared" si="95"/>
        <v>0</v>
      </c>
      <c r="ES8" s="78">
        <f t="shared" si="96"/>
        <v>0</v>
      </c>
      <c r="ET8" s="78">
        <f t="shared" si="97"/>
        <v>0</v>
      </c>
      <c r="EU8" s="139" t="str">
        <f t="shared" si="63"/>
        <v>Chambly</v>
      </c>
      <c r="EV8" s="139"/>
      <c r="EW8" s="139"/>
      <c r="EX8" s="139"/>
      <c r="EY8" s="139"/>
      <c r="EZ8" s="82">
        <f t="shared" si="64"/>
        <v>0</v>
      </c>
      <c r="FA8" s="78">
        <f t="shared" si="65"/>
        <v>1</v>
      </c>
      <c r="FB8" s="139" t="str">
        <f t="shared" si="98"/>
        <v>Chambly</v>
      </c>
      <c r="FC8" s="139"/>
      <c r="FD8" s="139"/>
      <c r="FE8" s="139"/>
      <c r="FF8" s="139"/>
      <c r="FG8" s="139" t="str">
        <f t="shared" si="66"/>
        <v>Chambly</v>
      </c>
      <c r="FH8" s="139"/>
      <c r="FI8" s="139"/>
      <c r="FJ8" s="139"/>
      <c r="FK8" s="139"/>
      <c r="FL8" s="82">
        <f t="shared" si="67"/>
        <v>0</v>
      </c>
      <c r="FM8" s="4">
        <f t="shared" si="68"/>
        <v>1</v>
      </c>
      <c r="FN8" s="139" t="str">
        <f t="shared" si="99"/>
        <v>Chambly</v>
      </c>
      <c r="FO8" s="139"/>
      <c r="FP8" s="139"/>
      <c r="FQ8" s="139"/>
      <c r="FR8" s="139"/>
      <c r="FS8" s="139" t="str">
        <f t="shared" si="69"/>
        <v>Chambly</v>
      </c>
      <c r="FT8" s="139"/>
      <c r="FU8" s="139"/>
      <c r="FV8" s="139"/>
      <c r="FW8" s="139"/>
      <c r="FX8" s="82">
        <f t="shared" si="70"/>
        <v>0</v>
      </c>
      <c r="FY8" s="78">
        <f t="shared" si="71"/>
        <v>1</v>
      </c>
      <c r="FZ8" s="139" t="str">
        <f t="shared" si="100"/>
        <v>Chambly</v>
      </c>
      <c r="GA8" s="139"/>
      <c r="GB8" s="139"/>
      <c r="GC8" s="139"/>
      <c r="GD8" s="139"/>
      <c r="GE8" s="140" t="str">
        <f t="shared" si="101"/>
        <v>Chambly</v>
      </c>
      <c r="GF8" s="141"/>
      <c r="GG8" s="141"/>
      <c r="GH8" s="141"/>
      <c r="GI8" s="142"/>
      <c r="GJ8" s="74"/>
      <c r="GK8" s="74"/>
      <c r="GL8" s="74"/>
      <c r="GM8" s="74"/>
      <c r="GN8" s="74"/>
      <c r="GO8" s="74"/>
      <c r="GP8" s="74"/>
      <c r="GQ8" s="74"/>
      <c r="GR8" s="74"/>
      <c r="GS8" s="74"/>
      <c r="GT8" s="74"/>
      <c r="GU8" s="74"/>
      <c r="GV8" s="74"/>
      <c r="GW8" s="74"/>
      <c r="GX8" s="74"/>
      <c r="GY8" s="74"/>
      <c r="GZ8" s="74"/>
      <c r="HA8" s="74"/>
      <c r="HB8" s="74"/>
      <c r="HC8" s="74"/>
      <c r="HD8" s="74"/>
      <c r="HE8" s="74"/>
      <c r="HF8" s="74"/>
      <c r="HG8" s="74"/>
      <c r="HH8" s="74"/>
      <c r="HI8" s="74"/>
      <c r="HJ8" s="74"/>
      <c r="HK8" s="74"/>
      <c r="HL8" s="74"/>
      <c r="HM8" s="74"/>
      <c r="HN8" s="74"/>
      <c r="HO8" s="74"/>
      <c r="HP8" s="74"/>
      <c r="HQ8" s="74"/>
      <c r="HR8" s="74"/>
      <c r="HS8" s="74"/>
      <c r="HT8" s="74"/>
      <c r="HU8" s="74"/>
      <c r="HV8" s="74"/>
      <c r="HW8" s="74"/>
      <c r="HX8" s="74"/>
      <c r="HY8" s="74"/>
      <c r="HZ8" s="74"/>
      <c r="IA8" s="74"/>
      <c r="IB8" s="74"/>
      <c r="IC8" s="74"/>
      <c r="ID8" s="74"/>
      <c r="IE8" s="74"/>
      <c r="IF8" s="74"/>
    </row>
    <row r="9" spans="1:240" ht="15" x14ac:dyDescent="0.3">
      <c r="A9" s="67"/>
      <c r="B9" s="178" t="s">
        <v>73</v>
      </c>
      <c r="C9" s="178"/>
      <c r="D9" s="178"/>
      <c r="E9" s="178"/>
      <c r="F9" s="178"/>
      <c r="G9" s="68"/>
      <c r="H9" s="68"/>
      <c r="I9" s="179" t="s">
        <v>68</v>
      </c>
      <c r="J9" s="179"/>
      <c r="K9" s="179"/>
      <c r="L9" s="179"/>
      <c r="M9" s="179"/>
      <c r="N9" s="69"/>
      <c r="O9" s="180"/>
      <c r="P9" s="181"/>
      <c r="Q9" s="181"/>
      <c r="R9" s="181"/>
      <c r="S9" s="182"/>
      <c r="T9" s="183"/>
      <c r="U9" s="73"/>
      <c r="V9" s="155" t="str">
        <f t="shared" si="0"/>
        <v>Cholet</v>
      </c>
      <c r="W9" s="156"/>
      <c r="X9" s="156"/>
      <c r="Y9" s="156"/>
      <c r="Z9" s="157"/>
      <c r="AA9" s="27">
        <f t="shared" si="1"/>
        <v>0</v>
      </c>
      <c r="AB9" s="28" t="str">
        <f t="shared" si="2"/>
        <v>u</v>
      </c>
      <c r="AC9" s="29">
        <f t="shared" si="102"/>
        <v>1</v>
      </c>
      <c r="AD9" s="30">
        <f t="shared" si="3"/>
        <v>0</v>
      </c>
      <c r="AE9" s="34">
        <f t="shared" si="4"/>
        <v>0</v>
      </c>
      <c r="AF9" s="35">
        <f t="shared" si="5"/>
        <v>0</v>
      </c>
      <c r="AG9" s="35">
        <f t="shared" si="6"/>
        <v>0</v>
      </c>
      <c r="AH9" s="35">
        <f t="shared" si="7"/>
        <v>0</v>
      </c>
      <c r="AI9" s="35">
        <f t="shared" si="8"/>
        <v>0</v>
      </c>
      <c r="AJ9" s="35">
        <f t="shared" si="9"/>
        <v>0</v>
      </c>
      <c r="AK9" s="36">
        <f t="shared" si="10"/>
        <v>0</v>
      </c>
      <c r="AL9" s="158" t="str">
        <f t="shared" si="11"/>
        <v>Cholet</v>
      </c>
      <c r="AM9" s="159"/>
      <c r="AN9" s="159"/>
      <c r="AO9" s="159"/>
      <c r="AP9" s="160"/>
      <c r="AQ9" s="12">
        <f t="shared" si="12"/>
        <v>0</v>
      </c>
      <c r="AR9" s="13" t="str">
        <f t="shared" si="13"/>
        <v>u</v>
      </c>
      <c r="AS9" s="14">
        <f t="shared" si="103"/>
        <v>1</v>
      </c>
      <c r="AT9" s="15">
        <f t="shared" si="14"/>
        <v>0</v>
      </c>
      <c r="AU9" s="16">
        <f t="shared" si="15"/>
        <v>0</v>
      </c>
      <c r="AV9" s="17">
        <f t="shared" si="16"/>
        <v>0</v>
      </c>
      <c r="AW9" s="17">
        <f t="shared" si="17"/>
        <v>0</v>
      </c>
      <c r="AX9" s="17">
        <f t="shared" si="18"/>
        <v>0</v>
      </c>
      <c r="AY9" s="17">
        <f t="shared" si="19"/>
        <v>0</v>
      </c>
      <c r="AZ9" s="17">
        <f t="shared" si="20"/>
        <v>0</v>
      </c>
      <c r="BA9" s="18">
        <f t="shared" si="21"/>
        <v>0</v>
      </c>
      <c r="BB9" s="161" t="str">
        <f t="shared" si="22"/>
        <v>Cholet</v>
      </c>
      <c r="BC9" s="162"/>
      <c r="BD9" s="162"/>
      <c r="BE9" s="162"/>
      <c r="BF9" s="163"/>
      <c r="BG9" s="44">
        <f t="shared" si="23"/>
        <v>0</v>
      </c>
      <c r="BH9" s="45" t="str">
        <f t="shared" si="24"/>
        <v>u</v>
      </c>
      <c r="BI9" s="46">
        <f t="shared" si="104"/>
        <v>1</v>
      </c>
      <c r="BJ9" s="47">
        <f t="shared" si="25"/>
        <v>0</v>
      </c>
      <c r="BK9" s="48">
        <f t="shared" si="26"/>
        <v>0</v>
      </c>
      <c r="BL9" s="49">
        <f t="shared" si="27"/>
        <v>0</v>
      </c>
      <c r="BM9" s="49">
        <f t="shared" si="28"/>
        <v>0</v>
      </c>
      <c r="BN9" s="49">
        <f t="shared" si="29"/>
        <v>0</v>
      </c>
      <c r="BO9" s="49">
        <f t="shared" si="30"/>
        <v>0</v>
      </c>
      <c r="BP9" s="49">
        <f t="shared" si="31"/>
        <v>0</v>
      </c>
      <c r="BQ9" s="50">
        <f t="shared" si="32"/>
        <v>0</v>
      </c>
      <c r="BR9" s="77">
        <v>5</v>
      </c>
      <c r="BS9" s="81">
        <f t="shared" si="33"/>
        <v>5</v>
      </c>
      <c r="BT9" s="79">
        <v>5</v>
      </c>
      <c r="BU9" s="80">
        <f t="shared" si="34"/>
        <v>5</v>
      </c>
      <c r="BV9" s="77">
        <v>5</v>
      </c>
      <c r="BW9" s="78">
        <f t="shared" si="35"/>
        <v>5</v>
      </c>
      <c r="BX9" s="164" t="str">
        <f>[1]Equipes!A6</f>
        <v>Cholet</v>
      </c>
      <c r="BY9" s="164"/>
      <c r="BZ9" s="164"/>
      <c r="CA9" s="164"/>
      <c r="CB9" s="164"/>
      <c r="CC9" s="75">
        <f t="shared" si="36"/>
        <v>1</v>
      </c>
      <c r="CD9" s="75">
        <f t="shared" si="72"/>
        <v>0</v>
      </c>
      <c r="CE9" s="2" t="s">
        <v>22</v>
      </c>
      <c r="CF9" s="75">
        <f t="shared" si="37"/>
        <v>5</v>
      </c>
      <c r="CG9" s="75">
        <f t="shared" si="38"/>
        <v>0</v>
      </c>
      <c r="CH9" s="75">
        <f t="shared" si="39"/>
        <v>0</v>
      </c>
      <c r="CI9" s="75">
        <f t="shared" si="40"/>
        <v>0</v>
      </c>
      <c r="CJ9" s="75">
        <f t="shared" si="41"/>
        <v>0</v>
      </c>
      <c r="CK9" s="75">
        <f t="shared" si="42"/>
        <v>0</v>
      </c>
      <c r="CL9" s="75">
        <f t="shared" si="43"/>
        <v>0</v>
      </c>
      <c r="CM9" s="75">
        <f t="shared" si="44"/>
        <v>0</v>
      </c>
      <c r="CN9" s="75">
        <f t="shared" si="73"/>
        <v>0</v>
      </c>
      <c r="CO9" s="165" t="str">
        <f t="shared" si="74"/>
        <v>Cholet</v>
      </c>
      <c r="CP9" s="166"/>
      <c r="CQ9" s="166"/>
      <c r="CR9" s="166"/>
      <c r="CS9" s="167"/>
      <c r="CT9" s="75">
        <f t="shared" si="45"/>
        <v>1</v>
      </c>
      <c r="CU9" s="75">
        <f t="shared" si="75"/>
        <v>0</v>
      </c>
      <c r="CV9" s="2" t="s">
        <v>22</v>
      </c>
      <c r="CW9" s="75">
        <f t="shared" si="46"/>
        <v>5</v>
      </c>
      <c r="CX9" s="75">
        <f t="shared" si="47"/>
        <v>0</v>
      </c>
      <c r="CY9" s="75">
        <f t="shared" si="48"/>
        <v>0</v>
      </c>
      <c r="CZ9" s="75">
        <f t="shared" si="49"/>
        <v>0</v>
      </c>
      <c r="DA9" s="75">
        <f t="shared" si="50"/>
        <v>0</v>
      </c>
      <c r="DB9" s="75">
        <f t="shared" si="51"/>
        <v>0</v>
      </c>
      <c r="DC9" s="75">
        <f t="shared" si="52"/>
        <v>0</v>
      </c>
      <c r="DD9" s="75">
        <f t="shared" si="53"/>
        <v>0</v>
      </c>
      <c r="DE9" s="75">
        <f t="shared" si="76"/>
        <v>0</v>
      </c>
      <c r="DF9" s="165" t="str">
        <f t="shared" si="77"/>
        <v>Cholet</v>
      </c>
      <c r="DG9" s="166"/>
      <c r="DH9" s="166"/>
      <c r="DI9" s="166"/>
      <c r="DJ9" s="167"/>
      <c r="DK9" s="75">
        <f t="shared" si="54"/>
        <v>1</v>
      </c>
      <c r="DL9" s="75">
        <f t="shared" si="78"/>
        <v>0</v>
      </c>
      <c r="DM9" s="2" t="s">
        <v>22</v>
      </c>
      <c r="DN9" s="75">
        <f t="shared" si="55"/>
        <v>5</v>
      </c>
      <c r="DO9" s="75">
        <f t="shared" si="56"/>
        <v>0</v>
      </c>
      <c r="DP9" s="75">
        <f t="shared" si="57"/>
        <v>0</v>
      </c>
      <c r="DQ9" s="75">
        <f t="shared" si="58"/>
        <v>0</v>
      </c>
      <c r="DR9" s="75">
        <f t="shared" si="59"/>
        <v>0</v>
      </c>
      <c r="DS9" s="75">
        <f t="shared" si="60"/>
        <v>0</v>
      </c>
      <c r="DT9" s="75">
        <f t="shared" si="61"/>
        <v>0</v>
      </c>
      <c r="DU9" s="75">
        <f t="shared" si="62"/>
        <v>0</v>
      </c>
      <c r="DV9" s="75">
        <f t="shared" si="79"/>
        <v>0</v>
      </c>
      <c r="DW9" s="82">
        <f t="shared" si="80"/>
        <v>0</v>
      </c>
      <c r="DX9" s="82">
        <f>DW9+0.0000016</f>
        <v>1.5999999999999999E-6</v>
      </c>
      <c r="DY9" s="82">
        <f t="shared" si="81"/>
        <v>0</v>
      </c>
      <c r="DZ9" s="82">
        <f>DY9+0.0000016</f>
        <v>1.5999999999999999E-6</v>
      </c>
      <c r="EA9" s="82">
        <f t="shared" si="82"/>
        <v>0</v>
      </c>
      <c r="EB9" s="82">
        <f>EA9+0.0000016</f>
        <v>1.5999999999999999E-6</v>
      </c>
      <c r="EC9" s="78">
        <f t="shared" si="83"/>
        <v>0</v>
      </c>
      <c r="ED9" s="78">
        <f t="shared" si="84"/>
        <v>0</v>
      </c>
      <c r="EE9" s="78">
        <f t="shared" si="85"/>
        <v>0</v>
      </c>
      <c r="EF9" s="78">
        <f t="shared" si="86"/>
        <v>0</v>
      </c>
      <c r="EG9" s="78">
        <f t="shared" si="87"/>
        <v>0</v>
      </c>
      <c r="EH9" s="78">
        <f t="shared" si="87"/>
        <v>0</v>
      </c>
      <c r="EI9" s="78">
        <f t="shared" si="88"/>
        <v>0</v>
      </c>
      <c r="EJ9" s="78">
        <f t="shared" si="88"/>
        <v>0</v>
      </c>
      <c r="EK9" s="78" t="b">
        <f t="shared" si="89"/>
        <v>0</v>
      </c>
      <c r="EL9" s="78" t="b">
        <f t="shared" si="90"/>
        <v>0</v>
      </c>
      <c r="EM9" s="78" t="b">
        <f t="shared" si="91"/>
        <v>0</v>
      </c>
      <c r="EN9" s="78" t="b">
        <f t="shared" si="92"/>
        <v>0</v>
      </c>
      <c r="EO9" s="78" t="b">
        <f t="shared" si="93"/>
        <v>0</v>
      </c>
      <c r="EP9" s="78" t="b">
        <f t="shared" si="94"/>
        <v>0</v>
      </c>
      <c r="EQ9" s="78">
        <f t="shared" si="95"/>
        <v>0</v>
      </c>
      <c r="ER9" s="78">
        <f t="shared" si="95"/>
        <v>0</v>
      </c>
      <c r="ES9" s="78">
        <f t="shared" si="96"/>
        <v>0</v>
      </c>
      <c r="ET9" s="78">
        <f t="shared" si="97"/>
        <v>0</v>
      </c>
      <c r="EU9" s="139" t="str">
        <f t="shared" si="63"/>
        <v>Cholet</v>
      </c>
      <c r="EV9" s="139"/>
      <c r="EW9" s="139"/>
      <c r="EX9" s="139"/>
      <c r="EY9" s="139"/>
      <c r="EZ9" s="82">
        <f t="shared" si="64"/>
        <v>0</v>
      </c>
      <c r="FA9" s="78">
        <f t="shared" si="65"/>
        <v>1</v>
      </c>
      <c r="FB9" s="139" t="str">
        <f t="shared" si="98"/>
        <v>Cholet</v>
      </c>
      <c r="FC9" s="139"/>
      <c r="FD9" s="139"/>
      <c r="FE9" s="139"/>
      <c r="FF9" s="139"/>
      <c r="FG9" s="139" t="str">
        <f t="shared" si="66"/>
        <v>Cholet</v>
      </c>
      <c r="FH9" s="139"/>
      <c r="FI9" s="139"/>
      <c r="FJ9" s="139"/>
      <c r="FK9" s="139"/>
      <c r="FL9" s="82">
        <f t="shared" si="67"/>
        <v>0</v>
      </c>
      <c r="FM9" s="4">
        <f t="shared" si="68"/>
        <v>1</v>
      </c>
      <c r="FN9" s="139" t="str">
        <f t="shared" si="99"/>
        <v>Cholet</v>
      </c>
      <c r="FO9" s="139"/>
      <c r="FP9" s="139"/>
      <c r="FQ9" s="139"/>
      <c r="FR9" s="139"/>
      <c r="FS9" s="139" t="str">
        <f t="shared" si="69"/>
        <v>Cholet</v>
      </c>
      <c r="FT9" s="139"/>
      <c r="FU9" s="139"/>
      <c r="FV9" s="139"/>
      <c r="FW9" s="139"/>
      <c r="FX9" s="82">
        <f t="shared" si="70"/>
        <v>0</v>
      </c>
      <c r="FY9" s="78">
        <f t="shared" si="71"/>
        <v>1</v>
      </c>
      <c r="FZ9" s="139" t="str">
        <f t="shared" si="100"/>
        <v>Cholet</v>
      </c>
      <c r="GA9" s="139"/>
      <c r="GB9" s="139"/>
      <c r="GC9" s="139"/>
      <c r="GD9" s="139"/>
      <c r="GE9" s="140" t="str">
        <f t="shared" si="101"/>
        <v>Cholet</v>
      </c>
      <c r="GF9" s="141"/>
      <c r="GG9" s="141"/>
      <c r="GH9" s="141"/>
      <c r="GI9" s="142"/>
      <c r="GJ9" s="74"/>
      <c r="GK9" s="74"/>
      <c r="GL9" s="74"/>
      <c r="GM9" s="74"/>
      <c r="GN9" s="74"/>
      <c r="GO9" s="74"/>
      <c r="GP9" s="74"/>
      <c r="GQ9" s="74"/>
      <c r="GR9" s="74"/>
      <c r="GS9" s="74"/>
      <c r="GT9" s="74"/>
      <c r="GU9" s="74"/>
      <c r="GV9" s="74"/>
      <c r="GW9" s="74"/>
      <c r="GX9" s="74"/>
      <c r="GY9" s="74"/>
      <c r="GZ9" s="74"/>
      <c r="HA9" s="74"/>
      <c r="HB9" s="74"/>
      <c r="HC9" s="74"/>
      <c r="HD9" s="74"/>
      <c r="HE9" s="74"/>
      <c r="HF9" s="74"/>
      <c r="HG9" s="74"/>
      <c r="HH9" s="74"/>
      <c r="HI9" s="74"/>
      <c r="HJ9" s="74"/>
      <c r="HK9" s="74"/>
      <c r="HL9" s="74"/>
      <c r="HM9" s="74"/>
      <c r="HN9" s="74"/>
      <c r="HO9" s="74"/>
      <c r="HP9" s="74"/>
      <c r="HQ9" s="74"/>
      <c r="HR9" s="74"/>
      <c r="HS9" s="74"/>
      <c r="HT9" s="74"/>
      <c r="HU9" s="74"/>
      <c r="HV9" s="74"/>
      <c r="HW9" s="74"/>
      <c r="HX9" s="74"/>
      <c r="HY9" s="74"/>
      <c r="HZ9" s="74"/>
      <c r="IA9" s="74"/>
      <c r="IB9" s="74"/>
      <c r="IC9" s="74"/>
      <c r="ID9" s="74"/>
      <c r="IE9" s="74"/>
      <c r="IF9" s="74"/>
    </row>
    <row r="10" spans="1:240" ht="14.25" x14ac:dyDescent="0.25">
      <c r="A10" s="67"/>
      <c r="B10" s="178" t="s">
        <v>63</v>
      </c>
      <c r="C10" s="178"/>
      <c r="D10" s="178"/>
      <c r="E10" s="178"/>
      <c r="F10" s="178"/>
      <c r="G10" s="68"/>
      <c r="H10" s="68"/>
      <c r="I10" s="179" t="s">
        <v>66</v>
      </c>
      <c r="J10" s="179"/>
      <c r="K10" s="179"/>
      <c r="L10" s="179"/>
      <c r="M10" s="179"/>
      <c r="N10" s="69"/>
      <c r="O10" s="180"/>
      <c r="P10" s="181"/>
      <c r="Q10" s="181"/>
      <c r="R10" s="181"/>
      <c r="S10" s="182"/>
      <c r="T10" s="183"/>
      <c r="U10" s="73"/>
      <c r="V10" s="155" t="str">
        <f t="shared" si="0"/>
        <v>Concarneau</v>
      </c>
      <c r="W10" s="156"/>
      <c r="X10" s="156"/>
      <c r="Y10" s="156"/>
      <c r="Z10" s="157"/>
      <c r="AA10" s="27">
        <f t="shared" si="1"/>
        <v>0</v>
      </c>
      <c r="AB10" s="28" t="str">
        <f t="shared" si="2"/>
        <v>u</v>
      </c>
      <c r="AC10" s="29">
        <f t="shared" si="102"/>
        <v>1</v>
      </c>
      <c r="AD10" s="30">
        <f t="shared" si="3"/>
        <v>0</v>
      </c>
      <c r="AE10" s="34">
        <f t="shared" si="4"/>
        <v>0</v>
      </c>
      <c r="AF10" s="35">
        <f t="shared" si="5"/>
        <v>0</v>
      </c>
      <c r="AG10" s="35">
        <f t="shared" si="6"/>
        <v>0</v>
      </c>
      <c r="AH10" s="35">
        <f t="shared" si="7"/>
        <v>0</v>
      </c>
      <c r="AI10" s="35">
        <f t="shared" si="8"/>
        <v>0</v>
      </c>
      <c r="AJ10" s="35">
        <f t="shared" si="9"/>
        <v>0</v>
      </c>
      <c r="AK10" s="36">
        <f t="shared" si="10"/>
        <v>0</v>
      </c>
      <c r="AL10" s="158" t="str">
        <f t="shared" si="11"/>
        <v>Concarneau</v>
      </c>
      <c r="AM10" s="159"/>
      <c r="AN10" s="159"/>
      <c r="AO10" s="159"/>
      <c r="AP10" s="160"/>
      <c r="AQ10" s="12">
        <f t="shared" si="12"/>
        <v>0</v>
      </c>
      <c r="AR10" s="13" t="str">
        <f t="shared" si="13"/>
        <v>u</v>
      </c>
      <c r="AS10" s="14">
        <f t="shared" si="103"/>
        <v>1</v>
      </c>
      <c r="AT10" s="15">
        <f t="shared" si="14"/>
        <v>0</v>
      </c>
      <c r="AU10" s="16">
        <f t="shared" si="15"/>
        <v>0</v>
      </c>
      <c r="AV10" s="17">
        <f t="shared" si="16"/>
        <v>0</v>
      </c>
      <c r="AW10" s="17">
        <f t="shared" si="17"/>
        <v>0</v>
      </c>
      <c r="AX10" s="17">
        <f t="shared" si="18"/>
        <v>0</v>
      </c>
      <c r="AY10" s="17">
        <f t="shared" si="19"/>
        <v>0</v>
      </c>
      <c r="AZ10" s="17">
        <f t="shared" si="20"/>
        <v>0</v>
      </c>
      <c r="BA10" s="18">
        <f t="shared" si="21"/>
        <v>0</v>
      </c>
      <c r="BB10" s="161" t="str">
        <f t="shared" si="22"/>
        <v>Concarneau</v>
      </c>
      <c r="BC10" s="162"/>
      <c r="BD10" s="162"/>
      <c r="BE10" s="162"/>
      <c r="BF10" s="163"/>
      <c r="BG10" s="44">
        <f t="shared" si="23"/>
        <v>0</v>
      </c>
      <c r="BH10" s="45" t="str">
        <f t="shared" si="24"/>
        <v>u</v>
      </c>
      <c r="BI10" s="46">
        <f t="shared" si="104"/>
        <v>1</v>
      </c>
      <c r="BJ10" s="47">
        <f t="shared" si="25"/>
        <v>0</v>
      </c>
      <c r="BK10" s="48">
        <f t="shared" si="26"/>
        <v>0</v>
      </c>
      <c r="BL10" s="49">
        <f t="shared" si="27"/>
        <v>0</v>
      </c>
      <c r="BM10" s="49">
        <f t="shared" si="28"/>
        <v>0</v>
      </c>
      <c r="BN10" s="49">
        <f t="shared" si="29"/>
        <v>0</v>
      </c>
      <c r="BO10" s="49">
        <f t="shared" si="30"/>
        <v>0</v>
      </c>
      <c r="BP10" s="49">
        <f t="shared" si="31"/>
        <v>0</v>
      </c>
      <c r="BQ10" s="50">
        <f t="shared" si="32"/>
        <v>0</v>
      </c>
      <c r="BR10" s="77">
        <v>6</v>
      </c>
      <c r="BS10" s="81">
        <f t="shared" si="33"/>
        <v>6</v>
      </c>
      <c r="BT10" s="79">
        <v>6</v>
      </c>
      <c r="BU10" s="80">
        <f t="shared" si="34"/>
        <v>6</v>
      </c>
      <c r="BV10" s="77">
        <v>6</v>
      </c>
      <c r="BW10" s="78">
        <f t="shared" si="35"/>
        <v>6</v>
      </c>
      <c r="BX10" s="164" t="str">
        <f>[1]Equipes!A7</f>
        <v>Concarneau</v>
      </c>
      <c r="BY10" s="164"/>
      <c r="BZ10" s="164"/>
      <c r="CA10" s="164"/>
      <c r="CB10" s="164"/>
      <c r="CC10" s="75">
        <f t="shared" si="36"/>
        <v>1</v>
      </c>
      <c r="CD10" s="75">
        <f t="shared" si="72"/>
        <v>0</v>
      </c>
      <c r="CE10" s="2" t="s">
        <v>22</v>
      </c>
      <c r="CF10" s="75">
        <f t="shared" si="37"/>
        <v>6</v>
      </c>
      <c r="CG10" s="75">
        <f t="shared" si="38"/>
        <v>0</v>
      </c>
      <c r="CH10" s="75">
        <f t="shared" si="39"/>
        <v>0</v>
      </c>
      <c r="CI10" s="75">
        <f t="shared" si="40"/>
        <v>0</v>
      </c>
      <c r="CJ10" s="75">
        <f t="shared" si="41"/>
        <v>0</v>
      </c>
      <c r="CK10" s="75">
        <f t="shared" si="42"/>
        <v>0</v>
      </c>
      <c r="CL10" s="75">
        <f t="shared" si="43"/>
        <v>0</v>
      </c>
      <c r="CM10" s="75">
        <f t="shared" si="44"/>
        <v>0</v>
      </c>
      <c r="CN10" s="75">
        <f t="shared" si="73"/>
        <v>0</v>
      </c>
      <c r="CO10" s="165" t="str">
        <f t="shared" si="74"/>
        <v>Concarneau</v>
      </c>
      <c r="CP10" s="166"/>
      <c r="CQ10" s="166"/>
      <c r="CR10" s="166"/>
      <c r="CS10" s="167"/>
      <c r="CT10" s="75">
        <f t="shared" si="45"/>
        <v>1</v>
      </c>
      <c r="CU10" s="75">
        <f t="shared" si="75"/>
        <v>0</v>
      </c>
      <c r="CV10" s="2" t="s">
        <v>22</v>
      </c>
      <c r="CW10" s="75">
        <f t="shared" si="46"/>
        <v>6</v>
      </c>
      <c r="CX10" s="75">
        <f t="shared" si="47"/>
        <v>0</v>
      </c>
      <c r="CY10" s="75">
        <f t="shared" si="48"/>
        <v>0</v>
      </c>
      <c r="CZ10" s="75">
        <f t="shared" si="49"/>
        <v>0</v>
      </c>
      <c r="DA10" s="75">
        <f t="shared" si="50"/>
        <v>0</v>
      </c>
      <c r="DB10" s="75">
        <f t="shared" si="51"/>
        <v>0</v>
      </c>
      <c r="DC10" s="75">
        <f t="shared" si="52"/>
        <v>0</v>
      </c>
      <c r="DD10" s="75">
        <f t="shared" si="53"/>
        <v>0</v>
      </c>
      <c r="DE10" s="75">
        <f t="shared" si="76"/>
        <v>0</v>
      </c>
      <c r="DF10" s="165" t="str">
        <f t="shared" si="77"/>
        <v>Concarneau</v>
      </c>
      <c r="DG10" s="166"/>
      <c r="DH10" s="166"/>
      <c r="DI10" s="166"/>
      <c r="DJ10" s="167"/>
      <c r="DK10" s="75">
        <f t="shared" si="54"/>
        <v>1</v>
      </c>
      <c r="DL10" s="75">
        <f t="shared" si="78"/>
        <v>0</v>
      </c>
      <c r="DM10" s="2" t="s">
        <v>22</v>
      </c>
      <c r="DN10" s="75">
        <f t="shared" si="55"/>
        <v>6</v>
      </c>
      <c r="DO10" s="75">
        <f t="shared" si="56"/>
        <v>0</v>
      </c>
      <c r="DP10" s="75">
        <f t="shared" si="57"/>
        <v>0</v>
      </c>
      <c r="DQ10" s="75">
        <f t="shared" si="58"/>
        <v>0</v>
      </c>
      <c r="DR10" s="75">
        <f t="shared" si="59"/>
        <v>0</v>
      </c>
      <c r="DS10" s="75">
        <f t="shared" si="60"/>
        <v>0</v>
      </c>
      <c r="DT10" s="75">
        <f t="shared" si="61"/>
        <v>0</v>
      </c>
      <c r="DU10" s="75">
        <f t="shared" si="62"/>
        <v>0</v>
      </c>
      <c r="DV10" s="75">
        <f t="shared" si="79"/>
        <v>0</v>
      </c>
      <c r="DW10" s="82">
        <f t="shared" si="80"/>
        <v>0</v>
      </c>
      <c r="DX10" s="82">
        <f>DW10+0.0000015</f>
        <v>1.5E-6</v>
      </c>
      <c r="DY10" s="82">
        <f t="shared" si="81"/>
        <v>0</v>
      </c>
      <c r="DZ10" s="82">
        <f>DY10+0.0000015</f>
        <v>1.5E-6</v>
      </c>
      <c r="EA10" s="82">
        <f t="shared" si="82"/>
        <v>0</v>
      </c>
      <c r="EB10" s="82">
        <f>EA10+0.0000015</f>
        <v>1.5E-6</v>
      </c>
      <c r="EC10" s="78">
        <f t="shared" si="83"/>
        <v>0</v>
      </c>
      <c r="ED10" s="78">
        <f t="shared" si="84"/>
        <v>0</v>
      </c>
      <c r="EE10" s="78">
        <f t="shared" si="85"/>
        <v>0</v>
      </c>
      <c r="EF10" s="78">
        <f t="shared" si="86"/>
        <v>0</v>
      </c>
      <c r="EG10" s="78">
        <f t="shared" si="87"/>
        <v>0</v>
      </c>
      <c r="EH10" s="78">
        <f t="shared" si="87"/>
        <v>0</v>
      </c>
      <c r="EI10" s="78">
        <f t="shared" si="88"/>
        <v>0</v>
      </c>
      <c r="EJ10" s="78">
        <f t="shared" si="88"/>
        <v>0</v>
      </c>
      <c r="EK10" s="78" t="b">
        <f t="shared" si="89"/>
        <v>0</v>
      </c>
      <c r="EL10" s="78" t="b">
        <f t="shared" si="90"/>
        <v>0</v>
      </c>
      <c r="EM10" s="78" t="b">
        <f t="shared" si="91"/>
        <v>0</v>
      </c>
      <c r="EN10" s="78" t="b">
        <f t="shared" si="92"/>
        <v>0</v>
      </c>
      <c r="EO10" s="78" t="b">
        <f t="shared" si="93"/>
        <v>0</v>
      </c>
      <c r="EP10" s="78" t="b">
        <f t="shared" si="94"/>
        <v>0</v>
      </c>
      <c r="EQ10" s="78">
        <f t="shared" si="95"/>
        <v>0</v>
      </c>
      <c r="ER10" s="78">
        <f t="shared" si="95"/>
        <v>0</v>
      </c>
      <c r="ES10" s="78">
        <f t="shared" si="96"/>
        <v>0</v>
      </c>
      <c r="ET10" s="78">
        <f t="shared" si="97"/>
        <v>0</v>
      </c>
      <c r="EU10" s="139" t="str">
        <f t="shared" si="63"/>
        <v>Concarneau</v>
      </c>
      <c r="EV10" s="139"/>
      <c r="EW10" s="139"/>
      <c r="EX10" s="139"/>
      <c r="EY10" s="139"/>
      <c r="EZ10" s="82">
        <f t="shared" si="64"/>
        <v>0</v>
      </c>
      <c r="FA10" s="78">
        <f t="shared" si="65"/>
        <v>1</v>
      </c>
      <c r="FB10" s="139" t="str">
        <f t="shared" si="98"/>
        <v>Concarneau</v>
      </c>
      <c r="FC10" s="139"/>
      <c r="FD10" s="139"/>
      <c r="FE10" s="139"/>
      <c r="FF10" s="139"/>
      <c r="FG10" s="139" t="str">
        <f t="shared" si="66"/>
        <v>Concarneau</v>
      </c>
      <c r="FH10" s="139"/>
      <c r="FI10" s="139"/>
      <c r="FJ10" s="139"/>
      <c r="FK10" s="139"/>
      <c r="FL10" s="82">
        <f t="shared" si="67"/>
        <v>0</v>
      </c>
      <c r="FM10" s="4">
        <f t="shared" si="68"/>
        <v>1</v>
      </c>
      <c r="FN10" s="139" t="str">
        <f t="shared" si="99"/>
        <v>Concarneau</v>
      </c>
      <c r="FO10" s="139"/>
      <c r="FP10" s="139"/>
      <c r="FQ10" s="139"/>
      <c r="FR10" s="139"/>
      <c r="FS10" s="139" t="str">
        <f t="shared" si="69"/>
        <v>Concarneau</v>
      </c>
      <c r="FT10" s="139"/>
      <c r="FU10" s="139"/>
      <c r="FV10" s="139"/>
      <c r="FW10" s="139"/>
      <c r="FX10" s="82">
        <f t="shared" si="70"/>
        <v>0</v>
      </c>
      <c r="FY10" s="78">
        <f t="shared" si="71"/>
        <v>1</v>
      </c>
      <c r="FZ10" s="139" t="str">
        <f t="shared" si="100"/>
        <v>Concarneau</v>
      </c>
      <c r="GA10" s="139"/>
      <c r="GB10" s="139"/>
      <c r="GC10" s="139"/>
      <c r="GD10" s="139"/>
      <c r="GE10" s="140" t="str">
        <f t="shared" si="101"/>
        <v>Concarneau</v>
      </c>
      <c r="GF10" s="141"/>
      <c r="GG10" s="141"/>
      <c r="GH10" s="141"/>
      <c r="GI10" s="142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</row>
    <row r="11" spans="1:240" ht="15" x14ac:dyDescent="0.3">
      <c r="A11" s="67"/>
      <c r="B11" s="178" t="s">
        <v>67</v>
      </c>
      <c r="C11" s="178"/>
      <c r="D11" s="178"/>
      <c r="E11" s="178"/>
      <c r="F11" s="178"/>
      <c r="G11" s="68"/>
      <c r="H11" s="68"/>
      <c r="I11" s="179" t="s">
        <v>75</v>
      </c>
      <c r="J11" s="179"/>
      <c r="K11" s="179"/>
      <c r="L11" s="179"/>
      <c r="M11" s="179"/>
      <c r="N11" s="69"/>
      <c r="O11" s="180"/>
      <c r="P11" s="181"/>
      <c r="Q11" s="181"/>
      <c r="R11" s="181"/>
      <c r="S11" s="182"/>
      <c r="T11" s="183"/>
      <c r="U11" s="73"/>
      <c r="V11" s="155" t="str">
        <f t="shared" si="0"/>
        <v>Drancy</v>
      </c>
      <c r="W11" s="156"/>
      <c r="X11" s="156"/>
      <c r="Y11" s="156"/>
      <c r="Z11" s="157"/>
      <c r="AA11" s="27">
        <f t="shared" si="1"/>
        <v>0</v>
      </c>
      <c r="AB11" s="28" t="str">
        <f t="shared" si="2"/>
        <v>u</v>
      </c>
      <c r="AC11" s="29">
        <f t="shared" si="102"/>
        <v>1</v>
      </c>
      <c r="AD11" s="30">
        <f t="shared" si="3"/>
        <v>0</v>
      </c>
      <c r="AE11" s="34">
        <f t="shared" si="4"/>
        <v>0</v>
      </c>
      <c r="AF11" s="35">
        <f t="shared" si="5"/>
        <v>0</v>
      </c>
      <c r="AG11" s="35">
        <f t="shared" si="6"/>
        <v>0</v>
      </c>
      <c r="AH11" s="35">
        <f t="shared" si="7"/>
        <v>0</v>
      </c>
      <c r="AI11" s="35">
        <f t="shared" si="8"/>
        <v>0</v>
      </c>
      <c r="AJ11" s="35">
        <f t="shared" si="9"/>
        <v>0</v>
      </c>
      <c r="AK11" s="36">
        <f t="shared" si="10"/>
        <v>0</v>
      </c>
      <c r="AL11" s="158" t="str">
        <f t="shared" si="11"/>
        <v>Drancy</v>
      </c>
      <c r="AM11" s="159"/>
      <c r="AN11" s="159"/>
      <c r="AO11" s="159"/>
      <c r="AP11" s="160"/>
      <c r="AQ11" s="12">
        <f t="shared" si="12"/>
        <v>0</v>
      </c>
      <c r="AR11" s="13" t="str">
        <f t="shared" si="13"/>
        <v>u</v>
      </c>
      <c r="AS11" s="14">
        <f t="shared" si="103"/>
        <v>1</v>
      </c>
      <c r="AT11" s="15">
        <f t="shared" si="14"/>
        <v>0</v>
      </c>
      <c r="AU11" s="16">
        <f t="shared" si="15"/>
        <v>0</v>
      </c>
      <c r="AV11" s="17">
        <f t="shared" si="16"/>
        <v>0</v>
      </c>
      <c r="AW11" s="17">
        <f t="shared" si="17"/>
        <v>0</v>
      </c>
      <c r="AX11" s="17">
        <f t="shared" si="18"/>
        <v>0</v>
      </c>
      <c r="AY11" s="17">
        <f t="shared" si="19"/>
        <v>0</v>
      </c>
      <c r="AZ11" s="17">
        <f t="shared" si="20"/>
        <v>0</v>
      </c>
      <c r="BA11" s="18">
        <f t="shared" si="21"/>
        <v>0</v>
      </c>
      <c r="BB11" s="161" t="str">
        <f t="shared" si="22"/>
        <v>Drancy</v>
      </c>
      <c r="BC11" s="162"/>
      <c r="BD11" s="162"/>
      <c r="BE11" s="162"/>
      <c r="BF11" s="163"/>
      <c r="BG11" s="44">
        <f t="shared" si="23"/>
        <v>0</v>
      </c>
      <c r="BH11" s="45" t="str">
        <f t="shared" si="24"/>
        <v>u</v>
      </c>
      <c r="BI11" s="46">
        <f t="shared" si="104"/>
        <v>1</v>
      </c>
      <c r="BJ11" s="47">
        <f t="shared" si="25"/>
        <v>0</v>
      </c>
      <c r="BK11" s="48">
        <f t="shared" si="26"/>
        <v>0</v>
      </c>
      <c r="BL11" s="49">
        <f t="shared" si="27"/>
        <v>0</v>
      </c>
      <c r="BM11" s="49">
        <f t="shared" si="28"/>
        <v>0</v>
      </c>
      <c r="BN11" s="49">
        <f t="shared" si="29"/>
        <v>0</v>
      </c>
      <c r="BO11" s="49">
        <f t="shared" si="30"/>
        <v>0</v>
      </c>
      <c r="BP11" s="49">
        <f t="shared" si="31"/>
        <v>0</v>
      </c>
      <c r="BQ11" s="50">
        <f t="shared" si="32"/>
        <v>0</v>
      </c>
      <c r="BR11" s="77">
        <v>7</v>
      </c>
      <c r="BS11" s="81">
        <f t="shared" si="33"/>
        <v>7</v>
      </c>
      <c r="BT11" s="79">
        <v>7</v>
      </c>
      <c r="BU11" s="80">
        <f t="shared" si="34"/>
        <v>7</v>
      </c>
      <c r="BV11" s="77">
        <v>7</v>
      </c>
      <c r="BW11" s="78">
        <f t="shared" si="35"/>
        <v>7</v>
      </c>
      <c r="BX11" s="164" t="str">
        <f>[1]Equipes!A8</f>
        <v>Drancy</v>
      </c>
      <c r="BY11" s="164"/>
      <c r="BZ11" s="164"/>
      <c r="CA11" s="164"/>
      <c r="CB11" s="164"/>
      <c r="CC11" s="75">
        <f t="shared" si="36"/>
        <v>1</v>
      </c>
      <c r="CD11" s="75">
        <f t="shared" si="72"/>
        <v>0</v>
      </c>
      <c r="CE11" s="2" t="s">
        <v>22</v>
      </c>
      <c r="CF11" s="75">
        <f t="shared" si="37"/>
        <v>7</v>
      </c>
      <c r="CG11" s="75">
        <f t="shared" si="38"/>
        <v>0</v>
      </c>
      <c r="CH11" s="75">
        <f t="shared" si="39"/>
        <v>0</v>
      </c>
      <c r="CI11" s="75">
        <f t="shared" si="40"/>
        <v>0</v>
      </c>
      <c r="CJ11" s="75">
        <f t="shared" si="41"/>
        <v>0</v>
      </c>
      <c r="CK11" s="75">
        <f t="shared" si="42"/>
        <v>0</v>
      </c>
      <c r="CL11" s="75">
        <f t="shared" si="43"/>
        <v>0</v>
      </c>
      <c r="CM11" s="75">
        <f t="shared" si="44"/>
        <v>0</v>
      </c>
      <c r="CN11" s="75">
        <f t="shared" si="73"/>
        <v>0</v>
      </c>
      <c r="CO11" s="165" t="str">
        <f t="shared" si="74"/>
        <v>Drancy</v>
      </c>
      <c r="CP11" s="166"/>
      <c r="CQ11" s="166"/>
      <c r="CR11" s="166"/>
      <c r="CS11" s="167"/>
      <c r="CT11" s="75">
        <f t="shared" si="45"/>
        <v>1</v>
      </c>
      <c r="CU11" s="75">
        <f t="shared" si="75"/>
        <v>0</v>
      </c>
      <c r="CV11" s="2" t="s">
        <v>22</v>
      </c>
      <c r="CW11" s="75">
        <f t="shared" si="46"/>
        <v>7</v>
      </c>
      <c r="CX11" s="75">
        <f t="shared" si="47"/>
        <v>0</v>
      </c>
      <c r="CY11" s="75">
        <f t="shared" si="48"/>
        <v>0</v>
      </c>
      <c r="CZ11" s="75">
        <f t="shared" si="49"/>
        <v>0</v>
      </c>
      <c r="DA11" s="75">
        <f t="shared" si="50"/>
        <v>0</v>
      </c>
      <c r="DB11" s="75">
        <f t="shared" si="51"/>
        <v>0</v>
      </c>
      <c r="DC11" s="75">
        <f t="shared" si="52"/>
        <v>0</v>
      </c>
      <c r="DD11" s="75">
        <f t="shared" si="53"/>
        <v>0</v>
      </c>
      <c r="DE11" s="75">
        <f t="shared" si="76"/>
        <v>0</v>
      </c>
      <c r="DF11" s="165" t="str">
        <f t="shared" si="77"/>
        <v>Drancy</v>
      </c>
      <c r="DG11" s="166"/>
      <c r="DH11" s="166"/>
      <c r="DI11" s="166"/>
      <c r="DJ11" s="167"/>
      <c r="DK11" s="75">
        <f t="shared" si="54"/>
        <v>1</v>
      </c>
      <c r="DL11" s="75">
        <f t="shared" si="78"/>
        <v>0</v>
      </c>
      <c r="DM11" s="2" t="s">
        <v>22</v>
      </c>
      <c r="DN11" s="75">
        <f t="shared" si="55"/>
        <v>7</v>
      </c>
      <c r="DO11" s="75">
        <f t="shared" si="56"/>
        <v>0</v>
      </c>
      <c r="DP11" s="75">
        <f t="shared" si="57"/>
        <v>0</v>
      </c>
      <c r="DQ11" s="75">
        <f t="shared" si="58"/>
        <v>0</v>
      </c>
      <c r="DR11" s="75">
        <f t="shared" si="59"/>
        <v>0</v>
      </c>
      <c r="DS11" s="75">
        <f t="shared" si="60"/>
        <v>0</v>
      </c>
      <c r="DT11" s="75">
        <f t="shared" si="61"/>
        <v>0</v>
      </c>
      <c r="DU11" s="75">
        <f t="shared" si="62"/>
        <v>0</v>
      </c>
      <c r="DV11" s="75">
        <f t="shared" si="79"/>
        <v>0</v>
      </c>
      <c r="DW11" s="82">
        <f t="shared" si="80"/>
        <v>0</v>
      </c>
      <c r="DX11" s="82">
        <f>DW11+0.0000014</f>
        <v>1.3999999999999999E-6</v>
      </c>
      <c r="DY11" s="82">
        <f t="shared" si="81"/>
        <v>0</v>
      </c>
      <c r="DZ11" s="82">
        <f>DY11+0.0000014</f>
        <v>1.3999999999999999E-6</v>
      </c>
      <c r="EA11" s="82">
        <f t="shared" si="82"/>
        <v>0</v>
      </c>
      <c r="EB11" s="82">
        <f>EA11+0.0000014</f>
        <v>1.3999999999999999E-6</v>
      </c>
      <c r="EC11" s="78">
        <f t="shared" si="83"/>
        <v>0</v>
      </c>
      <c r="ED11" s="78">
        <f t="shared" si="84"/>
        <v>0</v>
      </c>
      <c r="EE11" s="78">
        <f t="shared" si="85"/>
        <v>0</v>
      </c>
      <c r="EF11" s="78">
        <f t="shared" si="86"/>
        <v>0</v>
      </c>
      <c r="EG11" s="78">
        <f t="shared" si="87"/>
        <v>0</v>
      </c>
      <c r="EH11" s="78">
        <f t="shared" si="87"/>
        <v>0</v>
      </c>
      <c r="EI11" s="78">
        <f t="shared" si="88"/>
        <v>0</v>
      </c>
      <c r="EJ11" s="78">
        <f t="shared" si="88"/>
        <v>0</v>
      </c>
      <c r="EK11" s="78" t="b">
        <f t="shared" si="89"/>
        <v>0</v>
      </c>
      <c r="EL11" s="78" t="b">
        <f t="shared" si="90"/>
        <v>0</v>
      </c>
      <c r="EM11" s="78" t="b">
        <f t="shared" si="91"/>
        <v>0</v>
      </c>
      <c r="EN11" s="78" t="b">
        <f t="shared" si="92"/>
        <v>0</v>
      </c>
      <c r="EO11" s="78" t="b">
        <f t="shared" si="93"/>
        <v>0</v>
      </c>
      <c r="EP11" s="78" t="b">
        <f t="shared" si="94"/>
        <v>0</v>
      </c>
      <c r="EQ11" s="78">
        <f t="shared" si="95"/>
        <v>0</v>
      </c>
      <c r="ER11" s="78">
        <f t="shared" si="95"/>
        <v>0</v>
      </c>
      <c r="ES11" s="78">
        <f t="shared" si="96"/>
        <v>0</v>
      </c>
      <c r="ET11" s="78">
        <f t="shared" si="97"/>
        <v>0</v>
      </c>
      <c r="EU11" s="139" t="str">
        <f t="shared" si="63"/>
        <v>Drancy</v>
      </c>
      <c r="EV11" s="139"/>
      <c r="EW11" s="139"/>
      <c r="EX11" s="139"/>
      <c r="EY11" s="139"/>
      <c r="EZ11" s="82">
        <f t="shared" si="64"/>
        <v>0</v>
      </c>
      <c r="FA11" s="78">
        <f t="shared" si="65"/>
        <v>1</v>
      </c>
      <c r="FB11" s="139" t="str">
        <f t="shared" si="98"/>
        <v>Drancy</v>
      </c>
      <c r="FC11" s="139"/>
      <c r="FD11" s="139"/>
      <c r="FE11" s="139"/>
      <c r="FF11" s="139"/>
      <c r="FG11" s="139" t="str">
        <f t="shared" si="66"/>
        <v>Drancy</v>
      </c>
      <c r="FH11" s="139"/>
      <c r="FI11" s="139"/>
      <c r="FJ11" s="139"/>
      <c r="FK11" s="139"/>
      <c r="FL11" s="82">
        <f t="shared" si="67"/>
        <v>0</v>
      </c>
      <c r="FM11" s="4">
        <f t="shared" si="68"/>
        <v>1</v>
      </c>
      <c r="FN11" s="139" t="str">
        <f t="shared" si="99"/>
        <v>Drancy</v>
      </c>
      <c r="FO11" s="139"/>
      <c r="FP11" s="139"/>
      <c r="FQ11" s="139"/>
      <c r="FR11" s="139"/>
      <c r="FS11" s="139" t="str">
        <f t="shared" si="69"/>
        <v>Drancy</v>
      </c>
      <c r="FT11" s="139"/>
      <c r="FU11" s="139"/>
      <c r="FV11" s="139"/>
      <c r="FW11" s="139"/>
      <c r="FX11" s="82">
        <f t="shared" si="70"/>
        <v>0</v>
      </c>
      <c r="FY11" s="78">
        <f t="shared" si="71"/>
        <v>1</v>
      </c>
      <c r="FZ11" s="139" t="str">
        <f t="shared" si="100"/>
        <v>Drancy</v>
      </c>
      <c r="GA11" s="139"/>
      <c r="GB11" s="139"/>
      <c r="GC11" s="139"/>
      <c r="GD11" s="139"/>
      <c r="GE11" s="140" t="str">
        <f t="shared" si="101"/>
        <v>Drancy</v>
      </c>
      <c r="GF11" s="141"/>
      <c r="GG11" s="141"/>
      <c r="GH11" s="141"/>
      <c r="GI11" s="142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</row>
    <row r="12" spans="1:240" ht="15" x14ac:dyDescent="0.3">
      <c r="A12" s="67"/>
      <c r="B12" s="178" t="s">
        <v>61</v>
      </c>
      <c r="C12" s="178"/>
      <c r="D12" s="178"/>
      <c r="E12" s="178"/>
      <c r="F12" s="178"/>
      <c r="G12" s="68"/>
      <c r="H12" s="68"/>
      <c r="I12" s="179" t="s">
        <v>71</v>
      </c>
      <c r="J12" s="179"/>
      <c r="K12" s="179"/>
      <c r="L12" s="179"/>
      <c r="M12" s="179"/>
      <c r="N12" s="69"/>
      <c r="O12" s="180"/>
      <c r="P12" s="181"/>
      <c r="Q12" s="181"/>
      <c r="R12" s="181"/>
      <c r="S12" s="182"/>
      <c r="T12" s="183"/>
      <c r="U12" s="73"/>
      <c r="V12" s="155" t="str">
        <f t="shared" si="0"/>
        <v>Dunkerque</v>
      </c>
      <c r="W12" s="156"/>
      <c r="X12" s="156"/>
      <c r="Y12" s="156"/>
      <c r="Z12" s="157"/>
      <c r="AA12" s="27">
        <f t="shared" si="1"/>
        <v>0</v>
      </c>
      <c r="AB12" s="28" t="str">
        <f t="shared" si="2"/>
        <v>u</v>
      </c>
      <c r="AC12" s="29">
        <f t="shared" si="102"/>
        <v>1</v>
      </c>
      <c r="AD12" s="30">
        <f t="shared" si="3"/>
        <v>0</v>
      </c>
      <c r="AE12" s="34">
        <f t="shared" si="4"/>
        <v>0</v>
      </c>
      <c r="AF12" s="35">
        <f t="shared" si="5"/>
        <v>0</v>
      </c>
      <c r="AG12" s="35">
        <f t="shared" si="6"/>
        <v>0</v>
      </c>
      <c r="AH12" s="35">
        <f t="shared" si="7"/>
        <v>0</v>
      </c>
      <c r="AI12" s="35">
        <f t="shared" si="8"/>
        <v>0</v>
      </c>
      <c r="AJ12" s="35">
        <f t="shared" si="9"/>
        <v>0</v>
      </c>
      <c r="AK12" s="36">
        <f t="shared" si="10"/>
        <v>0</v>
      </c>
      <c r="AL12" s="158" t="str">
        <f t="shared" si="11"/>
        <v>Dunkerque</v>
      </c>
      <c r="AM12" s="159"/>
      <c r="AN12" s="159"/>
      <c r="AO12" s="159"/>
      <c r="AP12" s="160"/>
      <c r="AQ12" s="12">
        <f t="shared" si="12"/>
        <v>0</v>
      </c>
      <c r="AR12" s="13" t="str">
        <f t="shared" si="13"/>
        <v>u</v>
      </c>
      <c r="AS12" s="14">
        <f t="shared" si="103"/>
        <v>1</v>
      </c>
      <c r="AT12" s="15">
        <f t="shared" si="14"/>
        <v>0</v>
      </c>
      <c r="AU12" s="16">
        <f t="shared" si="15"/>
        <v>0</v>
      </c>
      <c r="AV12" s="17">
        <f t="shared" si="16"/>
        <v>0</v>
      </c>
      <c r="AW12" s="17">
        <f t="shared" si="17"/>
        <v>0</v>
      </c>
      <c r="AX12" s="17">
        <f t="shared" si="18"/>
        <v>0</v>
      </c>
      <c r="AY12" s="17">
        <f t="shared" si="19"/>
        <v>0</v>
      </c>
      <c r="AZ12" s="17">
        <f t="shared" si="20"/>
        <v>0</v>
      </c>
      <c r="BA12" s="18">
        <f t="shared" si="21"/>
        <v>0</v>
      </c>
      <c r="BB12" s="161" t="str">
        <f t="shared" si="22"/>
        <v>Dunkerque</v>
      </c>
      <c r="BC12" s="162"/>
      <c r="BD12" s="162"/>
      <c r="BE12" s="162"/>
      <c r="BF12" s="163"/>
      <c r="BG12" s="44">
        <f t="shared" si="23"/>
        <v>0</v>
      </c>
      <c r="BH12" s="45" t="str">
        <f t="shared" si="24"/>
        <v>u</v>
      </c>
      <c r="BI12" s="46">
        <f t="shared" si="104"/>
        <v>1</v>
      </c>
      <c r="BJ12" s="47">
        <f t="shared" si="25"/>
        <v>0</v>
      </c>
      <c r="BK12" s="48">
        <f t="shared" si="26"/>
        <v>0</v>
      </c>
      <c r="BL12" s="49">
        <f t="shared" si="27"/>
        <v>0</v>
      </c>
      <c r="BM12" s="49">
        <f t="shared" si="28"/>
        <v>0</v>
      </c>
      <c r="BN12" s="49">
        <f t="shared" si="29"/>
        <v>0</v>
      </c>
      <c r="BO12" s="49">
        <f t="shared" si="30"/>
        <v>0</v>
      </c>
      <c r="BP12" s="49">
        <f t="shared" si="31"/>
        <v>0</v>
      </c>
      <c r="BQ12" s="50">
        <f t="shared" si="32"/>
        <v>0</v>
      </c>
      <c r="BR12" s="77">
        <v>8</v>
      </c>
      <c r="BS12" s="81">
        <f t="shared" si="33"/>
        <v>8</v>
      </c>
      <c r="BT12" s="79">
        <v>8</v>
      </c>
      <c r="BU12" s="80">
        <f t="shared" si="34"/>
        <v>8</v>
      </c>
      <c r="BV12" s="77">
        <v>8</v>
      </c>
      <c r="BW12" s="78">
        <f t="shared" si="35"/>
        <v>8</v>
      </c>
      <c r="BX12" s="164" t="str">
        <f>[1]Equipes!A9</f>
        <v>Dunkerque</v>
      </c>
      <c r="BY12" s="164"/>
      <c r="BZ12" s="164"/>
      <c r="CA12" s="164"/>
      <c r="CB12" s="164"/>
      <c r="CC12" s="75">
        <f t="shared" si="36"/>
        <v>1</v>
      </c>
      <c r="CD12" s="75">
        <f t="shared" si="72"/>
        <v>0</v>
      </c>
      <c r="CE12" s="2" t="s">
        <v>22</v>
      </c>
      <c r="CF12" s="75">
        <f t="shared" si="37"/>
        <v>8</v>
      </c>
      <c r="CG12" s="75">
        <f t="shared" si="38"/>
        <v>0</v>
      </c>
      <c r="CH12" s="75">
        <f t="shared" si="39"/>
        <v>0</v>
      </c>
      <c r="CI12" s="75">
        <f t="shared" si="40"/>
        <v>0</v>
      </c>
      <c r="CJ12" s="75">
        <f t="shared" si="41"/>
        <v>0</v>
      </c>
      <c r="CK12" s="75">
        <f t="shared" si="42"/>
        <v>0</v>
      </c>
      <c r="CL12" s="75">
        <f t="shared" si="43"/>
        <v>0</v>
      </c>
      <c r="CM12" s="75">
        <f t="shared" si="44"/>
        <v>0</v>
      </c>
      <c r="CN12" s="75">
        <f t="shared" si="73"/>
        <v>0</v>
      </c>
      <c r="CO12" s="165" t="str">
        <f t="shared" si="74"/>
        <v>Dunkerque</v>
      </c>
      <c r="CP12" s="166"/>
      <c r="CQ12" s="166"/>
      <c r="CR12" s="166"/>
      <c r="CS12" s="167"/>
      <c r="CT12" s="75">
        <f t="shared" si="45"/>
        <v>1</v>
      </c>
      <c r="CU12" s="75">
        <f t="shared" si="75"/>
        <v>0</v>
      </c>
      <c r="CV12" s="2" t="s">
        <v>22</v>
      </c>
      <c r="CW12" s="75">
        <f t="shared" si="46"/>
        <v>8</v>
      </c>
      <c r="CX12" s="75">
        <f t="shared" si="47"/>
        <v>0</v>
      </c>
      <c r="CY12" s="75">
        <f t="shared" si="48"/>
        <v>0</v>
      </c>
      <c r="CZ12" s="75">
        <f t="shared" si="49"/>
        <v>0</v>
      </c>
      <c r="DA12" s="75">
        <f t="shared" si="50"/>
        <v>0</v>
      </c>
      <c r="DB12" s="75">
        <f t="shared" si="51"/>
        <v>0</v>
      </c>
      <c r="DC12" s="75">
        <f t="shared" si="52"/>
        <v>0</v>
      </c>
      <c r="DD12" s="75">
        <f t="shared" si="53"/>
        <v>0</v>
      </c>
      <c r="DE12" s="75">
        <f t="shared" si="76"/>
        <v>0</v>
      </c>
      <c r="DF12" s="165" t="str">
        <f t="shared" si="77"/>
        <v>Dunkerque</v>
      </c>
      <c r="DG12" s="166"/>
      <c r="DH12" s="166"/>
      <c r="DI12" s="166"/>
      <c r="DJ12" s="167"/>
      <c r="DK12" s="75">
        <f t="shared" si="54"/>
        <v>1</v>
      </c>
      <c r="DL12" s="75">
        <f t="shared" si="78"/>
        <v>0</v>
      </c>
      <c r="DM12" s="2" t="s">
        <v>22</v>
      </c>
      <c r="DN12" s="75">
        <f t="shared" si="55"/>
        <v>8</v>
      </c>
      <c r="DO12" s="75">
        <f t="shared" si="56"/>
        <v>0</v>
      </c>
      <c r="DP12" s="75">
        <f t="shared" si="57"/>
        <v>0</v>
      </c>
      <c r="DQ12" s="75">
        <f t="shared" si="58"/>
        <v>0</v>
      </c>
      <c r="DR12" s="75">
        <f t="shared" si="59"/>
        <v>0</v>
      </c>
      <c r="DS12" s="75">
        <f t="shared" si="60"/>
        <v>0</v>
      </c>
      <c r="DT12" s="75">
        <f t="shared" si="61"/>
        <v>0</v>
      </c>
      <c r="DU12" s="75">
        <f t="shared" si="62"/>
        <v>0</v>
      </c>
      <c r="DV12" s="75">
        <f t="shared" si="79"/>
        <v>0</v>
      </c>
      <c r="DW12" s="82">
        <f t="shared" si="80"/>
        <v>0</v>
      </c>
      <c r="DX12" s="82">
        <f>DW12+0.0000013</f>
        <v>1.3E-6</v>
      </c>
      <c r="DY12" s="82">
        <f t="shared" si="81"/>
        <v>0</v>
      </c>
      <c r="DZ12" s="82">
        <f>DY12+0.0000013</f>
        <v>1.3E-6</v>
      </c>
      <c r="EA12" s="82">
        <f t="shared" si="82"/>
        <v>0</v>
      </c>
      <c r="EB12" s="82">
        <f>EA12+0.0000013</f>
        <v>1.3E-6</v>
      </c>
      <c r="EC12" s="78">
        <f t="shared" si="83"/>
        <v>0</v>
      </c>
      <c r="ED12" s="78">
        <f t="shared" si="84"/>
        <v>0</v>
      </c>
      <c r="EE12" s="78">
        <f t="shared" si="85"/>
        <v>0</v>
      </c>
      <c r="EF12" s="78">
        <f t="shared" si="86"/>
        <v>0</v>
      </c>
      <c r="EG12" s="78">
        <f t="shared" si="87"/>
        <v>0</v>
      </c>
      <c r="EH12" s="78">
        <f t="shared" si="87"/>
        <v>0</v>
      </c>
      <c r="EI12" s="78">
        <f t="shared" si="88"/>
        <v>0</v>
      </c>
      <c r="EJ12" s="78">
        <f t="shared" si="88"/>
        <v>0</v>
      </c>
      <c r="EK12" s="78" t="b">
        <f t="shared" si="89"/>
        <v>0</v>
      </c>
      <c r="EL12" s="78" t="b">
        <f t="shared" si="90"/>
        <v>0</v>
      </c>
      <c r="EM12" s="78" t="b">
        <f t="shared" si="91"/>
        <v>0</v>
      </c>
      <c r="EN12" s="78" t="b">
        <f t="shared" si="92"/>
        <v>0</v>
      </c>
      <c r="EO12" s="78" t="b">
        <f t="shared" si="93"/>
        <v>0</v>
      </c>
      <c r="EP12" s="78" t="b">
        <f t="shared" si="94"/>
        <v>0</v>
      </c>
      <c r="EQ12" s="78">
        <f t="shared" si="95"/>
        <v>0</v>
      </c>
      <c r="ER12" s="78">
        <f t="shared" si="95"/>
        <v>0</v>
      </c>
      <c r="ES12" s="78">
        <f t="shared" si="96"/>
        <v>0</v>
      </c>
      <c r="ET12" s="78">
        <f t="shared" si="97"/>
        <v>0</v>
      </c>
      <c r="EU12" s="139" t="str">
        <f t="shared" si="63"/>
        <v>Dunkerque</v>
      </c>
      <c r="EV12" s="139"/>
      <c r="EW12" s="139"/>
      <c r="EX12" s="139"/>
      <c r="EY12" s="139"/>
      <c r="EZ12" s="82">
        <f t="shared" si="64"/>
        <v>0</v>
      </c>
      <c r="FA12" s="78">
        <f t="shared" si="65"/>
        <v>1</v>
      </c>
      <c r="FB12" s="139" t="str">
        <f t="shared" si="98"/>
        <v>Dunkerque</v>
      </c>
      <c r="FC12" s="139"/>
      <c r="FD12" s="139"/>
      <c r="FE12" s="139"/>
      <c r="FF12" s="139"/>
      <c r="FG12" s="139" t="str">
        <f t="shared" si="66"/>
        <v>Dunkerque</v>
      </c>
      <c r="FH12" s="139"/>
      <c r="FI12" s="139"/>
      <c r="FJ12" s="139"/>
      <c r="FK12" s="139"/>
      <c r="FL12" s="82">
        <f t="shared" si="67"/>
        <v>0</v>
      </c>
      <c r="FM12" s="4">
        <f t="shared" si="68"/>
        <v>1</v>
      </c>
      <c r="FN12" s="139" t="str">
        <f t="shared" si="99"/>
        <v>Dunkerque</v>
      </c>
      <c r="FO12" s="139"/>
      <c r="FP12" s="139"/>
      <c r="FQ12" s="139"/>
      <c r="FR12" s="139"/>
      <c r="FS12" s="139" t="str">
        <f t="shared" si="69"/>
        <v>Dunkerque</v>
      </c>
      <c r="FT12" s="139"/>
      <c r="FU12" s="139"/>
      <c r="FV12" s="139"/>
      <c r="FW12" s="139"/>
      <c r="FX12" s="82">
        <f t="shared" si="70"/>
        <v>0</v>
      </c>
      <c r="FY12" s="78">
        <f t="shared" si="71"/>
        <v>1</v>
      </c>
      <c r="FZ12" s="139" t="str">
        <f t="shared" si="100"/>
        <v>Dunkerque</v>
      </c>
      <c r="GA12" s="139"/>
      <c r="GB12" s="139"/>
      <c r="GC12" s="139"/>
      <c r="GD12" s="139"/>
      <c r="GE12" s="140" t="str">
        <f t="shared" si="101"/>
        <v>Dunkerque</v>
      </c>
      <c r="GF12" s="141"/>
      <c r="GG12" s="141"/>
      <c r="GH12" s="141"/>
      <c r="GI12" s="142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</row>
    <row r="13" spans="1:240" ht="15.6" thickBot="1" x14ac:dyDescent="0.35">
      <c r="A13" s="70"/>
      <c r="B13" s="172" t="s">
        <v>60</v>
      </c>
      <c r="C13" s="172"/>
      <c r="D13" s="172"/>
      <c r="E13" s="172"/>
      <c r="F13" s="172"/>
      <c r="G13" s="71"/>
      <c r="H13" s="71"/>
      <c r="I13" s="173" t="s">
        <v>74</v>
      </c>
      <c r="J13" s="173"/>
      <c r="K13" s="173"/>
      <c r="L13" s="173"/>
      <c r="M13" s="173"/>
      <c r="N13" s="72"/>
      <c r="O13" s="174"/>
      <c r="P13" s="175"/>
      <c r="Q13" s="175"/>
      <c r="R13" s="175"/>
      <c r="S13" s="176"/>
      <c r="T13" s="177"/>
      <c r="U13" s="73"/>
      <c r="V13" s="155" t="str">
        <f t="shared" si="0"/>
        <v>Entente SSG</v>
      </c>
      <c r="W13" s="156"/>
      <c r="X13" s="156"/>
      <c r="Y13" s="156"/>
      <c r="Z13" s="157"/>
      <c r="AA13" s="27">
        <f t="shared" si="1"/>
        <v>0</v>
      </c>
      <c r="AB13" s="28" t="str">
        <f t="shared" si="2"/>
        <v>u</v>
      </c>
      <c r="AC13" s="29">
        <f t="shared" si="102"/>
        <v>1</v>
      </c>
      <c r="AD13" s="30">
        <f t="shared" si="3"/>
        <v>0</v>
      </c>
      <c r="AE13" s="34">
        <f t="shared" si="4"/>
        <v>0</v>
      </c>
      <c r="AF13" s="35">
        <f t="shared" si="5"/>
        <v>0</v>
      </c>
      <c r="AG13" s="35">
        <f t="shared" si="6"/>
        <v>0</v>
      </c>
      <c r="AH13" s="35">
        <f t="shared" si="7"/>
        <v>0</v>
      </c>
      <c r="AI13" s="35">
        <f t="shared" si="8"/>
        <v>0</v>
      </c>
      <c r="AJ13" s="35">
        <f t="shared" si="9"/>
        <v>0</v>
      </c>
      <c r="AK13" s="36">
        <f t="shared" si="10"/>
        <v>0</v>
      </c>
      <c r="AL13" s="158" t="str">
        <f t="shared" si="11"/>
        <v>Entente SSG</v>
      </c>
      <c r="AM13" s="159"/>
      <c r="AN13" s="159"/>
      <c r="AO13" s="159"/>
      <c r="AP13" s="160"/>
      <c r="AQ13" s="12">
        <f t="shared" si="12"/>
        <v>0</v>
      </c>
      <c r="AR13" s="13" t="str">
        <f t="shared" si="13"/>
        <v>u</v>
      </c>
      <c r="AS13" s="14">
        <f t="shared" si="103"/>
        <v>1</v>
      </c>
      <c r="AT13" s="15">
        <f t="shared" si="14"/>
        <v>0</v>
      </c>
      <c r="AU13" s="16">
        <f t="shared" si="15"/>
        <v>0</v>
      </c>
      <c r="AV13" s="17">
        <f t="shared" si="16"/>
        <v>0</v>
      </c>
      <c r="AW13" s="17">
        <f t="shared" si="17"/>
        <v>0</v>
      </c>
      <c r="AX13" s="17">
        <f t="shared" si="18"/>
        <v>0</v>
      </c>
      <c r="AY13" s="17">
        <f t="shared" si="19"/>
        <v>0</v>
      </c>
      <c r="AZ13" s="17">
        <f t="shared" si="20"/>
        <v>0</v>
      </c>
      <c r="BA13" s="18">
        <f t="shared" si="21"/>
        <v>0</v>
      </c>
      <c r="BB13" s="161" t="str">
        <f t="shared" si="22"/>
        <v>Entente SSG</v>
      </c>
      <c r="BC13" s="162"/>
      <c r="BD13" s="162"/>
      <c r="BE13" s="162"/>
      <c r="BF13" s="163"/>
      <c r="BG13" s="44">
        <f t="shared" si="23"/>
        <v>0</v>
      </c>
      <c r="BH13" s="45" t="str">
        <f t="shared" si="24"/>
        <v>u</v>
      </c>
      <c r="BI13" s="46">
        <f t="shared" si="104"/>
        <v>1</v>
      </c>
      <c r="BJ13" s="47">
        <f t="shared" si="25"/>
        <v>0</v>
      </c>
      <c r="BK13" s="48">
        <f t="shared" si="26"/>
        <v>0</v>
      </c>
      <c r="BL13" s="49">
        <f t="shared" si="27"/>
        <v>0</v>
      </c>
      <c r="BM13" s="49">
        <f t="shared" si="28"/>
        <v>0</v>
      </c>
      <c r="BN13" s="49">
        <f t="shared" si="29"/>
        <v>0</v>
      </c>
      <c r="BO13" s="49">
        <f t="shared" si="30"/>
        <v>0</v>
      </c>
      <c r="BP13" s="49">
        <f t="shared" si="31"/>
        <v>0</v>
      </c>
      <c r="BQ13" s="50">
        <f t="shared" si="32"/>
        <v>0</v>
      </c>
      <c r="BR13" s="77">
        <v>9</v>
      </c>
      <c r="BS13" s="81">
        <f t="shared" si="33"/>
        <v>9</v>
      </c>
      <c r="BT13" s="79">
        <v>9</v>
      </c>
      <c r="BU13" s="80">
        <f t="shared" si="34"/>
        <v>9</v>
      </c>
      <c r="BV13" s="77">
        <v>9</v>
      </c>
      <c r="BW13" s="78">
        <f t="shared" si="35"/>
        <v>9</v>
      </c>
      <c r="BX13" s="164" t="str">
        <f>[1]Equipes!A10</f>
        <v>Entente SSG</v>
      </c>
      <c r="BY13" s="164"/>
      <c r="BZ13" s="164"/>
      <c r="CA13" s="164"/>
      <c r="CB13" s="164"/>
      <c r="CC13" s="75">
        <f t="shared" si="36"/>
        <v>1</v>
      </c>
      <c r="CD13" s="75">
        <f t="shared" si="72"/>
        <v>0</v>
      </c>
      <c r="CE13" s="2" t="s">
        <v>22</v>
      </c>
      <c r="CF13" s="75">
        <f t="shared" si="37"/>
        <v>9</v>
      </c>
      <c r="CG13" s="75">
        <f t="shared" si="38"/>
        <v>0</v>
      </c>
      <c r="CH13" s="75">
        <f t="shared" si="39"/>
        <v>0</v>
      </c>
      <c r="CI13" s="75">
        <f t="shared" si="40"/>
        <v>0</v>
      </c>
      <c r="CJ13" s="75">
        <f t="shared" si="41"/>
        <v>0</v>
      </c>
      <c r="CK13" s="75">
        <f t="shared" si="42"/>
        <v>0</v>
      </c>
      <c r="CL13" s="75">
        <f t="shared" si="43"/>
        <v>0</v>
      </c>
      <c r="CM13" s="75">
        <f t="shared" si="44"/>
        <v>0</v>
      </c>
      <c r="CN13" s="75">
        <f t="shared" si="73"/>
        <v>0</v>
      </c>
      <c r="CO13" s="165" t="str">
        <f t="shared" si="74"/>
        <v>Entente SSG</v>
      </c>
      <c r="CP13" s="166"/>
      <c r="CQ13" s="166"/>
      <c r="CR13" s="166"/>
      <c r="CS13" s="167"/>
      <c r="CT13" s="75">
        <f t="shared" si="45"/>
        <v>1</v>
      </c>
      <c r="CU13" s="75">
        <f t="shared" si="75"/>
        <v>0</v>
      </c>
      <c r="CV13" s="2" t="s">
        <v>22</v>
      </c>
      <c r="CW13" s="75">
        <f t="shared" si="46"/>
        <v>9</v>
      </c>
      <c r="CX13" s="75">
        <f t="shared" si="47"/>
        <v>0</v>
      </c>
      <c r="CY13" s="75">
        <f t="shared" si="48"/>
        <v>0</v>
      </c>
      <c r="CZ13" s="75">
        <f t="shared" si="49"/>
        <v>0</v>
      </c>
      <c r="DA13" s="75">
        <f t="shared" si="50"/>
        <v>0</v>
      </c>
      <c r="DB13" s="75">
        <f t="shared" si="51"/>
        <v>0</v>
      </c>
      <c r="DC13" s="75">
        <f t="shared" si="52"/>
        <v>0</v>
      </c>
      <c r="DD13" s="75">
        <f t="shared" si="53"/>
        <v>0</v>
      </c>
      <c r="DE13" s="75">
        <f t="shared" si="76"/>
        <v>0</v>
      </c>
      <c r="DF13" s="165" t="str">
        <f t="shared" si="77"/>
        <v>Entente SSG</v>
      </c>
      <c r="DG13" s="166"/>
      <c r="DH13" s="166"/>
      <c r="DI13" s="166"/>
      <c r="DJ13" s="167"/>
      <c r="DK13" s="75">
        <f t="shared" si="54"/>
        <v>1</v>
      </c>
      <c r="DL13" s="75">
        <f t="shared" si="78"/>
        <v>0</v>
      </c>
      <c r="DM13" s="2" t="s">
        <v>22</v>
      </c>
      <c r="DN13" s="75">
        <f t="shared" si="55"/>
        <v>9</v>
      </c>
      <c r="DO13" s="75">
        <f t="shared" si="56"/>
        <v>0</v>
      </c>
      <c r="DP13" s="75">
        <f t="shared" si="57"/>
        <v>0</v>
      </c>
      <c r="DQ13" s="75">
        <f t="shared" si="58"/>
        <v>0</v>
      </c>
      <c r="DR13" s="75">
        <f t="shared" si="59"/>
        <v>0</v>
      </c>
      <c r="DS13" s="75">
        <f t="shared" si="60"/>
        <v>0</v>
      </c>
      <c r="DT13" s="75">
        <f t="shared" si="61"/>
        <v>0</v>
      </c>
      <c r="DU13" s="75">
        <f t="shared" si="62"/>
        <v>0</v>
      </c>
      <c r="DV13" s="75">
        <f t="shared" si="79"/>
        <v>0</v>
      </c>
      <c r="DW13" s="82">
        <f t="shared" si="80"/>
        <v>0</v>
      </c>
      <c r="DX13" s="82">
        <f>DW13+0.0000012</f>
        <v>1.1999999999999999E-6</v>
      </c>
      <c r="DY13" s="82">
        <f t="shared" si="81"/>
        <v>0</v>
      </c>
      <c r="DZ13" s="82">
        <f>DY13+0.0000012</f>
        <v>1.1999999999999999E-6</v>
      </c>
      <c r="EA13" s="82">
        <f t="shared" si="82"/>
        <v>0</v>
      </c>
      <c r="EB13" s="82">
        <f>EA13+0.0000012</f>
        <v>1.1999999999999999E-6</v>
      </c>
      <c r="EC13" s="78">
        <f t="shared" si="83"/>
        <v>0</v>
      </c>
      <c r="ED13" s="78">
        <f t="shared" si="84"/>
        <v>0</v>
      </c>
      <c r="EE13" s="78">
        <f t="shared" si="85"/>
        <v>0</v>
      </c>
      <c r="EF13" s="78">
        <f t="shared" si="86"/>
        <v>0</v>
      </c>
      <c r="EG13" s="78">
        <f t="shared" si="87"/>
        <v>0</v>
      </c>
      <c r="EH13" s="78">
        <f t="shared" si="87"/>
        <v>0</v>
      </c>
      <c r="EI13" s="78">
        <f t="shared" si="88"/>
        <v>0</v>
      </c>
      <c r="EJ13" s="78">
        <f t="shared" si="88"/>
        <v>0</v>
      </c>
      <c r="EK13" s="78" t="b">
        <f t="shared" si="89"/>
        <v>0</v>
      </c>
      <c r="EL13" s="78" t="b">
        <f t="shared" si="90"/>
        <v>0</v>
      </c>
      <c r="EM13" s="78" t="b">
        <f t="shared" si="91"/>
        <v>0</v>
      </c>
      <c r="EN13" s="78" t="b">
        <f t="shared" si="92"/>
        <v>0</v>
      </c>
      <c r="EO13" s="78" t="b">
        <f t="shared" si="93"/>
        <v>0</v>
      </c>
      <c r="EP13" s="78" t="b">
        <f t="shared" si="94"/>
        <v>0</v>
      </c>
      <c r="EQ13" s="78">
        <f t="shared" si="95"/>
        <v>0</v>
      </c>
      <c r="ER13" s="78">
        <f t="shared" si="95"/>
        <v>0</v>
      </c>
      <c r="ES13" s="78">
        <f t="shared" si="96"/>
        <v>0</v>
      </c>
      <c r="ET13" s="78">
        <f t="shared" si="97"/>
        <v>0</v>
      </c>
      <c r="EU13" s="139" t="str">
        <f t="shared" si="63"/>
        <v>Entente SSG</v>
      </c>
      <c r="EV13" s="139"/>
      <c r="EW13" s="139"/>
      <c r="EX13" s="139"/>
      <c r="EY13" s="139"/>
      <c r="EZ13" s="82">
        <f t="shared" si="64"/>
        <v>0</v>
      </c>
      <c r="FA13" s="78">
        <f t="shared" si="65"/>
        <v>1</v>
      </c>
      <c r="FB13" s="139" t="str">
        <f t="shared" si="98"/>
        <v>Entente SSG</v>
      </c>
      <c r="FC13" s="139"/>
      <c r="FD13" s="139"/>
      <c r="FE13" s="139"/>
      <c r="FF13" s="139"/>
      <c r="FG13" s="139" t="str">
        <f t="shared" si="66"/>
        <v>Entente SSG</v>
      </c>
      <c r="FH13" s="139"/>
      <c r="FI13" s="139"/>
      <c r="FJ13" s="139"/>
      <c r="FK13" s="139"/>
      <c r="FL13" s="82">
        <f t="shared" si="67"/>
        <v>0</v>
      </c>
      <c r="FM13" s="4">
        <f t="shared" si="68"/>
        <v>1</v>
      </c>
      <c r="FN13" s="139" t="str">
        <f t="shared" si="99"/>
        <v>Entente SSG</v>
      </c>
      <c r="FO13" s="139"/>
      <c r="FP13" s="139"/>
      <c r="FQ13" s="139"/>
      <c r="FR13" s="139"/>
      <c r="FS13" s="139" t="str">
        <f t="shared" si="69"/>
        <v>Entente SSG</v>
      </c>
      <c r="FT13" s="139"/>
      <c r="FU13" s="139"/>
      <c r="FV13" s="139"/>
      <c r="FW13" s="139"/>
      <c r="FX13" s="82">
        <f t="shared" si="70"/>
        <v>0</v>
      </c>
      <c r="FY13" s="78">
        <f t="shared" si="71"/>
        <v>1</v>
      </c>
      <c r="FZ13" s="139" t="str">
        <f t="shared" si="100"/>
        <v>Entente SSG</v>
      </c>
      <c r="GA13" s="139"/>
      <c r="GB13" s="139"/>
      <c r="GC13" s="139"/>
      <c r="GD13" s="139"/>
      <c r="GE13" s="140" t="str">
        <f t="shared" si="101"/>
        <v>Entente SSG</v>
      </c>
      <c r="GF13" s="141"/>
      <c r="GG13" s="141"/>
      <c r="GH13" s="141"/>
      <c r="GI13" s="142"/>
      <c r="GJ13" s="74"/>
      <c r="GK13" s="74"/>
      <c r="GL13" s="74"/>
      <c r="GM13" s="74"/>
      <c r="GN13" s="74"/>
      <c r="GO13" s="74"/>
      <c r="GP13" s="74"/>
      <c r="GQ13" s="74"/>
      <c r="GR13" s="74"/>
      <c r="GS13" s="74"/>
      <c r="GT13" s="74"/>
      <c r="GU13" s="74"/>
      <c r="GV13" s="74"/>
      <c r="GW13" s="74"/>
      <c r="GX13" s="74"/>
      <c r="GY13" s="74"/>
      <c r="GZ13" s="74"/>
      <c r="HA13" s="74"/>
      <c r="HB13" s="74"/>
      <c r="HC13" s="74"/>
      <c r="HD13" s="74"/>
      <c r="HE13" s="74"/>
      <c r="HF13" s="74"/>
      <c r="HG13" s="74"/>
      <c r="HH13" s="74"/>
      <c r="HI13" s="74"/>
      <c r="HJ13" s="74"/>
      <c r="HK13" s="74"/>
      <c r="HL13" s="74"/>
      <c r="HM13" s="74"/>
      <c r="HN13" s="74"/>
      <c r="HO13" s="74"/>
      <c r="HP13" s="74"/>
      <c r="HQ13" s="74"/>
      <c r="HR13" s="74"/>
      <c r="HS13" s="74"/>
      <c r="HT13" s="74"/>
      <c r="HU13" s="74"/>
      <c r="HV13" s="74"/>
      <c r="HW13" s="74"/>
      <c r="HX13" s="74"/>
      <c r="HY13" s="74"/>
      <c r="HZ13" s="74"/>
      <c r="IA13" s="74"/>
      <c r="IB13" s="74"/>
      <c r="IC13" s="74"/>
      <c r="ID13" s="74"/>
      <c r="IE13" s="74"/>
      <c r="IF13" s="74"/>
    </row>
    <row r="14" spans="1:240" ht="15.6" thickTop="1" x14ac:dyDescent="0.3">
      <c r="A14" s="62"/>
      <c r="B14" s="170"/>
      <c r="C14" s="170"/>
      <c r="D14" s="170"/>
      <c r="E14" s="170"/>
      <c r="F14" s="170"/>
      <c r="G14" s="63"/>
      <c r="H14" s="63"/>
      <c r="I14" s="170"/>
      <c r="J14" s="170"/>
      <c r="K14" s="170"/>
      <c r="L14" s="170"/>
      <c r="M14" s="170"/>
      <c r="N14" s="62"/>
      <c r="O14" s="171"/>
      <c r="P14" s="171"/>
      <c r="Q14" s="171"/>
      <c r="R14" s="171"/>
      <c r="S14" s="168"/>
      <c r="T14" s="168"/>
      <c r="U14" s="73"/>
      <c r="V14" s="155" t="str">
        <f t="shared" si="0"/>
        <v>Laval</v>
      </c>
      <c r="W14" s="156"/>
      <c r="X14" s="156"/>
      <c r="Y14" s="156"/>
      <c r="Z14" s="157"/>
      <c r="AA14" s="27">
        <f t="shared" si="1"/>
        <v>0</v>
      </c>
      <c r="AB14" s="28" t="str">
        <f t="shared" si="2"/>
        <v>u</v>
      </c>
      <c r="AC14" s="29">
        <f t="shared" si="102"/>
        <v>1</v>
      </c>
      <c r="AD14" s="30">
        <f t="shared" si="3"/>
        <v>0</v>
      </c>
      <c r="AE14" s="34">
        <f t="shared" si="4"/>
        <v>0</v>
      </c>
      <c r="AF14" s="35">
        <f t="shared" si="5"/>
        <v>0</v>
      </c>
      <c r="AG14" s="35">
        <f t="shared" si="6"/>
        <v>0</v>
      </c>
      <c r="AH14" s="35">
        <f t="shared" si="7"/>
        <v>0</v>
      </c>
      <c r="AI14" s="35">
        <f t="shared" si="8"/>
        <v>0</v>
      </c>
      <c r="AJ14" s="35">
        <f t="shared" si="9"/>
        <v>0</v>
      </c>
      <c r="AK14" s="36">
        <f t="shared" si="10"/>
        <v>0</v>
      </c>
      <c r="AL14" s="158" t="str">
        <f t="shared" si="11"/>
        <v>Laval</v>
      </c>
      <c r="AM14" s="159"/>
      <c r="AN14" s="159"/>
      <c r="AO14" s="159"/>
      <c r="AP14" s="160"/>
      <c r="AQ14" s="12">
        <f t="shared" si="12"/>
        <v>0</v>
      </c>
      <c r="AR14" s="13" t="str">
        <f t="shared" si="13"/>
        <v>u</v>
      </c>
      <c r="AS14" s="14">
        <f t="shared" si="103"/>
        <v>1</v>
      </c>
      <c r="AT14" s="15">
        <f t="shared" si="14"/>
        <v>0</v>
      </c>
      <c r="AU14" s="16">
        <f t="shared" si="15"/>
        <v>0</v>
      </c>
      <c r="AV14" s="17">
        <f t="shared" si="16"/>
        <v>0</v>
      </c>
      <c r="AW14" s="17">
        <f t="shared" si="17"/>
        <v>0</v>
      </c>
      <c r="AX14" s="17">
        <f t="shared" si="18"/>
        <v>0</v>
      </c>
      <c r="AY14" s="17">
        <f t="shared" si="19"/>
        <v>0</v>
      </c>
      <c r="AZ14" s="17">
        <f t="shared" si="20"/>
        <v>0</v>
      </c>
      <c r="BA14" s="18">
        <f t="shared" si="21"/>
        <v>0</v>
      </c>
      <c r="BB14" s="161" t="str">
        <f t="shared" si="22"/>
        <v>Laval</v>
      </c>
      <c r="BC14" s="162"/>
      <c r="BD14" s="162"/>
      <c r="BE14" s="162"/>
      <c r="BF14" s="163"/>
      <c r="BG14" s="44">
        <f t="shared" si="23"/>
        <v>0</v>
      </c>
      <c r="BH14" s="45" t="str">
        <f t="shared" si="24"/>
        <v>u</v>
      </c>
      <c r="BI14" s="46">
        <f t="shared" si="104"/>
        <v>1</v>
      </c>
      <c r="BJ14" s="47">
        <f t="shared" si="25"/>
        <v>0</v>
      </c>
      <c r="BK14" s="48">
        <f t="shared" si="26"/>
        <v>0</v>
      </c>
      <c r="BL14" s="49">
        <f t="shared" si="27"/>
        <v>0</v>
      </c>
      <c r="BM14" s="49">
        <f t="shared" si="28"/>
        <v>0</v>
      </c>
      <c r="BN14" s="49">
        <f t="shared" si="29"/>
        <v>0</v>
      </c>
      <c r="BO14" s="49">
        <f t="shared" si="30"/>
        <v>0</v>
      </c>
      <c r="BP14" s="49">
        <f t="shared" si="31"/>
        <v>0</v>
      </c>
      <c r="BQ14" s="50">
        <f t="shared" si="32"/>
        <v>0</v>
      </c>
      <c r="BR14" s="77">
        <v>10</v>
      </c>
      <c r="BS14" s="81">
        <f t="shared" si="33"/>
        <v>10</v>
      </c>
      <c r="BT14" s="79">
        <v>10</v>
      </c>
      <c r="BU14" s="80">
        <f t="shared" si="34"/>
        <v>10</v>
      </c>
      <c r="BV14" s="77">
        <v>10</v>
      </c>
      <c r="BW14" s="78">
        <f t="shared" si="35"/>
        <v>10</v>
      </c>
      <c r="BX14" s="164" t="str">
        <f>[1]Equipes!A11</f>
        <v>Laval</v>
      </c>
      <c r="BY14" s="164"/>
      <c r="BZ14" s="164"/>
      <c r="CA14" s="164"/>
      <c r="CB14" s="164"/>
      <c r="CC14" s="75">
        <f t="shared" si="36"/>
        <v>1</v>
      </c>
      <c r="CD14" s="75">
        <f t="shared" si="72"/>
        <v>0</v>
      </c>
      <c r="CE14" s="2" t="s">
        <v>22</v>
      </c>
      <c r="CF14" s="75">
        <f t="shared" si="37"/>
        <v>10</v>
      </c>
      <c r="CG14" s="75">
        <f t="shared" si="38"/>
        <v>0</v>
      </c>
      <c r="CH14" s="75">
        <f t="shared" si="39"/>
        <v>0</v>
      </c>
      <c r="CI14" s="75">
        <f t="shared" si="40"/>
        <v>0</v>
      </c>
      <c r="CJ14" s="75">
        <f t="shared" si="41"/>
        <v>0</v>
      </c>
      <c r="CK14" s="75">
        <f t="shared" si="42"/>
        <v>0</v>
      </c>
      <c r="CL14" s="75">
        <f t="shared" si="43"/>
        <v>0</v>
      </c>
      <c r="CM14" s="75">
        <f t="shared" si="44"/>
        <v>0</v>
      </c>
      <c r="CN14" s="75">
        <f t="shared" si="73"/>
        <v>0</v>
      </c>
      <c r="CO14" s="165" t="str">
        <f t="shared" si="74"/>
        <v>Laval</v>
      </c>
      <c r="CP14" s="166"/>
      <c r="CQ14" s="166"/>
      <c r="CR14" s="166"/>
      <c r="CS14" s="167"/>
      <c r="CT14" s="75">
        <f t="shared" si="45"/>
        <v>1</v>
      </c>
      <c r="CU14" s="75">
        <f t="shared" si="75"/>
        <v>0</v>
      </c>
      <c r="CV14" s="2" t="s">
        <v>22</v>
      </c>
      <c r="CW14" s="75">
        <f t="shared" si="46"/>
        <v>10</v>
      </c>
      <c r="CX14" s="75">
        <f t="shared" si="47"/>
        <v>0</v>
      </c>
      <c r="CY14" s="75">
        <f t="shared" si="48"/>
        <v>0</v>
      </c>
      <c r="CZ14" s="75">
        <f t="shared" si="49"/>
        <v>0</v>
      </c>
      <c r="DA14" s="75">
        <f t="shared" si="50"/>
        <v>0</v>
      </c>
      <c r="DB14" s="75">
        <f t="shared" si="51"/>
        <v>0</v>
      </c>
      <c r="DC14" s="75">
        <f t="shared" si="52"/>
        <v>0</v>
      </c>
      <c r="DD14" s="75">
        <f t="shared" si="53"/>
        <v>0</v>
      </c>
      <c r="DE14" s="75">
        <f t="shared" si="76"/>
        <v>0</v>
      </c>
      <c r="DF14" s="165" t="str">
        <f t="shared" si="77"/>
        <v>Laval</v>
      </c>
      <c r="DG14" s="166"/>
      <c r="DH14" s="166"/>
      <c r="DI14" s="166"/>
      <c r="DJ14" s="167"/>
      <c r="DK14" s="75">
        <f t="shared" si="54"/>
        <v>1</v>
      </c>
      <c r="DL14" s="75">
        <f t="shared" si="78"/>
        <v>0</v>
      </c>
      <c r="DM14" s="2" t="s">
        <v>22</v>
      </c>
      <c r="DN14" s="75">
        <f t="shared" si="55"/>
        <v>10</v>
      </c>
      <c r="DO14" s="75">
        <f t="shared" si="56"/>
        <v>0</v>
      </c>
      <c r="DP14" s="75">
        <f t="shared" si="57"/>
        <v>0</v>
      </c>
      <c r="DQ14" s="75">
        <f t="shared" si="58"/>
        <v>0</v>
      </c>
      <c r="DR14" s="75">
        <f t="shared" si="59"/>
        <v>0</v>
      </c>
      <c r="DS14" s="75">
        <f t="shared" si="60"/>
        <v>0</v>
      </c>
      <c r="DT14" s="75">
        <f t="shared" si="61"/>
        <v>0</v>
      </c>
      <c r="DU14" s="75">
        <f t="shared" si="62"/>
        <v>0</v>
      </c>
      <c r="DV14" s="75">
        <f t="shared" si="79"/>
        <v>0</v>
      </c>
      <c r="DW14" s="82">
        <f t="shared" si="80"/>
        <v>0</v>
      </c>
      <c r="DX14" s="82">
        <f>DW14+0.0000011</f>
        <v>1.1000000000000001E-6</v>
      </c>
      <c r="DY14" s="82">
        <f t="shared" si="81"/>
        <v>0</v>
      </c>
      <c r="DZ14" s="82">
        <f>DY14+0.0000011</f>
        <v>1.1000000000000001E-6</v>
      </c>
      <c r="EA14" s="82">
        <f t="shared" si="82"/>
        <v>0</v>
      </c>
      <c r="EB14" s="82">
        <f>EA14+0.0000011</f>
        <v>1.1000000000000001E-6</v>
      </c>
      <c r="EC14" s="78">
        <f>A14</f>
        <v>0</v>
      </c>
      <c r="ED14" s="78">
        <f>N14</f>
        <v>0</v>
      </c>
      <c r="EE14" s="78">
        <f>IF(G14="",0,IF(G14&gt;H14,3,IF(G14=H14,1,IF(G14&lt;H14,0))))</f>
        <v>0</v>
      </c>
      <c r="EF14" s="78">
        <f>IF(H14="",0,IF(H14&gt;G14,3,IF(H14=G14,1,IF(H14&lt;G14,0))))</f>
        <v>0</v>
      </c>
      <c r="EG14" s="78">
        <f t="shared" si="87"/>
        <v>0</v>
      </c>
      <c r="EH14" s="78">
        <f t="shared" si="87"/>
        <v>0</v>
      </c>
      <c r="EI14" s="78">
        <f>IF(G14="",0,1)</f>
        <v>0</v>
      </c>
      <c r="EJ14" s="78">
        <f>IF(H14="",0,1)</f>
        <v>0</v>
      </c>
      <c r="EK14" s="78" t="b">
        <f>IF(G14&lt;&gt;"",IF(G14&gt;H14,1))</f>
        <v>0</v>
      </c>
      <c r="EL14" s="78" t="b">
        <f>IF(H14&lt;&gt;"",IF(H14&gt;G14,1))</f>
        <v>0</v>
      </c>
      <c r="EM14" s="78" t="b">
        <f>IF(G14&lt;&gt;"",IF(G14=H14,1))</f>
        <v>0</v>
      </c>
      <c r="EN14" s="78" t="b">
        <f>IF(H14&lt;&gt;"",IF(H14=G14,1))</f>
        <v>0</v>
      </c>
      <c r="EO14" s="78" t="b">
        <f>IF(G14&lt;&gt;"",IF(G14&lt;H14,1))</f>
        <v>0</v>
      </c>
      <c r="EP14" s="78" t="b">
        <f>IF(H14&lt;&gt;"",IF(H14&lt;G14,1))</f>
        <v>0</v>
      </c>
      <c r="EQ14" s="78">
        <f>G14</f>
        <v>0</v>
      </c>
      <c r="ER14" s="78">
        <f>H14</f>
        <v>0</v>
      </c>
      <c r="ES14" s="78">
        <f>H14</f>
        <v>0</v>
      </c>
      <c r="ET14" s="78">
        <f>G14</f>
        <v>0</v>
      </c>
      <c r="EU14" s="139" t="str">
        <f t="shared" si="63"/>
        <v>Laval</v>
      </c>
      <c r="EV14" s="139"/>
      <c r="EW14" s="139"/>
      <c r="EX14" s="139"/>
      <c r="EY14" s="139"/>
      <c r="EZ14" s="82">
        <f t="shared" si="64"/>
        <v>0</v>
      </c>
      <c r="FA14" s="78">
        <f t="shared" si="65"/>
        <v>1</v>
      </c>
      <c r="FB14" s="139" t="str">
        <f t="shared" si="98"/>
        <v>Laval</v>
      </c>
      <c r="FC14" s="139"/>
      <c r="FD14" s="139"/>
      <c r="FE14" s="139"/>
      <c r="FF14" s="139"/>
      <c r="FG14" s="139" t="str">
        <f t="shared" si="66"/>
        <v>Laval</v>
      </c>
      <c r="FH14" s="139"/>
      <c r="FI14" s="139"/>
      <c r="FJ14" s="139"/>
      <c r="FK14" s="139"/>
      <c r="FL14" s="82">
        <f t="shared" si="67"/>
        <v>0</v>
      </c>
      <c r="FM14" s="4">
        <f t="shared" si="68"/>
        <v>1</v>
      </c>
      <c r="FN14" s="139" t="str">
        <f t="shared" si="99"/>
        <v>Laval</v>
      </c>
      <c r="FO14" s="139"/>
      <c r="FP14" s="139"/>
      <c r="FQ14" s="139"/>
      <c r="FR14" s="139"/>
      <c r="FS14" s="139" t="str">
        <f t="shared" si="69"/>
        <v>Laval</v>
      </c>
      <c r="FT14" s="139"/>
      <c r="FU14" s="139"/>
      <c r="FV14" s="139"/>
      <c r="FW14" s="139"/>
      <c r="FX14" s="82">
        <f t="shared" si="70"/>
        <v>0</v>
      </c>
      <c r="FY14" s="78">
        <f t="shared" si="71"/>
        <v>1</v>
      </c>
      <c r="FZ14" s="139" t="str">
        <f t="shared" si="100"/>
        <v>Laval</v>
      </c>
      <c r="GA14" s="139"/>
      <c r="GB14" s="139"/>
      <c r="GC14" s="139"/>
      <c r="GD14" s="139"/>
      <c r="GE14" s="140" t="str">
        <f t="shared" si="101"/>
        <v>Laval</v>
      </c>
      <c r="GF14" s="141"/>
      <c r="GG14" s="141"/>
      <c r="GH14" s="141"/>
      <c r="GI14" s="142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</row>
    <row r="15" spans="1:240" ht="15" x14ac:dyDescent="0.3">
      <c r="A15" s="62"/>
      <c r="B15" s="135"/>
      <c r="C15" s="135"/>
      <c r="D15" s="135"/>
      <c r="E15" s="135"/>
      <c r="F15" s="135"/>
      <c r="G15" s="63"/>
      <c r="H15" s="63"/>
      <c r="I15" s="135"/>
      <c r="J15" s="135"/>
      <c r="K15" s="135"/>
      <c r="L15" s="135"/>
      <c r="M15" s="135"/>
      <c r="N15" s="62"/>
      <c r="O15" s="169"/>
      <c r="P15" s="169"/>
      <c r="Q15" s="169"/>
      <c r="R15" s="169"/>
      <c r="S15" s="168"/>
      <c r="T15" s="168"/>
      <c r="U15" s="74"/>
      <c r="V15" s="155" t="str">
        <f t="shared" si="0"/>
        <v xml:space="preserve">Le Mans </v>
      </c>
      <c r="W15" s="156"/>
      <c r="X15" s="156"/>
      <c r="Y15" s="156"/>
      <c r="Z15" s="157"/>
      <c r="AA15" s="27">
        <f t="shared" si="1"/>
        <v>0</v>
      </c>
      <c r="AB15" s="28" t="str">
        <f t="shared" si="2"/>
        <v>u</v>
      </c>
      <c r="AC15" s="29">
        <f t="shared" si="102"/>
        <v>1</v>
      </c>
      <c r="AD15" s="30">
        <f t="shared" si="3"/>
        <v>0</v>
      </c>
      <c r="AE15" s="34">
        <f t="shared" si="4"/>
        <v>0</v>
      </c>
      <c r="AF15" s="35">
        <f t="shared" si="5"/>
        <v>0</v>
      </c>
      <c r="AG15" s="35">
        <f t="shared" si="6"/>
        <v>0</v>
      </c>
      <c r="AH15" s="35">
        <f t="shared" si="7"/>
        <v>0</v>
      </c>
      <c r="AI15" s="35">
        <f t="shared" si="8"/>
        <v>0</v>
      </c>
      <c r="AJ15" s="35">
        <f t="shared" si="9"/>
        <v>0</v>
      </c>
      <c r="AK15" s="36">
        <f t="shared" si="10"/>
        <v>0</v>
      </c>
      <c r="AL15" s="158" t="str">
        <f t="shared" si="11"/>
        <v xml:space="preserve">Le Mans </v>
      </c>
      <c r="AM15" s="159"/>
      <c r="AN15" s="159"/>
      <c r="AO15" s="159"/>
      <c r="AP15" s="160"/>
      <c r="AQ15" s="12">
        <f t="shared" si="12"/>
        <v>0</v>
      </c>
      <c r="AR15" s="13" t="str">
        <f t="shared" si="13"/>
        <v>u</v>
      </c>
      <c r="AS15" s="14">
        <f t="shared" si="103"/>
        <v>1</v>
      </c>
      <c r="AT15" s="15">
        <f t="shared" si="14"/>
        <v>0</v>
      </c>
      <c r="AU15" s="16">
        <f t="shared" si="15"/>
        <v>0</v>
      </c>
      <c r="AV15" s="17">
        <f t="shared" si="16"/>
        <v>0</v>
      </c>
      <c r="AW15" s="17">
        <f t="shared" si="17"/>
        <v>0</v>
      </c>
      <c r="AX15" s="17">
        <f t="shared" si="18"/>
        <v>0</v>
      </c>
      <c r="AY15" s="17">
        <f t="shared" si="19"/>
        <v>0</v>
      </c>
      <c r="AZ15" s="17">
        <f t="shared" si="20"/>
        <v>0</v>
      </c>
      <c r="BA15" s="18">
        <f t="shared" si="21"/>
        <v>0</v>
      </c>
      <c r="BB15" s="161" t="str">
        <f t="shared" si="22"/>
        <v xml:space="preserve">Le Mans </v>
      </c>
      <c r="BC15" s="162"/>
      <c r="BD15" s="162"/>
      <c r="BE15" s="162"/>
      <c r="BF15" s="163"/>
      <c r="BG15" s="44">
        <f t="shared" si="23"/>
        <v>0</v>
      </c>
      <c r="BH15" s="45" t="str">
        <f t="shared" si="24"/>
        <v>u</v>
      </c>
      <c r="BI15" s="46">
        <f t="shared" si="104"/>
        <v>1</v>
      </c>
      <c r="BJ15" s="47">
        <f t="shared" si="25"/>
        <v>0</v>
      </c>
      <c r="BK15" s="48">
        <f t="shared" si="26"/>
        <v>0</v>
      </c>
      <c r="BL15" s="49">
        <f t="shared" si="27"/>
        <v>0</v>
      </c>
      <c r="BM15" s="49">
        <f t="shared" si="28"/>
        <v>0</v>
      </c>
      <c r="BN15" s="49">
        <f t="shared" si="29"/>
        <v>0</v>
      </c>
      <c r="BO15" s="49">
        <f t="shared" si="30"/>
        <v>0</v>
      </c>
      <c r="BP15" s="49">
        <f t="shared" si="31"/>
        <v>0</v>
      </c>
      <c r="BQ15" s="50">
        <f t="shared" si="32"/>
        <v>0</v>
      </c>
      <c r="BR15" s="77">
        <v>11</v>
      </c>
      <c r="BS15" s="81">
        <f t="shared" si="33"/>
        <v>11</v>
      </c>
      <c r="BT15" s="79">
        <v>11</v>
      </c>
      <c r="BU15" s="80">
        <f t="shared" si="34"/>
        <v>11</v>
      </c>
      <c r="BV15" s="77">
        <v>11</v>
      </c>
      <c r="BW15" s="78">
        <f t="shared" si="35"/>
        <v>11</v>
      </c>
      <c r="BX15" s="164" t="str">
        <f>[1]Equipes!A12</f>
        <v xml:space="preserve">Le Mans </v>
      </c>
      <c r="BY15" s="164"/>
      <c r="BZ15" s="164"/>
      <c r="CA15" s="164"/>
      <c r="CB15" s="164"/>
      <c r="CC15" s="75">
        <f t="shared" si="36"/>
        <v>1</v>
      </c>
      <c r="CD15" s="75">
        <f t="shared" si="72"/>
        <v>0</v>
      </c>
      <c r="CE15" s="2" t="s">
        <v>22</v>
      </c>
      <c r="CF15" s="75">
        <f t="shared" si="37"/>
        <v>11</v>
      </c>
      <c r="CG15" s="75">
        <f t="shared" si="38"/>
        <v>0</v>
      </c>
      <c r="CH15" s="75">
        <f t="shared" si="39"/>
        <v>0</v>
      </c>
      <c r="CI15" s="75">
        <f t="shared" si="40"/>
        <v>0</v>
      </c>
      <c r="CJ15" s="75">
        <f t="shared" si="41"/>
        <v>0</v>
      </c>
      <c r="CK15" s="75">
        <f t="shared" si="42"/>
        <v>0</v>
      </c>
      <c r="CL15" s="75">
        <f t="shared" si="43"/>
        <v>0</v>
      </c>
      <c r="CM15" s="75">
        <f t="shared" si="44"/>
        <v>0</v>
      </c>
      <c r="CN15" s="75">
        <f t="shared" si="73"/>
        <v>0</v>
      </c>
      <c r="CO15" s="165" t="str">
        <f t="shared" si="74"/>
        <v xml:space="preserve">Le Mans </v>
      </c>
      <c r="CP15" s="166"/>
      <c r="CQ15" s="166"/>
      <c r="CR15" s="166"/>
      <c r="CS15" s="167"/>
      <c r="CT15" s="75">
        <f t="shared" si="45"/>
        <v>1</v>
      </c>
      <c r="CU15" s="75">
        <f t="shared" si="75"/>
        <v>0</v>
      </c>
      <c r="CV15" s="2" t="s">
        <v>22</v>
      </c>
      <c r="CW15" s="75">
        <f t="shared" si="46"/>
        <v>11</v>
      </c>
      <c r="CX15" s="75">
        <f t="shared" si="47"/>
        <v>0</v>
      </c>
      <c r="CY15" s="75">
        <f t="shared" si="48"/>
        <v>0</v>
      </c>
      <c r="CZ15" s="75">
        <f t="shared" si="49"/>
        <v>0</v>
      </c>
      <c r="DA15" s="75">
        <f t="shared" si="50"/>
        <v>0</v>
      </c>
      <c r="DB15" s="75">
        <f t="shared" si="51"/>
        <v>0</v>
      </c>
      <c r="DC15" s="75">
        <f t="shared" si="52"/>
        <v>0</v>
      </c>
      <c r="DD15" s="75">
        <f t="shared" si="53"/>
        <v>0</v>
      </c>
      <c r="DE15" s="75">
        <f t="shared" si="76"/>
        <v>0</v>
      </c>
      <c r="DF15" s="165" t="str">
        <f t="shared" si="77"/>
        <v xml:space="preserve">Le Mans </v>
      </c>
      <c r="DG15" s="166"/>
      <c r="DH15" s="166"/>
      <c r="DI15" s="166"/>
      <c r="DJ15" s="167"/>
      <c r="DK15" s="75">
        <f t="shared" si="54"/>
        <v>1</v>
      </c>
      <c r="DL15" s="75">
        <f t="shared" si="78"/>
        <v>0</v>
      </c>
      <c r="DM15" s="2" t="s">
        <v>22</v>
      </c>
      <c r="DN15" s="75">
        <f t="shared" si="55"/>
        <v>11</v>
      </c>
      <c r="DO15" s="75">
        <f t="shared" si="56"/>
        <v>0</v>
      </c>
      <c r="DP15" s="75">
        <f t="shared" si="57"/>
        <v>0</v>
      </c>
      <c r="DQ15" s="75">
        <f t="shared" si="58"/>
        <v>0</v>
      </c>
      <c r="DR15" s="75">
        <f t="shared" si="59"/>
        <v>0</v>
      </c>
      <c r="DS15" s="75">
        <f t="shared" si="60"/>
        <v>0</v>
      </c>
      <c r="DT15" s="75">
        <f t="shared" si="61"/>
        <v>0</v>
      </c>
      <c r="DU15" s="75">
        <f t="shared" si="62"/>
        <v>0</v>
      </c>
      <c r="DV15" s="75">
        <f t="shared" si="79"/>
        <v>0</v>
      </c>
      <c r="DW15" s="82">
        <f t="shared" si="80"/>
        <v>0</v>
      </c>
      <c r="DX15" s="82">
        <f>DW15+0.000001</f>
        <v>9.9999999999999995E-7</v>
      </c>
      <c r="DY15" s="82">
        <f t="shared" si="81"/>
        <v>0</v>
      </c>
      <c r="DZ15" s="82">
        <f>DY15+0.000001</f>
        <v>9.9999999999999995E-7</v>
      </c>
      <c r="EA15" s="82">
        <f t="shared" si="82"/>
        <v>0</v>
      </c>
      <c r="EB15" s="82">
        <f>EA15+0.000001</f>
        <v>9.9999999999999995E-7</v>
      </c>
      <c r="EC15" s="88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7"/>
      <c r="EU15" s="139" t="str">
        <f t="shared" si="63"/>
        <v xml:space="preserve">Le Mans </v>
      </c>
      <c r="EV15" s="139"/>
      <c r="EW15" s="139"/>
      <c r="EX15" s="139"/>
      <c r="EY15" s="139"/>
      <c r="EZ15" s="82">
        <f t="shared" si="64"/>
        <v>0</v>
      </c>
      <c r="FA15" s="78">
        <f t="shared" si="65"/>
        <v>1</v>
      </c>
      <c r="FB15" s="139" t="str">
        <f t="shared" si="98"/>
        <v xml:space="preserve">Le Mans </v>
      </c>
      <c r="FC15" s="139"/>
      <c r="FD15" s="139"/>
      <c r="FE15" s="139"/>
      <c r="FF15" s="139"/>
      <c r="FG15" s="139" t="str">
        <f t="shared" si="66"/>
        <v xml:space="preserve">Le Mans </v>
      </c>
      <c r="FH15" s="139"/>
      <c r="FI15" s="139"/>
      <c r="FJ15" s="139"/>
      <c r="FK15" s="139"/>
      <c r="FL15" s="82">
        <f t="shared" si="67"/>
        <v>0</v>
      </c>
      <c r="FM15" s="4">
        <f t="shared" si="68"/>
        <v>1</v>
      </c>
      <c r="FN15" s="139" t="str">
        <f t="shared" si="99"/>
        <v xml:space="preserve">Le Mans </v>
      </c>
      <c r="FO15" s="139"/>
      <c r="FP15" s="139"/>
      <c r="FQ15" s="139"/>
      <c r="FR15" s="139"/>
      <c r="FS15" s="139" t="str">
        <f t="shared" si="69"/>
        <v xml:space="preserve">Le Mans </v>
      </c>
      <c r="FT15" s="139"/>
      <c r="FU15" s="139"/>
      <c r="FV15" s="139"/>
      <c r="FW15" s="139"/>
      <c r="FX15" s="82">
        <f t="shared" si="70"/>
        <v>0</v>
      </c>
      <c r="FY15" s="78">
        <f t="shared" si="71"/>
        <v>1</v>
      </c>
      <c r="FZ15" s="139" t="str">
        <f t="shared" si="100"/>
        <v xml:space="preserve">Le Mans </v>
      </c>
      <c r="GA15" s="139"/>
      <c r="GB15" s="139"/>
      <c r="GC15" s="139"/>
      <c r="GD15" s="139"/>
      <c r="GE15" s="140" t="str">
        <f t="shared" si="101"/>
        <v xml:space="preserve">Le Mans </v>
      </c>
      <c r="GF15" s="141"/>
      <c r="GG15" s="141"/>
      <c r="GH15" s="141"/>
      <c r="GI15" s="142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</row>
    <row r="16" spans="1:240" ht="14.25" x14ac:dyDescent="0.25">
      <c r="A16" s="62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68"/>
      <c r="T16" s="168"/>
      <c r="U16" s="74"/>
      <c r="V16" s="155" t="str">
        <f t="shared" si="0"/>
        <v>Lyon Duchère</v>
      </c>
      <c r="W16" s="156"/>
      <c r="X16" s="156"/>
      <c r="Y16" s="156"/>
      <c r="Z16" s="157"/>
      <c r="AA16" s="27">
        <f t="shared" si="1"/>
        <v>0</v>
      </c>
      <c r="AB16" s="28" t="str">
        <f t="shared" si="2"/>
        <v>u</v>
      </c>
      <c r="AC16" s="29">
        <f t="shared" si="102"/>
        <v>1</v>
      </c>
      <c r="AD16" s="30">
        <f t="shared" si="3"/>
        <v>0</v>
      </c>
      <c r="AE16" s="34">
        <f t="shared" si="4"/>
        <v>0</v>
      </c>
      <c r="AF16" s="35">
        <f t="shared" si="5"/>
        <v>0</v>
      </c>
      <c r="AG16" s="35">
        <f t="shared" si="6"/>
        <v>0</v>
      </c>
      <c r="AH16" s="35">
        <f t="shared" si="7"/>
        <v>0</v>
      </c>
      <c r="AI16" s="35">
        <f t="shared" si="8"/>
        <v>0</v>
      </c>
      <c r="AJ16" s="35">
        <f t="shared" si="9"/>
        <v>0</v>
      </c>
      <c r="AK16" s="36">
        <f t="shared" si="10"/>
        <v>0</v>
      </c>
      <c r="AL16" s="158" t="str">
        <f t="shared" si="11"/>
        <v>Lyon Duchère</v>
      </c>
      <c r="AM16" s="159"/>
      <c r="AN16" s="159"/>
      <c r="AO16" s="159"/>
      <c r="AP16" s="160"/>
      <c r="AQ16" s="12">
        <f t="shared" si="12"/>
        <v>0</v>
      </c>
      <c r="AR16" s="13" t="str">
        <f t="shared" si="13"/>
        <v>u</v>
      </c>
      <c r="AS16" s="14">
        <f t="shared" si="103"/>
        <v>1</v>
      </c>
      <c r="AT16" s="15">
        <f t="shared" si="14"/>
        <v>0</v>
      </c>
      <c r="AU16" s="16">
        <f t="shared" si="15"/>
        <v>0</v>
      </c>
      <c r="AV16" s="17">
        <f t="shared" si="16"/>
        <v>0</v>
      </c>
      <c r="AW16" s="17">
        <f t="shared" si="17"/>
        <v>0</v>
      </c>
      <c r="AX16" s="17">
        <f t="shared" si="18"/>
        <v>0</v>
      </c>
      <c r="AY16" s="17">
        <f t="shared" si="19"/>
        <v>0</v>
      </c>
      <c r="AZ16" s="17">
        <f t="shared" si="20"/>
        <v>0</v>
      </c>
      <c r="BA16" s="18">
        <f t="shared" si="21"/>
        <v>0</v>
      </c>
      <c r="BB16" s="161" t="str">
        <f t="shared" si="22"/>
        <v>Lyon Duchère</v>
      </c>
      <c r="BC16" s="162"/>
      <c r="BD16" s="162"/>
      <c r="BE16" s="162"/>
      <c r="BF16" s="163"/>
      <c r="BG16" s="44">
        <f t="shared" si="23"/>
        <v>0</v>
      </c>
      <c r="BH16" s="45" t="str">
        <f t="shared" si="24"/>
        <v>u</v>
      </c>
      <c r="BI16" s="46">
        <f t="shared" si="104"/>
        <v>1</v>
      </c>
      <c r="BJ16" s="47">
        <f t="shared" si="25"/>
        <v>0</v>
      </c>
      <c r="BK16" s="48">
        <f t="shared" si="26"/>
        <v>0</v>
      </c>
      <c r="BL16" s="49">
        <f t="shared" si="27"/>
        <v>0</v>
      </c>
      <c r="BM16" s="49">
        <f t="shared" si="28"/>
        <v>0</v>
      </c>
      <c r="BN16" s="49">
        <f t="shared" si="29"/>
        <v>0</v>
      </c>
      <c r="BO16" s="49">
        <f t="shared" si="30"/>
        <v>0</v>
      </c>
      <c r="BP16" s="49">
        <f t="shared" si="31"/>
        <v>0</v>
      </c>
      <c r="BQ16" s="50">
        <f t="shared" si="32"/>
        <v>0</v>
      </c>
      <c r="BR16" s="77">
        <v>12</v>
      </c>
      <c r="BS16" s="81">
        <f t="shared" si="33"/>
        <v>12</v>
      </c>
      <c r="BT16" s="79">
        <v>12</v>
      </c>
      <c r="BU16" s="80">
        <f t="shared" si="34"/>
        <v>12</v>
      </c>
      <c r="BV16" s="77">
        <v>12</v>
      </c>
      <c r="BW16" s="78">
        <f t="shared" si="35"/>
        <v>12</v>
      </c>
      <c r="BX16" s="164" t="str">
        <f>[1]Equipes!A13</f>
        <v>Lyon Duchère</v>
      </c>
      <c r="BY16" s="164"/>
      <c r="BZ16" s="164"/>
      <c r="CA16" s="164"/>
      <c r="CB16" s="164"/>
      <c r="CC16" s="75">
        <f t="shared" si="36"/>
        <v>1</v>
      </c>
      <c r="CD16" s="75">
        <f t="shared" si="72"/>
        <v>0</v>
      </c>
      <c r="CE16" s="2" t="s">
        <v>22</v>
      </c>
      <c r="CF16" s="75">
        <f t="shared" si="37"/>
        <v>12</v>
      </c>
      <c r="CG16" s="75">
        <f t="shared" si="38"/>
        <v>0</v>
      </c>
      <c r="CH16" s="75">
        <f t="shared" si="39"/>
        <v>0</v>
      </c>
      <c r="CI16" s="75">
        <f t="shared" si="40"/>
        <v>0</v>
      </c>
      <c r="CJ16" s="75">
        <f t="shared" si="41"/>
        <v>0</v>
      </c>
      <c r="CK16" s="75">
        <f t="shared" si="42"/>
        <v>0</v>
      </c>
      <c r="CL16" s="75">
        <f t="shared" si="43"/>
        <v>0</v>
      </c>
      <c r="CM16" s="75">
        <f t="shared" si="44"/>
        <v>0</v>
      </c>
      <c r="CN16" s="75">
        <f t="shared" si="73"/>
        <v>0</v>
      </c>
      <c r="CO16" s="165" t="str">
        <f t="shared" si="74"/>
        <v>Lyon Duchère</v>
      </c>
      <c r="CP16" s="166"/>
      <c r="CQ16" s="166"/>
      <c r="CR16" s="166"/>
      <c r="CS16" s="167"/>
      <c r="CT16" s="75">
        <f t="shared" si="45"/>
        <v>1</v>
      </c>
      <c r="CU16" s="75">
        <f t="shared" si="75"/>
        <v>0</v>
      </c>
      <c r="CV16" s="2" t="s">
        <v>22</v>
      </c>
      <c r="CW16" s="75">
        <f t="shared" si="46"/>
        <v>12</v>
      </c>
      <c r="CX16" s="75">
        <f t="shared" si="47"/>
        <v>0</v>
      </c>
      <c r="CY16" s="75">
        <f t="shared" si="48"/>
        <v>0</v>
      </c>
      <c r="CZ16" s="75">
        <f t="shared" si="49"/>
        <v>0</v>
      </c>
      <c r="DA16" s="75">
        <f t="shared" si="50"/>
        <v>0</v>
      </c>
      <c r="DB16" s="75">
        <f t="shared" si="51"/>
        <v>0</v>
      </c>
      <c r="DC16" s="75">
        <f t="shared" si="52"/>
        <v>0</v>
      </c>
      <c r="DD16" s="75">
        <f t="shared" si="53"/>
        <v>0</v>
      </c>
      <c r="DE16" s="75">
        <f t="shared" si="76"/>
        <v>0</v>
      </c>
      <c r="DF16" s="165" t="str">
        <f t="shared" si="77"/>
        <v>Lyon Duchère</v>
      </c>
      <c r="DG16" s="166"/>
      <c r="DH16" s="166"/>
      <c r="DI16" s="166"/>
      <c r="DJ16" s="167"/>
      <c r="DK16" s="75">
        <f t="shared" si="54"/>
        <v>1</v>
      </c>
      <c r="DL16" s="75">
        <f t="shared" si="78"/>
        <v>0</v>
      </c>
      <c r="DM16" s="2" t="s">
        <v>22</v>
      </c>
      <c r="DN16" s="75">
        <f t="shared" si="55"/>
        <v>12</v>
      </c>
      <c r="DO16" s="75">
        <f t="shared" si="56"/>
        <v>0</v>
      </c>
      <c r="DP16" s="75">
        <f t="shared" si="57"/>
        <v>0</v>
      </c>
      <c r="DQ16" s="75">
        <f t="shared" si="58"/>
        <v>0</v>
      </c>
      <c r="DR16" s="75">
        <f t="shared" si="59"/>
        <v>0</v>
      </c>
      <c r="DS16" s="75">
        <f t="shared" si="60"/>
        <v>0</v>
      </c>
      <c r="DT16" s="75">
        <f t="shared" si="61"/>
        <v>0</v>
      </c>
      <c r="DU16" s="75">
        <f t="shared" si="62"/>
        <v>0</v>
      </c>
      <c r="DV16" s="75">
        <f t="shared" si="79"/>
        <v>0</v>
      </c>
      <c r="DW16" s="82">
        <f t="shared" si="80"/>
        <v>0</v>
      </c>
      <c r="DX16" s="82">
        <f>DW16+0.0000009</f>
        <v>8.9999999999999996E-7</v>
      </c>
      <c r="DY16" s="82">
        <f t="shared" si="81"/>
        <v>0</v>
      </c>
      <c r="DZ16" s="82">
        <f>DY16+0.0000009</f>
        <v>8.9999999999999996E-7</v>
      </c>
      <c r="EA16" s="82">
        <f t="shared" si="82"/>
        <v>0</v>
      </c>
      <c r="EB16" s="82">
        <f>EA16+0.0000009</f>
        <v>8.9999999999999996E-7</v>
      </c>
      <c r="EC16" s="86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5"/>
      <c r="EU16" s="139" t="str">
        <f t="shared" si="63"/>
        <v>Lyon Duchère</v>
      </c>
      <c r="EV16" s="139"/>
      <c r="EW16" s="139"/>
      <c r="EX16" s="139"/>
      <c r="EY16" s="139"/>
      <c r="EZ16" s="82">
        <f t="shared" si="64"/>
        <v>0</v>
      </c>
      <c r="FA16" s="78">
        <f t="shared" si="65"/>
        <v>1</v>
      </c>
      <c r="FB16" s="139" t="str">
        <f t="shared" si="98"/>
        <v>Lyon Duchère</v>
      </c>
      <c r="FC16" s="139"/>
      <c r="FD16" s="139"/>
      <c r="FE16" s="139"/>
      <c r="FF16" s="139"/>
      <c r="FG16" s="139" t="str">
        <f t="shared" si="66"/>
        <v>Lyon Duchère</v>
      </c>
      <c r="FH16" s="139"/>
      <c r="FI16" s="139"/>
      <c r="FJ16" s="139"/>
      <c r="FK16" s="139"/>
      <c r="FL16" s="82">
        <f t="shared" si="67"/>
        <v>0</v>
      </c>
      <c r="FM16" s="4">
        <f t="shared" si="68"/>
        <v>1</v>
      </c>
      <c r="FN16" s="139" t="str">
        <f t="shared" si="99"/>
        <v>Lyon Duchère</v>
      </c>
      <c r="FO16" s="139"/>
      <c r="FP16" s="139"/>
      <c r="FQ16" s="139"/>
      <c r="FR16" s="139"/>
      <c r="FS16" s="139" t="str">
        <f t="shared" si="69"/>
        <v>Lyon Duchère</v>
      </c>
      <c r="FT16" s="139"/>
      <c r="FU16" s="139"/>
      <c r="FV16" s="139"/>
      <c r="FW16" s="139"/>
      <c r="FX16" s="82">
        <f t="shared" si="70"/>
        <v>0</v>
      </c>
      <c r="FY16" s="78">
        <f t="shared" si="71"/>
        <v>1</v>
      </c>
      <c r="FZ16" s="139" t="str">
        <f t="shared" si="100"/>
        <v>Lyon Duchère</v>
      </c>
      <c r="GA16" s="139"/>
      <c r="GB16" s="139"/>
      <c r="GC16" s="139"/>
      <c r="GD16" s="139"/>
      <c r="GE16" s="140" t="str">
        <f t="shared" si="101"/>
        <v>Lyon Duchère</v>
      </c>
      <c r="GF16" s="141"/>
      <c r="GG16" s="141"/>
      <c r="GH16" s="141"/>
      <c r="GI16" s="142"/>
      <c r="GJ16" s="74"/>
      <c r="GK16" s="74"/>
      <c r="GL16" s="74"/>
      <c r="GM16" s="74"/>
      <c r="GN16" s="74"/>
      <c r="GO16" s="74"/>
      <c r="GP16" s="74"/>
      <c r="GQ16" s="74"/>
      <c r="GR16" s="74"/>
      <c r="GS16" s="74"/>
      <c r="GT16" s="74"/>
      <c r="GU16" s="74"/>
      <c r="GV16" s="74"/>
      <c r="GW16" s="74"/>
      <c r="GX16" s="74"/>
      <c r="GY16" s="74"/>
      <c r="GZ16" s="74"/>
      <c r="HA16" s="74"/>
      <c r="HB16" s="74"/>
      <c r="HC16" s="74"/>
      <c r="HD16" s="74"/>
      <c r="HE16" s="74"/>
      <c r="HF16" s="74"/>
      <c r="HG16" s="74"/>
      <c r="HH16" s="74"/>
      <c r="HI16" s="74"/>
      <c r="HJ16" s="74"/>
      <c r="HK16" s="74"/>
      <c r="HL16" s="74"/>
      <c r="HM16" s="74"/>
      <c r="HN16" s="74"/>
      <c r="HO16" s="74"/>
      <c r="HP16" s="74"/>
      <c r="HQ16" s="74"/>
      <c r="HR16" s="74"/>
      <c r="HS16" s="74"/>
      <c r="HT16" s="74"/>
      <c r="HU16" s="74"/>
      <c r="HV16" s="74"/>
      <c r="HW16" s="74"/>
      <c r="HX16" s="74"/>
      <c r="HY16" s="74"/>
      <c r="HZ16" s="74"/>
      <c r="IA16" s="74"/>
      <c r="IB16" s="74"/>
      <c r="IC16" s="74"/>
      <c r="ID16" s="74"/>
      <c r="IE16" s="74"/>
      <c r="IF16" s="74"/>
    </row>
    <row r="17" spans="1:240" ht="14.25" x14ac:dyDescent="0.25">
      <c r="A17" s="74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74"/>
      <c r="T17" s="74"/>
      <c r="U17" s="74"/>
      <c r="V17" s="155" t="str">
        <f t="shared" si="0"/>
        <v xml:space="preserve">Marignane Gigniac </v>
      </c>
      <c r="W17" s="156"/>
      <c r="X17" s="156"/>
      <c r="Y17" s="156"/>
      <c r="Z17" s="157"/>
      <c r="AA17" s="27">
        <f t="shared" si="1"/>
        <v>0</v>
      </c>
      <c r="AB17" s="28" t="str">
        <f t="shared" si="2"/>
        <v>u</v>
      </c>
      <c r="AC17" s="29">
        <f t="shared" si="102"/>
        <v>1</v>
      </c>
      <c r="AD17" s="30">
        <f t="shared" si="3"/>
        <v>0</v>
      </c>
      <c r="AE17" s="34">
        <f t="shared" si="4"/>
        <v>0</v>
      </c>
      <c r="AF17" s="35">
        <f t="shared" si="5"/>
        <v>0</v>
      </c>
      <c r="AG17" s="35">
        <f t="shared" si="6"/>
        <v>0</v>
      </c>
      <c r="AH17" s="35">
        <f t="shared" si="7"/>
        <v>0</v>
      </c>
      <c r="AI17" s="35">
        <f t="shared" si="8"/>
        <v>0</v>
      </c>
      <c r="AJ17" s="35">
        <f t="shared" si="9"/>
        <v>0</v>
      </c>
      <c r="AK17" s="36">
        <f t="shared" si="10"/>
        <v>0</v>
      </c>
      <c r="AL17" s="158" t="str">
        <f t="shared" si="11"/>
        <v xml:space="preserve">Marignane Gigniac </v>
      </c>
      <c r="AM17" s="159"/>
      <c r="AN17" s="159"/>
      <c r="AO17" s="159"/>
      <c r="AP17" s="160"/>
      <c r="AQ17" s="12">
        <f t="shared" si="12"/>
        <v>0</v>
      </c>
      <c r="AR17" s="13" t="str">
        <f t="shared" si="13"/>
        <v>u</v>
      </c>
      <c r="AS17" s="14">
        <f t="shared" si="103"/>
        <v>1</v>
      </c>
      <c r="AT17" s="15">
        <f t="shared" si="14"/>
        <v>0</v>
      </c>
      <c r="AU17" s="16">
        <f t="shared" si="15"/>
        <v>0</v>
      </c>
      <c r="AV17" s="17">
        <f t="shared" si="16"/>
        <v>0</v>
      </c>
      <c r="AW17" s="17">
        <f t="shared" si="17"/>
        <v>0</v>
      </c>
      <c r="AX17" s="17">
        <f t="shared" si="18"/>
        <v>0</v>
      </c>
      <c r="AY17" s="17">
        <f t="shared" si="19"/>
        <v>0</v>
      </c>
      <c r="AZ17" s="17">
        <f t="shared" si="20"/>
        <v>0</v>
      </c>
      <c r="BA17" s="18">
        <f t="shared" si="21"/>
        <v>0</v>
      </c>
      <c r="BB17" s="161" t="str">
        <f t="shared" si="22"/>
        <v xml:space="preserve">Marignane Gigniac </v>
      </c>
      <c r="BC17" s="162"/>
      <c r="BD17" s="162"/>
      <c r="BE17" s="162"/>
      <c r="BF17" s="163"/>
      <c r="BG17" s="44">
        <f t="shared" si="23"/>
        <v>0</v>
      </c>
      <c r="BH17" s="45" t="str">
        <f t="shared" si="24"/>
        <v>u</v>
      </c>
      <c r="BI17" s="46">
        <f t="shared" si="104"/>
        <v>1</v>
      </c>
      <c r="BJ17" s="47">
        <f t="shared" si="25"/>
        <v>0</v>
      </c>
      <c r="BK17" s="48">
        <f t="shared" si="26"/>
        <v>0</v>
      </c>
      <c r="BL17" s="49">
        <f t="shared" si="27"/>
        <v>0</v>
      </c>
      <c r="BM17" s="49">
        <f t="shared" si="28"/>
        <v>0</v>
      </c>
      <c r="BN17" s="49">
        <f t="shared" si="29"/>
        <v>0</v>
      </c>
      <c r="BO17" s="49">
        <f t="shared" si="30"/>
        <v>0</v>
      </c>
      <c r="BP17" s="49">
        <f t="shared" si="31"/>
        <v>0</v>
      </c>
      <c r="BQ17" s="50">
        <f t="shared" si="32"/>
        <v>0</v>
      </c>
      <c r="BR17" s="77">
        <v>13</v>
      </c>
      <c r="BS17" s="81">
        <f t="shared" si="33"/>
        <v>13</v>
      </c>
      <c r="BT17" s="79">
        <v>13</v>
      </c>
      <c r="BU17" s="80">
        <f t="shared" si="34"/>
        <v>13</v>
      </c>
      <c r="BV17" s="77">
        <v>13</v>
      </c>
      <c r="BW17" s="78">
        <f t="shared" si="35"/>
        <v>13</v>
      </c>
      <c r="BX17" s="164" t="str">
        <f>[1]Equipes!A14</f>
        <v xml:space="preserve">Marignane Gigniac </v>
      </c>
      <c r="BY17" s="164"/>
      <c r="BZ17" s="164"/>
      <c r="CA17" s="164"/>
      <c r="CB17" s="164"/>
      <c r="CC17" s="75">
        <f t="shared" si="36"/>
        <v>1</v>
      </c>
      <c r="CD17" s="75">
        <f t="shared" si="72"/>
        <v>0</v>
      </c>
      <c r="CE17" s="2" t="s">
        <v>22</v>
      </c>
      <c r="CF17" s="75">
        <f t="shared" si="37"/>
        <v>13</v>
      </c>
      <c r="CG17" s="75">
        <f t="shared" si="38"/>
        <v>0</v>
      </c>
      <c r="CH17" s="75">
        <f t="shared" si="39"/>
        <v>0</v>
      </c>
      <c r="CI17" s="75">
        <f t="shared" si="40"/>
        <v>0</v>
      </c>
      <c r="CJ17" s="75">
        <f t="shared" si="41"/>
        <v>0</v>
      </c>
      <c r="CK17" s="75">
        <f t="shared" si="42"/>
        <v>0</v>
      </c>
      <c r="CL17" s="75">
        <f t="shared" si="43"/>
        <v>0</v>
      </c>
      <c r="CM17" s="75">
        <f t="shared" si="44"/>
        <v>0</v>
      </c>
      <c r="CN17" s="75">
        <f t="shared" si="73"/>
        <v>0</v>
      </c>
      <c r="CO17" s="165" t="str">
        <f t="shared" si="74"/>
        <v xml:space="preserve">Marignane Gigniac </v>
      </c>
      <c r="CP17" s="166"/>
      <c r="CQ17" s="166"/>
      <c r="CR17" s="166"/>
      <c r="CS17" s="167"/>
      <c r="CT17" s="75">
        <f t="shared" si="45"/>
        <v>1</v>
      </c>
      <c r="CU17" s="75">
        <f t="shared" si="75"/>
        <v>0</v>
      </c>
      <c r="CV17" s="2" t="s">
        <v>22</v>
      </c>
      <c r="CW17" s="75">
        <f t="shared" si="46"/>
        <v>13</v>
      </c>
      <c r="CX17" s="75">
        <f t="shared" si="47"/>
        <v>0</v>
      </c>
      <c r="CY17" s="75">
        <f t="shared" si="48"/>
        <v>0</v>
      </c>
      <c r="CZ17" s="75">
        <f t="shared" si="49"/>
        <v>0</v>
      </c>
      <c r="DA17" s="75">
        <f t="shared" si="50"/>
        <v>0</v>
      </c>
      <c r="DB17" s="75">
        <f t="shared" si="51"/>
        <v>0</v>
      </c>
      <c r="DC17" s="75">
        <f t="shared" si="52"/>
        <v>0</v>
      </c>
      <c r="DD17" s="75">
        <f t="shared" si="53"/>
        <v>0</v>
      </c>
      <c r="DE17" s="75">
        <f t="shared" si="76"/>
        <v>0</v>
      </c>
      <c r="DF17" s="165" t="str">
        <f t="shared" si="77"/>
        <v xml:space="preserve">Marignane Gigniac </v>
      </c>
      <c r="DG17" s="166"/>
      <c r="DH17" s="166"/>
      <c r="DI17" s="166"/>
      <c r="DJ17" s="167"/>
      <c r="DK17" s="75">
        <f t="shared" si="54"/>
        <v>1</v>
      </c>
      <c r="DL17" s="75">
        <f t="shared" si="78"/>
        <v>0</v>
      </c>
      <c r="DM17" s="2" t="s">
        <v>22</v>
      </c>
      <c r="DN17" s="75">
        <f t="shared" si="55"/>
        <v>13</v>
      </c>
      <c r="DO17" s="75">
        <f t="shared" si="56"/>
        <v>0</v>
      </c>
      <c r="DP17" s="75">
        <f t="shared" si="57"/>
        <v>0</v>
      </c>
      <c r="DQ17" s="75">
        <f t="shared" si="58"/>
        <v>0</v>
      </c>
      <c r="DR17" s="75">
        <f t="shared" si="59"/>
        <v>0</v>
      </c>
      <c r="DS17" s="75">
        <f t="shared" si="60"/>
        <v>0</v>
      </c>
      <c r="DT17" s="75">
        <f t="shared" si="61"/>
        <v>0</v>
      </c>
      <c r="DU17" s="75">
        <f t="shared" si="62"/>
        <v>0</v>
      </c>
      <c r="DV17" s="75">
        <f t="shared" si="79"/>
        <v>0</v>
      </c>
      <c r="DW17" s="82">
        <f t="shared" si="80"/>
        <v>0</v>
      </c>
      <c r="DX17" s="82">
        <f>DW17+0.0000008</f>
        <v>7.9999999999999996E-7</v>
      </c>
      <c r="DY17" s="82">
        <f t="shared" si="81"/>
        <v>0</v>
      </c>
      <c r="DZ17" s="82">
        <f>DY17+0.0000008</f>
        <v>7.9999999999999996E-7</v>
      </c>
      <c r="EA17" s="82">
        <f t="shared" si="82"/>
        <v>0</v>
      </c>
      <c r="EB17" s="82">
        <f>EA17+0.0000008</f>
        <v>7.9999999999999996E-7</v>
      </c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139" t="str">
        <f t="shared" si="63"/>
        <v xml:space="preserve">Marignane Gigniac </v>
      </c>
      <c r="EV17" s="139"/>
      <c r="EW17" s="139"/>
      <c r="EX17" s="139"/>
      <c r="EY17" s="139"/>
      <c r="EZ17" s="82">
        <f t="shared" si="64"/>
        <v>0</v>
      </c>
      <c r="FA17" s="78">
        <f t="shared" si="65"/>
        <v>1</v>
      </c>
      <c r="FB17" s="139" t="str">
        <f t="shared" si="98"/>
        <v xml:space="preserve">Marignane Gigniac </v>
      </c>
      <c r="FC17" s="139"/>
      <c r="FD17" s="139"/>
      <c r="FE17" s="139"/>
      <c r="FF17" s="139"/>
      <c r="FG17" s="139" t="str">
        <f t="shared" si="66"/>
        <v xml:space="preserve">Marignane Gigniac </v>
      </c>
      <c r="FH17" s="139"/>
      <c r="FI17" s="139"/>
      <c r="FJ17" s="139"/>
      <c r="FK17" s="139"/>
      <c r="FL17" s="82">
        <f t="shared" si="67"/>
        <v>0</v>
      </c>
      <c r="FM17" s="4">
        <f t="shared" si="68"/>
        <v>1</v>
      </c>
      <c r="FN17" s="139" t="str">
        <f t="shared" si="99"/>
        <v xml:space="preserve">Marignane Gigniac </v>
      </c>
      <c r="FO17" s="139"/>
      <c r="FP17" s="139"/>
      <c r="FQ17" s="139"/>
      <c r="FR17" s="139"/>
      <c r="FS17" s="139" t="str">
        <f t="shared" si="69"/>
        <v xml:space="preserve">Marignane Gigniac </v>
      </c>
      <c r="FT17" s="139"/>
      <c r="FU17" s="139"/>
      <c r="FV17" s="139"/>
      <c r="FW17" s="139"/>
      <c r="FX17" s="82">
        <f t="shared" si="70"/>
        <v>0</v>
      </c>
      <c r="FY17" s="78">
        <f t="shared" si="71"/>
        <v>1</v>
      </c>
      <c r="FZ17" s="139" t="str">
        <f t="shared" si="100"/>
        <v xml:space="preserve">Marignane Gigniac </v>
      </c>
      <c r="GA17" s="139"/>
      <c r="GB17" s="139"/>
      <c r="GC17" s="139"/>
      <c r="GD17" s="139"/>
      <c r="GE17" s="140" t="str">
        <f t="shared" si="101"/>
        <v xml:space="preserve">Marignane Gigniac </v>
      </c>
      <c r="GF17" s="141"/>
      <c r="GG17" s="141"/>
      <c r="GH17" s="141"/>
      <c r="GI17" s="142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</row>
    <row r="18" spans="1:240" ht="14.25" x14ac:dyDescent="0.25">
      <c r="A18" s="20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74"/>
      <c r="T18" s="74"/>
      <c r="U18" s="74"/>
      <c r="V18" s="155" t="str">
        <f t="shared" si="0"/>
        <v xml:space="preserve">Pau </v>
      </c>
      <c r="W18" s="156"/>
      <c r="X18" s="156"/>
      <c r="Y18" s="156"/>
      <c r="Z18" s="157"/>
      <c r="AA18" s="27">
        <f t="shared" si="1"/>
        <v>0</v>
      </c>
      <c r="AB18" s="28" t="str">
        <f t="shared" si="2"/>
        <v>u</v>
      </c>
      <c r="AC18" s="29">
        <f t="shared" si="102"/>
        <v>1</v>
      </c>
      <c r="AD18" s="30">
        <f t="shared" si="3"/>
        <v>0</v>
      </c>
      <c r="AE18" s="34">
        <f t="shared" si="4"/>
        <v>0</v>
      </c>
      <c r="AF18" s="35">
        <f t="shared" si="5"/>
        <v>0</v>
      </c>
      <c r="AG18" s="35">
        <f t="shared" si="6"/>
        <v>0</v>
      </c>
      <c r="AH18" s="35">
        <f t="shared" si="7"/>
        <v>0</v>
      </c>
      <c r="AI18" s="35">
        <f t="shared" si="8"/>
        <v>0</v>
      </c>
      <c r="AJ18" s="35">
        <f t="shared" si="9"/>
        <v>0</v>
      </c>
      <c r="AK18" s="36">
        <f t="shared" si="10"/>
        <v>0</v>
      </c>
      <c r="AL18" s="158" t="str">
        <f t="shared" si="11"/>
        <v xml:space="preserve">Pau </v>
      </c>
      <c r="AM18" s="159"/>
      <c r="AN18" s="159"/>
      <c r="AO18" s="159"/>
      <c r="AP18" s="160"/>
      <c r="AQ18" s="12">
        <f t="shared" si="12"/>
        <v>0</v>
      </c>
      <c r="AR18" s="13" t="str">
        <f t="shared" si="13"/>
        <v>u</v>
      </c>
      <c r="AS18" s="14">
        <f t="shared" si="103"/>
        <v>1</v>
      </c>
      <c r="AT18" s="15">
        <f t="shared" si="14"/>
        <v>0</v>
      </c>
      <c r="AU18" s="16">
        <f t="shared" si="15"/>
        <v>0</v>
      </c>
      <c r="AV18" s="17">
        <f t="shared" si="16"/>
        <v>0</v>
      </c>
      <c r="AW18" s="17">
        <f t="shared" si="17"/>
        <v>0</v>
      </c>
      <c r="AX18" s="17">
        <f t="shared" si="18"/>
        <v>0</v>
      </c>
      <c r="AY18" s="17">
        <f t="shared" si="19"/>
        <v>0</v>
      </c>
      <c r="AZ18" s="17">
        <f t="shared" si="20"/>
        <v>0</v>
      </c>
      <c r="BA18" s="18">
        <f t="shared" si="21"/>
        <v>0</v>
      </c>
      <c r="BB18" s="161" t="str">
        <f t="shared" si="22"/>
        <v xml:space="preserve">Pau </v>
      </c>
      <c r="BC18" s="162"/>
      <c r="BD18" s="162"/>
      <c r="BE18" s="162"/>
      <c r="BF18" s="163"/>
      <c r="BG18" s="44">
        <f t="shared" si="23"/>
        <v>0</v>
      </c>
      <c r="BH18" s="45" t="str">
        <f t="shared" si="24"/>
        <v>u</v>
      </c>
      <c r="BI18" s="46">
        <f t="shared" si="104"/>
        <v>1</v>
      </c>
      <c r="BJ18" s="47">
        <f t="shared" si="25"/>
        <v>0</v>
      </c>
      <c r="BK18" s="48">
        <f t="shared" si="26"/>
        <v>0</v>
      </c>
      <c r="BL18" s="49">
        <f t="shared" si="27"/>
        <v>0</v>
      </c>
      <c r="BM18" s="49">
        <f t="shared" si="28"/>
        <v>0</v>
      </c>
      <c r="BN18" s="49">
        <f t="shared" si="29"/>
        <v>0</v>
      </c>
      <c r="BO18" s="49">
        <f t="shared" si="30"/>
        <v>0</v>
      </c>
      <c r="BP18" s="49">
        <f t="shared" si="31"/>
        <v>0</v>
      </c>
      <c r="BQ18" s="50">
        <f t="shared" si="32"/>
        <v>0</v>
      </c>
      <c r="BR18" s="77">
        <v>14</v>
      </c>
      <c r="BS18" s="81">
        <f t="shared" si="33"/>
        <v>14</v>
      </c>
      <c r="BT18" s="79">
        <v>14</v>
      </c>
      <c r="BU18" s="80">
        <f t="shared" si="34"/>
        <v>14</v>
      </c>
      <c r="BV18" s="77">
        <v>14</v>
      </c>
      <c r="BW18" s="78">
        <f t="shared" si="35"/>
        <v>14</v>
      </c>
      <c r="BX18" s="164" t="str">
        <f>[1]Equipes!A15</f>
        <v xml:space="preserve">Pau </v>
      </c>
      <c r="BY18" s="164"/>
      <c r="BZ18" s="164"/>
      <c r="CA18" s="164"/>
      <c r="CB18" s="164"/>
      <c r="CC18" s="75">
        <f t="shared" si="36"/>
        <v>1</v>
      </c>
      <c r="CD18" s="75">
        <f t="shared" si="72"/>
        <v>0</v>
      </c>
      <c r="CE18" s="2" t="s">
        <v>22</v>
      </c>
      <c r="CF18" s="75">
        <f t="shared" si="37"/>
        <v>14</v>
      </c>
      <c r="CG18" s="75">
        <f t="shared" si="38"/>
        <v>0</v>
      </c>
      <c r="CH18" s="75">
        <f t="shared" si="39"/>
        <v>0</v>
      </c>
      <c r="CI18" s="75">
        <f t="shared" si="40"/>
        <v>0</v>
      </c>
      <c r="CJ18" s="75">
        <f t="shared" si="41"/>
        <v>0</v>
      </c>
      <c r="CK18" s="75">
        <f t="shared" si="42"/>
        <v>0</v>
      </c>
      <c r="CL18" s="75">
        <f t="shared" si="43"/>
        <v>0</v>
      </c>
      <c r="CM18" s="75">
        <f t="shared" si="44"/>
        <v>0</v>
      </c>
      <c r="CN18" s="75">
        <f t="shared" si="73"/>
        <v>0</v>
      </c>
      <c r="CO18" s="165" t="str">
        <f t="shared" si="74"/>
        <v xml:space="preserve">Pau </v>
      </c>
      <c r="CP18" s="166"/>
      <c r="CQ18" s="166"/>
      <c r="CR18" s="166"/>
      <c r="CS18" s="167"/>
      <c r="CT18" s="75">
        <f t="shared" si="45"/>
        <v>1</v>
      </c>
      <c r="CU18" s="75">
        <f t="shared" si="75"/>
        <v>0</v>
      </c>
      <c r="CV18" s="2" t="s">
        <v>22</v>
      </c>
      <c r="CW18" s="75">
        <f t="shared" si="46"/>
        <v>14</v>
      </c>
      <c r="CX18" s="75">
        <f t="shared" si="47"/>
        <v>0</v>
      </c>
      <c r="CY18" s="75">
        <f t="shared" si="48"/>
        <v>0</v>
      </c>
      <c r="CZ18" s="75">
        <f t="shared" si="49"/>
        <v>0</v>
      </c>
      <c r="DA18" s="75">
        <f t="shared" si="50"/>
        <v>0</v>
      </c>
      <c r="DB18" s="75">
        <f t="shared" si="51"/>
        <v>0</v>
      </c>
      <c r="DC18" s="75">
        <f t="shared" si="52"/>
        <v>0</v>
      </c>
      <c r="DD18" s="75">
        <f t="shared" si="53"/>
        <v>0</v>
      </c>
      <c r="DE18" s="75">
        <f t="shared" si="76"/>
        <v>0</v>
      </c>
      <c r="DF18" s="165" t="str">
        <f t="shared" si="77"/>
        <v xml:space="preserve">Pau </v>
      </c>
      <c r="DG18" s="166"/>
      <c r="DH18" s="166"/>
      <c r="DI18" s="166"/>
      <c r="DJ18" s="167"/>
      <c r="DK18" s="75">
        <f t="shared" si="54"/>
        <v>1</v>
      </c>
      <c r="DL18" s="75">
        <f t="shared" si="78"/>
        <v>0</v>
      </c>
      <c r="DM18" s="2" t="s">
        <v>22</v>
      </c>
      <c r="DN18" s="75">
        <f t="shared" si="55"/>
        <v>14</v>
      </c>
      <c r="DO18" s="75">
        <f t="shared" si="56"/>
        <v>0</v>
      </c>
      <c r="DP18" s="75">
        <f t="shared" si="57"/>
        <v>0</v>
      </c>
      <c r="DQ18" s="75">
        <f t="shared" si="58"/>
        <v>0</v>
      </c>
      <c r="DR18" s="75">
        <f t="shared" si="59"/>
        <v>0</v>
      </c>
      <c r="DS18" s="75">
        <f t="shared" si="60"/>
        <v>0</v>
      </c>
      <c r="DT18" s="75">
        <f t="shared" si="61"/>
        <v>0</v>
      </c>
      <c r="DU18" s="75">
        <f t="shared" si="62"/>
        <v>0</v>
      </c>
      <c r="DV18" s="75">
        <f t="shared" si="79"/>
        <v>0</v>
      </c>
      <c r="DW18" s="82">
        <f t="shared" si="80"/>
        <v>0</v>
      </c>
      <c r="DX18" s="82">
        <f>DW18+0.0000007</f>
        <v>6.9999999999999997E-7</v>
      </c>
      <c r="DY18" s="82">
        <f t="shared" si="81"/>
        <v>0</v>
      </c>
      <c r="DZ18" s="82">
        <f>DY18+0.0000007</f>
        <v>6.9999999999999997E-7</v>
      </c>
      <c r="EA18" s="82">
        <f t="shared" si="82"/>
        <v>0</v>
      </c>
      <c r="EB18" s="82">
        <f>EA18+0.0000007</f>
        <v>6.9999999999999997E-7</v>
      </c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139" t="str">
        <f t="shared" si="63"/>
        <v xml:space="preserve">Pau </v>
      </c>
      <c r="EV18" s="139"/>
      <c r="EW18" s="139"/>
      <c r="EX18" s="139"/>
      <c r="EY18" s="139"/>
      <c r="EZ18" s="82">
        <f t="shared" si="64"/>
        <v>0</v>
      </c>
      <c r="FA18" s="78">
        <f t="shared" si="65"/>
        <v>1</v>
      </c>
      <c r="FB18" s="139" t="str">
        <f t="shared" si="98"/>
        <v xml:space="preserve">Pau </v>
      </c>
      <c r="FC18" s="139"/>
      <c r="FD18" s="139"/>
      <c r="FE18" s="139"/>
      <c r="FF18" s="139"/>
      <c r="FG18" s="139" t="str">
        <f t="shared" si="66"/>
        <v xml:space="preserve">Pau </v>
      </c>
      <c r="FH18" s="139"/>
      <c r="FI18" s="139"/>
      <c r="FJ18" s="139"/>
      <c r="FK18" s="139"/>
      <c r="FL18" s="82">
        <f t="shared" si="67"/>
        <v>0</v>
      </c>
      <c r="FM18" s="4">
        <f t="shared" si="68"/>
        <v>1</v>
      </c>
      <c r="FN18" s="139" t="str">
        <f t="shared" si="99"/>
        <v xml:space="preserve">Pau </v>
      </c>
      <c r="FO18" s="139"/>
      <c r="FP18" s="139"/>
      <c r="FQ18" s="139"/>
      <c r="FR18" s="139"/>
      <c r="FS18" s="139" t="str">
        <f t="shared" si="69"/>
        <v xml:space="preserve">Pau </v>
      </c>
      <c r="FT18" s="139"/>
      <c r="FU18" s="139"/>
      <c r="FV18" s="139"/>
      <c r="FW18" s="139"/>
      <c r="FX18" s="82">
        <f t="shared" si="70"/>
        <v>0</v>
      </c>
      <c r="FY18" s="78">
        <f t="shared" si="71"/>
        <v>1</v>
      </c>
      <c r="FZ18" s="139" t="str">
        <f t="shared" si="100"/>
        <v xml:space="preserve">Pau </v>
      </c>
      <c r="GA18" s="139"/>
      <c r="GB18" s="139"/>
      <c r="GC18" s="139"/>
      <c r="GD18" s="139"/>
      <c r="GE18" s="140" t="str">
        <f t="shared" si="101"/>
        <v xml:space="preserve">Pau </v>
      </c>
      <c r="GF18" s="141"/>
      <c r="GG18" s="141"/>
      <c r="GH18" s="141"/>
      <c r="GI18" s="142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</row>
    <row r="19" spans="1:240" ht="14.25" x14ac:dyDescent="0.25">
      <c r="A19" s="20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74"/>
      <c r="T19" s="74"/>
      <c r="U19" s="74"/>
      <c r="V19" s="155" t="str">
        <f t="shared" si="0"/>
        <v>Quevilly-Rouen</v>
      </c>
      <c r="W19" s="156"/>
      <c r="X19" s="156"/>
      <c r="Y19" s="156"/>
      <c r="Z19" s="157"/>
      <c r="AA19" s="27">
        <f t="shared" si="1"/>
        <v>0</v>
      </c>
      <c r="AB19" s="28" t="str">
        <f t="shared" si="2"/>
        <v>u</v>
      </c>
      <c r="AC19" s="29">
        <f t="shared" si="102"/>
        <v>1</v>
      </c>
      <c r="AD19" s="30">
        <f t="shared" si="3"/>
        <v>0</v>
      </c>
      <c r="AE19" s="34">
        <f t="shared" si="4"/>
        <v>0</v>
      </c>
      <c r="AF19" s="35">
        <f t="shared" si="5"/>
        <v>0</v>
      </c>
      <c r="AG19" s="35">
        <f t="shared" si="6"/>
        <v>0</v>
      </c>
      <c r="AH19" s="35">
        <f t="shared" si="7"/>
        <v>0</v>
      </c>
      <c r="AI19" s="35">
        <f t="shared" si="8"/>
        <v>0</v>
      </c>
      <c r="AJ19" s="35">
        <f t="shared" si="9"/>
        <v>0</v>
      </c>
      <c r="AK19" s="36">
        <f t="shared" si="10"/>
        <v>0</v>
      </c>
      <c r="AL19" s="158" t="str">
        <f t="shared" si="11"/>
        <v>Quevilly-Rouen</v>
      </c>
      <c r="AM19" s="159"/>
      <c r="AN19" s="159"/>
      <c r="AO19" s="159"/>
      <c r="AP19" s="160"/>
      <c r="AQ19" s="12">
        <f t="shared" si="12"/>
        <v>0</v>
      </c>
      <c r="AR19" s="13" t="str">
        <f t="shared" si="13"/>
        <v>u</v>
      </c>
      <c r="AS19" s="14">
        <f t="shared" si="103"/>
        <v>1</v>
      </c>
      <c r="AT19" s="15">
        <f t="shared" si="14"/>
        <v>0</v>
      </c>
      <c r="AU19" s="16">
        <f t="shared" si="15"/>
        <v>0</v>
      </c>
      <c r="AV19" s="17">
        <f t="shared" si="16"/>
        <v>0</v>
      </c>
      <c r="AW19" s="17">
        <f t="shared" si="17"/>
        <v>0</v>
      </c>
      <c r="AX19" s="17">
        <f t="shared" si="18"/>
        <v>0</v>
      </c>
      <c r="AY19" s="17">
        <f t="shared" si="19"/>
        <v>0</v>
      </c>
      <c r="AZ19" s="17">
        <f t="shared" si="20"/>
        <v>0</v>
      </c>
      <c r="BA19" s="18">
        <f t="shared" si="21"/>
        <v>0</v>
      </c>
      <c r="BB19" s="161" t="str">
        <f t="shared" si="22"/>
        <v>Quevilly-Rouen</v>
      </c>
      <c r="BC19" s="162"/>
      <c r="BD19" s="162"/>
      <c r="BE19" s="162"/>
      <c r="BF19" s="163"/>
      <c r="BG19" s="44">
        <f t="shared" si="23"/>
        <v>0</v>
      </c>
      <c r="BH19" s="45" t="str">
        <f t="shared" si="24"/>
        <v>u</v>
      </c>
      <c r="BI19" s="46">
        <f t="shared" si="104"/>
        <v>1</v>
      </c>
      <c r="BJ19" s="47">
        <f t="shared" si="25"/>
        <v>0</v>
      </c>
      <c r="BK19" s="48">
        <f t="shared" si="26"/>
        <v>0</v>
      </c>
      <c r="BL19" s="49">
        <f t="shared" si="27"/>
        <v>0</v>
      </c>
      <c r="BM19" s="49">
        <f t="shared" si="28"/>
        <v>0</v>
      </c>
      <c r="BN19" s="49">
        <f t="shared" si="29"/>
        <v>0</v>
      </c>
      <c r="BO19" s="49">
        <f t="shared" si="30"/>
        <v>0</v>
      </c>
      <c r="BP19" s="49">
        <f t="shared" si="31"/>
        <v>0</v>
      </c>
      <c r="BQ19" s="50">
        <f t="shared" si="32"/>
        <v>0</v>
      </c>
      <c r="BR19" s="77">
        <v>15</v>
      </c>
      <c r="BS19" s="81">
        <f t="shared" si="33"/>
        <v>15</v>
      </c>
      <c r="BT19" s="79">
        <v>15</v>
      </c>
      <c r="BU19" s="80">
        <f t="shared" si="34"/>
        <v>15</v>
      </c>
      <c r="BV19" s="77">
        <v>15</v>
      </c>
      <c r="BW19" s="78">
        <f t="shared" si="35"/>
        <v>15</v>
      </c>
      <c r="BX19" s="164" t="str">
        <f>[1]Equipes!A16</f>
        <v>Quevilly-Rouen</v>
      </c>
      <c r="BY19" s="164"/>
      <c r="BZ19" s="164"/>
      <c r="CA19" s="164"/>
      <c r="CB19" s="164"/>
      <c r="CC19" s="75">
        <f t="shared" si="36"/>
        <v>1</v>
      </c>
      <c r="CD19" s="75">
        <f t="shared" si="72"/>
        <v>0</v>
      </c>
      <c r="CE19" s="2" t="s">
        <v>22</v>
      </c>
      <c r="CF19" s="75">
        <f t="shared" si="37"/>
        <v>15</v>
      </c>
      <c r="CG19" s="75">
        <f t="shared" si="38"/>
        <v>0</v>
      </c>
      <c r="CH19" s="75">
        <f t="shared" si="39"/>
        <v>0</v>
      </c>
      <c r="CI19" s="75">
        <f t="shared" si="40"/>
        <v>0</v>
      </c>
      <c r="CJ19" s="75">
        <f t="shared" si="41"/>
        <v>0</v>
      </c>
      <c r="CK19" s="75">
        <f t="shared" si="42"/>
        <v>0</v>
      </c>
      <c r="CL19" s="75">
        <f t="shared" si="43"/>
        <v>0</v>
      </c>
      <c r="CM19" s="75">
        <f t="shared" si="44"/>
        <v>0</v>
      </c>
      <c r="CN19" s="75">
        <f t="shared" si="73"/>
        <v>0</v>
      </c>
      <c r="CO19" s="165" t="str">
        <f t="shared" si="74"/>
        <v>Quevilly-Rouen</v>
      </c>
      <c r="CP19" s="166"/>
      <c r="CQ19" s="166"/>
      <c r="CR19" s="166"/>
      <c r="CS19" s="167"/>
      <c r="CT19" s="75">
        <f t="shared" si="45"/>
        <v>1</v>
      </c>
      <c r="CU19" s="75">
        <f t="shared" si="75"/>
        <v>0</v>
      </c>
      <c r="CV19" s="2" t="s">
        <v>22</v>
      </c>
      <c r="CW19" s="75">
        <f t="shared" si="46"/>
        <v>15</v>
      </c>
      <c r="CX19" s="75">
        <f t="shared" si="47"/>
        <v>0</v>
      </c>
      <c r="CY19" s="75">
        <f t="shared" si="48"/>
        <v>0</v>
      </c>
      <c r="CZ19" s="75">
        <f t="shared" si="49"/>
        <v>0</v>
      </c>
      <c r="DA19" s="75">
        <f t="shared" si="50"/>
        <v>0</v>
      </c>
      <c r="DB19" s="75">
        <f t="shared" si="51"/>
        <v>0</v>
      </c>
      <c r="DC19" s="75">
        <f t="shared" si="52"/>
        <v>0</v>
      </c>
      <c r="DD19" s="75">
        <f t="shared" si="53"/>
        <v>0</v>
      </c>
      <c r="DE19" s="75">
        <f t="shared" si="76"/>
        <v>0</v>
      </c>
      <c r="DF19" s="165" t="str">
        <f t="shared" si="77"/>
        <v>Quevilly-Rouen</v>
      </c>
      <c r="DG19" s="166"/>
      <c r="DH19" s="166"/>
      <c r="DI19" s="166"/>
      <c r="DJ19" s="167"/>
      <c r="DK19" s="75">
        <f t="shared" si="54"/>
        <v>1</v>
      </c>
      <c r="DL19" s="75">
        <f t="shared" si="78"/>
        <v>0</v>
      </c>
      <c r="DM19" s="2" t="s">
        <v>22</v>
      </c>
      <c r="DN19" s="75">
        <f t="shared" si="55"/>
        <v>15</v>
      </c>
      <c r="DO19" s="75">
        <f t="shared" si="56"/>
        <v>0</v>
      </c>
      <c r="DP19" s="75">
        <f t="shared" si="57"/>
        <v>0</v>
      </c>
      <c r="DQ19" s="75">
        <f t="shared" si="58"/>
        <v>0</v>
      </c>
      <c r="DR19" s="75">
        <f t="shared" si="59"/>
        <v>0</v>
      </c>
      <c r="DS19" s="75">
        <f t="shared" si="60"/>
        <v>0</v>
      </c>
      <c r="DT19" s="75">
        <f t="shared" si="61"/>
        <v>0</v>
      </c>
      <c r="DU19" s="75">
        <f t="shared" si="62"/>
        <v>0</v>
      </c>
      <c r="DV19" s="75">
        <f t="shared" si="79"/>
        <v>0</v>
      </c>
      <c r="DW19" s="82">
        <f t="shared" si="80"/>
        <v>0</v>
      </c>
      <c r="DX19" s="82">
        <f>DW19+0.0000006</f>
        <v>5.9999999999999997E-7</v>
      </c>
      <c r="DY19" s="82">
        <f t="shared" si="81"/>
        <v>0</v>
      </c>
      <c r="DZ19" s="82">
        <f>DY19+0.0000006</f>
        <v>5.9999999999999997E-7</v>
      </c>
      <c r="EA19" s="82">
        <f t="shared" si="82"/>
        <v>0</v>
      </c>
      <c r="EB19" s="82">
        <f>EA19+0.0000006</f>
        <v>5.9999999999999997E-7</v>
      </c>
      <c r="EC19" s="74"/>
      <c r="ED19" s="74"/>
      <c r="EE19" s="74"/>
      <c r="EF19" s="74"/>
      <c r="EG19" s="74"/>
      <c r="EH19" s="74"/>
      <c r="EI19" s="74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4"/>
      <c r="EU19" s="139" t="str">
        <f t="shared" si="63"/>
        <v>Quevilly-Rouen</v>
      </c>
      <c r="EV19" s="139"/>
      <c r="EW19" s="139"/>
      <c r="EX19" s="139"/>
      <c r="EY19" s="139"/>
      <c r="EZ19" s="82">
        <f t="shared" si="64"/>
        <v>0</v>
      </c>
      <c r="FA19" s="78">
        <f t="shared" si="65"/>
        <v>1</v>
      </c>
      <c r="FB19" s="139" t="str">
        <f t="shared" si="98"/>
        <v>Quevilly-Rouen</v>
      </c>
      <c r="FC19" s="139"/>
      <c r="FD19" s="139"/>
      <c r="FE19" s="139"/>
      <c r="FF19" s="139"/>
      <c r="FG19" s="139" t="str">
        <f t="shared" si="66"/>
        <v>Quevilly-Rouen</v>
      </c>
      <c r="FH19" s="139"/>
      <c r="FI19" s="139"/>
      <c r="FJ19" s="139"/>
      <c r="FK19" s="139"/>
      <c r="FL19" s="82">
        <f t="shared" si="67"/>
        <v>0</v>
      </c>
      <c r="FM19" s="4">
        <f t="shared" si="68"/>
        <v>1</v>
      </c>
      <c r="FN19" s="139" t="str">
        <f t="shared" si="99"/>
        <v>Quevilly-Rouen</v>
      </c>
      <c r="FO19" s="139"/>
      <c r="FP19" s="139"/>
      <c r="FQ19" s="139"/>
      <c r="FR19" s="139"/>
      <c r="FS19" s="139" t="str">
        <f t="shared" si="69"/>
        <v>Quevilly-Rouen</v>
      </c>
      <c r="FT19" s="139"/>
      <c r="FU19" s="139"/>
      <c r="FV19" s="139"/>
      <c r="FW19" s="139"/>
      <c r="FX19" s="82">
        <f t="shared" si="70"/>
        <v>0</v>
      </c>
      <c r="FY19" s="78">
        <f t="shared" si="71"/>
        <v>1</v>
      </c>
      <c r="FZ19" s="139" t="str">
        <f t="shared" si="100"/>
        <v>Quevilly-Rouen</v>
      </c>
      <c r="GA19" s="139"/>
      <c r="GB19" s="139"/>
      <c r="GC19" s="139"/>
      <c r="GD19" s="139"/>
      <c r="GE19" s="140" t="str">
        <f t="shared" si="101"/>
        <v>Quevilly-Rouen</v>
      </c>
      <c r="GF19" s="141"/>
      <c r="GG19" s="141"/>
      <c r="GH19" s="141"/>
      <c r="GI19" s="142"/>
      <c r="GJ19" s="74"/>
      <c r="GK19" s="74"/>
      <c r="GL19" s="74"/>
      <c r="GM19" s="74"/>
      <c r="GN19" s="74"/>
      <c r="GO19" s="74"/>
      <c r="GP19" s="74"/>
      <c r="GQ19" s="74"/>
      <c r="GR19" s="74"/>
      <c r="GS19" s="74"/>
      <c r="GT19" s="74"/>
      <c r="GU19" s="74"/>
      <c r="GV19" s="74"/>
      <c r="GW19" s="74"/>
      <c r="GX19" s="74"/>
      <c r="GY19" s="74"/>
      <c r="GZ19" s="74"/>
      <c r="HA19" s="74"/>
      <c r="HB19" s="74"/>
      <c r="HC19" s="74"/>
      <c r="HD19" s="74"/>
      <c r="HE19" s="74"/>
      <c r="HF19" s="74"/>
      <c r="HG19" s="74"/>
      <c r="HH19" s="74"/>
      <c r="HI19" s="74"/>
      <c r="HJ19" s="74"/>
      <c r="HK19" s="74"/>
      <c r="HL19" s="74"/>
      <c r="HM19" s="74"/>
      <c r="HN19" s="74"/>
      <c r="HO19" s="74"/>
      <c r="HP19" s="74"/>
      <c r="HQ19" s="74"/>
      <c r="HR19" s="74"/>
      <c r="HS19" s="74"/>
      <c r="HT19" s="74"/>
      <c r="HU19" s="74"/>
      <c r="HV19" s="74"/>
      <c r="HW19" s="74"/>
      <c r="HX19" s="74"/>
      <c r="HY19" s="74"/>
      <c r="HZ19" s="74"/>
      <c r="IA19" s="74"/>
      <c r="IB19" s="74"/>
      <c r="IC19" s="74"/>
      <c r="ID19" s="74"/>
      <c r="IE19" s="74"/>
      <c r="IF19" s="74"/>
    </row>
    <row r="20" spans="1:240" ht="14.25" x14ac:dyDescent="0.25">
      <c r="A20" s="20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74"/>
      <c r="T20" s="74"/>
      <c r="U20" s="74"/>
      <c r="V20" s="155" t="str">
        <f t="shared" si="0"/>
        <v xml:space="preserve">Rodez </v>
      </c>
      <c r="W20" s="156"/>
      <c r="X20" s="156"/>
      <c r="Y20" s="156"/>
      <c r="Z20" s="157"/>
      <c r="AA20" s="27">
        <f t="shared" si="1"/>
        <v>0</v>
      </c>
      <c r="AB20" s="28" t="str">
        <f t="shared" si="2"/>
        <v>u</v>
      </c>
      <c r="AC20" s="29">
        <f t="shared" si="102"/>
        <v>1</v>
      </c>
      <c r="AD20" s="30">
        <f t="shared" si="3"/>
        <v>0</v>
      </c>
      <c r="AE20" s="34">
        <f t="shared" si="4"/>
        <v>0</v>
      </c>
      <c r="AF20" s="35">
        <f t="shared" si="5"/>
        <v>0</v>
      </c>
      <c r="AG20" s="35">
        <f t="shared" si="6"/>
        <v>0</v>
      </c>
      <c r="AH20" s="35">
        <f t="shared" si="7"/>
        <v>0</v>
      </c>
      <c r="AI20" s="35">
        <f t="shared" si="8"/>
        <v>0</v>
      </c>
      <c r="AJ20" s="35">
        <f t="shared" si="9"/>
        <v>0</v>
      </c>
      <c r="AK20" s="36">
        <f t="shared" si="10"/>
        <v>0</v>
      </c>
      <c r="AL20" s="158" t="str">
        <f t="shared" si="11"/>
        <v xml:space="preserve">Rodez </v>
      </c>
      <c r="AM20" s="159"/>
      <c r="AN20" s="159"/>
      <c r="AO20" s="159"/>
      <c r="AP20" s="160"/>
      <c r="AQ20" s="12">
        <f t="shared" si="12"/>
        <v>0</v>
      </c>
      <c r="AR20" s="13" t="str">
        <f t="shared" si="13"/>
        <v>u</v>
      </c>
      <c r="AS20" s="14">
        <f t="shared" si="103"/>
        <v>1</v>
      </c>
      <c r="AT20" s="15">
        <f t="shared" si="14"/>
        <v>0</v>
      </c>
      <c r="AU20" s="16">
        <f t="shared" si="15"/>
        <v>0</v>
      </c>
      <c r="AV20" s="17">
        <f t="shared" si="16"/>
        <v>0</v>
      </c>
      <c r="AW20" s="17">
        <f t="shared" si="17"/>
        <v>0</v>
      </c>
      <c r="AX20" s="17">
        <f t="shared" si="18"/>
        <v>0</v>
      </c>
      <c r="AY20" s="17">
        <f t="shared" si="19"/>
        <v>0</v>
      </c>
      <c r="AZ20" s="17">
        <f t="shared" si="20"/>
        <v>0</v>
      </c>
      <c r="BA20" s="18">
        <f t="shared" si="21"/>
        <v>0</v>
      </c>
      <c r="BB20" s="161" t="str">
        <f t="shared" si="22"/>
        <v xml:space="preserve">Rodez </v>
      </c>
      <c r="BC20" s="162"/>
      <c r="BD20" s="162"/>
      <c r="BE20" s="162"/>
      <c r="BF20" s="163"/>
      <c r="BG20" s="44">
        <f t="shared" si="23"/>
        <v>0</v>
      </c>
      <c r="BH20" s="45" t="str">
        <f t="shared" si="24"/>
        <v>u</v>
      </c>
      <c r="BI20" s="46">
        <f t="shared" si="104"/>
        <v>1</v>
      </c>
      <c r="BJ20" s="47">
        <f t="shared" si="25"/>
        <v>0</v>
      </c>
      <c r="BK20" s="48">
        <f t="shared" si="26"/>
        <v>0</v>
      </c>
      <c r="BL20" s="49">
        <f t="shared" si="27"/>
        <v>0</v>
      </c>
      <c r="BM20" s="49">
        <f t="shared" si="28"/>
        <v>0</v>
      </c>
      <c r="BN20" s="49">
        <f t="shared" si="29"/>
        <v>0</v>
      </c>
      <c r="BO20" s="49">
        <f t="shared" si="30"/>
        <v>0</v>
      </c>
      <c r="BP20" s="49">
        <f t="shared" si="31"/>
        <v>0</v>
      </c>
      <c r="BQ20" s="50">
        <f t="shared" si="32"/>
        <v>0</v>
      </c>
      <c r="BR20" s="77">
        <v>16</v>
      </c>
      <c r="BS20" s="81">
        <f t="shared" si="33"/>
        <v>16</v>
      </c>
      <c r="BT20" s="79">
        <v>16</v>
      </c>
      <c r="BU20" s="80">
        <f t="shared" si="34"/>
        <v>16</v>
      </c>
      <c r="BV20" s="77">
        <v>16</v>
      </c>
      <c r="BW20" s="78">
        <f t="shared" si="35"/>
        <v>16</v>
      </c>
      <c r="BX20" s="164" t="str">
        <f>[1]Equipes!A17</f>
        <v xml:space="preserve">Rodez </v>
      </c>
      <c r="BY20" s="164"/>
      <c r="BZ20" s="164"/>
      <c r="CA20" s="164"/>
      <c r="CB20" s="164"/>
      <c r="CC20" s="75">
        <f t="shared" si="36"/>
        <v>1</v>
      </c>
      <c r="CD20" s="75">
        <f t="shared" si="72"/>
        <v>0</v>
      </c>
      <c r="CE20" s="2" t="s">
        <v>22</v>
      </c>
      <c r="CF20" s="75">
        <f t="shared" si="37"/>
        <v>16</v>
      </c>
      <c r="CG20" s="75">
        <f t="shared" si="38"/>
        <v>0</v>
      </c>
      <c r="CH20" s="75">
        <f t="shared" si="39"/>
        <v>0</v>
      </c>
      <c r="CI20" s="75">
        <f t="shared" si="40"/>
        <v>0</v>
      </c>
      <c r="CJ20" s="75">
        <f t="shared" si="41"/>
        <v>0</v>
      </c>
      <c r="CK20" s="75">
        <f t="shared" si="42"/>
        <v>0</v>
      </c>
      <c r="CL20" s="75">
        <f t="shared" si="43"/>
        <v>0</v>
      </c>
      <c r="CM20" s="75">
        <f t="shared" si="44"/>
        <v>0</v>
      </c>
      <c r="CN20" s="75">
        <f t="shared" si="73"/>
        <v>0</v>
      </c>
      <c r="CO20" s="165" t="str">
        <f t="shared" si="74"/>
        <v xml:space="preserve">Rodez </v>
      </c>
      <c r="CP20" s="166"/>
      <c r="CQ20" s="166"/>
      <c r="CR20" s="166"/>
      <c r="CS20" s="167"/>
      <c r="CT20" s="75">
        <f t="shared" si="45"/>
        <v>1</v>
      </c>
      <c r="CU20" s="75">
        <f t="shared" si="75"/>
        <v>0</v>
      </c>
      <c r="CV20" s="2" t="s">
        <v>22</v>
      </c>
      <c r="CW20" s="75">
        <f t="shared" si="46"/>
        <v>16</v>
      </c>
      <c r="CX20" s="75">
        <f t="shared" si="47"/>
        <v>0</v>
      </c>
      <c r="CY20" s="75">
        <f t="shared" si="48"/>
        <v>0</v>
      </c>
      <c r="CZ20" s="75">
        <f t="shared" si="49"/>
        <v>0</v>
      </c>
      <c r="DA20" s="75">
        <f t="shared" si="50"/>
        <v>0</v>
      </c>
      <c r="DB20" s="75">
        <f t="shared" si="51"/>
        <v>0</v>
      </c>
      <c r="DC20" s="75">
        <f t="shared" si="52"/>
        <v>0</v>
      </c>
      <c r="DD20" s="75">
        <f t="shared" si="53"/>
        <v>0</v>
      </c>
      <c r="DE20" s="75">
        <f t="shared" si="76"/>
        <v>0</v>
      </c>
      <c r="DF20" s="165" t="str">
        <f t="shared" si="77"/>
        <v xml:space="preserve">Rodez </v>
      </c>
      <c r="DG20" s="166"/>
      <c r="DH20" s="166"/>
      <c r="DI20" s="166"/>
      <c r="DJ20" s="167"/>
      <c r="DK20" s="75">
        <f t="shared" si="54"/>
        <v>1</v>
      </c>
      <c r="DL20" s="75">
        <f t="shared" si="78"/>
        <v>0</v>
      </c>
      <c r="DM20" s="2" t="s">
        <v>22</v>
      </c>
      <c r="DN20" s="75">
        <f t="shared" si="55"/>
        <v>16</v>
      </c>
      <c r="DO20" s="75">
        <f t="shared" si="56"/>
        <v>0</v>
      </c>
      <c r="DP20" s="75">
        <f t="shared" si="57"/>
        <v>0</v>
      </c>
      <c r="DQ20" s="75">
        <f t="shared" si="58"/>
        <v>0</v>
      </c>
      <c r="DR20" s="75">
        <f t="shared" si="59"/>
        <v>0</v>
      </c>
      <c r="DS20" s="75">
        <f t="shared" si="60"/>
        <v>0</v>
      </c>
      <c r="DT20" s="75">
        <f t="shared" si="61"/>
        <v>0</v>
      </c>
      <c r="DU20" s="75">
        <f t="shared" si="62"/>
        <v>0</v>
      </c>
      <c r="DV20" s="75">
        <f t="shared" si="79"/>
        <v>0</v>
      </c>
      <c r="DW20" s="82">
        <f t="shared" si="80"/>
        <v>0</v>
      </c>
      <c r="DX20" s="82">
        <f>DW20+0.0000005</f>
        <v>4.9999999999999998E-7</v>
      </c>
      <c r="DY20" s="82">
        <f t="shared" si="81"/>
        <v>0</v>
      </c>
      <c r="DZ20" s="82">
        <f>DY20+0.0000005</f>
        <v>4.9999999999999998E-7</v>
      </c>
      <c r="EA20" s="82">
        <f t="shared" si="82"/>
        <v>0</v>
      </c>
      <c r="EB20" s="82">
        <f>EA20+0.0000005</f>
        <v>4.9999999999999998E-7</v>
      </c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139" t="str">
        <f t="shared" si="63"/>
        <v xml:space="preserve">Rodez </v>
      </c>
      <c r="EV20" s="139"/>
      <c r="EW20" s="139"/>
      <c r="EX20" s="139"/>
      <c r="EY20" s="139"/>
      <c r="EZ20" s="82">
        <f t="shared" si="64"/>
        <v>0</v>
      </c>
      <c r="FA20" s="78">
        <f t="shared" si="65"/>
        <v>1</v>
      </c>
      <c r="FB20" s="139" t="str">
        <f t="shared" si="98"/>
        <v xml:space="preserve">Rodez </v>
      </c>
      <c r="FC20" s="139"/>
      <c r="FD20" s="139"/>
      <c r="FE20" s="139"/>
      <c r="FF20" s="139"/>
      <c r="FG20" s="139" t="str">
        <f t="shared" si="66"/>
        <v xml:space="preserve">Rodez </v>
      </c>
      <c r="FH20" s="139"/>
      <c r="FI20" s="139"/>
      <c r="FJ20" s="139"/>
      <c r="FK20" s="139"/>
      <c r="FL20" s="82">
        <f t="shared" si="67"/>
        <v>0</v>
      </c>
      <c r="FM20" s="4">
        <f t="shared" si="68"/>
        <v>1</v>
      </c>
      <c r="FN20" s="139" t="str">
        <f t="shared" si="99"/>
        <v xml:space="preserve">Rodez </v>
      </c>
      <c r="FO20" s="139"/>
      <c r="FP20" s="139"/>
      <c r="FQ20" s="139"/>
      <c r="FR20" s="139"/>
      <c r="FS20" s="139" t="str">
        <f t="shared" si="69"/>
        <v xml:space="preserve">Rodez </v>
      </c>
      <c r="FT20" s="139"/>
      <c r="FU20" s="139"/>
      <c r="FV20" s="139"/>
      <c r="FW20" s="139"/>
      <c r="FX20" s="82">
        <f t="shared" si="70"/>
        <v>0</v>
      </c>
      <c r="FY20" s="78">
        <f t="shared" si="71"/>
        <v>1</v>
      </c>
      <c r="FZ20" s="139" t="str">
        <f t="shared" si="100"/>
        <v xml:space="preserve">Rodez </v>
      </c>
      <c r="GA20" s="139"/>
      <c r="GB20" s="139"/>
      <c r="GC20" s="139"/>
      <c r="GD20" s="139"/>
      <c r="GE20" s="140" t="str">
        <f t="shared" si="101"/>
        <v xml:space="preserve">Rodez </v>
      </c>
      <c r="GF20" s="141"/>
      <c r="GG20" s="141"/>
      <c r="GH20" s="141"/>
      <c r="GI20" s="142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</row>
    <row r="21" spans="1:240" ht="14.25" x14ac:dyDescent="0.25">
      <c r="A21" s="20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74"/>
      <c r="T21" s="74"/>
      <c r="U21" s="74"/>
      <c r="V21" s="155" t="str">
        <f t="shared" si="0"/>
        <v>Tours</v>
      </c>
      <c r="W21" s="156"/>
      <c r="X21" s="156"/>
      <c r="Y21" s="156"/>
      <c r="Z21" s="157"/>
      <c r="AA21" s="27">
        <f t="shared" si="1"/>
        <v>0</v>
      </c>
      <c r="AB21" s="28" t="str">
        <f t="shared" si="2"/>
        <v>u</v>
      </c>
      <c r="AC21" s="29">
        <f t="shared" si="102"/>
        <v>1</v>
      </c>
      <c r="AD21" s="30">
        <f t="shared" si="3"/>
        <v>0</v>
      </c>
      <c r="AE21" s="34">
        <f t="shared" si="4"/>
        <v>0</v>
      </c>
      <c r="AF21" s="35">
        <f t="shared" si="5"/>
        <v>0</v>
      </c>
      <c r="AG21" s="35">
        <f t="shared" si="6"/>
        <v>0</v>
      </c>
      <c r="AH21" s="35">
        <f t="shared" si="7"/>
        <v>0</v>
      </c>
      <c r="AI21" s="35">
        <f t="shared" si="8"/>
        <v>0</v>
      </c>
      <c r="AJ21" s="35">
        <f t="shared" si="9"/>
        <v>0</v>
      </c>
      <c r="AK21" s="36">
        <f t="shared" si="10"/>
        <v>0</v>
      </c>
      <c r="AL21" s="158" t="str">
        <f t="shared" si="11"/>
        <v>Tours</v>
      </c>
      <c r="AM21" s="159"/>
      <c r="AN21" s="159"/>
      <c r="AO21" s="159"/>
      <c r="AP21" s="160"/>
      <c r="AQ21" s="12">
        <f t="shared" si="12"/>
        <v>0</v>
      </c>
      <c r="AR21" s="13" t="str">
        <f t="shared" si="13"/>
        <v>u</v>
      </c>
      <c r="AS21" s="14">
        <f t="shared" si="103"/>
        <v>1</v>
      </c>
      <c r="AT21" s="15">
        <f t="shared" si="14"/>
        <v>0</v>
      </c>
      <c r="AU21" s="16">
        <f t="shared" si="15"/>
        <v>0</v>
      </c>
      <c r="AV21" s="17">
        <f t="shared" si="16"/>
        <v>0</v>
      </c>
      <c r="AW21" s="17">
        <f t="shared" si="17"/>
        <v>0</v>
      </c>
      <c r="AX21" s="17">
        <f t="shared" si="18"/>
        <v>0</v>
      </c>
      <c r="AY21" s="17">
        <f t="shared" si="19"/>
        <v>0</v>
      </c>
      <c r="AZ21" s="17">
        <f t="shared" si="20"/>
        <v>0</v>
      </c>
      <c r="BA21" s="18">
        <f t="shared" si="21"/>
        <v>0</v>
      </c>
      <c r="BB21" s="161" t="str">
        <f t="shared" si="22"/>
        <v>Tours</v>
      </c>
      <c r="BC21" s="162"/>
      <c r="BD21" s="162"/>
      <c r="BE21" s="162"/>
      <c r="BF21" s="163"/>
      <c r="BG21" s="44">
        <f t="shared" si="23"/>
        <v>0</v>
      </c>
      <c r="BH21" s="45" t="str">
        <f t="shared" si="24"/>
        <v>u</v>
      </c>
      <c r="BI21" s="46">
        <f t="shared" si="104"/>
        <v>1</v>
      </c>
      <c r="BJ21" s="47">
        <f t="shared" si="25"/>
        <v>0</v>
      </c>
      <c r="BK21" s="48">
        <f t="shared" si="26"/>
        <v>0</v>
      </c>
      <c r="BL21" s="49">
        <f t="shared" si="27"/>
        <v>0</v>
      </c>
      <c r="BM21" s="49">
        <f t="shared" si="28"/>
        <v>0</v>
      </c>
      <c r="BN21" s="49">
        <f t="shared" si="29"/>
        <v>0</v>
      </c>
      <c r="BO21" s="49">
        <f t="shared" si="30"/>
        <v>0</v>
      </c>
      <c r="BP21" s="49">
        <f t="shared" si="31"/>
        <v>0</v>
      </c>
      <c r="BQ21" s="50">
        <f t="shared" si="32"/>
        <v>0</v>
      </c>
      <c r="BR21" s="77">
        <v>17</v>
      </c>
      <c r="BS21" s="81">
        <f t="shared" si="33"/>
        <v>17</v>
      </c>
      <c r="BT21" s="79">
        <v>17</v>
      </c>
      <c r="BU21" s="80">
        <f t="shared" si="34"/>
        <v>17</v>
      </c>
      <c r="BV21" s="77">
        <v>17</v>
      </c>
      <c r="BW21" s="78">
        <f t="shared" si="35"/>
        <v>17</v>
      </c>
      <c r="BX21" s="164" t="str">
        <f>[1]Equipes!A18</f>
        <v>Tours</v>
      </c>
      <c r="BY21" s="164"/>
      <c r="BZ21" s="164"/>
      <c r="CA21" s="164"/>
      <c r="CB21" s="164"/>
      <c r="CC21" s="75">
        <f t="shared" si="36"/>
        <v>1</v>
      </c>
      <c r="CD21" s="75">
        <f t="shared" si="72"/>
        <v>0</v>
      </c>
      <c r="CE21" s="2" t="s">
        <v>22</v>
      </c>
      <c r="CF21" s="75">
        <f t="shared" si="37"/>
        <v>17</v>
      </c>
      <c r="CG21" s="75">
        <f t="shared" si="38"/>
        <v>0</v>
      </c>
      <c r="CH21" s="75">
        <f t="shared" si="39"/>
        <v>0</v>
      </c>
      <c r="CI21" s="75">
        <f t="shared" si="40"/>
        <v>0</v>
      </c>
      <c r="CJ21" s="75">
        <f t="shared" si="41"/>
        <v>0</v>
      </c>
      <c r="CK21" s="75">
        <f t="shared" si="42"/>
        <v>0</v>
      </c>
      <c r="CL21" s="75">
        <f t="shared" si="43"/>
        <v>0</v>
      </c>
      <c r="CM21" s="75">
        <f t="shared" si="44"/>
        <v>0</v>
      </c>
      <c r="CN21" s="75">
        <f t="shared" si="73"/>
        <v>0</v>
      </c>
      <c r="CO21" s="165" t="str">
        <f t="shared" si="74"/>
        <v>Tours</v>
      </c>
      <c r="CP21" s="166"/>
      <c r="CQ21" s="166"/>
      <c r="CR21" s="166"/>
      <c r="CS21" s="167"/>
      <c r="CT21" s="75">
        <f t="shared" si="45"/>
        <v>1</v>
      </c>
      <c r="CU21" s="75">
        <f t="shared" si="75"/>
        <v>0</v>
      </c>
      <c r="CV21" s="2" t="s">
        <v>22</v>
      </c>
      <c r="CW21" s="75">
        <f t="shared" si="46"/>
        <v>17</v>
      </c>
      <c r="CX21" s="75">
        <f t="shared" si="47"/>
        <v>0</v>
      </c>
      <c r="CY21" s="75">
        <f t="shared" si="48"/>
        <v>0</v>
      </c>
      <c r="CZ21" s="75">
        <f t="shared" si="49"/>
        <v>0</v>
      </c>
      <c r="DA21" s="75">
        <f t="shared" si="50"/>
        <v>0</v>
      </c>
      <c r="DB21" s="75">
        <f t="shared" si="51"/>
        <v>0</v>
      </c>
      <c r="DC21" s="75">
        <f t="shared" si="52"/>
        <v>0</v>
      </c>
      <c r="DD21" s="75">
        <f t="shared" si="53"/>
        <v>0</v>
      </c>
      <c r="DE21" s="75">
        <f t="shared" si="76"/>
        <v>0</v>
      </c>
      <c r="DF21" s="165" t="str">
        <f t="shared" si="77"/>
        <v>Tours</v>
      </c>
      <c r="DG21" s="166"/>
      <c r="DH21" s="166"/>
      <c r="DI21" s="166"/>
      <c r="DJ21" s="167"/>
      <c r="DK21" s="75">
        <f t="shared" si="54"/>
        <v>1</v>
      </c>
      <c r="DL21" s="75">
        <f t="shared" si="78"/>
        <v>0</v>
      </c>
      <c r="DM21" s="2" t="s">
        <v>22</v>
      </c>
      <c r="DN21" s="75">
        <f t="shared" si="55"/>
        <v>17</v>
      </c>
      <c r="DO21" s="75">
        <f t="shared" si="56"/>
        <v>0</v>
      </c>
      <c r="DP21" s="75">
        <f t="shared" si="57"/>
        <v>0</v>
      </c>
      <c r="DQ21" s="75">
        <f t="shared" si="58"/>
        <v>0</v>
      </c>
      <c r="DR21" s="75">
        <f t="shared" si="59"/>
        <v>0</v>
      </c>
      <c r="DS21" s="75">
        <f t="shared" si="60"/>
        <v>0</v>
      </c>
      <c r="DT21" s="75">
        <f t="shared" si="61"/>
        <v>0</v>
      </c>
      <c r="DU21" s="75">
        <f t="shared" si="62"/>
        <v>0</v>
      </c>
      <c r="DV21" s="75">
        <f t="shared" si="79"/>
        <v>0</v>
      </c>
      <c r="DW21" s="82">
        <f t="shared" si="80"/>
        <v>0</v>
      </c>
      <c r="DX21" s="82">
        <f>DW21+0.0000004</f>
        <v>3.9999999999999998E-7</v>
      </c>
      <c r="DY21" s="82">
        <f t="shared" si="81"/>
        <v>0</v>
      </c>
      <c r="DZ21" s="82">
        <f>DY21+0.0000004</f>
        <v>3.9999999999999998E-7</v>
      </c>
      <c r="EA21" s="82">
        <f t="shared" si="82"/>
        <v>0</v>
      </c>
      <c r="EB21" s="82">
        <f>EA21+0.0000004</f>
        <v>3.9999999999999998E-7</v>
      </c>
      <c r="EC21" s="74"/>
      <c r="ED21" s="74"/>
      <c r="EE21" s="74"/>
      <c r="EF21" s="74"/>
      <c r="EG21" s="74"/>
      <c r="EH21" s="74"/>
      <c r="EI21" s="74"/>
      <c r="EJ21" s="74"/>
      <c r="EK21" s="74"/>
      <c r="EL21" s="74"/>
      <c r="EM21" s="74"/>
      <c r="EN21" s="74"/>
      <c r="EO21" s="74"/>
      <c r="EP21" s="74"/>
      <c r="EQ21" s="74"/>
      <c r="ER21" s="74"/>
      <c r="ES21" s="74"/>
      <c r="ET21" s="74"/>
      <c r="EU21" s="139" t="str">
        <f t="shared" si="63"/>
        <v>Tours</v>
      </c>
      <c r="EV21" s="139"/>
      <c r="EW21" s="139"/>
      <c r="EX21" s="139"/>
      <c r="EY21" s="139"/>
      <c r="EZ21" s="82">
        <f t="shared" si="64"/>
        <v>0</v>
      </c>
      <c r="FA21" s="78">
        <f t="shared" si="65"/>
        <v>1</v>
      </c>
      <c r="FB21" s="139" t="str">
        <f t="shared" si="98"/>
        <v>Tours</v>
      </c>
      <c r="FC21" s="139"/>
      <c r="FD21" s="139"/>
      <c r="FE21" s="139"/>
      <c r="FF21" s="139"/>
      <c r="FG21" s="139" t="str">
        <f t="shared" si="66"/>
        <v>Tours</v>
      </c>
      <c r="FH21" s="139"/>
      <c r="FI21" s="139"/>
      <c r="FJ21" s="139"/>
      <c r="FK21" s="139"/>
      <c r="FL21" s="82">
        <f t="shared" si="67"/>
        <v>0</v>
      </c>
      <c r="FM21" s="4">
        <f t="shared" si="68"/>
        <v>1</v>
      </c>
      <c r="FN21" s="139" t="str">
        <f t="shared" si="99"/>
        <v>Tours</v>
      </c>
      <c r="FO21" s="139"/>
      <c r="FP21" s="139"/>
      <c r="FQ21" s="139"/>
      <c r="FR21" s="139"/>
      <c r="FS21" s="139" t="str">
        <f t="shared" si="69"/>
        <v>Tours</v>
      </c>
      <c r="FT21" s="139"/>
      <c r="FU21" s="139"/>
      <c r="FV21" s="139"/>
      <c r="FW21" s="139"/>
      <c r="FX21" s="82">
        <f t="shared" si="70"/>
        <v>0</v>
      </c>
      <c r="FY21" s="78">
        <f t="shared" si="71"/>
        <v>1</v>
      </c>
      <c r="FZ21" s="139" t="str">
        <f t="shared" si="100"/>
        <v>Tours</v>
      </c>
      <c r="GA21" s="139"/>
      <c r="GB21" s="139"/>
      <c r="GC21" s="139"/>
      <c r="GD21" s="139"/>
      <c r="GE21" s="140" t="str">
        <f t="shared" si="101"/>
        <v>Tours</v>
      </c>
      <c r="GF21" s="141"/>
      <c r="GG21" s="141"/>
      <c r="GH21" s="141"/>
      <c r="GI21" s="142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</row>
    <row r="22" spans="1:240" ht="15" thickBot="1" x14ac:dyDescent="0.3">
      <c r="A22" s="20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74"/>
      <c r="T22" s="74"/>
      <c r="U22" s="74"/>
      <c r="V22" s="155" t="str">
        <f t="shared" si="0"/>
        <v>Villefranche</v>
      </c>
      <c r="W22" s="156"/>
      <c r="X22" s="156"/>
      <c r="Y22" s="156"/>
      <c r="Z22" s="157"/>
      <c r="AA22" s="27">
        <f t="shared" si="1"/>
        <v>0</v>
      </c>
      <c r="AB22" s="28" t="str">
        <f t="shared" si="2"/>
        <v>u</v>
      </c>
      <c r="AC22" s="29">
        <f t="shared" si="102"/>
        <v>1</v>
      </c>
      <c r="AD22" s="30">
        <f t="shared" si="3"/>
        <v>0</v>
      </c>
      <c r="AE22" s="34">
        <f t="shared" si="4"/>
        <v>0</v>
      </c>
      <c r="AF22" s="35">
        <f t="shared" si="5"/>
        <v>0</v>
      </c>
      <c r="AG22" s="35">
        <f t="shared" si="6"/>
        <v>0</v>
      </c>
      <c r="AH22" s="35">
        <f t="shared" si="7"/>
        <v>0</v>
      </c>
      <c r="AI22" s="35">
        <f t="shared" si="8"/>
        <v>0</v>
      </c>
      <c r="AJ22" s="35">
        <f t="shared" si="9"/>
        <v>0</v>
      </c>
      <c r="AK22" s="36">
        <f t="shared" si="10"/>
        <v>0</v>
      </c>
      <c r="AL22" s="158" t="str">
        <f t="shared" si="11"/>
        <v>Villefranche</v>
      </c>
      <c r="AM22" s="159"/>
      <c r="AN22" s="159"/>
      <c r="AO22" s="159"/>
      <c r="AP22" s="160"/>
      <c r="AQ22" s="12">
        <f t="shared" si="12"/>
        <v>0</v>
      </c>
      <c r="AR22" s="13" t="str">
        <f t="shared" si="13"/>
        <v>u</v>
      </c>
      <c r="AS22" s="14">
        <f t="shared" si="103"/>
        <v>1</v>
      </c>
      <c r="AT22" s="15">
        <f t="shared" si="14"/>
        <v>0</v>
      </c>
      <c r="AU22" s="16">
        <f t="shared" si="15"/>
        <v>0</v>
      </c>
      <c r="AV22" s="17">
        <f t="shared" si="16"/>
        <v>0</v>
      </c>
      <c r="AW22" s="17">
        <f t="shared" si="17"/>
        <v>0</v>
      </c>
      <c r="AX22" s="17">
        <f t="shared" si="18"/>
        <v>0</v>
      </c>
      <c r="AY22" s="17">
        <f t="shared" si="19"/>
        <v>0</v>
      </c>
      <c r="AZ22" s="17">
        <f t="shared" si="20"/>
        <v>0</v>
      </c>
      <c r="BA22" s="18">
        <f t="shared" si="21"/>
        <v>0</v>
      </c>
      <c r="BB22" s="161" t="str">
        <f t="shared" si="22"/>
        <v>Villefranche</v>
      </c>
      <c r="BC22" s="162"/>
      <c r="BD22" s="162"/>
      <c r="BE22" s="162"/>
      <c r="BF22" s="163"/>
      <c r="BG22" s="44">
        <f t="shared" si="23"/>
        <v>0</v>
      </c>
      <c r="BH22" s="45" t="str">
        <f t="shared" si="24"/>
        <v>u</v>
      </c>
      <c r="BI22" s="46">
        <f t="shared" si="104"/>
        <v>1</v>
      </c>
      <c r="BJ22" s="47">
        <f t="shared" si="25"/>
        <v>0</v>
      </c>
      <c r="BK22" s="48">
        <f t="shared" si="26"/>
        <v>0</v>
      </c>
      <c r="BL22" s="49">
        <f t="shared" si="27"/>
        <v>0</v>
      </c>
      <c r="BM22" s="49">
        <f t="shared" si="28"/>
        <v>0</v>
      </c>
      <c r="BN22" s="49">
        <f t="shared" si="29"/>
        <v>0</v>
      </c>
      <c r="BO22" s="49">
        <f t="shared" si="30"/>
        <v>0</v>
      </c>
      <c r="BP22" s="49">
        <f t="shared" si="31"/>
        <v>0</v>
      </c>
      <c r="BQ22" s="50">
        <f t="shared" si="32"/>
        <v>0</v>
      </c>
      <c r="BR22" s="77">
        <v>18</v>
      </c>
      <c r="BS22" s="81">
        <f t="shared" si="33"/>
        <v>18</v>
      </c>
      <c r="BT22" s="79">
        <v>18</v>
      </c>
      <c r="BU22" s="80">
        <f t="shared" si="34"/>
        <v>18</v>
      </c>
      <c r="BV22" s="77">
        <v>18</v>
      </c>
      <c r="BW22" s="78">
        <f t="shared" si="35"/>
        <v>18</v>
      </c>
      <c r="BX22" s="164" t="str">
        <f>[1]Equipes!A19</f>
        <v>Villefranche</v>
      </c>
      <c r="BY22" s="164"/>
      <c r="BZ22" s="164"/>
      <c r="CA22" s="164"/>
      <c r="CB22" s="164"/>
      <c r="CC22" s="75">
        <f t="shared" si="36"/>
        <v>1</v>
      </c>
      <c r="CD22" s="75">
        <f t="shared" si="72"/>
        <v>0</v>
      </c>
      <c r="CE22" s="2" t="s">
        <v>22</v>
      </c>
      <c r="CF22" s="75">
        <f t="shared" si="37"/>
        <v>18</v>
      </c>
      <c r="CG22" s="75">
        <f t="shared" si="38"/>
        <v>0</v>
      </c>
      <c r="CH22" s="75">
        <f t="shared" si="39"/>
        <v>0</v>
      </c>
      <c r="CI22" s="75">
        <f t="shared" si="40"/>
        <v>0</v>
      </c>
      <c r="CJ22" s="75">
        <f t="shared" si="41"/>
        <v>0</v>
      </c>
      <c r="CK22" s="75">
        <f t="shared" si="42"/>
        <v>0</v>
      </c>
      <c r="CL22" s="75">
        <f t="shared" si="43"/>
        <v>0</v>
      </c>
      <c r="CM22" s="75">
        <f t="shared" si="44"/>
        <v>0</v>
      </c>
      <c r="CN22" s="75">
        <f t="shared" si="73"/>
        <v>0</v>
      </c>
      <c r="CO22" s="165" t="str">
        <f t="shared" si="74"/>
        <v>Villefranche</v>
      </c>
      <c r="CP22" s="166"/>
      <c r="CQ22" s="166"/>
      <c r="CR22" s="166"/>
      <c r="CS22" s="167"/>
      <c r="CT22" s="75">
        <f t="shared" si="45"/>
        <v>1</v>
      </c>
      <c r="CU22" s="75">
        <f t="shared" si="75"/>
        <v>0</v>
      </c>
      <c r="CV22" s="2" t="s">
        <v>22</v>
      </c>
      <c r="CW22" s="75">
        <f t="shared" si="46"/>
        <v>18</v>
      </c>
      <c r="CX22" s="75">
        <f t="shared" si="47"/>
        <v>0</v>
      </c>
      <c r="CY22" s="75">
        <f t="shared" si="48"/>
        <v>0</v>
      </c>
      <c r="CZ22" s="75">
        <f t="shared" si="49"/>
        <v>0</v>
      </c>
      <c r="DA22" s="75">
        <f t="shared" si="50"/>
        <v>0</v>
      </c>
      <c r="DB22" s="75">
        <f t="shared" si="51"/>
        <v>0</v>
      </c>
      <c r="DC22" s="75">
        <f t="shared" si="52"/>
        <v>0</v>
      </c>
      <c r="DD22" s="75">
        <f t="shared" si="53"/>
        <v>0</v>
      </c>
      <c r="DE22" s="75">
        <f t="shared" si="76"/>
        <v>0</v>
      </c>
      <c r="DF22" s="165" t="str">
        <f t="shared" si="77"/>
        <v>Villefranche</v>
      </c>
      <c r="DG22" s="166"/>
      <c r="DH22" s="166"/>
      <c r="DI22" s="166"/>
      <c r="DJ22" s="167"/>
      <c r="DK22" s="75">
        <f t="shared" si="54"/>
        <v>1</v>
      </c>
      <c r="DL22" s="75">
        <f t="shared" si="78"/>
        <v>0</v>
      </c>
      <c r="DM22" s="2" t="s">
        <v>22</v>
      </c>
      <c r="DN22" s="75">
        <f t="shared" si="55"/>
        <v>18</v>
      </c>
      <c r="DO22" s="75">
        <f t="shared" si="56"/>
        <v>0</v>
      </c>
      <c r="DP22" s="75">
        <f t="shared" si="57"/>
        <v>0</v>
      </c>
      <c r="DQ22" s="75">
        <f t="shared" si="58"/>
        <v>0</v>
      </c>
      <c r="DR22" s="75">
        <f t="shared" si="59"/>
        <v>0</v>
      </c>
      <c r="DS22" s="75">
        <f t="shared" si="60"/>
        <v>0</v>
      </c>
      <c r="DT22" s="75">
        <f t="shared" si="61"/>
        <v>0</v>
      </c>
      <c r="DU22" s="75">
        <f t="shared" si="62"/>
        <v>0</v>
      </c>
      <c r="DV22" s="75">
        <f t="shared" si="79"/>
        <v>0</v>
      </c>
      <c r="DW22" s="82">
        <f t="shared" si="80"/>
        <v>0</v>
      </c>
      <c r="DX22" s="82">
        <f>DW22+0.0000003</f>
        <v>2.9999999999999999E-7</v>
      </c>
      <c r="DY22" s="82">
        <f t="shared" si="81"/>
        <v>0</v>
      </c>
      <c r="DZ22" s="82">
        <f>DY22+0.0000003</f>
        <v>2.9999999999999999E-7</v>
      </c>
      <c r="EA22" s="82">
        <f t="shared" si="82"/>
        <v>0</v>
      </c>
      <c r="EB22" s="82">
        <f>EA22+0.0000003</f>
        <v>2.9999999999999999E-7</v>
      </c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139" t="str">
        <f t="shared" si="63"/>
        <v>Villefranche</v>
      </c>
      <c r="EV22" s="139"/>
      <c r="EW22" s="139"/>
      <c r="EX22" s="139"/>
      <c r="EY22" s="139"/>
      <c r="EZ22" s="82">
        <f t="shared" si="64"/>
        <v>0</v>
      </c>
      <c r="FA22" s="78">
        <f t="shared" si="65"/>
        <v>1</v>
      </c>
      <c r="FB22" s="139" t="str">
        <f t="shared" si="98"/>
        <v>Villefranche</v>
      </c>
      <c r="FC22" s="139"/>
      <c r="FD22" s="139"/>
      <c r="FE22" s="139"/>
      <c r="FF22" s="139"/>
      <c r="FG22" s="139" t="str">
        <f t="shared" si="66"/>
        <v>Villefranche</v>
      </c>
      <c r="FH22" s="139"/>
      <c r="FI22" s="139"/>
      <c r="FJ22" s="139"/>
      <c r="FK22" s="139"/>
      <c r="FL22" s="82">
        <f t="shared" si="67"/>
        <v>0</v>
      </c>
      <c r="FM22" s="4">
        <f t="shared" si="68"/>
        <v>1</v>
      </c>
      <c r="FN22" s="139" t="str">
        <f t="shared" si="99"/>
        <v>Villefranche</v>
      </c>
      <c r="FO22" s="139"/>
      <c r="FP22" s="139"/>
      <c r="FQ22" s="139"/>
      <c r="FR22" s="139"/>
      <c r="FS22" s="139" t="str">
        <f t="shared" si="69"/>
        <v>Villefranche</v>
      </c>
      <c r="FT22" s="139"/>
      <c r="FU22" s="139"/>
      <c r="FV22" s="139"/>
      <c r="FW22" s="139"/>
      <c r="FX22" s="82">
        <f t="shared" si="70"/>
        <v>0</v>
      </c>
      <c r="FY22" s="78">
        <f t="shared" si="71"/>
        <v>1</v>
      </c>
      <c r="FZ22" s="139" t="str">
        <f t="shared" si="100"/>
        <v>Villefranche</v>
      </c>
      <c r="GA22" s="139"/>
      <c r="GB22" s="139"/>
      <c r="GC22" s="139"/>
      <c r="GD22" s="139"/>
      <c r="GE22" s="140" t="str">
        <f t="shared" si="101"/>
        <v>Villefranche</v>
      </c>
      <c r="GF22" s="141"/>
      <c r="GG22" s="141"/>
      <c r="GH22" s="141"/>
      <c r="GI22" s="142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</row>
    <row r="23" spans="1:240" ht="15.75" customHeight="1" thickTop="1" x14ac:dyDescent="0.25">
      <c r="A23" s="20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74"/>
      <c r="T23" s="74"/>
      <c r="U23" s="74"/>
      <c r="V23" s="135"/>
      <c r="W23" s="135"/>
      <c r="X23" s="135"/>
      <c r="Y23" s="135"/>
      <c r="Z23" s="135"/>
      <c r="AA23" s="57"/>
      <c r="AB23" s="58"/>
      <c r="AC23" s="59"/>
      <c r="AD23" s="60"/>
      <c r="AE23" s="143" t="s">
        <v>42</v>
      </c>
      <c r="AF23" s="144"/>
      <c r="AG23" s="144"/>
      <c r="AH23" s="145"/>
      <c r="AI23" s="149">
        <f>SUM(G5:H14)</f>
        <v>0</v>
      </c>
      <c r="AJ23" s="150"/>
      <c r="AK23" s="151"/>
      <c r="AL23" s="135"/>
      <c r="AM23" s="135"/>
      <c r="AN23" s="135"/>
      <c r="AO23" s="135"/>
      <c r="AP23" s="135"/>
      <c r="AQ23" s="57"/>
      <c r="AR23" s="58"/>
      <c r="AS23" s="59"/>
      <c r="AT23" s="60"/>
      <c r="AU23" s="57"/>
      <c r="AV23" s="57"/>
      <c r="AW23" s="57"/>
      <c r="AX23" s="57"/>
      <c r="AY23" s="57"/>
      <c r="AZ23" s="57"/>
      <c r="BA23" s="57"/>
      <c r="BB23" s="135"/>
      <c r="BC23" s="135"/>
      <c r="BD23" s="135"/>
      <c r="BE23" s="135"/>
      <c r="BF23" s="135"/>
      <c r="BG23" s="57"/>
      <c r="BH23" s="58"/>
      <c r="BI23" s="59"/>
      <c r="BJ23" s="60"/>
      <c r="BK23" s="57"/>
      <c r="BL23" s="57"/>
      <c r="BM23" s="57"/>
      <c r="BN23" s="57"/>
      <c r="BO23" s="57"/>
      <c r="BP23" s="57"/>
      <c r="BQ23" s="57"/>
      <c r="BR23" s="83"/>
      <c r="BS23" s="83"/>
      <c r="BT23" s="83"/>
      <c r="BU23" s="83"/>
      <c r="BV23" s="83"/>
      <c r="BW23" s="83"/>
      <c r="BX23" s="136"/>
      <c r="BY23" s="136"/>
      <c r="BZ23" s="136"/>
      <c r="CA23" s="136"/>
      <c r="CB23" s="136"/>
      <c r="CC23" s="21" t="s">
        <v>23</v>
      </c>
      <c r="CD23" s="21" t="s">
        <v>22</v>
      </c>
      <c r="CE23" s="21" t="s">
        <v>24</v>
      </c>
      <c r="CF23" s="83"/>
      <c r="CG23" s="76"/>
      <c r="CH23" s="76"/>
      <c r="CI23" s="76"/>
      <c r="CJ23" s="76"/>
      <c r="CK23" s="76"/>
      <c r="CL23" s="76"/>
      <c r="CM23" s="76"/>
      <c r="CN23" s="76"/>
      <c r="CO23" s="136"/>
      <c r="CP23" s="136"/>
      <c r="CQ23" s="136"/>
      <c r="CR23" s="136"/>
      <c r="CS23" s="136"/>
      <c r="CT23" s="21" t="s">
        <v>23</v>
      </c>
      <c r="CU23" s="21" t="s">
        <v>22</v>
      </c>
      <c r="CV23" s="21" t="s">
        <v>24</v>
      </c>
      <c r="CW23" s="83"/>
      <c r="CX23" s="76"/>
      <c r="CY23" s="76"/>
      <c r="CZ23" s="76"/>
      <c r="DA23" s="76"/>
      <c r="DB23" s="76"/>
      <c r="DC23" s="76"/>
      <c r="DD23" s="76"/>
      <c r="DE23" s="76"/>
      <c r="DF23" s="136"/>
      <c r="DG23" s="136"/>
      <c r="DH23" s="136"/>
      <c r="DI23" s="136"/>
      <c r="DJ23" s="136"/>
      <c r="DK23" s="21" t="s">
        <v>23</v>
      </c>
      <c r="DL23" s="21" t="s">
        <v>22</v>
      </c>
      <c r="DM23" s="21" t="s">
        <v>24</v>
      </c>
      <c r="DN23" s="83"/>
      <c r="DO23" s="76"/>
      <c r="DP23" s="76"/>
      <c r="DQ23" s="76"/>
      <c r="DR23" s="76"/>
      <c r="DS23" s="76"/>
      <c r="DT23" s="76"/>
      <c r="DU23" s="76"/>
      <c r="DV23" s="76"/>
      <c r="DW23" s="53"/>
      <c r="DX23" s="53"/>
      <c r="DY23" s="53"/>
      <c r="DZ23" s="53"/>
      <c r="EA23" s="53"/>
      <c r="EB23" s="22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131"/>
      <c r="EV23" s="131"/>
      <c r="EW23" s="131"/>
      <c r="EX23" s="131"/>
      <c r="EY23" s="131"/>
      <c r="EZ23" s="53"/>
      <c r="FA23" s="84"/>
      <c r="FB23" s="131"/>
      <c r="FC23" s="131"/>
      <c r="FD23" s="131"/>
      <c r="FE23" s="131"/>
      <c r="FF23" s="131"/>
      <c r="FG23" s="131"/>
      <c r="FH23" s="131"/>
      <c r="FI23" s="131"/>
      <c r="FJ23" s="131"/>
      <c r="FK23" s="131"/>
      <c r="FL23" s="53"/>
      <c r="FM23" s="54"/>
      <c r="FN23" s="131"/>
      <c r="FO23" s="131"/>
      <c r="FP23" s="131"/>
      <c r="FQ23" s="131"/>
      <c r="FR23" s="131"/>
      <c r="FS23" s="131"/>
      <c r="FT23" s="131"/>
      <c r="FU23" s="131"/>
      <c r="FV23" s="131"/>
      <c r="FW23" s="131"/>
      <c r="FX23" s="53"/>
      <c r="FY23" s="84"/>
      <c r="FZ23" s="132"/>
      <c r="GA23" s="133"/>
      <c r="GB23" s="133"/>
      <c r="GC23" s="133"/>
      <c r="GD23" s="134"/>
      <c r="GE23" s="131"/>
      <c r="GF23" s="131"/>
      <c r="GG23" s="131"/>
      <c r="GH23" s="131"/>
      <c r="GI23" s="131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</row>
    <row r="24" spans="1:240" ht="15.75" customHeight="1" x14ac:dyDescent="0.25">
      <c r="A24" s="20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74"/>
      <c r="T24" s="74"/>
      <c r="U24" s="74"/>
      <c r="V24" s="135"/>
      <c r="W24" s="135"/>
      <c r="X24" s="135"/>
      <c r="Y24" s="135"/>
      <c r="Z24" s="135"/>
      <c r="AA24" s="57"/>
      <c r="AB24" s="58"/>
      <c r="AC24" s="59"/>
      <c r="AD24" s="60"/>
      <c r="AE24" s="146"/>
      <c r="AF24" s="147"/>
      <c r="AG24" s="147"/>
      <c r="AH24" s="148"/>
      <c r="AI24" s="152"/>
      <c r="AJ24" s="153"/>
      <c r="AK24" s="154"/>
      <c r="AL24" s="135"/>
      <c r="AM24" s="135"/>
      <c r="AN24" s="135"/>
      <c r="AO24" s="135"/>
      <c r="AP24" s="135"/>
      <c r="AQ24" s="57"/>
      <c r="AR24" s="58"/>
      <c r="AS24" s="59"/>
      <c r="AT24" s="60"/>
      <c r="AU24" s="57"/>
      <c r="AV24" s="57"/>
      <c r="AW24" s="57"/>
      <c r="AX24" s="57"/>
      <c r="AY24" s="57"/>
      <c r="AZ24" s="57"/>
      <c r="BA24" s="57"/>
      <c r="BB24" s="135"/>
      <c r="BC24" s="135"/>
      <c r="BD24" s="135"/>
      <c r="BE24" s="135"/>
      <c r="BF24" s="135"/>
      <c r="BG24" s="57"/>
      <c r="BH24" s="58"/>
      <c r="BI24" s="59"/>
      <c r="BJ24" s="60"/>
      <c r="BK24" s="57"/>
      <c r="BL24" s="57"/>
      <c r="BM24" s="57"/>
      <c r="BN24" s="57"/>
      <c r="BO24" s="57"/>
      <c r="BP24" s="57"/>
      <c r="BQ24" s="57"/>
      <c r="BR24" s="83"/>
      <c r="BS24" s="83"/>
      <c r="BT24" s="83"/>
      <c r="BU24" s="83"/>
      <c r="BV24" s="83"/>
      <c r="BW24" s="83"/>
      <c r="BX24" s="136"/>
      <c r="BY24" s="136"/>
      <c r="BZ24" s="136"/>
      <c r="CA24" s="136"/>
      <c r="CB24" s="136"/>
      <c r="CC24" s="74" t="s">
        <v>23</v>
      </c>
      <c r="CD24" s="74" t="s">
        <v>22</v>
      </c>
      <c r="CE24" s="74" t="s">
        <v>24</v>
      </c>
      <c r="CF24" s="83"/>
      <c r="CG24" s="76"/>
      <c r="CH24" s="76"/>
      <c r="CI24" s="76"/>
      <c r="CJ24" s="76"/>
      <c r="CK24" s="76"/>
      <c r="CL24" s="76"/>
      <c r="CM24" s="76"/>
      <c r="CN24" s="76"/>
      <c r="CO24" s="136"/>
      <c r="CP24" s="136"/>
      <c r="CQ24" s="136"/>
      <c r="CR24" s="136"/>
      <c r="CS24" s="136"/>
      <c r="CT24" s="74" t="s">
        <v>23</v>
      </c>
      <c r="CU24" s="74" t="s">
        <v>22</v>
      </c>
      <c r="CV24" s="74" t="s">
        <v>24</v>
      </c>
      <c r="CW24" s="83"/>
      <c r="CX24" s="76"/>
      <c r="CY24" s="76"/>
      <c r="CZ24" s="76"/>
      <c r="DA24" s="76"/>
      <c r="DB24" s="76"/>
      <c r="DC24" s="76"/>
      <c r="DD24" s="76"/>
      <c r="DE24" s="76"/>
      <c r="DF24" s="136"/>
      <c r="DG24" s="136"/>
      <c r="DH24" s="136"/>
      <c r="DI24" s="136"/>
      <c r="DJ24" s="136"/>
      <c r="DK24" s="74" t="s">
        <v>23</v>
      </c>
      <c r="DL24" s="74" t="s">
        <v>22</v>
      </c>
      <c r="DM24" s="74" t="s">
        <v>24</v>
      </c>
      <c r="DN24" s="83"/>
      <c r="DO24" s="76"/>
      <c r="DP24" s="76"/>
      <c r="DQ24" s="76"/>
      <c r="DR24" s="76"/>
      <c r="DS24" s="76"/>
      <c r="DT24" s="76"/>
      <c r="DU24" s="76"/>
      <c r="DV24" s="76"/>
      <c r="DW24" s="55"/>
      <c r="DX24" s="55"/>
      <c r="DY24" s="55"/>
      <c r="DZ24" s="55"/>
      <c r="EA24" s="55"/>
      <c r="EB24" s="55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127"/>
      <c r="EV24" s="127"/>
      <c r="EW24" s="127"/>
      <c r="EX24" s="127"/>
      <c r="EY24" s="127"/>
      <c r="EZ24" s="55"/>
      <c r="FA24" s="83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55"/>
      <c r="FM24" s="56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55"/>
      <c r="FY24" s="83"/>
      <c r="FZ24" s="128"/>
      <c r="GA24" s="129"/>
      <c r="GB24" s="129"/>
      <c r="GC24" s="129"/>
      <c r="GD24" s="130"/>
      <c r="GE24" s="127"/>
      <c r="GF24" s="127"/>
      <c r="GG24" s="127"/>
      <c r="GH24" s="127"/>
      <c r="GI24" s="127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</row>
    <row r="25" spans="1:240" ht="15" customHeight="1" x14ac:dyDescent="0.25">
      <c r="A25" s="20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74"/>
      <c r="T25" s="74"/>
      <c r="U25" s="74"/>
      <c r="V25" s="135"/>
      <c r="W25" s="135"/>
      <c r="X25" s="135"/>
      <c r="Y25" s="135"/>
      <c r="Z25" s="135"/>
      <c r="AA25" s="57"/>
      <c r="AB25" s="58"/>
      <c r="AC25" s="59"/>
      <c r="AD25" s="60"/>
      <c r="AE25" s="119" t="s">
        <v>43</v>
      </c>
      <c r="AF25" s="120"/>
      <c r="AG25" s="120"/>
      <c r="AH25" s="120"/>
      <c r="AI25" s="137">
        <f>AI23</f>
        <v>0</v>
      </c>
      <c r="AJ25" s="137"/>
      <c r="AK25" s="138"/>
      <c r="AL25" s="135"/>
      <c r="AM25" s="135"/>
      <c r="AN25" s="135"/>
      <c r="AO25" s="135"/>
      <c r="AP25" s="135"/>
      <c r="AQ25" s="57"/>
      <c r="AR25" s="58"/>
      <c r="AS25" s="59"/>
      <c r="AT25" s="60"/>
      <c r="AU25" s="57"/>
      <c r="AV25" s="57"/>
      <c r="AW25" s="57"/>
      <c r="AX25" s="57"/>
      <c r="AY25" s="57"/>
      <c r="AZ25" s="57"/>
      <c r="BA25" s="57"/>
      <c r="BB25" s="135"/>
      <c r="BC25" s="135"/>
      <c r="BD25" s="135"/>
      <c r="BE25" s="135"/>
      <c r="BF25" s="135"/>
      <c r="BG25" s="57"/>
      <c r="BH25" s="58"/>
      <c r="BI25" s="59"/>
      <c r="BJ25" s="60"/>
      <c r="BK25" s="57"/>
      <c r="BL25" s="57"/>
      <c r="BM25" s="57"/>
      <c r="BN25" s="57"/>
      <c r="BO25" s="57"/>
      <c r="BP25" s="57"/>
      <c r="BQ25" s="57"/>
      <c r="BR25" s="83"/>
      <c r="BS25" s="83"/>
      <c r="BT25" s="83"/>
      <c r="BU25" s="83"/>
      <c r="BV25" s="83"/>
      <c r="BW25" s="83"/>
      <c r="BX25" s="136"/>
      <c r="BY25" s="136"/>
      <c r="BZ25" s="136"/>
      <c r="CA25" s="136"/>
      <c r="CB25" s="136"/>
      <c r="CC25" s="76"/>
      <c r="CD25" s="76"/>
      <c r="CE25" s="61"/>
      <c r="CF25" s="83"/>
      <c r="CG25" s="76"/>
      <c r="CH25" s="76"/>
      <c r="CI25" s="76"/>
      <c r="CJ25" s="76"/>
      <c r="CK25" s="76"/>
      <c r="CL25" s="76"/>
      <c r="CM25" s="76"/>
      <c r="CN25" s="76"/>
      <c r="CO25" s="136"/>
      <c r="CP25" s="136"/>
      <c r="CQ25" s="136"/>
      <c r="CR25" s="136"/>
      <c r="CS25" s="136"/>
      <c r="CT25" s="76"/>
      <c r="CU25" s="76"/>
      <c r="CV25" s="61"/>
      <c r="CW25" s="83"/>
      <c r="CX25" s="76"/>
      <c r="CY25" s="76"/>
      <c r="CZ25" s="76"/>
      <c r="DA25" s="76"/>
      <c r="DB25" s="76"/>
      <c r="DC25" s="76"/>
      <c r="DD25" s="76"/>
      <c r="DE25" s="76"/>
      <c r="DF25" s="136"/>
      <c r="DG25" s="136"/>
      <c r="DH25" s="136"/>
      <c r="DI25" s="136"/>
      <c r="DJ25" s="136"/>
      <c r="DK25" s="76"/>
      <c r="DL25" s="76"/>
      <c r="DM25" s="61"/>
      <c r="DN25" s="83"/>
      <c r="DO25" s="76"/>
      <c r="DP25" s="76"/>
      <c r="DQ25" s="76"/>
      <c r="DR25" s="76"/>
      <c r="DS25" s="76"/>
      <c r="DT25" s="76"/>
      <c r="DU25" s="76"/>
      <c r="DV25" s="76"/>
      <c r="DW25" s="55"/>
      <c r="DX25" s="55"/>
      <c r="DY25" s="55"/>
      <c r="DZ25" s="55"/>
      <c r="EA25" s="55"/>
      <c r="EB25" s="55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127"/>
      <c r="EV25" s="127"/>
      <c r="EW25" s="127"/>
      <c r="EX25" s="127"/>
      <c r="EY25" s="127"/>
      <c r="EZ25" s="55"/>
      <c r="FA25" s="83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55"/>
      <c r="FM25" s="56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55"/>
      <c r="FY25" s="83"/>
      <c r="FZ25" s="128"/>
      <c r="GA25" s="129"/>
      <c r="GB25" s="129"/>
      <c r="GC25" s="129"/>
      <c r="GD25" s="130"/>
      <c r="GE25" s="127"/>
      <c r="GF25" s="127"/>
      <c r="GG25" s="127"/>
      <c r="GH25" s="127"/>
      <c r="GI25" s="127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</row>
    <row r="26" spans="1:240" ht="15" customHeight="1" x14ac:dyDescent="0.25">
      <c r="A26" s="20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74"/>
      <c r="T26" s="74"/>
      <c r="U26" s="74"/>
      <c r="V26" s="135"/>
      <c r="W26" s="135"/>
      <c r="X26" s="135"/>
      <c r="Y26" s="135"/>
      <c r="Z26" s="135"/>
      <c r="AA26" s="57"/>
      <c r="AB26" s="58"/>
      <c r="AC26" s="59"/>
      <c r="AD26" s="60"/>
      <c r="AE26" s="119"/>
      <c r="AF26" s="120"/>
      <c r="AG26" s="120"/>
      <c r="AH26" s="120"/>
      <c r="AI26" s="137"/>
      <c r="AJ26" s="137"/>
      <c r="AK26" s="138"/>
      <c r="AL26" s="135"/>
      <c r="AM26" s="135"/>
      <c r="AN26" s="135"/>
      <c r="AO26" s="135"/>
      <c r="AP26" s="135"/>
      <c r="AQ26" s="57"/>
      <c r="AR26" s="58"/>
      <c r="AS26" s="59"/>
      <c r="AT26" s="60"/>
      <c r="AU26" s="57"/>
      <c r="AV26" s="57"/>
      <c r="AW26" s="57"/>
      <c r="AX26" s="57"/>
      <c r="AY26" s="57"/>
      <c r="AZ26" s="57"/>
      <c r="BA26" s="57"/>
      <c r="BB26" s="135"/>
      <c r="BC26" s="135"/>
      <c r="BD26" s="135"/>
      <c r="BE26" s="135"/>
      <c r="BF26" s="135"/>
      <c r="BG26" s="57"/>
      <c r="BH26" s="58"/>
      <c r="BI26" s="59"/>
      <c r="BJ26" s="60"/>
      <c r="BK26" s="57"/>
      <c r="BL26" s="57"/>
      <c r="BM26" s="57"/>
      <c r="BN26" s="57"/>
      <c r="BO26" s="57"/>
      <c r="BP26" s="57"/>
      <c r="BQ26" s="57"/>
      <c r="BR26" s="83"/>
      <c r="BS26" s="83"/>
      <c r="BT26" s="83"/>
      <c r="BU26" s="83"/>
      <c r="BV26" s="83"/>
      <c r="BW26" s="83"/>
      <c r="BX26" s="136"/>
      <c r="BY26" s="136"/>
      <c r="BZ26" s="136"/>
      <c r="CA26" s="136"/>
      <c r="CB26" s="136"/>
      <c r="CC26" s="76"/>
      <c r="CD26" s="76"/>
      <c r="CE26" s="61"/>
      <c r="CF26" s="83"/>
      <c r="CG26" s="76"/>
      <c r="CH26" s="76"/>
      <c r="CI26" s="76"/>
      <c r="CJ26" s="76"/>
      <c r="CK26" s="76"/>
      <c r="CL26" s="76"/>
      <c r="CM26" s="76"/>
      <c r="CN26" s="76"/>
      <c r="CO26" s="136"/>
      <c r="CP26" s="136"/>
      <c r="CQ26" s="136"/>
      <c r="CR26" s="136"/>
      <c r="CS26" s="136"/>
      <c r="CT26" s="76"/>
      <c r="CU26" s="76"/>
      <c r="CV26" s="61"/>
      <c r="CW26" s="83"/>
      <c r="CX26" s="76"/>
      <c r="CY26" s="76"/>
      <c r="CZ26" s="76"/>
      <c r="DA26" s="76"/>
      <c r="DB26" s="76"/>
      <c r="DC26" s="76"/>
      <c r="DD26" s="76"/>
      <c r="DE26" s="76"/>
      <c r="DF26" s="136"/>
      <c r="DG26" s="136"/>
      <c r="DH26" s="136"/>
      <c r="DI26" s="136"/>
      <c r="DJ26" s="136"/>
      <c r="DK26" s="76"/>
      <c r="DL26" s="76"/>
      <c r="DM26" s="61"/>
      <c r="DN26" s="83"/>
      <c r="DO26" s="76"/>
      <c r="DP26" s="76"/>
      <c r="DQ26" s="76"/>
      <c r="DR26" s="76"/>
      <c r="DS26" s="76"/>
      <c r="DT26" s="76"/>
      <c r="DU26" s="76"/>
      <c r="DV26" s="76"/>
      <c r="DW26" s="55"/>
      <c r="DX26" s="55"/>
      <c r="DY26" s="55"/>
      <c r="DZ26" s="55"/>
      <c r="EA26" s="55"/>
      <c r="EB26" s="55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127"/>
      <c r="EV26" s="127"/>
      <c r="EW26" s="127"/>
      <c r="EX26" s="127"/>
      <c r="EY26" s="127"/>
      <c r="EZ26" s="55"/>
      <c r="FA26" s="83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55"/>
      <c r="FM26" s="56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55"/>
      <c r="FY26" s="83"/>
      <c r="FZ26" s="128"/>
      <c r="GA26" s="129"/>
      <c r="GB26" s="129"/>
      <c r="GC26" s="129"/>
      <c r="GD26" s="130"/>
      <c r="GE26" s="127"/>
      <c r="GF26" s="127"/>
      <c r="GG26" s="127"/>
      <c r="GH26" s="127"/>
      <c r="GI26" s="127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</row>
    <row r="27" spans="1:240" ht="15" customHeight="1" x14ac:dyDescent="0.25">
      <c r="A27" s="20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119" t="s">
        <v>41</v>
      </c>
      <c r="AF27" s="120"/>
      <c r="AG27" s="120"/>
      <c r="AH27" s="120"/>
      <c r="AI27" s="123" t="str">
        <f>IF(AE5=0,"",SUM(AI5:AI22)/SUM(AE5:AE22)*2)</f>
        <v/>
      </c>
      <c r="AJ27" s="123"/>
      <c r="AK27" s="12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22"/>
      <c r="DX27" s="22"/>
      <c r="DY27" s="22"/>
      <c r="DZ27" s="22"/>
      <c r="EA27" s="22"/>
      <c r="EB27" s="22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22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22"/>
      <c r="FM27" s="22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22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</row>
    <row r="28" spans="1:240" ht="15" customHeight="1" thickBot="1" x14ac:dyDescent="0.3">
      <c r="A28" s="20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21"/>
      <c r="AF28" s="122"/>
      <c r="AG28" s="122"/>
      <c r="AH28" s="122"/>
      <c r="AI28" s="125"/>
      <c r="AJ28" s="125"/>
      <c r="AK28" s="126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22"/>
      <c r="DX28" s="22"/>
      <c r="DY28" s="22"/>
      <c r="DZ28" s="22"/>
      <c r="EA28" s="22"/>
      <c r="EB28" s="22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22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22"/>
      <c r="FM28" s="22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22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</row>
    <row r="29" spans="1:240" ht="13.5" thickTop="1" x14ac:dyDescent="0.25">
      <c r="A29" s="20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22"/>
      <c r="DX29" s="22"/>
      <c r="DY29" s="22"/>
      <c r="DZ29" s="22"/>
      <c r="EA29" s="22"/>
      <c r="EB29" s="22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22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22"/>
      <c r="FM29" s="22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22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</row>
    <row r="30" spans="1:240" x14ac:dyDescent="0.25">
      <c r="A30" s="20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22"/>
      <c r="DX30" s="22"/>
      <c r="DY30" s="22"/>
      <c r="DZ30" s="22"/>
      <c r="EA30" s="22"/>
      <c r="EB30" s="22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22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22"/>
      <c r="FM30" s="22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22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</row>
    <row r="31" spans="1:240" x14ac:dyDescent="0.25">
      <c r="A31" s="20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22"/>
      <c r="DX31" s="22"/>
      <c r="DY31" s="22"/>
      <c r="DZ31" s="22"/>
      <c r="EA31" s="22"/>
      <c r="EB31" s="22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22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22"/>
      <c r="FM31" s="22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22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</row>
    <row r="32" spans="1:240" x14ac:dyDescent="0.25">
      <c r="A32" s="20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22"/>
      <c r="DX32" s="22"/>
      <c r="DY32" s="22"/>
      <c r="DZ32" s="22"/>
      <c r="EA32" s="22"/>
      <c r="EB32" s="22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22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22"/>
      <c r="FM32" s="22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22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</row>
    <row r="33" spans="1:240" x14ac:dyDescent="0.25">
      <c r="A33" s="20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19"/>
      <c r="AF33" s="19"/>
      <c r="AG33" s="19"/>
      <c r="AH33" s="19"/>
      <c r="AI33" s="20"/>
      <c r="AJ33" s="20"/>
      <c r="AK33" s="20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22"/>
      <c r="DX33" s="22"/>
      <c r="DY33" s="22"/>
      <c r="DZ33" s="22"/>
      <c r="EA33" s="22"/>
      <c r="EB33" s="22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22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22"/>
      <c r="FM33" s="22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22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</row>
    <row r="34" spans="1:240" x14ac:dyDescent="0.25">
      <c r="A34" s="20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19"/>
      <c r="AF34" s="19"/>
      <c r="AG34" s="19"/>
      <c r="AH34" s="19"/>
      <c r="AI34" s="20"/>
      <c r="AJ34" s="20"/>
      <c r="AK34" s="20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22"/>
      <c r="DX34" s="22"/>
      <c r="DY34" s="22"/>
      <c r="DZ34" s="22"/>
      <c r="EA34" s="22"/>
      <c r="EB34" s="22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22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22"/>
      <c r="FM34" s="22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22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</row>
    <row r="35" spans="1:240" x14ac:dyDescent="0.25">
      <c r="A35" s="20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19"/>
      <c r="AF35" s="19"/>
      <c r="AG35" s="19"/>
      <c r="AH35" s="19"/>
      <c r="AI35" s="20"/>
      <c r="AJ35" s="20"/>
      <c r="AK35" s="20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22"/>
      <c r="DX35" s="22"/>
      <c r="DY35" s="22"/>
      <c r="DZ35" s="22"/>
      <c r="EA35" s="22"/>
      <c r="EB35" s="22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22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22"/>
      <c r="FM35" s="22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22"/>
      <c r="FY35" s="74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4"/>
      <c r="GQ35" s="74"/>
      <c r="GR35" s="74"/>
      <c r="GS35" s="74"/>
      <c r="GT35" s="74"/>
      <c r="GU35" s="74"/>
      <c r="GV35" s="74"/>
      <c r="GW35" s="74"/>
      <c r="GX35" s="74"/>
      <c r="GY35" s="74"/>
      <c r="GZ35" s="74"/>
      <c r="HA35" s="74"/>
      <c r="HB35" s="74"/>
      <c r="HC35" s="74"/>
      <c r="HD35" s="74"/>
      <c r="HE35" s="74"/>
      <c r="HF35" s="74"/>
      <c r="HG35" s="74"/>
      <c r="HH35" s="74"/>
      <c r="HI35" s="74"/>
      <c r="HJ35" s="74"/>
      <c r="HK35" s="74"/>
      <c r="HL35" s="74"/>
      <c r="HM35" s="74"/>
      <c r="HN35" s="74"/>
      <c r="HO35" s="74"/>
      <c r="HP35" s="74"/>
      <c r="HQ35" s="74"/>
      <c r="HR35" s="74"/>
      <c r="HS35" s="74"/>
      <c r="HT35" s="74"/>
      <c r="HU35" s="74"/>
      <c r="HV35" s="74"/>
      <c r="HW35" s="74"/>
      <c r="HX35" s="74"/>
      <c r="HY35" s="74"/>
      <c r="HZ35" s="74"/>
      <c r="IA35" s="74"/>
      <c r="IB35" s="74"/>
      <c r="IC35" s="74"/>
      <c r="ID35" s="74"/>
      <c r="IE35" s="74"/>
      <c r="IF35" s="74"/>
    </row>
    <row r="36" spans="1:240" x14ac:dyDescent="0.25">
      <c r="A36" s="20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19"/>
      <c r="AF36" s="19"/>
      <c r="AG36" s="19"/>
      <c r="AH36" s="19"/>
      <c r="AI36" s="20"/>
      <c r="AJ36" s="20"/>
      <c r="AK36" s="20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22"/>
      <c r="DX36" s="22"/>
      <c r="DY36" s="22"/>
      <c r="DZ36" s="22"/>
      <c r="EA36" s="22"/>
      <c r="EB36" s="22"/>
      <c r="EC36" s="74"/>
      <c r="ED36" s="74"/>
      <c r="EE36" s="74"/>
      <c r="EF36" s="74"/>
      <c r="EG36" s="74"/>
      <c r="EH36" s="74"/>
      <c r="EI36" s="74"/>
      <c r="EJ36" s="74"/>
      <c r="EK36" s="74"/>
      <c r="EL36" s="74"/>
      <c r="EM36" s="74"/>
      <c r="EN36" s="74"/>
      <c r="EO36" s="74"/>
      <c r="EP36" s="74"/>
      <c r="EQ36" s="74"/>
      <c r="ER36" s="74"/>
      <c r="ES36" s="74"/>
      <c r="ET36" s="74"/>
      <c r="EU36" s="74"/>
      <c r="EV36" s="74"/>
      <c r="EW36" s="74"/>
      <c r="EX36" s="74"/>
      <c r="EY36" s="74"/>
      <c r="EZ36" s="22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22"/>
      <c r="FM36" s="22"/>
      <c r="FN36" s="74"/>
      <c r="FO36" s="74"/>
      <c r="FP36" s="74"/>
      <c r="FQ36" s="74"/>
      <c r="FR36" s="74"/>
      <c r="FS36" s="74"/>
      <c r="FT36" s="74"/>
      <c r="FU36" s="74"/>
      <c r="FV36" s="74"/>
      <c r="FW36" s="74"/>
      <c r="FX36" s="22"/>
      <c r="FY36" s="74"/>
      <c r="FZ36" s="74"/>
      <c r="GA36" s="74"/>
      <c r="GB36" s="74"/>
      <c r="GC36" s="74"/>
      <c r="GD36" s="74"/>
      <c r="GE36" s="74"/>
      <c r="GF36" s="74"/>
      <c r="GG36" s="74"/>
      <c r="GH36" s="74"/>
      <c r="GI36" s="74"/>
      <c r="GJ36" s="74"/>
      <c r="GK36" s="74"/>
      <c r="GL36" s="74"/>
      <c r="GM36" s="74"/>
      <c r="GN36" s="74"/>
      <c r="GO36" s="74"/>
      <c r="GP36" s="74"/>
      <c r="GQ36" s="74"/>
      <c r="GR36" s="74"/>
      <c r="GS36" s="74"/>
      <c r="GT36" s="74"/>
      <c r="GU36" s="74"/>
      <c r="GV36" s="74"/>
      <c r="GW36" s="74"/>
      <c r="GX36" s="74"/>
      <c r="GY36" s="74"/>
      <c r="GZ36" s="74"/>
      <c r="HA36" s="74"/>
      <c r="HB36" s="74"/>
      <c r="HC36" s="74"/>
      <c r="HD36" s="74"/>
      <c r="HE36" s="74"/>
      <c r="HF36" s="74"/>
      <c r="HG36" s="74"/>
      <c r="HH36" s="74"/>
      <c r="HI36" s="74"/>
      <c r="HJ36" s="74"/>
      <c r="HK36" s="74"/>
      <c r="HL36" s="74"/>
      <c r="HM36" s="74"/>
      <c r="HN36" s="74"/>
      <c r="HO36" s="74"/>
      <c r="HP36" s="74"/>
      <c r="HQ36" s="74"/>
      <c r="HR36" s="74"/>
      <c r="HS36" s="74"/>
      <c r="HT36" s="74"/>
      <c r="HU36" s="74"/>
      <c r="HV36" s="74"/>
      <c r="HW36" s="74"/>
      <c r="HX36" s="74"/>
      <c r="HY36" s="74"/>
      <c r="HZ36" s="74"/>
      <c r="IA36" s="74"/>
      <c r="IB36" s="74"/>
      <c r="IC36" s="74"/>
      <c r="ID36" s="74"/>
      <c r="IE36" s="74"/>
      <c r="IF36" s="74"/>
    </row>
    <row r="37" spans="1:240" ht="13.9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22"/>
      <c r="DX37" s="22"/>
      <c r="DY37" s="22"/>
      <c r="DZ37" s="22"/>
      <c r="EA37" s="22"/>
      <c r="EB37" s="22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22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22"/>
      <c r="FM37" s="22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22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</row>
    <row r="38" spans="1:240" ht="13.9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22"/>
      <c r="DX38" s="22"/>
      <c r="DY38" s="22"/>
      <c r="DZ38" s="22"/>
      <c r="EA38" s="22"/>
      <c r="EB38" s="22"/>
      <c r="EC38" s="74"/>
      <c r="ED38" s="74"/>
      <c r="EE38" s="74"/>
      <c r="EF38" s="74"/>
      <c r="EG38" s="74"/>
      <c r="EH38" s="74"/>
      <c r="EI38" s="74"/>
      <c r="EJ38" s="74"/>
      <c r="EK38" s="74"/>
      <c r="EL38" s="74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4"/>
      <c r="EX38" s="74"/>
      <c r="EY38" s="74"/>
      <c r="EZ38" s="22"/>
      <c r="FA38" s="74"/>
      <c r="FB38" s="74"/>
      <c r="FC38" s="74"/>
      <c r="FD38" s="74"/>
      <c r="FE38" s="74"/>
      <c r="FF38" s="74"/>
      <c r="FG38" s="74"/>
      <c r="FH38" s="74"/>
      <c r="FI38" s="74"/>
      <c r="FJ38" s="74"/>
      <c r="FK38" s="74"/>
      <c r="FL38" s="22"/>
      <c r="FM38" s="22"/>
      <c r="FN38" s="74"/>
      <c r="FO38" s="74"/>
      <c r="FP38" s="74"/>
      <c r="FQ38" s="74"/>
      <c r="FR38" s="74"/>
      <c r="FS38" s="74"/>
      <c r="FT38" s="74"/>
      <c r="FU38" s="74"/>
      <c r="FV38" s="74"/>
      <c r="FW38" s="74"/>
      <c r="FX38" s="22"/>
      <c r="FY38" s="74"/>
      <c r="FZ38" s="74"/>
      <c r="GA38" s="74"/>
      <c r="GB38" s="74"/>
      <c r="GC38" s="74"/>
      <c r="GD38" s="74"/>
      <c r="GE38" s="74"/>
      <c r="GF38" s="74"/>
      <c r="GG38" s="74"/>
      <c r="GH38" s="74"/>
      <c r="GI38" s="74"/>
      <c r="GJ38" s="74"/>
      <c r="GK38" s="74"/>
      <c r="GL38" s="74"/>
      <c r="GM38" s="74"/>
      <c r="GN38" s="74"/>
      <c r="GO38" s="74"/>
      <c r="GP38" s="74"/>
      <c r="GQ38" s="74"/>
      <c r="GR38" s="74"/>
      <c r="GS38" s="74"/>
      <c r="GT38" s="74"/>
      <c r="GU38" s="74"/>
      <c r="GV38" s="74"/>
      <c r="GW38" s="74"/>
      <c r="GX38" s="74"/>
      <c r="GY38" s="74"/>
      <c r="GZ38" s="74"/>
      <c r="HA38" s="74"/>
      <c r="HB38" s="74"/>
      <c r="HC38" s="74"/>
      <c r="HD38" s="74"/>
      <c r="HE38" s="74"/>
      <c r="HF38" s="74"/>
      <c r="HG38" s="74"/>
      <c r="HH38" s="74"/>
      <c r="HI38" s="74"/>
      <c r="HJ38" s="74"/>
      <c r="HK38" s="74"/>
      <c r="HL38" s="74"/>
      <c r="HM38" s="74"/>
      <c r="HN38" s="74"/>
      <c r="HO38" s="74"/>
      <c r="HP38" s="74"/>
      <c r="HQ38" s="74"/>
      <c r="HR38" s="74"/>
      <c r="HS38" s="74"/>
      <c r="HT38" s="74"/>
      <c r="HU38" s="74"/>
      <c r="HV38" s="74"/>
      <c r="HW38" s="74"/>
      <c r="HX38" s="74"/>
      <c r="HY38" s="74"/>
      <c r="HZ38" s="74"/>
      <c r="IA38" s="74"/>
      <c r="IB38" s="74"/>
      <c r="IC38" s="74"/>
      <c r="ID38" s="74"/>
      <c r="IE38" s="74"/>
      <c r="IF38" s="74"/>
    </row>
    <row r="39" spans="1:240" ht="13.9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22"/>
      <c r="DX39" s="22"/>
      <c r="DY39" s="22"/>
      <c r="DZ39" s="22"/>
      <c r="EA39" s="22"/>
      <c r="EB39" s="22"/>
      <c r="EC39" s="74"/>
      <c r="ED39" s="74"/>
      <c r="EE39" s="74"/>
      <c r="EF39" s="74"/>
      <c r="EG39" s="74"/>
      <c r="EH39" s="74"/>
      <c r="EI39" s="74"/>
      <c r="EJ39" s="74"/>
      <c r="EK39" s="74"/>
      <c r="EL39" s="74"/>
      <c r="EM39" s="74"/>
      <c r="EN39" s="74"/>
      <c r="EO39" s="74"/>
      <c r="EP39" s="74"/>
      <c r="EQ39" s="74"/>
      <c r="ER39" s="74"/>
      <c r="ES39" s="74"/>
      <c r="ET39" s="74"/>
      <c r="EU39" s="74"/>
      <c r="EV39" s="74"/>
      <c r="EW39" s="74"/>
      <c r="EX39" s="74"/>
      <c r="EY39" s="74"/>
      <c r="EZ39" s="22"/>
      <c r="FA39" s="74"/>
      <c r="FB39" s="74"/>
      <c r="FC39" s="74"/>
      <c r="FD39" s="74"/>
      <c r="FE39" s="74"/>
      <c r="FF39" s="74"/>
      <c r="FG39" s="74"/>
      <c r="FH39" s="74"/>
      <c r="FI39" s="74"/>
      <c r="FJ39" s="74"/>
      <c r="FK39" s="74"/>
      <c r="FL39" s="22"/>
      <c r="FM39" s="22"/>
      <c r="FN39" s="74"/>
      <c r="FO39" s="74"/>
      <c r="FP39" s="74"/>
      <c r="FQ39" s="74"/>
      <c r="FR39" s="74"/>
      <c r="FS39" s="74"/>
      <c r="FT39" s="74"/>
      <c r="FU39" s="74"/>
      <c r="FV39" s="74"/>
      <c r="FW39" s="74"/>
      <c r="FX39" s="22"/>
      <c r="FY39" s="74"/>
      <c r="FZ39" s="74"/>
      <c r="GA39" s="74"/>
      <c r="GB39" s="74"/>
      <c r="GC39" s="74"/>
      <c r="GD39" s="74"/>
      <c r="GE39" s="74"/>
      <c r="GF39" s="74"/>
      <c r="GG39" s="74"/>
      <c r="GH39" s="74"/>
      <c r="GI39" s="74"/>
      <c r="GJ39" s="74"/>
      <c r="GK39" s="74"/>
      <c r="GL39" s="74"/>
      <c r="GM39" s="74"/>
      <c r="GN39" s="74"/>
      <c r="GO39" s="74"/>
      <c r="GP39" s="74"/>
      <c r="GQ39" s="74"/>
      <c r="GR39" s="74"/>
      <c r="GS39" s="74"/>
      <c r="GT39" s="74"/>
      <c r="GU39" s="74"/>
      <c r="GV39" s="74"/>
      <c r="GW39" s="74"/>
      <c r="GX39" s="74"/>
      <c r="GY39" s="74"/>
      <c r="GZ39" s="74"/>
      <c r="HA39" s="74"/>
      <c r="HB39" s="74"/>
      <c r="HC39" s="74"/>
      <c r="HD39" s="74"/>
      <c r="HE39" s="74"/>
      <c r="HF39" s="74"/>
      <c r="HG39" s="74"/>
      <c r="HH39" s="74"/>
      <c r="HI39" s="74"/>
      <c r="HJ39" s="74"/>
      <c r="HK39" s="74"/>
      <c r="HL39" s="74"/>
      <c r="HM39" s="74"/>
      <c r="HN39" s="74"/>
      <c r="HO39" s="74"/>
      <c r="HP39" s="74"/>
      <c r="HQ39" s="74"/>
      <c r="HR39" s="74"/>
      <c r="HS39" s="74"/>
      <c r="HT39" s="74"/>
      <c r="HU39" s="74"/>
      <c r="HV39" s="74"/>
      <c r="HW39" s="74"/>
      <c r="HX39" s="74"/>
      <c r="HY39" s="74"/>
      <c r="HZ39" s="74"/>
      <c r="IA39" s="74"/>
      <c r="IB39" s="74"/>
      <c r="IC39" s="74"/>
      <c r="ID39" s="74"/>
      <c r="IE39" s="74"/>
      <c r="IF39" s="74"/>
    </row>
    <row r="40" spans="1:240" ht="13.9" x14ac:dyDescent="0.3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22"/>
      <c r="DX40" s="22"/>
      <c r="DY40" s="22"/>
      <c r="DZ40" s="22"/>
      <c r="EA40" s="22"/>
      <c r="EB40" s="22"/>
      <c r="EC40" s="74"/>
      <c r="ED40" s="74"/>
      <c r="EE40" s="74"/>
      <c r="EF40" s="74"/>
      <c r="EG40" s="74"/>
      <c r="EH40" s="74"/>
      <c r="EI40" s="74"/>
      <c r="EJ40" s="74"/>
      <c r="EK40" s="74"/>
      <c r="EL40" s="74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4"/>
      <c r="EX40" s="74"/>
      <c r="EY40" s="74"/>
      <c r="EZ40" s="22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22"/>
      <c r="FM40" s="22"/>
      <c r="FN40" s="74"/>
      <c r="FO40" s="74"/>
      <c r="FP40" s="74"/>
      <c r="FQ40" s="74"/>
      <c r="FR40" s="74"/>
      <c r="FS40" s="74"/>
      <c r="FT40" s="74"/>
      <c r="FU40" s="74"/>
      <c r="FV40" s="74"/>
      <c r="FW40" s="74"/>
      <c r="FX40" s="22"/>
      <c r="FY40" s="74"/>
      <c r="FZ40" s="74"/>
      <c r="GA40" s="74"/>
      <c r="GB40" s="74"/>
      <c r="GC40" s="74"/>
      <c r="GD40" s="74"/>
      <c r="GE40" s="74"/>
      <c r="GF40" s="74"/>
      <c r="GG40" s="74"/>
      <c r="GH40" s="74"/>
      <c r="GI40" s="74"/>
      <c r="GJ40" s="74"/>
      <c r="GK40" s="74"/>
      <c r="GL40" s="74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74"/>
      <c r="GX40" s="74"/>
      <c r="GY40" s="74"/>
      <c r="GZ40" s="74"/>
      <c r="HA40" s="74"/>
      <c r="HB40" s="74"/>
      <c r="HC40" s="74"/>
      <c r="HD40" s="74"/>
      <c r="HE40" s="74"/>
      <c r="HF40" s="74"/>
      <c r="HG40" s="74"/>
      <c r="HH40" s="74"/>
      <c r="HI40" s="74"/>
      <c r="HJ40" s="74"/>
      <c r="HK40" s="74"/>
      <c r="HL40" s="74"/>
      <c r="HM40" s="74"/>
      <c r="HN40" s="74"/>
      <c r="HO40" s="74"/>
      <c r="HP40" s="74"/>
      <c r="HQ40" s="74"/>
      <c r="HR40" s="74"/>
      <c r="HS40" s="74"/>
      <c r="HT40" s="74"/>
      <c r="HU40" s="74"/>
      <c r="HV40" s="74"/>
      <c r="HW40" s="74"/>
      <c r="HX40" s="74"/>
      <c r="HY40" s="74"/>
      <c r="HZ40" s="74"/>
      <c r="IA40" s="74"/>
      <c r="IB40" s="74"/>
      <c r="IC40" s="74"/>
      <c r="ID40" s="74"/>
      <c r="IE40" s="74"/>
      <c r="IF40" s="74"/>
    </row>
    <row r="41" spans="1:240" ht="13.9" x14ac:dyDescent="0.3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22"/>
      <c r="DX41" s="22"/>
      <c r="DY41" s="22"/>
      <c r="DZ41" s="22"/>
      <c r="EA41" s="22"/>
      <c r="EB41" s="22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22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22"/>
      <c r="FM41" s="22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22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</row>
    <row r="42" spans="1:240" ht="13.9" x14ac:dyDescent="0.3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22"/>
      <c r="DX42" s="22"/>
      <c r="DY42" s="22"/>
      <c r="DZ42" s="22"/>
      <c r="EA42" s="22"/>
      <c r="EB42" s="22"/>
      <c r="EC42" s="74"/>
      <c r="ED42" s="74"/>
      <c r="EE42" s="74"/>
      <c r="EF42" s="74"/>
      <c r="EG42" s="74"/>
      <c r="EH42" s="74"/>
      <c r="EI42" s="74"/>
      <c r="EJ42" s="74"/>
      <c r="EK42" s="74"/>
      <c r="EL42" s="74"/>
      <c r="EM42" s="74"/>
      <c r="EN42" s="74"/>
      <c r="EO42" s="74"/>
      <c r="EP42" s="74"/>
      <c r="EQ42" s="74"/>
      <c r="ER42" s="74"/>
      <c r="ES42" s="74"/>
      <c r="ET42" s="74"/>
      <c r="EU42" s="74"/>
      <c r="EV42" s="74"/>
      <c r="EW42" s="74"/>
      <c r="EX42" s="74"/>
      <c r="EY42" s="74"/>
      <c r="EZ42" s="22"/>
      <c r="FA42" s="74"/>
      <c r="FB42" s="74"/>
      <c r="FC42" s="74"/>
      <c r="FD42" s="74"/>
      <c r="FE42" s="74"/>
      <c r="FF42" s="74"/>
      <c r="FG42" s="74"/>
      <c r="FH42" s="74"/>
      <c r="FI42" s="74"/>
      <c r="FJ42" s="74"/>
      <c r="FK42" s="74"/>
      <c r="FL42" s="22"/>
      <c r="FM42" s="22"/>
      <c r="FN42" s="74"/>
      <c r="FO42" s="74"/>
      <c r="FP42" s="74"/>
      <c r="FQ42" s="74"/>
      <c r="FR42" s="74"/>
      <c r="FS42" s="74"/>
      <c r="FT42" s="74"/>
      <c r="FU42" s="74"/>
      <c r="FV42" s="74"/>
      <c r="FW42" s="74"/>
      <c r="FX42" s="22"/>
      <c r="FY42" s="74"/>
      <c r="FZ42" s="74"/>
      <c r="GA42" s="74"/>
      <c r="GB42" s="74"/>
      <c r="GC42" s="74"/>
      <c r="GD42" s="74"/>
      <c r="GE42" s="74"/>
      <c r="GF42" s="74"/>
      <c r="GG42" s="74"/>
      <c r="GH42" s="74"/>
      <c r="GI42" s="74"/>
      <c r="GJ42" s="74"/>
      <c r="GK42" s="74"/>
      <c r="GL42" s="74"/>
      <c r="GM42" s="74"/>
      <c r="GN42" s="74"/>
      <c r="GO42" s="74"/>
      <c r="GP42" s="74"/>
      <c r="GQ42" s="74"/>
      <c r="GR42" s="74"/>
      <c r="GS42" s="74"/>
      <c r="GT42" s="74"/>
      <c r="GU42" s="74"/>
      <c r="GV42" s="74"/>
      <c r="GW42" s="74"/>
      <c r="GX42" s="74"/>
      <c r="GY42" s="74"/>
      <c r="GZ42" s="74"/>
      <c r="HA42" s="74"/>
      <c r="HB42" s="74"/>
      <c r="HC42" s="74"/>
      <c r="HD42" s="74"/>
      <c r="HE42" s="74"/>
      <c r="HF42" s="74"/>
      <c r="HG42" s="74"/>
      <c r="HH42" s="74"/>
      <c r="HI42" s="74"/>
      <c r="HJ42" s="74"/>
      <c r="HK42" s="74"/>
      <c r="HL42" s="74"/>
      <c r="HM42" s="74"/>
      <c r="HN42" s="74"/>
      <c r="HO42" s="74"/>
      <c r="HP42" s="74"/>
      <c r="HQ42" s="74"/>
      <c r="HR42" s="74"/>
      <c r="HS42" s="74"/>
      <c r="HT42" s="74"/>
      <c r="HU42" s="74"/>
      <c r="HV42" s="74"/>
      <c r="HW42" s="74"/>
      <c r="HX42" s="74"/>
      <c r="HY42" s="74"/>
      <c r="HZ42" s="74"/>
      <c r="IA42" s="74"/>
      <c r="IB42" s="74"/>
      <c r="IC42" s="74"/>
      <c r="ID42" s="74"/>
      <c r="IE42" s="74"/>
      <c r="IF42" s="74"/>
    </row>
    <row r="43" spans="1:240" ht="13.9" x14ac:dyDescent="0.3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22"/>
      <c r="DX43" s="22"/>
      <c r="DY43" s="22"/>
      <c r="DZ43" s="22"/>
      <c r="EA43" s="22"/>
      <c r="EB43" s="22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22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22"/>
      <c r="FM43" s="22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22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</row>
    <row r="44" spans="1:240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22"/>
      <c r="DX44" s="22"/>
      <c r="DY44" s="22"/>
      <c r="DZ44" s="22"/>
      <c r="EA44" s="22"/>
      <c r="EB44" s="22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22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22"/>
      <c r="FM44" s="22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22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</row>
    <row r="45" spans="1:240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22"/>
      <c r="DX45" s="22"/>
      <c r="DY45" s="22"/>
      <c r="DZ45" s="22"/>
      <c r="EA45" s="22"/>
      <c r="EB45" s="22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22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22"/>
      <c r="FM45" s="22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22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</row>
    <row r="46" spans="1:240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22"/>
      <c r="DX46" s="22"/>
      <c r="DY46" s="22"/>
      <c r="DZ46" s="22"/>
      <c r="EA46" s="22"/>
      <c r="EB46" s="22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22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22"/>
      <c r="FM46" s="22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22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</row>
    <row r="47" spans="1:240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  <c r="DI47" s="74"/>
      <c r="DJ47" s="74"/>
      <c r="DK47" s="74"/>
      <c r="DL47" s="74"/>
      <c r="DM47" s="74"/>
      <c r="DN47" s="74"/>
      <c r="DO47" s="74"/>
      <c r="DP47" s="74"/>
      <c r="DQ47" s="74"/>
      <c r="DR47" s="74"/>
      <c r="DS47" s="74"/>
      <c r="DT47" s="74"/>
      <c r="DU47" s="74"/>
      <c r="DV47" s="74"/>
      <c r="DW47" s="22"/>
      <c r="DX47" s="22"/>
      <c r="DY47" s="22"/>
      <c r="DZ47" s="22"/>
      <c r="EA47" s="22"/>
      <c r="EB47" s="22"/>
      <c r="EC47" s="74"/>
      <c r="ED47" s="74"/>
      <c r="EE47" s="74"/>
      <c r="EF47" s="74"/>
      <c r="EG47" s="74"/>
      <c r="EH47" s="74"/>
      <c r="EI47" s="74"/>
      <c r="EJ47" s="74"/>
      <c r="EK47" s="74"/>
      <c r="EL47" s="74"/>
      <c r="EM47" s="74"/>
      <c r="EN47" s="74"/>
      <c r="EO47" s="74"/>
      <c r="EP47" s="74"/>
      <c r="EQ47" s="74"/>
      <c r="ER47" s="74"/>
      <c r="ES47" s="74"/>
      <c r="ET47" s="74"/>
      <c r="EU47" s="74"/>
      <c r="EV47" s="74"/>
      <c r="EW47" s="74"/>
      <c r="EX47" s="74"/>
      <c r="EY47" s="74"/>
      <c r="EZ47" s="22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22"/>
      <c r="FM47" s="22"/>
      <c r="FN47" s="74"/>
      <c r="FO47" s="74"/>
      <c r="FP47" s="74"/>
      <c r="FQ47" s="74"/>
      <c r="FR47" s="74"/>
      <c r="FS47" s="74"/>
      <c r="FT47" s="74"/>
      <c r="FU47" s="74"/>
      <c r="FV47" s="74"/>
      <c r="FW47" s="74"/>
      <c r="FX47" s="22"/>
      <c r="FY47" s="74"/>
      <c r="FZ47" s="74"/>
      <c r="GA47" s="74"/>
      <c r="GB47" s="74"/>
      <c r="GC47" s="74"/>
      <c r="GD47" s="74"/>
      <c r="GE47" s="74"/>
      <c r="GF47" s="74"/>
      <c r="GG47" s="74"/>
      <c r="GH47" s="74"/>
      <c r="GI47" s="74"/>
      <c r="GJ47" s="74"/>
      <c r="GK47" s="74"/>
      <c r="GL47" s="74"/>
      <c r="GM47" s="74"/>
      <c r="GN47" s="74"/>
      <c r="GO47" s="74"/>
      <c r="GP47" s="74"/>
      <c r="GQ47" s="74"/>
      <c r="GR47" s="74"/>
      <c r="GS47" s="74"/>
      <c r="GT47" s="74"/>
      <c r="GU47" s="74"/>
      <c r="GV47" s="74"/>
      <c r="GW47" s="74"/>
      <c r="GX47" s="74"/>
      <c r="GY47" s="74"/>
      <c r="GZ47" s="74"/>
      <c r="HA47" s="74"/>
      <c r="HB47" s="74"/>
      <c r="HC47" s="74"/>
      <c r="HD47" s="74"/>
      <c r="HE47" s="74"/>
      <c r="HF47" s="74"/>
      <c r="HG47" s="74"/>
      <c r="HH47" s="74"/>
      <c r="HI47" s="74"/>
      <c r="HJ47" s="74"/>
      <c r="HK47" s="74"/>
      <c r="HL47" s="74"/>
      <c r="HM47" s="74"/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</row>
    <row r="48" spans="1:240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22"/>
      <c r="DX48" s="22"/>
      <c r="DY48" s="22"/>
      <c r="DZ48" s="22"/>
      <c r="EA48" s="22"/>
      <c r="EB48" s="22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4"/>
      <c r="EQ48" s="74"/>
      <c r="ER48" s="74"/>
      <c r="ES48" s="74"/>
      <c r="ET48" s="74"/>
      <c r="EU48" s="74"/>
      <c r="EV48" s="74"/>
      <c r="EW48" s="74"/>
      <c r="EX48" s="74"/>
      <c r="EY48" s="74"/>
      <c r="EZ48" s="22"/>
      <c r="FA48" s="74"/>
      <c r="FB48" s="74"/>
      <c r="FC48" s="74"/>
      <c r="FD48" s="74"/>
      <c r="FE48" s="74"/>
      <c r="FF48" s="74"/>
      <c r="FG48" s="74"/>
      <c r="FH48" s="74"/>
      <c r="FI48" s="74"/>
      <c r="FJ48" s="74"/>
      <c r="FK48" s="74"/>
      <c r="FL48" s="22"/>
      <c r="FM48" s="22"/>
      <c r="FN48" s="74"/>
      <c r="FO48" s="74"/>
      <c r="FP48" s="74"/>
      <c r="FQ48" s="74"/>
      <c r="FR48" s="74"/>
      <c r="FS48" s="74"/>
      <c r="FT48" s="74"/>
      <c r="FU48" s="74"/>
      <c r="FV48" s="74"/>
      <c r="FW48" s="74"/>
      <c r="FX48" s="22"/>
      <c r="FY48" s="74"/>
      <c r="FZ48" s="74"/>
      <c r="GA48" s="74"/>
      <c r="GB48" s="74"/>
      <c r="GC48" s="74"/>
      <c r="GD48" s="74"/>
      <c r="GE48" s="74"/>
      <c r="GF48" s="74"/>
      <c r="GG48" s="74"/>
      <c r="GH48" s="74"/>
      <c r="GI48" s="74"/>
      <c r="GJ48" s="74"/>
      <c r="GK48" s="74"/>
      <c r="GL48" s="74"/>
      <c r="GM48" s="74"/>
      <c r="GN48" s="74"/>
      <c r="GO48" s="74"/>
      <c r="GP48" s="74"/>
      <c r="GQ48" s="74"/>
      <c r="GR48" s="74"/>
      <c r="GS48" s="74"/>
      <c r="GT48" s="74"/>
      <c r="GU48" s="74"/>
      <c r="GV48" s="74"/>
      <c r="GW48" s="74"/>
      <c r="GX48" s="74"/>
      <c r="GY48" s="74"/>
      <c r="GZ48" s="74"/>
      <c r="HA48" s="74"/>
      <c r="HB48" s="74"/>
      <c r="HC48" s="74"/>
      <c r="HD48" s="74"/>
      <c r="HE48" s="74"/>
      <c r="HF48" s="74"/>
      <c r="HG48" s="74"/>
      <c r="HH48" s="74"/>
      <c r="HI48" s="74"/>
      <c r="HJ48" s="74"/>
      <c r="HK48" s="74"/>
      <c r="HL48" s="74"/>
      <c r="HM48" s="74"/>
      <c r="HN48" s="74"/>
      <c r="HO48" s="74"/>
      <c r="HP48" s="74"/>
      <c r="HQ48" s="74"/>
      <c r="HR48" s="74"/>
      <c r="HS48" s="74"/>
      <c r="HT48" s="74"/>
      <c r="HU48" s="74"/>
      <c r="HV48" s="74"/>
      <c r="HW48" s="74"/>
      <c r="HX48" s="74"/>
      <c r="HY48" s="74"/>
      <c r="HZ48" s="74"/>
      <c r="IA48" s="74"/>
      <c r="IB48" s="74"/>
      <c r="IC48" s="74"/>
      <c r="ID48" s="74"/>
      <c r="IE48" s="74"/>
      <c r="IF48" s="74"/>
    </row>
    <row r="49" spans="1:240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22"/>
      <c r="DX49" s="22"/>
      <c r="DY49" s="22"/>
      <c r="DZ49" s="22"/>
      <c r="EA49" s="22"/>
      <c r="EB49" s="22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22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22"/>
      <c r="FM49" s="22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22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</row>
    <row r="50" spans="1:240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74"/>
      <c r="DO50" s="74"/>
      <c r="DP50" s="74"/>
      <c r="DQ50" s="74"/>
      <c r="DR50" s="74"/>
      <c r="DS50" s="74"/>
      <c r="DT50" s="74"/>
      <c r="DU50" s="74"/>
      <c r="DV50" s="74"/>
      <c r="DW50" s="22"/>
      <c r="DX50" s="22"/>
      <c r="DY50" s="22"/>
      <c r="DZ50" s="22"/>
      <c r="EA50" s="22"/>
      <c r="EB50" s="22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74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22"/>
      <c r="FA50" s="74"/>
      <c r="FB50" s="74"/>
      <c r="FC50" s="74"/>
      <c r="FD50" s="74"/>
      <c r="FE50" s="74"/>
      <c r="FF50" s="74"/>
      <c r="FG50" s="74"/>
      <c r="FH50" s="74"/>
      <c r="FI50" s="74"/>
      <c r="FJ50" s="74"/>
      <c r="FK50" s="74"/>
      <c r="FL50" s="22"/>
      <c r="FM50" s="22"/>
      <c r="FN50" s="74"/>
      <c r="FO50" s="74"/>
      <c r="FP50" s="74"/>
      <c r="FQ50" s="74"/>
      <c r="FR50" s="74"/>
      <c r="FS50" s="74"/>
      <c r="FT50" s="74"/>
      <c r="FU50" s="74"/>
      <c r="FV50" s="74"/>
      <c r="FW50" s="74"/>
      <c r="FX50" s="22"/>
      <c r="FY50" s="74"/>
      <c r="FZ50" s="74"/>
      <c r="GA50" s="74"/>
      <c r="GB50" s="74"/>
      <c r="GC50" s="74"/>
      <c r="GD50" s="74"/>
      <c r="GE50" s="74"/>
      <c r="GF50" s="74"/>
      <c r="GG50" s="74"/>
      <c r="GH50" s="74"/>
      <c r="GI50" s="74"/>
      <c r="GJ50" s="74"/>
      <c r="GK50" s="74"/>
      <c r="GL50" s="74"/>
      <c r="GM50" s="74"/>
      <c r="GN50" s="74"/>
      <c r="GO50" s="74"/>
      <c r="GP50" s="74"/>
      <c r="GQ50" s="74"/>
      <c r="GR50" s="74"/>
      <c r="GS50" s="74"/>
      <c r="GT50" s="74"/>
      <c r="GU50" s="74"/>
      <c r="GV50" s="74"/>
      <c r="GW50" s="74"/>
      <c r="GX50" s="74"/>
      <c r="GY50" s="74"/>
      <c r="GZ50" s="74"/>
      <c r="HA50" s="74"/>
      <c r="HB50" s="74"/>
      <c r="HC50" s="74"/>
      <c r="HD50" s="74"/>
      <c r="HE50" s="74"/>
      <c r="HF50" s="74"/>
      <c r="HG50" s="74"/>
      <c r="HH50" s="74"/>
      <c r="HI50" s="74"/>
      <c r="HJ50" s="74"/>
      <c r="HK50" s="74"/>
      <c r="HL50" s="74"/>
      <c r="HM50" s="74"/>
      <c r="HN50" s="74"/>
      <c r="HO50" s="74"/>
      <c r="HP50" s="74"/>
      <c r="HQ50" s="74"/>
      <c r="HR50" s="74"/>
      <c r="HS50" s="74"/>
      <c r="HT50" s="74"/>
      <c r="HU50" s="74"/>
      <c r="HV50" s="74"/>
      <c r="HW50" s="74"/>
      <c r="HX50" s="74"/>
      <c r="HY50" s="74"/>
      <c r="HZ50" s="74"/>
      <c r="IA50" s="74"/>
      <c r="IB50" s="74"/>
      <c r="IC50" s="74"/>
      <c r="ID50" s="74"/>
      <c r="IE50" s="74"/>
      <c r="IF50" s="74"/>
    </row>
    <row r="51" spans="1:24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22"/>
      <c r="DX51" s="22"/>
      <c r="DY51" s="22"/>
      <c r="DZ51" s="22"/>
      <c r="EA51" s="22"/>
      <c r="EB51" s="22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74"/>
      <c r="ER51" s="74"/>
      <c r="ES51" s="74"/>
      <c r="ET51" s="74"/>
      <c r="EU51" s="74"/>
      <c r="EV51" s="74"/>
      <c r="EW51" s="74"/>
      <c r="EX51" s="74"/>
      <c r="EY51" s="74"/>
      <c r="EZ51" s="22"/>
      <c r="FA51" s="74"/>
      <c r="FB51" s="74"/>
      <c r="FC51" s="74"/>
      <c r="FD51" s="74"/>
      <c r="FE51" s="74"/>
      <c r="FF51" s="74"/>
      <c r="FG51" s="74"/>
      <c r="FH51" s="74"/>
      <c r="FI51" s="74"/>
      <c r="FJ51" s="74"/>
      <c r="FK51" s="74"/>
      <c r="FL51" s="22"/>
      <c r="FM51" s="22"/>
      <c r="FN51" s="74"/>
      <c r="FO51" s="74"/>
      <c r="FP51" s="74"/>
      <c r="FQ51" s="74"/>
      <c r="FR51" s="74"/>
      <c r="FS51" s="74"/>
      <c r="FT51" s="74"/>
      <c r="FU51" s="74"/>
      <c r="FV51" s="74"/>
      <c r="FW51" s="74"/>
      <c r="FX51" s="22"/>
      <c r="FY51" s="74"/>
      <c r="FZ51" s="74"/>
      <c r="GA51" s="74"/>
      <c r="GB51" s="74"/>
      <c r="GC51" s="74"/>
      <c r="GD51" s="74"/>
      <c r="GE51" s="74"/>
      <c r="GF51" s="74"/>
      <c r="GG51" s="74"/>
      <c r="GH51" s="74"/>
      <c r="GI51" s="74"/>
      <c r="GJ51" s="74"/>
      <c r="GK51" s="74"/>
      <c r="GL51" s="74"/>
      <c r="GM51" s="74"/>
      <c r="GN51" s="74"/>
      <c r="GO51" s="74"/>
      <c r="GP51" s="74"/>
      <c r="GQ51" s="74"/>
      <c r="GR51" s="74"/>
      <c r="GS51" s="74"/>
      <c r="GT51" s="74"/>
      <c r="GU51" s="74"/>
      <c r="GV51" s="74"/>
      <c r="GW51" s="74"/>
      <c r="GX51" s="74"/>
      <c r="GY51" s="74"/>
      <c r="GZ51" s="74"/>
      <c r="HA51" s="74"/>
      <c r="HB51" s="74"/>
      <c r="HC51" s="74"/>
      <c r="HD51" s="74"/>
      <c r="HE51" s="74"/>
      <c r="HF51" s="74"/>
      <c r="HG51" s="74"/>
      <c r="HH51" s="74"/>
      <c r="HI51" s="74"/>
      <c r="HJ51" s="74"/>
      <c r="HK51" s="74"/>
      <c r="HL51" s="74"/>
      <c r="HM51" s="74"/>
      <c r="HN51" s="74"/>
      <c r="HO51" s="74"/>
      <c r="HP51" s="74"/>
      <c r="HQ51" s="74"/>
      <c r="HR51" s="74"/>
      <c r="HS51" s="74"/>
      <c r="HT51" s="74"/>
      <c r="HU51" s="74"/>
      <c r="HV51" s="74"/>
      <c r="HW51" s="74"/>
      <c r="HX51" s="74"/>
      <c r="HY51" s="74"/>
      <c r="HZ51" s="74"/>
      <c r="IA51" s="74"/>
      <c r="IB51" s="74"/>
      <c r="IC51" s="74"/>
      <c r="ID51" s="74"/>
      <c r="IE51" s="74"/>
      <c r="IF51" s="74"/>
    </row>
    <row r="52" spans="1:24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22"/>
      <c r="DX52" s="22"/>
      <c r="DY52" s="22"/>
      <c r="DZ52" s="22"/>
      <c r="EA52" s="22"/>
      <c r="EB52" s="22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22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22"/>
      <c r="FM52" s="22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22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</row>
    <row r="53" spans="1:24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74"/>
      <c r="DM53" s="74"/>
      <c r="DN53" s="74"/>
      <c r="DO53" s="74"/>
      <c r="DP53" s="74"/>
      <c r="DQ53" s="74"/>
      <c r="DR53" s="74"/>
      <c r="DS53" s="74"/>
      <c r="DT53" s="74"/>
      <c r="DU53" s="74"/>
      <c r="DV53" s="74"/>
      <c r="DW53" s="22"/>
      <c r="DX53" s="22"/>
      <c r="DY53" s="22"/>
      <c r="DZ53" s="22"/>
      <c r="EA53" s="22"/>
      <c r="EB53" s="22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74"/>
      <c r="ER53" s="74"/>
      <c r="ES53" s="74"/>
      <c r="ET53" s="74"/>
      <c r="EU53" s="74"/>
      <c r="EV53" s="74"/>
      <c r="EW53" s="74"/>
      <c r="EX53" s="74"/>
      <c r="EY53" s="74"/>
      <c r="EZ53" s="22"/>
      <c r="FA53" s="74"/>
      <c r="FB53" s="74"/>
      <c r="FC53" s="74"/>
      <c r="FD53" s="74"/>
      <c r="FE53" s="74"/>
      <c r="FF53" s="74"/>
      <c r="FG53" s="74"/>
      <c r="FH53" s="74"/>
      <c r="FI53" s="74"/>
      <c r="FJ53" s="74"/>
      <c r="FK53" s="74"/>
      <c r="FL53" s="22"/>
      <c r="FM53" s="22"/>
      <c r="FN53" s="74"/>
      <c r="FO53" s="74"/>
      <c r="FP53" s="74"/>
      <c r="FQ53" s="74"/>
      <c r="FR53" s="74"/>
      <c r="FS53" s="74"/>
      <c r="FT53" s="74"/>
      <c r="FU53" s="74"/>
      <c r="FV53" s="74"/>
      <c r="FW53" s="74"/>
      <c r="FX53" s="22"/>
      <c r="FY53" s="74"/>
      <c r="FZ53" s="74"/>
      <c r="GA53" s="74"/>
      <c r="GB53" s="74"/>
      <c r="GC53" s="74"/>
      <c r="GD53" s="74"/>
      <c r="GE53" s="74"/>
      <c r="GF53" s="74"/>
      <c r="GG53" s="74"/>
      <c r="GH53" s="74"/>
      <c r="GI53" s="74"/>
      <c r="GJ53" s="74"/>
      <c r="GK53" s="74"/>
      <c r="GL53" s="74"/>
      <c r="GM53" s="74"/>
      <c r="GN53" s="74"/>
      <c r="GO53" s="74"/>
      <c r="GP53" s="74"/>
      <c r="GQ53" s="74"/>
      <c r="GR53" s="74"/>
      <c r="GS53" s="74"/>
      <c r="GT53" s="74"/>
      <c r="GU53" s="74"/>
      <c r="GV53" s="74"/>
      <c r="GW53" s="74"/>
      <c r="GX53" s="74"/>
      <c r="GY53" s="74"/>
      <c r="GZ53" s="74"/>
      <c r="HA53" s="74"/>
      <c r="HB53" s="74"/>
      <c r="HC53" s="74"/>
      <c r="HD53" s="74"/>
      <c r="HE53" s="74"/>
      <c r="HF53" s="74"/>
      <c r="HG53" s="74"/>
      <c r="HH53" s="74"/>
      <c r="HI53" s="74"/>
      <c r="HJ53" s="74"/>
      <c r="HK53" s="74"/>
      <c r="HL53" s="74"/>
      <c r="HM53" s="74"/>
      <c r="HN53" s="74"/>
      <c r="HO53" s="74"/>
      <c r="HP53" s="74"/>
      <c r="HQ53" s="74"/>
      <c r="HR53" s="74"/>
      <c r="HS53" s="74"/>
      <c r="HT53" s="74"/>
      <c r="HU53" s="74"/>
      <c r="HV53" s="74"/>
      <c r="HW53" s="74"/>
      <c r="HX53" s="74"/>
      <c r="HY53" s="74"/>
      <c r="HZ53" s="74"/>
      <c r="IA53" s="74"/>
      <c r="IB53" s="74"/>
      <c r="IC53" s="74"/>
      <c r="ID53" s="74"/>
      <c r="IE53" s="74"/>
      <c r="IF53" s="74"/>
    </row>
    <row r="54" spans="1:24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  <c r="DQ54" s="74"/>
      <c r="DR54" s="74"/>
      <c r="DS54" s="74"/>
      <c r="DT54" s="74"/>
      <c r="DU54" s="74"/>
      <c r="DV54" s="74"/>
      <c r="DW54" s="22"/>
      <c r="DX54" s="22"/>
      <c r="DY54" s="22"/>
      <c r="DZ54" s="22"/>
      <c r="EA54" s="22"/>
      <c r="EB54" s="22"/>
      <c r="EC54" s="74"/>
      <c r="ED54" s="74"/>
      <c r="EE54" s="74"/>
      <c r="EF54" s="74"/>
      <c r="EG54" s="74"/>
      <c r="EH54" s="74"/>
      <c r="EI54" s="74"/>
      <c r="EJ54" s="74"/>
      <c r="EK54" s="74"/>
      <c r="EL54" s="74"/>
      <c r="EM54" s="74"/>
      <c r="EN54" s="74"/>
      <c r="EO54" s="74"/>
      <c r="EP54" s="74"/>
      <c r="EQ54" s="74"/>
      <c r="ER54" s="74"/>
      <c r="ES54" s="74"/>
      <c r="ET54" s="74"/>
      <c r="EU54" s="74"/>
      <c r="EV54" s="74"/>
      <c r="EW54" s="74"/>
      <c r="EX54" s="74"/>
      <c r="EY54" s="74"/>
      <c r="EZ54" s="22"/>
      <c r="FA54" s="74"/>
      <c r="FB54" s="74"/>
      <c r="FC54" s="74"/>
      <c r="FD54" s="74"/>
      <c r="FE54" s="74"/>
      <c r="FF54" s="74"/>
      <c r="FG54" s="74"/>
      <c r="FH54" s="74"/>
      <c r="FI54" s="74"/>
      <c r="FJ54" s="74"/>
      <c r="FK54" s="74"/>
      <c r="FL54" s="22"/>
      <c r="FM54" s="22"/>
      <c r="FN54" s="74"/>
      <c r="FO54" s="74"/>
      <c r="FP54" s="74"/>
      <c r="FQ54" s="74"/>
      <c r="FR54" s="74"/>
      <c r="FS54" s="74"/>
      <c r="FT54" s="74"/>
      <c r="FU54" s="74"/>
      <c r="FV54" s="74"/>
      <c r="FW54" s="74"/>
      <c r="FX54" s="22"/>
      <c r="FY54" s="74"/>
      <c r="FZ54" s="74"/>
      <c r="GA54" s="74"/>
      <c r="GB54" s="74"/>
      <c r="GC54" s="74"/>
      <c r="GD54" s="74"/>
      <c r="GE54" s="74"/>
      <c r="GF54" s="74"/>
      <c r="GG54" s="74"/>
      <c r="GH54" s="74"/>
      <c r="GI54" s="74"/>
      <c r="GJ54" s="74"/>
      <c r="GK54" s="74"/>
      <c r="GL54" s="74"/>
      <c r="GM54" s="74"/>
      <c r="GN54" s="74"/>
      <c r="GO54" s="74"/>
      <c r="GP54" s="74"/>
      <c r="GQ54" s="74"/>
      <c r="GR54" s="74"/>
      <c r="GS54" s="74"/>
      <c r="GT54" s="74"/>
      <c r="GU54" s="74"/>
      <c r="GV54" s="74"/>
      <c r="GW54" s="74"/>
      <c r="GX54" s="74"/>
      <c r="GY54" s="74"/>
      <c r="GZ54" s="74"/>
      <c r="HA54" s="74"/>
      <c r="HB54" s="74"/>
      <c r="HC54" s="74"/>
      <c r="HD54" s="74"/>
      <c r="HE54" s="74"/>
      <c r="HF54" s="74"/>
      <c r="HG54" s="74"/>
      <c r="HH54" s="74"/>
      <c r="HI54" s="74"/>
      <c r="HJ54" s="74"/>
      <c r="HK54" s="74"/>
      <c r="HL54" s="74"/>
      <c r="HM54" s="74"/>
      <c r="HN54" s="74"/>
      <c r="HO54" s="74"/>
      <c r="HP54" s="74"/>
      <c r="HQ54" s="74"/>
      <c r="HR54" s="74"/>
      <c r="HS54" s="74"/>
      <c r="HT54" s="74"/>
      <c r="HU54" s="74"/>
      <c r="HV54" s="74"/>
      <c r="HW54" s="74"/>
      <c r="HX54" s="74"/>
      <c r="HY54" s="74"/>
      <c r="HZ54" s="74"/>
      <c r="IA54" s="74"/>
      <c r="IB54" s="74"/>
      <c r="IC54" s="74"/>
      <c r="ID54" s="74"/>
      <c r="IE54" s="74"/>
      <c r="IF54" s="74"/>
    </row>
    <row r="55" spans="1:24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22"/>
      <c r="DX55" s="22"/>
      <c r="DY55" s="22"/>
      <c r="DZ55" s="22"/>
      <c r="EA55" s="22"/>
      <c r="EB55" s="22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22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22"/>
      <c r="FM55" s="22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22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</row>
    <row r="56" spans="1:24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74"/>
      <c r="DP56" s="74"/>
      <c r="DQ56" s="74"/>
      <c r="DR56" s="74"/>
      <c r="DS56" s="74"/>
      <c r="DT56" s="74"/>
      <c r="DU56" s="74"/>
      <c r="DV56" s="74"/>
      <c r="DW56" s="22"/>
      <c r="DX56" s="22"/>
      <c r="DY56" s="22"/>
      <c r="DZ56" s="22"/>
      <c r="EA56" s="22"/>
      <c r="EB56" s="22"/>
      <c r="EC56" s="74"/>
      <c r="ED56" s="74"/>
      <c r="EE56" s="74"/>
      <c r="EF56" s="74"/>
      <c r="EG56" s="74"/>
      <c r="EH56" s="74"/>
      <c r="EI56" s="74"/>
      <c r="EJ56" s="74"/>
      <c r="EK56" s="74"/>
      <c r="EL56" s="74"/>
      <c r="EM56" s="74"/>
      <c r="EN56" s="74"/>
      <c r="EO56" s="74"/>
      <c r="EP56" s="74"/>
      <c r="EQ56" s="74"/>
      <c r="ER56" s="74"/>
      <c r="ES56" s="74"/>
      <c r="ET56" s="74"/>
      <c r="EU56" s="74"/>
      <c r="EV56" s="74"/>
      <c r="EW56" s="74"/>
      <c r="EX56" s="74"/>
      <c r="EY56" s="74"/>
      <c r="EZ56" s="22"/>
      <c r="FA56" s="74"/>
      <c r="FB56" s="74"/>
      <c r="FC56" s="74"/>
      <c r="FD56" s="74"/>
      <c r="FE56" s="74"/>
      <c r="FF56" s="74"/>
      <c r="FG56" s="74"/>
      <c r="FH56" s="74"/>
      <c r="FI56" s="74"/>
      <c r="FJ56" s="74"/>
      <c r="FK56" s="74"/>
      <c r="FL56" s="22"/>
      <c r="FM56" s="22"/>
      <c r="FN56" s="74"/>
      <c r="FO56" s="74"/>
      <c r="FP56" s="74"/>
      <c r="FQ56" s="74"/>
      <c r="FR56" s="74"/>
      <c r="FS56" s="74"/>
      <c r="FT56" s="74"/>
      <c r="FU56" s="74"/>
      <c r="FV56" s="74"/>
      <c r="FW56" s="74"/>
      <c r="FX56" s="22"/>
      <c r="FY56" s="74"/>
      <c r="FZ56" s="74"/>
      <c r="GA56" s="74"/>
      <c r="GB56" s="74"/>
      <c r="GC56" s="74"/>
      <c r="GD56" s="74"/>
      <c r="GE56" s="74"/>
      <c r="GF56" s="74"/>
      <c r="GG56" s="74"/>
      <c r="GH56" s="74"/>
      <c r="GI56" s="74"/>
      <c r="GJ56" s="74"/>
      <c r="GK56" s="74"/>
      <c r="GL56" s="74"/>
      <c r="GM56" s="74"/>
      <c r="GN56" s="74"/>
      <c r="GO56" s="74"/>
      <c r="GP56" s="74"/>
      <c r="GQ56" s="74"/>
      <c r="GR56" s="74"/>
      <c r="GS56" s="74"/>
      <c r="GT56" s="74"/>
      <c r="GU56" s="74"/>
      <c r="GV56" s="74"/>
      <c r="GW56" s="74"/>
      <c r="GX56" s="74"/>
      <c r="GY56" s="74"/>
      <c r="GZ56" s="74"/>
      <c r="HA56" s="74"/>
      <c r="HB56" s="74"/>
      <c r="HC56" s="74"/>
      <c r="HD56" s="74"/>
      <c r="HE56" s="74"/>
      <c r="HF56" s="74"/>
      <c r="HG56" s="74"/>
      <c r="HH56" s="74"/>
      <c r="HI56" s="74"/>
      <c r="HJ56" s="74"/>
      <c r="HK56" s="74"/>
      <c r="HL56" s="74"/>
      <c r="HM56" s="74"/>
      <c r="HN56" s="74"/>
      <c r="HO56" s="74"/>
      <c r="HP56" s="74"/>
      <c r="HQ56" s="74"/>
      <c r="HR56" s="74"/>
      <c r="HS56" s="74"/>
      <c r="HT56" s="74"/>
      <c r="HU56" s="74"/>
      <c r="HV56" s="74"/>
      <c r="HW56" s="74"/>
      <c r="HX56" s="74"/>
      <c r="HY56" s="74"/>
      <c r="HZ56" s="74"/>
      <c r="IA56" s="74"/>
      <c r="IB56" s="74"/>
      <c r="IC56" s="74"/>
      <c r="ID56" s="74"/>
      <c r="IE56" s="74"/>
      <c r="IF56" s="74"/>
    </row>
    <row r="57" spans="1:24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  <c r="DI57" s="74"/>
      <c r="DJ57" s="74"/>
      <c r="DK57" s="74"/>
      <c r="DL57" s="74"/>
      <c r="DM57" s="74"/>
      <c r="DN57" s="74"/>
      <c r="DO57" s="74"/>
      <c r="DP57" s="74"/>
      <c r="DQ57" s="74"/>
      <c r="DR57" s="74"/>
      <c r="DS57" s="74"/>
      <c r="DT57" s="74"/>
      <c r="DU57" s="74"/>
      <c r="DV57" s="74"/>
      <c r="DW57" s="22"/>
      <c r="DX57" s="22"/>
      <c r="DY57" s="22"/>
      <c r="DZ57" s="22"/>
      <c r="EA57" s="22"/>
      <c r="EB57" s="22"/>
      <c r="EC57" s="74"/>
      <c r="ED57" s="74"/>
      <c r="EE57" s="74"/>
      <c r="EF57" s="74"/>
      <c r="EG57" s="74"/>
      <c r="EH57" s="74"/>
      <c r="EI57" s="74"/>
      <c r="EJ57" s="74"/>
      <c r="EK57" s="74"/>
      <c r="EL57" s="74"/>
      <c r="EM57" s="74"/>
      <c r="EN57" s="74"/>
      <c r="EO57" s="74"/>
      <c r="EP57" s="74"/>
      <c r="EQ57" s="74"/>
      <c r="ER57" s="74"/>
      <c r="ES57" s="74"/>
      <c r="ET57" s="74"/>
      <c r="EU57" s="74"/>
      <c r="EV57" s="74"/>
      <c r="EW57" s="74"/>
      <c r="EX57" s="74"/>
      <c r="EY57" s="74"/>
      <c r="EZ57" s="22"/>
      <c r="FA57" s="74"/>
      <c r="FB57" s="74"/>
      <c r="FC57" s="74"/>
      <c r="FD57" s="74"/>
      <c r="FE57" s="74"/>
      <c r="FF57" s="74"/>
      <c r="FG57" s="74"/>
      <c r="FH57" s="74"/>
      <c r="FI57" s="74"/>
      <c r="FJ57" s="74"/>
      <c r="FK57" s="74"/>
      <c r="FL57" s="22"/>
      <c r="FM57" s="22"/>
      <c r="FN57" s="74"/>
      <c r="FO57" s="74"/>
      <c r="FP57" s="74"/>
      <c r="FQ57" s="74"/>
      <c r="FR57" s="74"/>
      <c r="FS57" s="74"/>
      <c r="FT57" s="74"/>
      <c r="FU57" s="74"/>
      <c r="FV57" s="74"/>
      <c r="FW57" s="74"/>
      <c r="FX57" s="22"/>
      <c r="FY57" s="74"/>
      <c r="FZ57" s="74"/>
      <c r="GA57" s="74"/>
      <c r="GB57" s="74"/>
      <c r="GC57" s="74"/>
      <c r="GD57" s="74"/>
      <c r="GE57" s="74"/>
      <c r="GF57" s="74"/>
      <c r="GG57" s="74"/>
      <c r="GH57" s="74"/>
      <c r="GI57" s="74"/>
      <c r="GJ57" s="74"/>
      <c r="GK57" s="74"/>
      <c r="GL57" s="74"/>
      <c r="GM57" s="74"/>
      <c r="GN57" s="74"/>
      <c r="GO57" s="74"/>
      <c r="GP57" s="74"/>
      <c r="GQ57" s="74"/>
      <c r="GR57" s="74"/>
      <c r="GS57" s="74"/>
      <c r="GT57" s="74"/>
      <c r="GU57" s="74"/>
      <c r="GV57" s="74"/>
      <c r="GW57" s="74"/>
      <c r="GX57" s="74"/>
      <c r="GY57" s="74"/>
      <c r="GZ57" s="74"/>
      <c r="HA57" s="74"/>
      <c r="HB57" s="74"/>
      <c r="HC57" s="74"/>
      <c r="HD57" s="74"/>
      <c r="HE57" s="74"/>
      <c r="HF57" s="74"/>
      <c r="HG57" s="74"/>
      <c r="HH57" s="74"/>
      <c r="HI57" s="74"/>
      <c r="HJ57" s="74"/>
      <c r="HK57" s="74"/>
      <c r="HL57" s="74"/>
      <c r="HM57" s="74"/>
      <c r="HN57" s="74"/>
      <c r="HO57" s="74"/>
      <c r="HP57" s="74"/>
      <c r="HQ57" s="74"/>
      <c r="HR57" s="74"/>
      <c r="HS57" s="74"/>
      <c r="HT57" s="74"/>
      <c r="HU57" s="74"/>
      <c r="HV57" s="74"/>
      <c r="HW57" s="74"/>
      <c r="HX57" s="74"/>
      <c r="HY57" s="74"/>
      <c r="HZ57" s="74"/>
      <c r="IA57" s="74"/>
      <c r="IB57" s="74"/>
      <c r="IC57" s="74"/>
      <c r="ID57" s="74"/>
      <c r="IE57" s="74"/>
      <c r="IF57" s="74"/>
    </row>
    <row r="58" spans="1:24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  <c r="DI58" s="74"/>
      <c r="DJ58" s="74"/>
      <c r="DK58" s="74"/>
      <c r="DL58" s="74"/>
      <c r="DM58" s="74"/>
      <c r="DN58" s="74"/>
      <c r="DO58" s="74"/>
      <c r="DP58" s="74"/>
      <c r="DQ58" s="74"/>
      <c r="DR58" s="74"/>
      <c r="DS58" s="74"/>
      <c r="DT58" s="74"/>
      <c r="DU58" s="74"/>
      <c r="DV58" s="74"/>
      <c r="DW58" s="22"/>
      <c r="DX58" s="22"/>
      <c r="DY58" s="22"/>
      <c r="DZ58" s="22"/>
      <c r="EA58" s="22"/>
      <c r="EB58" s="22"/>
      <c r="EC58" s="74"/>
      <c r="ED58" s="74"/>
      <c r="EE58" s="74"/>
      <c r="EF58" s="74"/>
      <c r="EG58" s="74"/>
      <c r="EH58" s="74"/>
      <c r="EI58" s="74"/>
      <c r="EJ58" s="74"/>
      <c r="EK58" s="74"/>
      <c r="EL58" s="74"/>
      <c r="EM58" s="74"/>
      <c r="EN58" s="74"/>
      <c r="EO58" s="74"/>
      <c r="EP58" s="74"/>
      <c r="EQ58" s="74"/>
      <c r="ER58" s="74"/>
      <c r="ES58" s="74"/>
      <c r="ET58" s="74"/>
      <c r="EU58" s="74"/>
      <c r="EV58" s="74"/>
      <c r="EW58" s="74"/>
      <c r="EX58" s="74"/>
      <c r="EY58" s="74"/>
      <c r="EZ58" s="22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22"/>
      <c r="FM58" s="22"/>
      <c r="FN58" s="74"/>
      <c r="FO58" s="74"/>
      <c r="FP58" s="74"/>
      <c r="FQ58" s="74"/>
      <c r="FR58" s="74"/>
      <c r="FS58" s="74"/>
      <c r="FT58" s="74"/>
      <c r="FU58" s="74"/>
      <c r="FV58" s="74"/>
      <c r="FW58" s="74"/>
      <c r="FX58" s="22"/>
      <c r="FY58" s="74"/>
      <c r="FZ58" s="74"/>
      <c r="GA58" s="74"/>
      <c r="GB58" s="74"/>
      <c r="GC58" s="74"/>
      <c r="GD58" s="74"/>
      <c r="GE58" s="74"/>
      <c r="GF58" s="74"/>
      <c r="GG58" s="74"/>
      <c r="GH58" s="74"/>
      <c r="GI58" s="74"/>
      <c r="GJ58" s="74"/>
      <c r="GK58" s="74"/>
      <c r="GL58" s="74"/>
      <c r="GM58" s="74"/>
      <c r="GN58" s="74"/>
      <c r="GO58" s="74"/>
      <c r="GP58" s="74"/>
      <c r="GQ58" s="74"/>
      <c r="GR58" s="74"/>
      <c r="GS58" s="74"/>
      <c r="GT58" s="74"/>
      <c r="GU58" s="74"/>
      <c r="GV58" s="74"/>
      <c r="GW58" s="74"/>
      <c r="GX58" s="74"/>
      <c r="GY58" s="74"/>
      <c r="GZ58" s="74"/>
      <c r="HA58" s="74"/>
      <c r="HB58" s="74"/>
      <c r="HC58" s="74"/>
      <c r="HD58" s="74"/>
      <c r="HE58" s="74"/>
      <c r="HF58" s="74"/>
      <c r="HG58" s="74"/>
      <c r="HH58" s="74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4"/>
      <c r="IB58" s="74"/>
      <c r="IC58" s="74"/>
      <c r="ID58" s="74"/>
      <c r="IE58" s="74"/>
      <c r="IF58" s="74"/>
    </row>
    <row r="59" spans="1:24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  <c r="DI59" s="74"/>
      <c r="DJ59" s="74"/>
      <c r="DK59" s="74"/>
      <c r="DL59" s="74"/>
      <c r="DM59" s="74"/>
      <c r="DN59" s="74"/>
      <c r="DO59" s="74"/>
      <c r="DP59" s="74"/>
      <c r="DQ59" s="74"/>
      <c r="DR59" s="74"/>
      <c r="DS59" s="74"/>
      <c r="DT59" s="74"/>
      <c r="DU59" s="74"/>
      <c r="DV59" s="74"/>
      <c r="DW59" s="22"/>
      <c r="DX59" s="22"/>
      <c r="DY59" s="22"/>
      <c r="DZ59" s="22"/>
      <c r="EA59" s="22"/>
      <c r="EB59" s="22"/>
      <c r="EC59" s="74"/>
      <c r="ED59" s="74"/>
      <c r="EE59" s="74"/>
      <c r="EF59" s="74"/>
      <c r="EG59" s="74"/>
      <c r="EH59" s="74"/>
      <c r="EI59" s="74"/>
      <c r="EJ59" s="74"/>
      <c r="EK59" s="74"/>
      <c r="EL59" s="74"/>
      <c r="EM59" s="74"/>
      <c r="EN59" s="74"/>
      <c r="EO59" s="74"/>
      <c r="EP59" s="74"/>
      <c r="EQ59" s="74"/>
      <c r="ER59" s="74"/>
      <c r="ES59" s="74"/>
      <c r="ET59" s="74"/>
      <c r="EU59" s="74"/>
      <c r="EV59" s="74"/>
      <c r="EW59" s="74"/>
      <c r="EX59" s="74"/>
      <c r="EY59" s="74"/>
      <c r="EZ59" s="22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22"/>
      <c r="FM59" s="22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22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</row>
    <row r="60" spans="1:240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  <c r="DI60" s="74"/>
      <c r="DJ60" s="74"/>
      <c r="DK60" s="74"/>
      <c r="DL60" s="74"/>
      <c r="DM60" s="74"/>
      <c r="DN60" s="74"/>
      <c r="DO60" s="74"/>
      <c r="DP60" s="74"/>
      <c r="DQ60" s="74"/>
      <c r="DR60" s="74"/>
      <c r="DS60" s="74"/>
      <c r="DT60" s="74"/>
      <c r="DU60" s="74"/>
      <c r="DV60" s="74"/>
      <c r="DW60" s="22"/>
      <c r="DX60" s="22"/>
      <c r="DY60" s="22"/>
      <c r="DZ60" s="22"/>
      <c r="EA60" s="22"/>
      <c r="EB60" s="22"/>
      <c r="EC60" s="74"/>
      <c r="ED60" s="74"/>
      <c r="EE60" s="74"/>
      <c r="EF60" s="74"/>
      <c r="EG60" s="74"/>
      <c r="EH60" s="74"/>
      <c r="EI60" s="74"/>
      <c r="EJ60" s="74"/>
      <c r="EK60" s="74"/>
      <c r="EL60" s="74"/>
      <c r="EM60" s="74"/>
      <c r="EN60" s="74"/>
      <c r="EO60" s="74"/>
      <c r="EP60" s="74"/>
      <c r="EQ60" s="74"/>
      <c r="ER60" s="74"/>
      <c r="ES60" s="74"/>
      <c r="ET60" s="74"/>
      <c r="EU60" s="74"/>
      <c r="EV60" s="74"/>
      <c r="EW60" s="74"/>
      <c r="EX60" s="74"/>
      <c r="EY60" s="74"/>
      <c r="EZ60" s="22"/>
      <c r="FA60" s="74"/>
      <c r="FB60" s="74"/>
      <c r="FC60" s="74"/>
      <c r="FD60" s="74"/>
      <c r="FE60" s="74"/>
      <c r="FF60" s="74"/>
      <c r="FG60" s="74"/>
      <c r="FH60" s="74"/>
      <c r="FI60" s="74"/>
      <c r="FJ60" s="74"/>
      <c r="FK60" s="74"/>
      <c r="FL60" s="22"/>
      <c r="FM60" s="22"/>
      <c r="FN60" s="74"/>
      <c r="FO60" s="74"/>
      <c r="FP60" s="74"/>
      <c r="FQ60" s="74"/>
      <c r="FR60" s="74"/>
      <c r="FS60" s="74"/>
      <c r="FT60" s="74"/>
      <c r="FU60" s="74"/>
      <c r="FV60" s="74"/>
      <c r="FW60" s="74"/>
      <c r="FX60" s="22"/>
      <c r="FY60" s="74"/>
      <c r="FZ60" s="74"/>
      <c r="GA60" s="74"/>
      <c r="GB60" s="74"/>
      <c r="GC60" s="74"/>
      <c r="GD60" s="74"/>
      <c r="GE60" s="74"/>
      <c r="GF60" s="74"/>
      <c r="GG60" s="74"/>
      <c r="GH60" s="74"/>
      <c r="GI60" s="74"/>
      <c r="GJ60" s="74"/>
      <c r="GK60" s="74"/>
      <c r="GL60" s="74"/>
      <c r="GM60" s="74"/>
      <c r="GN60" s="74"/>
      <c r="GO60" s="74"/>
      <c r="GP60" s="74"/>
      <c r="GQ60" s="74"/>
      <c r="GR60" s="74"/>
      <c r="GS60" s="74"/>
      <c r="GT60" s="74"/>
      <c r="GU60" s="74"/>
      <c r="GV60" s="74"/>
      <c r="GW60" s="74"/>
      <c r="GX60" s="74"/>
      <c r="GY60" s="74"/>
      <c r="GZ60" s="74"/>
      <c r="HA60" s="74"/>
      <c r="HB60" s="74"/>
      <c r="HC60" s="74"/>
      <c r="HD60" s="74"/>
      <c r="HE60" s="74"/>
      <c r="HF60" s="74"/>
      <c r="HG60" s="74"/>
      <c r="HH60" s="74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74"/>
      <c r="IB60" s="74"/>
      <c r="IC60" s="74"/>
      <c r="ID60" s="74"/>
      <c r="IE60" s="74"/>
      <c r="IF60" s="74"/>
    </row>
    <row r="61" spans="1:240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22"/>
      <c r="DX61" s="22"/>
      <c r="DY61" s="22"/>
      <c r="DZ61" s="22"/>
      <c r="EA61" s="22"/>
      <c r="EB61" s="22"/>
      <c r="EC61" s="74"/>
      <c r="ED61" s="74"/>
      <c r="EE61" s="74"/>
      <c r="EF61" s="74"/>
      <c r="EG61" s="74"/>
      <c r="EH61" s="74"/>
      <c r="EI61" s="74"/>
      <c r="EJ61" s="74"/>
      <c r="EK61" s="74"/>
      <c r="EL61" s="74"/>
      <c r="EM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22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22"/>
      <c r="FM61" s="22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22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</row>
    <row r="62" spans="1:240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  <c r="DI62" s="74"/>
      <c r="DJ62" s="74"/>
      <c r="DK62" s="74"/>
      <c r="DL62" s="74"/>
      <c r="DM62" s="74"/>
      <c r="DN62" s="74"/>
      <c r="DO62" s="74"/>
      <c r="DP62" s="74"/>
      <c r="DQ62" s="74"/>
      <c r="DR62" s="74"/>
      <c r="DS62" s="74"/>
      <c r="DT62" s="74"/>
      <c r="DU62" s="74"/>
      <c r="DV62" s="74"/>
      <c r="DW62" s="22"/>
      <c r="DX62" s="22"/>
      <c r="DY62" s="22"/>
      <c r="DZ62" s="22"/>
      <c r="EA62" s="22"/>
      <c r="EB62" s="22"/>
      <c r="EC62" s="74"/>
      <c r="ED62" s="74"/>
      <c r="EE62" s="74"/>
      <c r="EF62" s="74"/>
      <c r="EG62" s="74"/>
      <c r="EH62" s="74"/>
      <c r="EI62" s="74"/>
      <c r="EJ62" s="74"/>
      <c r="EK62" s="74"/>
      <c r="EL62" s="74"/>
      <c r="EM62" s="74"/>
      <c r="EN62" s="74"/>
      <c r="EO62" s="74"/>
      <c r="EP62" s="74"/>
      <c r="EQ62" s="74"/>
      <c r="ER62" s="74"/>
      <c r="ES62" s="74"/>
      <c r="ET62" s="74"/>
      <c r="EU62" s="74"/>
      <c r="EV62" s="74"/>
      <c r="EW62" s="74"/>
      <c r="EX62" s="74"/>
      <c r="EY62" s="74"/>
      <c r="EZ62" s="22"/>
      <c r="FA62" s="74"/>
      <c r="FB62" s="74"/>
      <c r="FC62" s="74"/>
      <c r="FD62" s="74"/>
      <c r="FE62" s="74"/>
      <c r="FF62" s="74"/>
      <c r="FG62" s="74"/>
      <c r="FH62" s="74"/>
      <c r="FI62" s="74"/>
      <c r="FJ62" s="74"/>
      <c r="FK62" s="74"/>
      <c r="FL62" s="22"/>
      <c r="FM62" s="22"/>
      <c r="FN62" s="74"/>
      <c r="FO62" s="74"/>
      <c r="FP62" s="74"/>
      <c r="FQ62" s="74"/>
      <c r="FR62" s="74"/>
      <c r="FS62" s="74"/>
      <c r="FT62" s="74"/>
      <c r="FU62" s="74"/>
      <c r="FV62" s="74"/>
      <c r="FW62" s="74"/>
      <c r="FX62" s="22"/>
      <c r="FY62" s="74"/>
      <c r="FZ62" s="74"/>
      <c r="GA62" s="74"/>
      <c r="GB62" s="74"/>
      <c r="GC62" s="74"/>
      <c r="GD62" s="74"/>
      <c r="GE62" s="74"/>
      <c r="GF62" s="74"/>
      <c r="GG62" s="74"/>
      <c r="GH62" s="74"/>
      <c r="GI62" s="74"/>
      <c r="GJ62" s="74"/>
      <c r="GK62" s="74"/>
      <c r="GL62" s="74"/>
      <c r="GM62" s="74"/>
      <c r="GN62" s="74"/>
      <c r="GO62" s="74"/>
      <c r="GP62" s="74"/>
      <c r="GQ62" s="74"/>
      <c r="GR62" s="74"/>
      <c r="GS62" s="74"/>
      <c r="GT62" s="74"/>
      <c r="GU62" s="74"/>
      <c r="GV62" s="74"/>
      <c r="GW62" s="74"/>
      <c r="GX62" s="74"/>
      <c r="GY62" s="74"/>
      <c r="GZ62" s="74"/>
      <c r="HA62" s="74"/>
      <c r="HB62" s="74"/>
      <c r="HC62" s="74"/>
      <c r="HD62" s="74"/>
      <c r="HE62" s="74"/>
      <c r="HF62" s="74"/>
      <c r="HG62" s="74"/>
      <c r="HH62" s="74"/>
      <c r="HI62" s="74"/>
      <c r="HJ62" s="74"/>
      <c r="HK62" s="74"/>
      <c r="HL62" s="74"/>
      <c r="HM62" s="74"/>
      <c r="HN62" s="74"/>
      <c r="HO62" s="74"/>
      <c r="HP62" s="74"/>
      <c r="HQ62" s="74"/>
      <c r="HR62" s="74"/>
      <c r="HS62" s="74"/>
      <c r="HT62" s="74"/>
      <c r="HU62" s="74"/>
      <c r="HV62" s="74"/>
      <c r="HW62" s="74"/>
      <c r="HX62" s="74"/>
      <c r="HY62" s="74"/>
      <c r="HZ62" s="74"/>
      <c r="IA62" s="74"/>
      <c r="IB62" s="74"/>
      <c r="IC62" s="74"/>
      <c r="ID62" s="74"/>
      <c r="IE62" s="74"/>
      <c r="IF62" s="74"/>
    </row>
    <row r="63" spans="1:240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  <c r="DI63" s="74"/>
      <c r="DJ63" s="74"/>
      <c r="DK63" s="74"/>
      <c r="DL63" s="74"/>
      <c r="DM63" s="74"/>
      <c r="DN63" s="74"/>
      <c r="DO63" s="74"/>
      <c r="DP63" s="74"/>
      <c r="DQ63" s="74"/>
      <c r="DR63" s="74"/>
      <c r="DS63" s="74"/>
      <c r="DT63" s="74"/>
      <c r="DU63" s="74"/>
      <c r="DV63" s="74"/>
      <c r="DW63" s="22"/>
      <c r="DX63" s="22"/>
      <c r="DY63" s="22"/>
      <c r="DZ63" s="22"/>
      <c r="EA63" s="22"/>
      <c r="EB63" s="22"/>
      <c r="EC63" s="74"/>
      <c r="ED63" s="74"/>
      <c r="EE63" s="74"/>
      <c r="EF63" s="74"/>
      <c r="EG63" s="74"/>
      <c r="EH63" s="74"/>
      <c r="EI63" s="74"/>
      <c r="EJ63" s="74"/>
      <c r="EK63" s="74"/>
      <c r="EL63" s="74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22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22"/>
      <c r="FM63" s="22"/>
      <c r="FN63" s="74"/>
      <c r="FO63" s="74"/>
      <c r="FP63" s="74"/>
      <c r="FQ63" s="74"/>
      <c r="FR63" s="74"/>
      <c r="FS63" s="74"/>
      <c r="FT63" s="74"/>
      <c r="FU63" s="74"/>
      <c r="FV63" s="74"/>
      <c r="FW63" s="74"/>
      <c r="FX63" s="22"/>
      <c r="FY63" s="74"/>
      <c r="FZ63" s="74"/>
      <c r="GA63" s="74"/>
      <c r="GB63" s="74"/>
      <c r="GC63" s="74"/>
      <c r="GD63" s="74"/>
      <c r="GE63" s="74"/>
      <c r="GF63" s="74"/>
      <c r="GG63" s="74"/>
      <c r="GH63" s="74"/>
      <c r="GI63" s="74"/>
      <c r="GJ63" s="74"/>
      <c r="GK63" s="74"/>
      <c r="GL63" s="74"/>
      <c r="GM63" s="74"/>
      <c r="GN63" s="74"/>
      <c r="GO63" s="74"/>
      <c r="GP63" s="74"/>
      <c r="GQ63" s="74"/>
      <c r="GR63" s="74"/>
      <c r="GS63" s="74"/>
      <c r="GT63" s="74"/>
      <c r="GU63" s="74"/>
      <c r="GV63" s="74"/>
      <c r="GW63" s="74"/>
      <c r="GX63" s="74"/>
      <c r="GY63" s="74"/>
      <c r="GZ63" s="74"/>
      <c r="HA63" s="74"/>
      <c r="HB63" s="74"/>
      <c r="HC63" s="74"/>
      <c r="HD63" s="74"/>
      <c r="HE63" s="74"/>
      <c r="HF63" s="74"/>
      <c r="HG63" s="74"/>
      <c r="HH63" s="74"/>
      <c r="HI63" s="74"/>
      <c r="HJ63" s="74"/>
      <c r="HK63" s="74"/>
      <c r="HL63" s="74"/>
      <c r="HM63" s="74"/>
      <c r="HN63" s="74"/>
      <c r="HO63" s="74"/>
      <c r="HP63" s="74"/>
      <c r="HQ63" s="74"/>
      <c r="HR63" s="74"/>
      <c r="HS63" s="74"/>
      <c r="HT63" s="74"/>
      <c r="HU63" s="74"/>
      <c r="HV63" s="74"/>
      <c r="HW63" s="74"/>
      <c r="HX63" s="74"/>
      <c r="HY63" s="74"/>
      <c r="HZ63" s="74"/>
      <c r="IA63" s="74"/>
      <c r="IB63" s="74"/>
      <c r="IC63" s="74"/>
      <c r="ID63" s="74"/>
      <c r="IE63" s="74"/>
      <c r="IF63" s="74"/>
    </row>
    <row r="64" spans="1:240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  <c r="DI64" s="74"/>
      <c r="DJ64" s="74"/>
      <c r="DK64" s="74"/>
      <c r="DL64" s="74"/>
      <c r="DM64" s="74"/>
      <c r="DN64" s="74"/>
      <c r="DO64" s="74"/>
      <c r="DP64" s="74"/>
      <c r="DQ64" s="74"/>
      <c r="DR64" s="74"/>
      <c r="DS64" s="74"/>
      <c r="DT64" s="74"/>
      <c r="DU64" s="74"/>
      <c r="DV64" s="74"/>
      <c r="DW64" s="22"/>
      <c r="DX64" s="22"/>
      <c r="DY64" s="22"/>
      <c r="DZ64" s="22"/>
      <c r="EA64" s="22"/>
      <c r="EB64" s="22"/>
      <c r="EC64" s="74"/>
      <c r="ED64" s="74"/>
      <c r="EE64" s="74"/>
      <c r="EF64" s="74"/>
      <c r="EG64" s="74"/>
      <c r="EH64" s="74"/>
      <c r="EI64" s="74"/>
      <c r="EJ64" s="74"/>
      <c r="EK64" s="74"/>
      <c r="EL64" s="74"/>
      <c r="EM64" s="74"/>
      <c r="EN64" s="74"/>
      <c r="EO64" s="74"/>
      <c r="EP64" s="74"/>
      <c r="EQ64" s="74"/>
      <c r="ER64" s="74"/>
      <c r="ES64" s="74"/>
      <c r="ET64" s="74"/>
      <c r="EU64" s="74"/>
      <c r="EV64" s="74"/>
      <c r="EW64" s="74"/>
      <c r="EX64" s="74"/>
      <c r="EY64" s="74"/>
      <c r="EZ64" s="22"/>
      <c r="FA64" s="74"/>
      <c r="FB64" s="74"/>
      <c r="FC64" s="74"/>
      <c r="FD64" s="74"/>
      <c r="FE64" s="74"/>
      <c r="FF64" s="74"/>
      <c r="FG64" s="74"/>
      <c r="FH64" s="74"/>
      <c r="FI64" s="74"/>
      <c r="FJ64" s="74"/>
      <c r="FK64" s="74"/>
      <c r="FL64" s="22"/>
      <c r="FM64" s="22"/>
      <c r="FN64" s="74"/>
      <c r="FO64" s="74"/>
      <c r="FP64" s="74"/>
      <c r="FQ64" s="74"/>
      <c r="FR64" s="74"/>
      <c r="FS64" s="74"/>
      <c r="FT64" s="74"/>
      <c r="FU64" s="74"/>
      <c r="FV64" s="74"/>
      <c r="FW64" s="74"/>
      <c r="FX64" s="22"/>
      <c r="FY64" s="74"/>
      <c r="FZ64" s="74"/>
      <c r="GA64" s="74"/>
      <c r="GB64" s="74"/>
      <c r="GC64" s="74"/>
      <c r="GD64" s="74"/>
      <c r="GE64" s="74"/>
      <c r="GF64" s="74"/>
      <c r="GG64" s="74"/>
      <c r="GH64" s="74"/>
      <c r="GI64" s="74"/>
      <c r="GJ64" s="74"/>
      <c r="GK64" s="74"/>
      <c r="GL64" s="74"/>
      <c r="GM64" s="74"/>
      <c r="GN64" s="74"/>
      <c r="GO64" s="74"/>
      <c r="GP64" s="74"/>
      <c r="GQ64" s="74"/>
      <c r="GR64" s="74"/>
      <c r="GS64" s="74"/>
      <c r="GT64" s="74"/>
      <c r="GU64" s="74"/>
      <c r="GV64" s="74"/>
      <c r="GW64" s="74"/>
      <c r="GX64" s="74"/>
      <c r="GY64" s="74"/>
      <c r="GZ64" s="74"/>
      <c r="HA64" s="74"/>
      <c r="HB64" s="74"/>
      <c r="HC64" s="74"/>
      <c r="HD64" s="74"/>
      <c r="HE64" s="74"/>
      <c r="HF64" s="74"/>
      <c r="HG64" s="74"/>
      <c r="HH64" s="74"/>
      <c r="HI64" s="74"/>
      <c r="HJ64" s="74"/>
      <c r="HK64" s="74"/>
      <c r="HL64" s="74"/>
      <c r="HM64" s="74"/>
      <c r="HN64" s="74"/>
      <c r="HO64" s="74"/>
      <c r="HP64" s="74"/>
      <c r="HQ64" s="74"/>
      <c r="HR64" s="74"/>
      <c r="HS64" s="74"/>
      <c r="HT64" s="74"/>
      <c r="HU64" s="74"/>
      <c r="HV64" s="74"/>
      <c r="HW64" s="74"/>
      <c r="HX64" s="74"/>
      <c r="HY64" s="74"/>
      <c r="HZ64" s="74"/>
      <c r="IA64" s="74"/>
      <c r="IB64" s="74"/>
      <c r="IC64" s="74"/>
      <c r="ID64" s="74"/>
      <c r="IE64" s="74"/>
      <c r="IF64" s="74"/>
    </row>
    <row r="65" spans="1:240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  <c r="DI65" s="74"/>
      <c r="DJ65" s="74"/>
      <c r="DK65" s="74"/>
      <c r="DL65" s="74"/>
      <c r="DM65" s="74"/>
      <c r="DN65" s="74"/>
      <c r="DO65" s="74"/>
      <c r="DP65" s="74"/>
      <c r="DQ65" s="74"/>
      <c r="DR65" s="74"/>
      <c r="DS65" s="74"/>
      <c r="DT65" s="74"/>
      <c r="DU65" s="74"/>
      <c r="DV65" s="74"/>
      <c r="DW65" s="22"/>
      <c r="DX65" s="22"/>
      <c r="DY65" s="22"/>
      <c r="DZ65" s="22"/>
      <c r="EA65" s="22"/>
      <c r="EB65" s="22"/>
      <c r="EC65" s="74"/>
      <c r="ED65" s="74"/>
      <c r="EE65" s="74"/>
      <c r="EF65" s="74"/>
      <c r="EG65" s="74"/>
      <c r="EH65" s="74"/>
      <c r="EI65" s="74"/>
      <c r="EJ65" s="74"/>
      <c r="EK65" s="74"/>
      <c r="EL65" s="74"/>
      <c r="EM65" s="74"/>
      <c r="EN65" s="74"/>
      <c r="EO65" s="74"/>
      <c r="EP65" s="74"/>
      <c r="EQ65" s="74"/>
      <c r="ER65" s="74"/>
      <c r="ES65" s="74"/>
      <c r="ET65" s="74"/>
      <c r="EU65" s="74"/>
      <c r="EV65" s="74"/>
      <c r="EW65" s="74"/>
      <c r="EX65" s="74"/>
      <c r="EY65" s="74"/>
      <c r="EZ65" s="22"/>
      <c r="FA65" s="74"/>
      <c r="FB65" s="74"/>
      <c r="FC65" s="74"/>
      <c r="FD65" s="74"/>
      <c r="FE65" s="74"/>
      <c r="FF65" s="74"/>
      <c r="FG65" s="74"/>
      <c r="FH65" s="74"/>
      <c r="FI65" s="74"/>
      <c r="FJ65" s="74"/>
      <c r="FK65" s="74"/>
      <c r="FL65" s="22"/>
      <c r="FM65" s="22"/>
      <c r="FN65" s="74"/>
      <c r="FO65" s="74"/>
      <c r="FP65" s="74"/>
      <c r="FQ65" s="74"/>
      <c r="FR65" s="74"/>
      <c r="FS65" s="74"/>
      <c r="FT65" s="74"/>
      <c r="FU65" s="74"/>
      <c r="FV65" s="74"/>
      <c r="FW65" s="74"/>
      <c r="FX65" s="22"/>
      <c r="FY65" s="74"/>
      <c r="FZ65" s="74"/>
      <c r="GA65" s="74"/>
      <c r="GB65" s="74"/>
      <c r="GC65" s="74"/>
      <c r="GD65" s="74"/>
      <c r="GE65" s="74"/>
      <c r="GF65" s="74"/>
      <c r="GG65" s="74"/>
      <c r="GH65" s="74"/>
      <c r="GI65" s="74"/>
      <c r="GJ65" s="74"/>
      <c r="GK65" s="74"/>
      <c r="GL65" s="74"/>
      <c r="GM65" s="74"/>
      <c r="GN65" s="74"/>
      <c r="GO65" s="74"/>
      <c r="GP65" s="74"/>
      <c r="GQ65" s="74"/>
      <c r="GR65" s="74"/>
      <c r="GS65" s="74"/>
      <c r="GT65" s="74"/>
      <c r="GU65" s="74"/>
      <c r="GV65" s="74"/>
      <c r="GW65" s="74"/>
      <c r="GX65" s="74"/>
      <c r="GY65" s="74"/>
      <c r="GZ65" s="74"/>
      <c r="HA65" s="74"/>
      <c r="HB65" s="74"/>
      <c r="HC65" s="74"/>
      <c r="HD65" s="74"/>
      <c r="HE65" s="74"/>
      <c r="HF65" s="74"/>
      <c r="HG65" s="74"/>
      <c r="HH65" s="74"/>
      <c r="HI65" s="74"/>
      <c r="HJ65" s="74"/>
      <c r="HK65" s="74"/>
      <c r="HL65" s="74"/>
      <c r="HM65" s="74"/>
      <c r="HN65" s="74"/>
      <c r="HO65" s="74"/>
      <c r="HP65" s="74"/>
      <c r="HQ65" s="74"/>
      <c r="HR65" s="74"/>
      <c r="HS65" s="74"/>
      <c r="HT65" s="74"/>
      <c r="HU65" s="74"/>
      <c r="HV65" s="74"/>
      <c r="HW65" s="74"/>
      <c r="HX65" s="74"/>
      <c r="HY65" s="74"/>
      <c r="HZ65" s="74"/>
      <c r="IA65" s="74"/>
      <c r="IB65" s="74"/>
      <c r="IC65" s="74"/>
      <c r="ID65" s="74"/>
      <c r="IE65" s="74"/>
      <c r="IF65" s="74"/>
    </row>
    <row r="66" spans="1:240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74"/>
      <c r="DN66" s="74"/>
      <c r="DO66" s="74"/>
      <c r="DP66" s="74"/>
      <c r="DQ66" s="74"/>
      <c r="DR66" s="74"/>
      <c r="DS66" s="74"/>
      <c r="DT66" s="74"/>
      <c r="DU66" s="74"/>
      <c r="DV66" s="74"/>
      <c r="DW66" s="22"/>
      <c r="DX66" s="22"/>
      <c r="DY66" s="22"/>
      <c r="DZ66" s="22"/>
      <c r="EA66" s="22"/>
      <c r="EB66" s="22"/>
      <c r="EC66" s="74"/>
      <c r="ED66" s="74"/>
      <c r="EE66" s="74"/>
      <c r="EF66" s="74"/>
      <c r="EG66" s="74"/>
      <c r="EH66" s="74"/>
      <c r="EI66" s="74"/>
      <c r="EJ66" s="74"/>
      <c r="EK66" s="74"/>
      <c r="EL66" s="74"/>
      <c r="EM66" s="74"/>
      <c r="EN66" s="74"/>
      <c r="EO66" s="74"/>
      <c r="EP66" s="74"/>
      <c r="EQ66" s="74"/>
      <c r="ER66" s="74"/>
      <c r="ES66" s="74"/>
      <c r="ET66" s="74"/>
      <c r="EU66" s="74"/>
      <c r="EV66" s="74"/>
      <c r="EW66" s="74"/>
      <c r="EX66" s="74"/>
      <c r="EY66" s="74"/>
      <c r="EZ66" s="22"/>
      <c r="FA66" s="74"/>
      <c r="FB66" s="74"/>
      <c r="FC66" s="74"/>
      <c r="FD66" s="74"/>
      <c r="FE66" s="74"/>
      <c r="FF66" s="74"/>
      <c r="FG66" s="74"/>
      <c r="FH66" s="74"/>
      <c r="FI66" s="74"/>
      <c r="FJ66" s="74"/>
      <c r="FK66" s="74"/>
      <c r="FL66" s="22"/>
      <c r="FM66" s="22"/>
      <c r="FN66" s="74"/>
      <c r="FO66" s="74"/>
      <c r="FP66" s="74"/>
      <c r="FQ66" s="74"/>
      <c r="FR66" s="74"/>
      <c r="FS66" s="74"/>
      <c r="FT66" s="74"/>
      <c r="FU66" s="74"/>
      <c r="FV66" s="74"/>
      <c r="FW66" s="74"/>
      <c r="FX66" s="22"/>
      <c r="FY66" s="74"/>
      <c r="FZ66" s="74"/>
      <c r="GA66" s="74"/>
      <c r="GB66" s="74"/>
      <c r="GC66" s="74"/>
      <c r="GD66" s="74"/>
      <c r="GE66" s="74"/>
      <c r="GF66" s="74"/>
      <c r="GG66" s="74"/>
      <c r="GH66" s="74"/>
      <c r="GI66" s="74"/>
      <c r="GJ66" s="74"/>
      <c r="GK66" s="74"/>
      <c r="GL66" s="74"/>
      <c r="GM66" s="74"/>
      <c r="GN66" s="74"/>
      <c r="GO66" s="74"/>
      <c r="GP66" s="74"/>
      <c r="GQ66" s="74"/>
      <c r="GR66" s="74"/>
      <c r="GS66" s="74"/>
      <c r="GT66" s="74"/>
      <c r="GU66" s="74"/>
      <c r="GV66" s="74"/>
      <c r="GW66" s="74"/>
      <c r="GX66" s="74"/>
      <c r="GY66" s="74"/>
      <c r="GZ66" s="74"/>
      <c r="HA66" s="74"/>
      <c r="HB66" s="74"/>
      <c r="HC66" s="74"/>
      <c r="HD66" s="74"/>
      <c r="HE66" s="74"/>
      <c r="HF66" s="74"/>
      <c r="HG66" s="74"/>
      <c r="HH66" s="74"/>
      <c r="HI66" s="74"/>
      <c r="HJ66" s="74"/>
      <c r="HK66" s="74"/>
      <c r="HL66" s="74"/>
      <c r="HM66" s="74"/>
      <c r="HN66" s="74"/>
      <c r="HO66" s="74"/>
      <c r="HP66" s="74"/>
      <c r="HQ66" s="74"/>
      <c r="HR66" s="74"/>
      <c r="HS66" s="74"/>
      <c r="HT66" s="74"/>
      <c r="HU66" s="74"/>
      <c r="HV66" s="74"/>
      <c r="HW66" s="74"/>
      <c r="HX66" s="74"/>
      <c r="HY66" s="74"/>
      <c r="HZ66" s="74"/>
      <c r="IA66" s="74"/>
      <c r="IB66" s="74"/>
      <c r="IC66" s="74"/>
      <c r="ID66" s="74"/>
      <c r="IE66" s="74"/>
      <c r="IF66" s="74"/>
    </row>
    <row r="67" spans="1:240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74"/>
      <c r="DN67" s="74"/>
      <c r="DO67" s="74"/>
      <c r="DP67" s="74"/>
      <c r="DQ67" s="74"/>
      <c r="DR67" s="74"/>
      <c r="DS67" s="74"/>
      <c r="DT67" s="74"/>
      <c r="DU67" s="74"/>
      <c r="DV67" s="74"/>
      <c r="DW67" s="22"/>
      <c r="DX67" s="22"/>
      <c r="DY67" s="22"/>
      <c r="DZ67" s="22"/>
      <c r="EA67" s="22"/>
      <c r="EB67" s="22"/>
      <c r="EC67" s="74"/>
      <c r="ED67" s="74"/>
      <c r="EE67" s="74"/>
      <c r="EF67" s="74"/>
      <c r="EG67" s="74"/>
      <c r="EH67" s="74"/>
      <c r="EI67" s="74"/>
      <c r="EJ67" s="74"/>
      <c r="EK67" s="74"/>
      <c r="EL67" s="74"/>
      <c r="EM67" s="74"/>
      <c r="EN67" s="74"/>
      <c r="EO67" s="74"/>
      <c r="EP67" s="74"/>
      <c r="EQ67" s="74"/>
      <c r="ER67" s="74"/>
      <c r="ES67" s="74"/>
      <c r="ET67" s="74"/>
      <c r="EU67" s="74"/>
      <c r="EV67" s="74"/>
      <c r="EW67" s="74"/>
      <c r="EX67" s="74"/>
      <c r="EY67" s="74"/>
      <c r="EZ67" s="22"/>
      <c r="FA67" s="74"/>
      <c r="FB67" s="74"/>
      <c r="FC67" s="74"/>
      <c r="FD67" s="74"/>
      <c r="FE67" s="74"/>
      <c r="FF67" s="74"/>
      <c r="FG67" s="74"/>
      <c r="FH67" s="74"/>
      <c r="FI67" s="74"/>
      <c r="FJ67" s="74"/>
      <c r="FK67" s="74"/>
      <c r="FL67" s="22"/>
      <c r="FM67" s="22"/>
      <c r="FN67" s="74"/>
      <c r="FO67" s="74"/>
      <c r="FP67" s="74"/>
      <c r="FQ67" s="74"/>
      <c r="FR67" s="74"/>
      <c r="FS67" s="74"/>
      <c r="FT67" s="74"/>
      <c r="FU67" s="74"/>
      <c r="FV67" s="74"/>
      <c r="FW67" s="74"/>
      <c r="FX67" s="22"/>
      <c r="FY67" s="74"/>
      <c r="FZ67" s="74"/>
      <c r="GA67" s="74"/>
      <c r="GB67" s="74"/>
      <c r="GC67" s="74"/>
      <c r="GD67" s="74"/>
      <c r="GE67" s="74"/>
      <c r="GF67" s="74"/>
      <c r="GG67" s="74"/>
      <c r="GH67" s="74"/>
      <c r="GI67" s="74"/>
      <c r="GJ67" s="74"/>
      <c r="GK67" s="74"/>
      <c r="GL67" s="74"/>
      <c r="GM67" s="74"/>
      <c r="GN67" s="74"/>
      <c r="GO67" s="74"/>
      <c r="GP67" s="74"/>
      <c r="GQ67" s="74"/>
      <c r="GR67" s="74"/>
      <c r="GS67" s="74"/>
      <c r="GT67" s="74"/>
      <c r="GU67" s="74"/>
      <c r="GV67" s="74"/>
      <c r="GW67" s="74"/>
      <c r="GX67" s="74"/>
      <c r="GY67" s="74"/>
      <c r="GZ67" s="74"/>
      <c r="HA67" s="74"/>
      <c r="HB67" s="74"/>
      <c r="HC67" s="74"/>
      <c r="HD67" s="74"/>
      <c r="HE67" s="74"/>
      <c r="HF67" s="74"/>
      <c r="HG67" s="74"/>
      <c r="HH67" s="74"/>
      <c r="HI67" s="74"/>
      <c r="HJ67" s="74"/>
      <c r="HK67" s="74"/>
      <c r="HL67" s="74"/>
      <c r="HM67" s="74"/>
      <c r="HN67" s="74"/>
      <c r="HO67" s="74"/>
      <c r="HP67" s="74"/>
      <c r="HQ67" s="74"/>
      <c r="HR67" s="74"/>
      <c r="HS67" s="74"/>
      <c r="HT67" s="74"/>
      <c r="HU67" s="74"/>
      <c r="HV67" s="74"/>
      <c r="HW67" s="74"/>
      <c r="HX67" s="74"/>
      <c r="HY67" s="74"/>
      <c r="HZ67" s="74"/>
      <c r="IA67" s="74"/>
      <c r="IB67" s="74"/>
      <c r="IC67" s="74"/>
      <c r="ID67" s="74"/>
      <c r="IE67" s="74"/>
      <c r="IF67" s="74"/>
    </row>
    <row r="68" spans="1:240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  <c r="DI68" s="74"/>
      <c r="DJ68" s="74"/>
      <c r="DK68" s="74"/>
      <c r="DL68" s="74"/>
      <c r="DM68" s="74"/>
      <c r="DN68" s="74"/>
      <c r="DO68" s="74"/>
      <c r="DP68" s="74"/>
      <c r="DQ68" s="74"/>
      <c r="DR68" s="74"/>
      <c r="DS68" s="74"/>
      <c r="DT68" s="74"/>
      <c r="DU68" s="74"/>
      <c r="DV68" s="74"/>
      <c r="DW68" s="22"/>
      <c r="DX68" s="22"/>
      <c r="DY68" s="22"/>
      <c r="DZ68" s="22"/>
      <c r="EA68" s="22"/>
      <c r="EB68" s="22"/>
      <c r="EC68" s="74"/>
      <c r="ED68" s="74"/>
      <c r="EE68" s="74"/>
      <c r="EF68" s="74"/>
      <c r="EG68" s="74"/>
      <c r="EH68" s="74"/>
      <c r="EI68" s="74"/>
      <c r="EJ68" s="74"/>
      <c r="EK68" s="74"/>
      <c r="EL68" s="74"/>
      <c r="EM68" s="74"/>
      <c r="EN68" s="74"/>
      <c r="EO68" s="74"/>
      <c r="EP68" s="74"/>
      <c r="EQ68" s="74"/>
      <c r="ER68" s="74"/>
      <c r="ES68" s="74"/>
      <c r="ET68" s="74"/>
      <c r="EU68" s="74"/>
      <c r="EV68" s="74"/>
      <c r="EW68" s="74"/>
      <c r="EX68" s="74"/>
      <c r="EY68" s="74"/>
      <c r="EZ68" s="22"/>
      <c r="FA68" s="74"/>
      <c r="FB68" s="74"/>
      <c r="FC68" s="74"/>
      <c r="FD68" s="74"/>
      <c r="FE68" s="74"/>
      <c r="FF68" s="74"/>
      <c r="FG68" s="74"/>
      <c r="FH68" s="74"/>
      <c r="FI68" s="74"/>
      <c r="FJ68" s="74"/>
      <c r="FK68" s="74"/>
      <c r="FL68" s="22"/>
      <c r="FM68" s="22"/>
      <c r="FN68" s="74"/>
      <c r="FO68" s="74"/>
      <c r="FP68" s="74"/>
      <c r="FQ68" s="74"/>
      <c r="FR68" s="74"/>
      <c r="FS68" s="74"/>
      <c r="FT68" s="74"/>
      <c r="FU68" s="74"/>
      <c r="FV68" s="74"/>
      <c r="FW68" s="74"/>
      <c r="FX68" s="22"/>
      <c r="FY68" s="74"/>
      <c r="FZ68" s="74"/>
      <c r="GA68" s="74"/>
      <c r="GB68" s="74"/>
      <c r="GC68" s="74"/>
      <c r="GD68" s="74"/>
      <c r="GE68" s="74"/>
      <c r="GF68" s="74"/>
      <c r="GG68" s="74"/>
      <c r="GH68" s="74"/>
      <c r="GI68" s="74"/>
      <c r="GJ68" s="74"/>
      <c r="GK68" s="74"/>
      <c r="GL68" s="74"/>
      <c r="GM68" s="74"/>
      <c r="GN68" s="74"/>
      <c r="GO68" s="74"/>
      <c r="GP68" s="74"/>
      <c r="GQ68" s="74"/>
      <c r="GR68" s="74"/>
      <c r="GS68" s="74"/>
      <c r="GT68" s="74"/>
      <c r="GU68" s="74"/>
      <c r="GV68" s="74"/>
      <c r="GW68" s="74"/>
      <c r="GX68" s="74"/>
      <c r="GY68" s="74"/>
      <c r="GZ68" s="74"/>
      <c r="HA68" s="74"/>
      <c r="HB68" s="74"/>
      <c r="HC68" s="74"/>
      <c r="HD68" s="74"/>
      <c r="HE68" s="74"/>
      <c r="HF68" s="74"/>
      <c r="HG68" s="74"/>
      <c r="HH68" s="74"/>
      <c r="HI68" s="74"/>
      <c r="HJ68" s="74"/>
      <c r="HK68" s="74"/>
      <c r="HL68" s="74"/>
      <c r="HM68" s="74"/>
      <c r="HN68" s="74"/>
      <c r="HO68" s="74"/>
      <c r="HP68" s="74"/>
      <c r="HQ68" s="74"/>
      <c r="HR68" s="74"/>
      <c r="HS68" s="74"/>
      <c r="HT68" s="74"/>
      <c r="HU68" s="74"/>
      <c r="HV68" s="74"/>
      <c r="HW68" s="74"/>
      <c r="HX68" s="74"/>
      <c r="HY68" s="74"/>
      <c r="HZ68" s="74"/>
      <c r="IA68" s="74"/>
      <c r="IB68" s="74"/>
      <c r="IC68" s="74"/>
      <c r="ID68" s="74"/>
      <c r="IE68" s="74"/>
      <c r="IF68" s="74"/>
    </row>
    <row r="69" spans="1:24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  <c r="DI69" s="74"/>
      <c r="DJ69" s="74"/>
      <c r="DK69" s="74"/>
      <c r="DL69" s="74"/>
      <c r="DM69" s="74"/>
      <c r="DN69" s="74"/>
      <c r="DO69" s="74"/>
      <c r="DP69" s="74"/>
      <c r="DQ69" s="74"/>
      <c r="DR69" s="74"/>
      <c r="DS69" s="74"/>
      <c r="DT69" s="74"/>
      <c r="DU69" s="74"/>
      <c r="DV69" s="74"/>
      <c r="DW69" s="22"/>
      <c r="DX69" s="22"/>
      <c r="DY69" s="22"/>
      <c r="DZ69" s="22"/>
      <c r="EA69" s="22"/>
      <c r="EB69" s="22"/>
      <c r="EC69" s="74"/>
      <c r="ED69" s="74"/>
      <c r="EE69" s="74"/>
      <c r="EF69" s="74"/>
      <c r="EG69" s="74"/>
      <c r="EH69" s="74"/>
      <c r="EI69" s="74"/>
      <c r="EJ69" s="74"/>
      <c r="EK69" s="74"/>
      <c r="EL69" s="74"/>
      <c r="EM69" s="74"/>
      <c r="EN69" s="74"/>
      <c r="EO69" s="74"/>
      <c r="EP69" s="74"/>
      <c r="EQ69" s="74"/>
      <c r="ER69" s="74"/>
      <c r="ES69" s="74"/>
      <c r="ET69" s="74"/>
      <c r="EU69" s="74"/>
      <c r="EV69" s="74"/>
      <c r="EW69" s="74"/>
      <c r="EX69" s="74"/>
      <c r="EY69" s="74"/>
      <c r="EZ69" s="22"/>
      <c r="FA69" s="74"/>
      <c r="FB69" s="74"/>
      <c r="FC69" s="74"/>
      <c r="FD69" s="74"/>
      <c r="FE69" s="74"/>
      <c r="FF69" s="74"/>
      <c r="FG69" s="74"/>
      <c r="FH69" s="74"/>
      <c r="FI69" s="74"/>
      <c r="FJ69" s="74"/>
      <c r="FK69" s="74"/>
      <c r="FL69" s="22"/>
      <c r="FM69" s="22"/>
      <c r="FN69" s="74"/>
      <c r="FO69" s="74"/>
      <c r="FP69" s="74"/>
      <c r="FQ69" s="74"/>
      <c r="FR69" s="74"/>
      <c r="FS69" s="74"/>
      <c r="FT69" s="74"/>
      <c r="FU69" s="74"/>
      <c r="FV69" s="74"/>
      <c r="FW69" s="74"/>
      <c r="FX69" s="22"/>
      <c r="FY69" s="74"/>
      <c r="FZ69" s="74"/>
      <c r="GA69" s="74"/>
      <c r="GB69" s="74"/>
      <c r="GC69" s="74"/>
      <c r="GD69" s="74"/>
      <c r="GE69" s="74"/>
      <c r="GF69" s="74"/>
      <c r="GG69" s="74"/>
      <c r="GH69" s="74"/>
      <c r="GI69" s="74"/>
      <c r="GJ69" s="74"/>
      <c r="GK69" s="74"/>
      <c r="GL69" s="74"/>
      <c r="GM69" s="74"/>
      <c r="GN69" s="74"/>
      <c r="GO69" s="74"/>
      <c r="GP69" s="74"/>
      <c r="GQ69" s="74"/>
      <c r="GR69" s="74"/>
      <c r="GS69" s="74"/>
      <c r="GT69" s="74"/>
      <c r="GU69" s="74"/>
      <c r="GV69" s="74"/>
      <c r="GW69" s="74"/>
      <c r="GX69" s="74"/>
      <c r="GY69" s="74"/>
      <c r="GZ69" s="74"/>
      <c r="HA69" s="74"/>
      <c r="HB69" s="74"/>
      <c r="HC69" s="74"/>
      <c r="HD69" s="74"/>
      <c r="HE69" s="74"/>
      <c r="HF69" s="74"/>
      <c r="HG69" s="74"/>
      <c r="HH69" s="74"/>
      <c r="HI69" s="74"/>
      <c r="HJ69" s="74"/>
      <c r="HK69" s="74"/>
      <c r="HL69" s="74"/>
      <c r="HM69" s="74"/>
      <c r="HN69" s="74"/>
      <c r="HO69" s="74"/>
      <c r="HP69" s="74"/>
      <c r="HQ69" s="74"/>
      <c r="HR69" s="74"/>
      <c r="HS69" s="74"/>
      <c r="HT69" s="74"/>
      <c r="HU69" s="74"/>
      <c r="HV69" s="74"/>
      <c r="HW69" s="74"/>
      <c r="HX69" s="74"/>
      <c r="HY69" s="74"/>
      <c r="HZ69" s="74"/>
      <c r="IA69" s="74"/>
      <c r="IB69" s="74"/>
      <c r="IC69" s="74"/>
      <c r="ID69" s="74"/>
      <c r="IE69" s="74"/>
      <c r="IF69" s="74"/>
    </row>
    <row r="70" spans="1:240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  <c r="DI70" s="74"/>
      <c r="DJ70" s="74"/>
      <c r="DK70" s="74"/>
      <c r="DL70" s="74"/>
      <c r="DM70" s="74"/>
      <c r="DN70" s="74"/>
      <c r="DO70" s="74"/>
      <c r="DP70" s="74"/>
      <c r="DQ70" s="74"/>
      <c r="DR70" s="74"/>
      <c r="DS70" s="74"/>
      <c r="DT70" s="74"/>
      <c r="DU70" s="74"/>
      <c r="DV70" s="74"/>
      <c r="DW70" s="22"/>
      <c r="DX70" s="22"/>
      <c r="DY70" s="22"/>
      <c r="DZ70" s="22"/>
      <c r="EA70" s="22"/>
      <c r="EB70" s="22"/>
      <c r="EC70" s="74"/>
      <c r="ED70" s="74"/>
      <c r="EE70" s="74"/>
      <c r="EF70" s="74"/>
      <c r="EG70" s="74"/>
      <c r="EH70" s="74"/>
      <c r="EI70" s="74"/>
      <c r="EJ70" s="74"/>
      <c r="EK70" s="74"/>
      <c r="EL70" s="74"/>
      <c r="EM70" s="74"/>
      <c r="EN70" s="74"/>
      <c r="EO70" s="74"/>
      <c r="EP70" s="74"/>
      <c r="EQ70" s="74"/>
      <c r="ER70" s="74"/>
      <c r="ES70" s="74"/>
      <c r="ET70" s="74"/>
      <c r="EU70" s="74"/>
      <c r="EV70" s="74"/>
      <c r="EW70" s="74"/>
      <c r="EX70" s="74"/>
      <c r="EY70" s="74"/>
      <c r="EZ70" s="22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22"/>
      <c r="FM70" s="22"/>
      <c r="FN70" s="74"/>
      <c r="FO70" s="74"/>
      <c r="FP70" s="74"/>
      <c r="FQ70" s="74"/>
      <c r="FR70" s="74"/>
      <c r="FS70" s="74"/>
      <c r="FT70" s="74"/>
      <c r="FU70" s="74"/>
      <c r="FV70" s="74"/>
      <c r="FW70" s="74"/>
      <c r="FX70" s="22"/>
      <c r="FY70" s="74"/>
      <c r="FZ70" s="74"/>
      <c r="GA70" s="74"/>
      <c r="GB70" s="74"/>
      <c r="GC70" s="74"/>
      <c r="GD70" s="74"/>
      <c r="GE70" s="74"/>
      <c r="GF70" s="74"/>
      <c r="GG70" s="74"/>
      <c r="GH70" s="74"/>
      <c r="GI70" s="74"/>
      <c r="GJ70" s="74"/>
      <c r="GK70" s="74"/>
      <c r="GL70" s="74"/>
      <c r="GM70" s="74"/>
      <c r="GN70" s="74"/>
      <c r="GO70" s="74"/>
      <c r="GP70" s="74"/>
      <c r="GQ70" s="74"/>
      <c r="GR70" s="74"/>
      <c r="GS70" s="74"/>
      <c r="GT70" s="74"/>
      <c r="GU70" s="74"/>
      <c r="GV70" s="74"/>
      <c r="GW70" s="74"/>
      <c r="GX70" s="74"/>
      <c r="GY70" s="74"/>
      <c r="GZ70" s="74"/>
      <c r="HA70" s="74"/>
      <c r="HB70" s="74"/>
      <c r="HC70" s="74"/>
      <c r="HD70" s="74"/>
      <c r="HE70" s="74"/>
      <c r="HF70" s="74"/>
      <c r="HG70" s="74"/>
      <c r="HH70" s="74"/>
      <c r="HI70" s="74"/>
      <c r="HJ70" s="74"/>
      <c r="HK70" s="74"/>
      <c r="HL70" s="74"/>
      <c r="HM70" s="74"/>
      <c r="HN70" s="74"/>
      <c r="HO70" s="74"/>
      <c r="HP70" s="74"/>
      <c r="HQ70" s="74"/>
      <c r="HR70" s="74"/>
      <c r="HS70" s="74"/>
      <c r="HT70" s="74"/>
      <c r="HU70" s="74"/>
      <c r="HV70" s="74"/>
      <c r="HW70" s="74"/>
      <c r="HX70" s="74"/>
      <c r="HY70" s="74"/>
      <c r="HZ70" s="74"/>
      <c r="IA70" s="74"/>
      <c r="IB70" s="74"/>
      <c r="IC70" s="74"/>
      <c r="ID70" s="74"/>
      <c r="IE70" s="74"/>
      <c r="IF70" s="74"/>
    </row>
    <row r="71" spans="1:240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  <c r="DI71" s="74"/>
      <c r="DJ71" s="74"/>
      <c r="DK71" s="74"/>
      <c r="DL71" s="74"/>
      <c r="DM71" s="74"/>
      <c r="DN71" s="74"/>
      <c r="DO71" s="74"/>
      <c r="DP71" s="74"/>
      <c r="DQ71" s="74"/>
      <c r="DR71" s="74"/>
      <c r="DS71" s="74"/>
      <c r="DT71" s="74"/>
      <c r="DU71" s="74"/>
      <c r="DV71" s="74"/>
      <c r="DW71" s="22"/>
      <c r="DX71" s="22"/>
      <c r="DY71" s="22"/>
      <c r="DZ71" s="22"/>
      <c r="EA71" s="22"/>
      <c r="EB71" s="22"/>
      <c r="EC71" s="74"/>
      <c r="ED71" s="74"/>
      <c r="EE71" s="74"/>
      <c r="EF71" s="74"/>
      <c r="EG71" s="74"/>
      <c r="EH71" s="74"/>
      <c r="EI71" s="74"/>
      <c r="EJ71" s="74"/>
      <c r="EK71" s="74"/>
      <c r="EL71" s="74"/>
      <c r="EM71" s="74"/>
      <c r="EN71" s="74"/>
      <c r="EO71" s="74"/>
      <c r="EP71" s="74"/>
      <c r="EQ71" s="74"/>
      <c r="ER71" s="74"/>
      <c r="ES71" s="74"/>
      <c r="ET71" s="74"/>
      <c r="EU71" s="74"/>
      <c r="EV71" s="74"/>
      <c r="EW71" s="74"/>
      <c r="EX71" s="74"/>
      <c r="EY71" s="74"/>
      <c r="EZ71" s="22"/>
      <c r="FA71" s="74"/>
      <c r="FB71" s="74"/>
      <c r="FC71" s="74"/>
      <c r="FD71" s="74"/>
      <c r="FE71" s="74"/>
      <c r="FF71" s="74"/>
      <c r="FG71" s="74"/>
      <c r="FH71" s="74"/>
      <c r="FI71" s="74"/>
      <c r="FJ71" s="74"/>
      <c r="FK71" s="74"/>
      <c r="FL71" s="22"/>
      <c r="FM71" s="22"/>
      <c r="FN71" s="74"/>
      <c r="FO71" s="74"/>
      <c r="FP71" s="74"/>
      <c r="FQ71" s="74"/>
      <c r="FR71" s="74"/>
      <c r="FS71" s="74"/>
      <c r="FT71" s="74"/>
      <c r="FU71" s="74"/>
      <c r="FV71" s="74"/>
      <c r="FW71" s="74"/>
      <c r="FX71" s="22"/>
      <c r="FY71" s="74"/>
      <c r="FZ71" s="74"/>
      <c r="GA71" s="74"/>
      <c r="GB71" s="74"/>
      <c r="GC71" s="74"/>
      <c r="GD71" s="74"/>
      <c r="GE71" s="74"/>
      <c r="GF71" s="74"/>
      <c r="GG71" s="74"/>
      <c r="GH71" s="74"/>
      <c r="GI71" s="74"/>
      <c r="GJ71" s="74"/>
      <c r="GK71" s="74"/>
      <c r="GL71" s="74"/>
      <c r="GM71" s="74"/>
      <c r="GN71" s="74"/>
      <c r="GO71" s="74"/>
      <c r="GP71" s="74"/>
      <c r="GQ71" s="74"/>
      <c r="GR71" s="74"/>
      <c r="GS71" s="74"/>
      <c r="GT71" s="74"/>
      <c r="GU71" s="74"/>
      <c r="GV71" s="74"/>
      <c r="GW71" s="74"/>
      <c r="GX71" s="74"/>
      <c r="GY71" s="74"/>
      <c r="GZ71" s="74"/>
      <c r="HA71" s="74"/>
      <c r="HB71" s="74"/>
      <c r="HC71" s="74"/>
      <c r="HD71" s="74"/>
      <c r="HE71" s="74"/>
      <c r="HF71" s="74"/>
      <c r="HG71" s="74"/>
      <c r="HH71" s="74"/>
      <c r="HI71" s="74"/>
      <c r="HJ71" s="74"/>
      <c r="HK71" s="74"/>
      <c r="HL71" s="74"/>
      <c r="HM71" s="74"/>
      <c r="HN71" s="74"/>
      <c r="HO71" s="74"/>
      <c r="HP71" s="74"/>
      <c r="HQ71" s="74"/>
      <c r="HR71" s="74"/>
      <c r="HS71" s="74"/>
      <c r="HT71" s="74"/>
      <c r="HU71" s="74"/>
      <c r="HV71" s="74"/>
      <c r="HW71" s="74"/>
      <c r="HX71" s="74"/>
      <c r="HY71" s="74"/>
      <c r="HZ71" s="74"/>
      <c r="IA71" s="74"/>
      <c r="IB71" s="74"/>
      <c r="IC71" s="74"/>
      <c r="ID71" s="74"/>
      <c r="IE71" s="74"/>
      <c r="IF71" s="74"/>
    </row>
    <row r="72" spans="1:240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  <c r="DI72" s="74"/>
      <c r="DJ72" s="74"/>
      <c r="DK72" s="74"/>
      <c r="DL72" s="74"/>
      <c r="DM72" s="74"/>
      <c r="DN72" s="74"/>
      <c r="DO72" s="74"/>
      <c r="DP72" s="74"/>
      <c r="DQ72" s="74"/>
      <c r="DR72" s="74"/>
      <c r="DS72" s="74"/>
      <c r="DT72" s="74"/>
      <c r="DU72" s="74"/>
      <c r="DV72" s="74"/>
      <c r="DW72" s="22"/>
      <c r="DX72" s="22"/>
      <c r="DY72" s="22"/>
      <c r="DZ72" s="22"/>
      <c r="EA72" s="22"/>
      <c r="EB72" s="22"/>
      <c r="EC72" s="74"/>
      <c r="ED72" s="74"/>
      <c r="EE72" s="74"/>
      <c r="EF72" s="74"/>
      <c r="EG72" s="74"/>
      <c r="EH72" s="74"/>
      <c r="EI72" s="74"/>
      <c r="EJ72" s="74"/>
      <c r="EK72" s="74"/>
      <c r="EL72" s="74"/>
      <c r="EM72" s="74"/>
      <c r="EN72" s="74"/>
      <c r="EO72" s="74"/>
      <c r="EP72" s="74"/>
      <c r="EQ72" s="74"/>
      <c r="ER72" s="74"/>
      <c r="ES72" s="74"/>
      <c r="ET72" s="74"/>
      <c r="EU72" s="74"/>
      <c r="EV72" s="74"/>
      <c r="EW72" s="74"/>
      <c r="EX72" s="74"/>
      <c r="EY72" s="74"/>
      <c r="EZ72" s="22"/>
      <c r="FA72" s="74"/>
      <c r="FB72" s="74"/>
      <c r="FC72" s="74"/>
      <c r="FD72" s="74"/>
      <c r="FE72" s="74"/>
      <c r="FF72" s="74"/>
      <c r="FG72" s="74"/>
      <c r="FH72" s="74"/>
      <c r="FI72" s="74"/>
      <c r="FJ72" s="74"/>
      <c r="FK72" s="74"/>
      <c r="FL72" s="22"/>
      <c r="FM72" s="22"/>
      <c r="FN72" s="74"/>
      <c r="FO72" s="74"/>
      <c r="FP72" s="74"/>
      <c r="FQ72" s="74"/>
      <c r="FR72" s="74"/>
      <c r="FS72" s="74"/>
      <c r="FT72" s="74"/>
      <c r="FU72" s="74"/>
      <c r="FV72" s="74"/>
      <c r="FW72" s="74"/>
      <c r="FX72" s="22"/>
      <c r="FY72" s="74"/>
      <c r="FZ72" s="74"/>
      <c r="GA72" s="74"/>
      <c r="GB72" s="74"/>
      <c r="GC72" s="74"/>
      <c r="GD72" s="74"/>
      <c r="GE72" s="74"/>
      <c r="GF72" s="74"/>
      <c r="GG72" s="74"/>
      <c r="GH72" s="74"/>
      <c r="GI72" s="74"/>
      <c r="GJ72" s="74"/>
      <c r="GK72" s="74"/>
      <c r="GL72" s="74"/>
      <c r="GM72" s="74"/>
      <c r="GN72" s="74"/>
      <c r="GO72" s="74"/>
      <c r="GP72" s="74"/>
      <c r="GQ72" s="74"/>
      <c r="GR72" s="74"/>
      <c r="GS72" s="74"/>
      <c r="GT72" s="74"/>
      <c r="GU72" s="74"/>
      <c r="GV72" s="74"/>
      <c r="GW72" s="74"/>
      <c r="GX72" s="74"/>
      <c r="GY72" s="74"/>
      <c r="GZ72" s="74"/>
      <c r="HA72" s="74"/>
      <c r="HB72" s="74"/>
      <c r="HC72" s="74"/>
      <c r="HD72" s="74"/>
      <c r="HE72" s="74"/>
      <c r="HF72" s="74"/>
      <c r="HG72" s="74"/>
      <c r="HH72" s="74"/>
      <c r="HI72" s="74"/>
      <c r="HJ72" s="74"/>
      <c r="HK72" s="74"/>
      <c r="HL72" s="74"/>
      <c r="HM72" s="74"/>
      <c r="HN72" s="74"/>
      <c r="HO72" s="74"/>
      <c r="HP72" s="74"/>
      <c r="HQ72" s="74"/>
      <c r="HR72" s="74"/>
      <c r="HS72" s="74"/>
      <c r="HT72" s="74"/>
      <c r="HU72" s="74"/>
      <c r="HV72" s="74"/>
      <c r="HW72" s="74"/>
      <c r="HX72" s="74"/>
      <c r="HY72" s="74"/>
      <c r="HZ72" s="74"/>
      <c r="IA72" s="74"/>
      <c r="IB72" s="74"/>
      <c r="IC72" s="74"/>
      <c r="ID72" s="74"/>
      <c r="IE72" s="74"/>
      <c r="IF72" s="74"/>
    </row>
    <row r="73" spans="1:240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  <c r="DI73" s="74"/>
      <c r="DJ73" s="74"/>
      <c r="DK73" s="74"/>
      <c r="DL73" s="74"/>
      <c r="DM73" s="74"/>
      <c r="DN73" s="74"/>
      <c r="DO73" s="74"/>
      <c r="DP73" s="74"/>
      <c r="DQ73" s="74"/>
      <c r="DR73" s="74"/>
      <c r="DS73" s="74"/>
      <c r="DT73" s="74"/>
      <c r="DU73" s="74"/>
      <c r="DV73" s="74"/>
      <c r="DW73" s="22"/>
      <c r="DX73" s="22"/>
      <c r="DY73" s="22"/>
      <c r="DZ73" s="22"/>
      <c r="EA73" s="22"/>
      <c r="EB73" s="22"/>
      <c r="EC73" s="74"/>
      <c r="ED73" s="74"/>
      <c r="EE73" s="74"/>
      <c r="EF73" s="74"/>
      <c r="EG73" s="74"/>
      <c r="EH73" s="74"/>
      <c r="EI73" s="74"/>
      <c r="EJ73" s="74"/>
      <c r="EK73" s="74"/>
      <c r="EL73" s="74"/>
      <c r="EM73" s="74"/>
      <c r="EN73" s="74"/>
      <c r="EO73" s="74"/>
      <c r="EP73" s="74"/>
      <c r="EQ73" s="74"/>
      <c r="ER73" s="74"/>
      <c r="ES73" s="74"/>
      <c r="ET73" s="74"/>
      <c r="EU73" s="74"/>
      <c r="EV73" s="74"/>
      <c r="EW73" s="74"/>
      <c r="EX73" s="74"/>
      <c r="EY73" s="74"/>
      <c r="EZ73" s="22"/>
      <c r="FA73" s="74"/>
      <c r="FB73" s="74"/>
      <c r="FC73" s="74"/>
      <c r="FD73" s="74"/>
      <c r="FE73" s="74"/>
      <c r="FF73" s="74"/>
      <c r="FG73" s="74"/>
      <c r="FH73" s="74"/>
      <c r="FI73" s="74"/>
      <c r="FJ73" s="74"/>
      <c r="FK73" s="74"/>
      <c r="FL73" s="22"/>
      <c r="FM73" s="22"/>
      <c r="FN73" s="74"/>
      <c r="FO73" s="74"/>
      <c r="FP73" s="74"/>
      <c r="FQ73" s="74"/>
      <c r="FR73" s="74"/>
      <c r="FS73" s="74"/>
      <c r="FT73" s="74"/>
      <c r="FU73" s="74"/>
      <c r="FV73" s="74"/>
      <c r="FW73" s="74"/>
      <c r="FX73" s="22"/>
      <c r="FY73" s="74"/>
      <c r="FZ73" s="74"/>
      <c r="GA73" s="74"/>
      <c r="GB73" s="74"/>
      <c r="GC73" s="74"/>
      <c r="GD73" s="74"/>
      <c r="GE73" s="74"/>
      <c r="GF73" s="74"/>
      <c r="GG73" s="74"/>
      <c r="GH73" s="74"/>
      <c r="GI73" s="74"/>
      <c r="GJ73" s="74"/>
      <c r="GK73" s="74"/>
      <c r="GL73" s="74"/>
      <c r="GM73" s="74"/>
      <c r="GN73" s="74"/>
      <c r="GO73" s="74"/>
      <c r="GP73" s="74"/>
      <c r="GQ73" s="74"/>
      <c r="GR73" s="74"/>
      <c r="GS73" s="74"/>
      <c r="GT73" s="74"/>
      <c r="GU73" s="74"/>
      <c r="GV73" s="74"/>
      <c r="GW73" s="74"/>
      <c r="GX73" s="74"/>
      <c r="GY73" s="74"/>
      <c r="GZ73" s="74"/>
      <c r="HA73" s="74"/>
      <c r="HB73" s="74"/>
      <c r="HC73" s="74"/>
      <c r="HD73" s="74"/>
      <c r="HE73" s="74"/>
      <c r="HF73" s="74"/>
      <c r="HG73" s="74"/>
      <c r="HH73" s="74"/>
      <c r="HI73" s="74"/>
      <c r="HJ73" s="74"/>
      <c r="HK73" s="74"/>
      <c r="HL73" s="74"/>
      <c r="HM73" s="74"/>
      <c r="HN73" s="74"/>
      <c r="HO73" s="74"/>
      <c r="HP73" s="74"/>
      <c r="HQ73" s="74"/>
      <c r="HR73" s="74"/>
      <c r="HS73" s="74"/>
      <c r="HT73" s="74"/>
      <c r="HU73" s="74"/>
      <c r="HV73" s="74"/>
      <c r="HW73" s="74"/>
      <c r="HX73" s="74"/>
      <c r="HY73" s="74"/>
      <c r="HZ73" s="74"/>
      <c r="IA73" s="74"/>
      <c r="IB73" s="74"/>
      <c r="IC73" s="74"/>
      <c r="ID73" s="74"/>
      <c r="IE73" s="74"/>
      <c r="IF73" s="74"/>
    </row>
    <row r="74" spans="1:240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  <c r="DI74" s="74"/>
      <c r="DJ74" s="74"/>
      <c r="DK74" s="74"/>
      <c r="DL74" s="74"/>
      <c r="DM74" s="74"/>
      <c r="DN74" s="74"/>
      <c r="DO74" s="74"/>
      <c r="DP74" s="74"/>
      <c r="DQ74" s="74"/>
      <c r="DR74" s="74"/>
      <c r="DS74" s="74"/>
      <c r="DT74" s="74"/>
      <c r="DU74" s="74"/>
      <c r="DV74" s="74"/>
      <c r="DW74" s="22"/>
      <c r="DX74" s="22"/>
      <c r="DY74" s="22"/>
      <c r="DZ74" s="22"/>
      <c r="EA74" s="22"/>
      <c r="EB74" s="22"/>
      <c r="EC74" s="74"/>
      <c r="ED74" s="74"/>
      <c r="EE74" s="74"/>
      <c r="EF74" s="74"/>
      <c r="EG74" s="74"/>
      <c r="EH74" s="74"/>
      <c r="EI74" s="74"/>
      <c r="EJ74" s="74"/>
      <c r="EK74" s="74"/>
      <c r="EL74" s="74"/>
      <c r="EM74" s="74"/>
      <c r="EN74" s="74"/>
      <c r="EO74" s="74"/>
      <c r="EP74" s="74"/>
      <c r="EQ74" s="74"/>
      <c r="ER74" s="74"/>
      <c r="ES74" s="74"/>
      <c r="ET74" s="74"/>
      <c r="EU74" s="74"/>
      <c r="EV74" s="74"/>
      <c r="EW74" s="74"/>
      <c r="EX74" s="74"/>
      <c r="EY74" s="74"/>
      <c r="EZ74" s="22"/>
      <c r="FA74" s="74"/>
      <c r="FB74" s="74"/>
      <c r="FC74" s="74"/>
      <c r="FD74" s="74"/>
      <c r="FE74" s="74"/>
      <c r="FF74" s="74"/>
      <c r="FG74" s="74"/>
      <c r="FH74" s="74"/>
      <c r="FI74" s="74"/>
      <c r="FJ74" s="74"/>
      <c r="FK74" s="74"/>
      <c r="FL74" s="22"/>
      <c r="FM74" s="22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22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4"/>
      <c r="GN74" s="74"/>
      <c r="GO74" s="74"/>
      <c r="GP74" s="74"/>
      <c r="GQ74" s="74"/>
      <c r="GR74" s="74"/>
      <c r="GS74" s="74"/>
      <c r="GT74" s="74"/>
      <c r="GU74" s="74"/>
      <c r="GV74" s="74"/>
      <c r="GW74" s="74"/>
      <c r="GX74" s="74"/>
      <c r="GY74" s="74"/>
      <c r="GZ74" s="74"/>
      <c r="HA74" s="74"/>
      <c r="HB74" s="74"/>
      <c r="HC74" s="74"/>
      <c r="HD74" s="74"/>
      <c r="HE74" s="74"/>
      <c r="HF74" s="74"/>
      <c r="HG74" s="74"/>
      <c r="HH74" s="74"/>
      <c r="HI74" s="74"/>
      <c r="HJ74" s="74"/>
      <c r="HK74" s="74"/>
      <c r="HL74" s="74"/>
      <c r="HM74" s="74"/>
      <c r="HN74" s="74"/>
      <c r="HO74" s="74"/>
      <c r="HP74" s="74"/>
      <c r="HQ74" s="74"/>
      <c r="HR74" s="74"/>
      <c r="HS74" s="74"/>
      <c r="HT74" s="74"/>
      <c r="HU74" s="74"/>
      <c r="HV74" s="74"/>
      <c r="HW74" s="74"/>
      <c r="HX74" s="74"/>
      <c r="HY74" s="74"/>
      <c r="HZ74" s="74"/>
      <c r="IA74" s="74"/>
      <c r="IB74" s="74"/>
      <c r="IC74" s="74"/>
      <c r="ID74" s="74"/>
      <c r="IE74" s="74"/>
      <c r="IF74" s="74"/>
    </row>
  </sheetData>
  <mergeCells count="488">
    <mergeCell ref="A1:H2"/>
    <mergeCell ref="I1:N2"/>
    <mergeCell ref="O1:T2"/>
    <mergeCell ref="V1:AK2"/>
    <mergeCell ref="AL1:BA2"/>
    <mergeCell ref="BB1:BQ2"/>
    <mergeCell ref="ED1:ED2"/>
    <mergeCell ref="EE1:EE2"/>
    <mergeCell ref="EF1:EF2"/>
    <mergeCell ref="EG1:EG2"/>
    <mergeCell ref="BR1:BW2"/>
    <mergeCell ref="BX1:CN2"/>
    <mergeCell ref="CO1:DE2"/>
    <mergeCell ref="DF1:DV2"/>
    <mergeCell ref="DW1:DX2"/>
    <mergeCell ref="DY1:DZ2"/>
    <mergeCell ref="ET1:ET2"/>
    <mergeCell ref="EU1:FF2"/>
    <mergeCell ref="FG1:FR2"/>
    <mergeCell ref="FS1:GD2"/>
    <mergeCell ref="A3:A4"/>
    <mergeCell ref="B3:F4"/>
    <mergeCell ref="G3:G4"/>
    <mergeCell ref="H3:H4"/>
    <mergeCell ref="I3:M4"/>
    <mergeCell ref="N3:N4"/>
    <mergeCell ref="EN1:EN2"/>
    <mergeCell ref="EO1:EO2"/>
    <mergeCell ref="EP1:EP2"/>
    <mergeCell ref="EQ1:EQ2"/>
    <mergeCell ref="ER1:ER2"/>
    <mergeCell ref="ES1:ES2"/>
    <mergeCell ref="EH1:EH2"/>
    <mergeCell ref="EI1:EI2"/>
    <mergeCell ref="EJ1:EJ2"/>
    <mergeCell ref="EK1:EK2"/>
    <mergeCell ref="EL1:EL2"/>
    <mergeCell ref="EM1:EM2"/>
    <mergeCell ref="EA1:EB2"/>
    <mergeCell ref="EC1:EC2"/>
    <mergeCell ref="AE3:AE4"/>
    <mergeCell ref="AF3:AF4"/>
    <mergeCell ref="AG3:AG4"/>
    <mergeCell ref="AH3:AH4"/>
    <mergeCell ref="AI3:AI4"/>
    <mergeCell ref="AJ3:AJ4"/>
    <mergeCell ref="O3:R4"/>
    <mergeCell ref="S3:T4"/>
    <mergeCell ref="V3:Z4"/>
    <mergeCell ref="AA3:AB4"/>
    <mergeCell ref="AC3:AC4"/>
    <mergeCell ref="AD3:AD4"/>
    <mergeCell ref="AV3:AV4"/>
    <mergeCell ref="AW3:AW4"/>
    <mergeCell ref="AX3:AX4"/>
    <mergeCell ref="AY3:AY4"/>
    <mergeCell ref="AZ3:AZ4"/>
    <mergeCell ref="BA3:BA4"/>
    <mergeCell ref="AK3:AK4"/>
    <mergeCell ref="AL3:AP4"/>
    <mergeCell ref="AQ3:AR4"/>
    <mergeCell ref="AS3:AS4"/>
    <mergeCell ref="AT3:AT4"/>
    <mergeCell ref="AU3:AU4"/>
    <mergeCell ref="BM3:BM4"/>
    <mergeCell ref="BN3:BN4"/>
    <mergeCell ref="BO3:BO4"/>
    <mergeCell ref="BP3:BP4"/>
    <mergeCell ref="BQ3:BQ4"/>
    <mergeCell ref="BR3:BS4"/>
    <mergeCell ref="BB3:BF4"/>
    <mergeCell ref="BG3:BH4"/>
    <mergeCell ref="BI3:BI4"/>
    <mergeCell ref="BJ3:BJ4"/>
    <mergeCell ref="BK3:BK4"/>
    <mergeCell ref="BL3:BL4"/>
    <mergeCell ref="CG3:CG4"/>
    <mergeCell ref="CH3:CH4"/>
    <mergeCell ref="CI3:CI4"/>
    <mergeCell ref="CJ3:CJ4"/>
    <mergeCell ref="CK3:CK4"/>
    <mergeCell ref="CL3:CL4"/>
    <mergeCell ref="BT3:BU4"/>
    <mergeCell ref="BV3:BW4"/>
    <mergeCell ref="BX3:CB4"/>
    <mergeCell ref="CC3:CC4"/>
    <mergeCell ref="CD3:CE4"/>
    <mergeCell ref="CF3:CF4"/>
    <mergeCell ref="CX3:CX4"/>
    <mergeCell ref="CY3:CY4"/>
    <mergeCell ref="CZ3:CZ4"/>
    <mergeCell ref="DA3:DA4"/>
    <mergeCell ref="DB3:DB4"/>
    <mergeCell ref="DC3:DC4"/>
    <mergeCell ref="CM3:CM4"/>
    <mergeCell ref="CN3:CN4"/>
    <mergeCell ref="CO3:CS4"/>
    <mergeCell ref="CT3:CT4"/>
    <mergeCell ref="CU3:CV4"/>
    <mergeCell ref="CW3:CW4"/>
    <mergeCell ref="DO3:DO4"/>
    <mergeCell ref="DP3:DP4"/>
    <mergeCell ref="DQ3:DQ4"/>
    <mergeCell ref="DR3:DR4"/>
    <mergeCell ref="DS3:DS4"/>
    <mergeCell ref="DT3:DT4"/>
    <mergeCell ref="DD3:DD4"/>
    <mergeCell ref="DE3:DE4"/>
    <mergeCell ref="DF3:DJ4"/>
    <mergeCell ref="DK3:DK4"/>
    <mergeCell ref="DL3:DM4"/>
    <mergeCell ref="DN3:DN4"/>
    <mergeCell ref="EA3:EA4"/>
    <mergeCell ref="EB3:EB4"/>
    <mergeCell ref="EC3:EC4"/>
    <mergeCell ref="ED3:ED4"/>
    <mergeCell ref="EE3:EE4"/>
    <mergeCell ref="EF3:EF4"/>
    <mergeCell ref="DU3:DU4"/>
    <mergeCell ref="DV3:DV4"/>
    <mergeCell ref="DW3:DW4"/>
    <mergeCell ref="DX3:DX4"/>
    <mergeCell ref="DY3:DY4"/>
    <mergeCell ref="DZ3:DZ4"/>
    <mergeCell ref="EO3:EO4"/>
    <mergeCell ref="EP3:EP4"/>
    <mergeCell ref="EQ3:EQ4"/>
    <mergeCell ref="ER3:ER4"/>
    <mergeCell ref="EG3:EG4"/>
    <mergeCell ref="EH3:EH4"/>
    <mergeCell ref="EI3:EI4"/>
    <mergeCell ref="EJ3:EJ4"/>
    <mergeCell ref="EK3:EK4"/>
    <mergeCell ref="EL3:EL4"/>
    <mergeCell ref="FY3:FY4"/>
    <mergeCell ref="FZ3:GD4"/>
    <mergeCell ref="B5:F5"/>
    <mergeCell ref="I5:M5"/>
    <mergeCell ref="O5:R5"/>
    <mergeCell ref="S5:T5"/>
    <mergeCell ref="V5:Z5"/>
    <mergeCell ref="AL5:AP5"/>
    <mergeCell ref="BB5:BF5"/>
    <mergeCell ref="BX5:CB5"/>
    <mergeCell ref="FG3:FK4"/>
    <mergeCell ref="FL3:FL4"/>
    <mergeCell ref="FM3:FM4"/>
    <mergeCell ref="FN3:FR4"/>
    <mergeCell ref="FS3:FW4"/>
    <mergeCell ref="FX3:FX4"/>
    <mergeCell ref="ES3:ES4"/>
    <mergeCell ref="ET3:ET4"/>
    <mergeCell ref="EU3:EY4"/>
    <mergeCell ref="EZ3:EZ4"/>
    <mergeCell ref="FA3:FA4"/>
    <mergeCell ref="FB3:FF4"/>
    <mergeCell ref="EM3:EM4"/>
    <mergeCell ref="EN3:EN4"/>
    <mergeCell ref="FS5:FW5"/>
    <mergeCell ref="FZ5:GD5"/>
    <mergeCell ref="GE5:GI5"/>
    <mergeCell ref="B6:F6"/>
    <mergeCell ref="I6:M6"/>
    <mergeCell ref="O6:R6"/>
    <mergeCell ref="S6:T6"/>
    <mergeCell ref="V6:Z6"/>
    <mergeCell ref="AL6:AP6"/>
    <mergeCell ref="BB6:BF6"/>
    <mergeCell ref="CO5:CS5"/>
    <mergeCell ref="DF5:DJ5"/>
    <mergeCell ref="EU5:EY5"/>
    <mergeCell ref="FB5:FF5"/>
    <mergeCell ref="FG5:FK5"/>
    <mergeCell ref="FN5:FR5"/>
    <mergeCell ref="FN6:FR6"/>
    <mergeCell ref="FS6:FW6"/>
    <mergeCell ref="FZ6:GD6"/>
    <mergeCell ref="GE6:GI6"/>
    <mergeCell ref="EU6:EY6"/>
    <mergeCell ref="FB6:FF6"/>
    <mergeCell ref="FG6:FK6"/>
    <mergeCell ref="B7:F7"/>
    <mergeCell ref="I7:M7"/>
    <mergeCell ref="O7:R7"/>
    <mergeCell ref="S7:T7"/>
    <mergeCell ref="V7:Z7"/>
    <mergeCell ref="AL7:AP7"/>
    <mergeCell ref="BX6:CB6"/>
    <mergeCell ref="CO6:CS6"/>
    <mergeCell ref="DF6:DJ6"/>
    <mergeCell ref="FG7:FK7"/>
    <mergeCell ref="FN7:FR7"/>
    <mergeCell ref="FS7:FW7"/>
    <mergeCell ref="FZ7:GD7"/>
    <mergeCell ref="GE7:GI7"/>
    <mergeCell ref="B8:F8"/>
    <mergeCell ref="I8:M8"/>
    <mergeCell ref="O8:R8"/>
    <mergeCell ref="S8:T8"/>
    <mergeCell ref="V8:Z8"/>
    <mergeCell ref="BB7:BF7"/>
    <mergeCell ref="BX7:CB7"/>
    <mergeCell ref="CO7:CS7"/>
    <mergeCell ref="DF7:DJ7"/>
    <mergeCell ref="EU7:EY7"/>
    <mergeCell ref="FB7:FF7"/>
    <mergeCell ref="FB8:FF8"/>
    <mergeCell ref="FG8:FK8"/>
    <mergeCell ref="FN8:FR8"/>
    <mergeCell ref="FS8:FW8"/>
    <mergeCell ref="FZ8:GD8"/>
    <mergeCell ref="GE8:GI8"/>
    <mergeCell ref="AL8:AP8"/>
    <mergeCell ref="BB8:BF8"/>
    <mergeCell ref="BX8:CB8"/>
    <mergeCell ref="CO8:CS8"/>
    <mergeCell ref="DF8:DJ8"/>
    <mergeCell ref="EU8:EY8"/>
    <mergeCell ref="FG9:FK9"/>
    <mergeCell ref="FN9:FR9"/>
    <mergeCell ref="FS9:FW9"/>
    <mergeCell ref="FZ9:GD9"/>
    <mergeCell ref="GE9:GI9"/>
    <mergeCell ref="EU9:EY9"/>
    <mergeCell ref="FB9:FF9"/>
    <mergeCell ref="B10:F10"/>
    <mergeCell ref="I10:M10"/>
    <mergeCell ref="O10:R10"/>
    <mergeCell ref="S10:T10"/>
    <mergeCell ref="V10:Z10"/>
    <mergeCell ref="BB9:BF9"/>
    <mergeCell ref="BX9:CB9"/>
    <mergeCell ref="CO9:CS9"/>
    <mergeCell ref="DF9:DJ9"/>
    <mergeCell ref="B9:F9"/>
    <mergeCell ref="I9:M9"/>
    <mergeCell ref="O9:R9"/>
    <mergeCell ref="S9:T9"/>
    <mergeCell ref="V9:Z9"/>
    <mergeCell ref="AL9:AP9"/>
    <mergeCell ref="FB10:FF10"/>
    <mergeCell ref="FG10:FK10"/>
    <mergeCell ref="FN10:FR10"/>
    <mergeCell ref="FS10:FW10"/>
    <mergeCell ref="FZ10:GD10"/>
    <mergeCell ref="GE10:GI10"/>
    <mergeCell ref="AL10:AP10"/>
    <mergeCell ref="BB10:BF10"/>
    <mergeCell ref="BX10:CB10"/>
    <mergeCell ref="CO10:CS10"/>
    <mergeCell ref="DF10:DJ10"/>
    <mergeCell ref="EU10:EY10"/>
    <mergeCell ref="FG11:FK11"/>
    <mergeCell ref="FN11:FR11"/>
    <mergeCell ref="FS11:FW11"/>
    <mergeCell ref="FZ11:GD11"/>
    <mergeCell ref="GE11:GI11"/>
    <mergeCell ref="B12:F12"/>
    <mergeCell ref="I12:M12"/>
    <mergeCell ref="O12:R12"/>
    <mergeCell ref="S12:T12"/>
    <mergeCell ref="V12:Z12"/>
    <mergeCell ref="BB11:BF11"/>
    <mergeCell ref="BX11:CB11"/>
    <mergeCell ref="CO11:CS11"/>
    <mergeCell ref="DF11:DJ11"/>
    <mergeCell ref="EU11:EY11"/>
    <mergeCell ref="FB11:FF11"/>
    <mergeCell ref="B11:F11"/>
    <mergeCell ref="I11:M11"/>
    <mergeCell ref="O11:R11"/>
    <mergeCell ref="S11:T11"/>
    <mergeCell ref="V11:Z11"/>
    <mergeCell ref="AL11:AP11"/>
    <mergeCell ref="FB12:FF12"/>
    <mergeCell ref="FG12:FK12"/>
    <mergeCell ref="FN12:FR12"/>
    <mergeCell ref="FS12:FW12"/>
    <mergeCell ref="FZ12:GD12"/>
    <mergeCell ref="GE12:GI12"/>
    <mergeCell ref="AL12:AP12"/>
    <mergeCell ref="BB12:BF12"/>
    <mergeCell ref="BX12:CB12"/>
    <mergeCell ref="CO12:CS12"/>
    <mergeCell ref="DF12:DJ12"/>
    <mergeCell ref="EU12:EY12"/>
    <mergeCell ref="FG13:FK13"/>
    <mergeCell ref="FN13:FR13"/>
    <mergeCell ref="FS13:FW13"/>
    <mergeCell ref="FZ13:GD13"/>
    <mergeCell ref="GE13:GI13"/>
    <mergeCell ref="B14:F14"/>
    <mergeCell ref="I14:M14"/>
    <mergeCell ref="O14:R14"/>
    <mergeCell ref="S14:T14"/>
    <mergeCell ref="V14:Z14"/>
    <mergeCell ref="BB13:BF13"/>
    <mergeCell ref="BX13:CB13"/>
    <mergeCell ref="CO13:CS13"/>
    <mergeCell ref="DF13:DJ13"/>
    <mergeCell ref="EU13:EY13"/>
    <mergeCell ref="FB13:FF13"/>
    <mergeCell ref="B13:F13"/>
    <mergeCell ref="I13:M13"/>
    <mergeCell ref="O13:R13"/>
    <mergeCell ref="S13:T13"/>
    <mergeCell ref="V13:Z13"/>
    <mergeCell ref="AL13:AP13"/>
    <mergeCell ref="FB14:FF14"/>
    <mergeCell ref="FG14:FK14"/>
    <mergeCell ref="FS16:FW16"/>
    <mergeCell ref="FN14:FR14"/>
    <mergeCell ref="FS14:FW14"/>
    <mergeCell ref="FZ14:GD14"/>
    <mergeCell ref="GE14:GI14"/>
    <mergeCell ref="AL14:AP14"/>
    <mergeCell ref="BB14:BF14"/>
    <mergeCell ref="BX14:CB14"/>
    <mergeCell ref="CO14:CS14"/>
    <mergeCell ref="DF14:DJ14"/>
    <mergeCell ref="EU14:EY14"/>
    <mergeCell ref="FZ17:GD17"/>
    <mergeCell ref="FG15:FK15"/>
    <mergeCell ref="FN15:FR15"/>
    <mergeCell ref="FS15:FW15"/>
    <mergeCell ref="FZ15:GD15"/>
    <mergeCell ref="GE15:GI15"/>
    <mergeCell ref="B16:R36"/>
    <mergeCell ref="S16:T16"/>
    <mergeCell ref="V16:Z16"/>
    <mergeCell ref="AL16:AP16"/>
    <mergeCell ref="BB16:BF16"/>
    <mergeCell ref="BB15:BF15"/>
    <mergeCell ref="BX15:CB15"/>
    <mergeCell ref="CO15:CS15"/>
    <mergeCell ref="DF15:DJ15"/>
    <mergeCell ref="EU15:EY15"/>
    <mergeCell ref="FB15:FF15"/>
    <mergeCell ref="B15:F15"/>
    <mergeCell ref="I15:M15"/>
    <mergeCell ref="O15:R15"/>
    <mergeCell ref="S15:T15"/>
    <mergeCell ref="V15:Z15"/>
    <mergeCell ref="AL15:AP15"/>
    <mergeCell ref="FN16:FR16"/>
    <mergeCell ref="DF18:DJ18"/>
    <mergeCell ref="EU18:EY18"/>
    <mergeCell ref="FB18:FF18"/>
    <mergeCell ref="FG18:FK18"/>
    <mergeCell ref="FZ16:GD16"/>
    <mergeCell ref="GE16:GI16"/>
    <mergeCell ref="V17:Z17"/>
    <mergeCell ref="AL17:AP17"/>
    <mergeCell ref="BB17:BF17"/>
    <mergeCell ref="BX17:CB17"/>
    <mergeCell ref="CO17:CS17"/>
    <mergeCell ref="DF17:DJ17"/>
    <mergeCell ref="BX16:CB16"/>
    <mergeCell ref="CO16:CS16"/>
    <mergeCell ref="DF16:DJ16"/>
    <mergeCell ref="EU16:EY16"/>
    <mergeCell ref="FB16:FF16"/>
    <mergeCell ref="FG16:FK16"/>
    <mergeCell ref="GE17:GI17"/>
    <mergeCell ref="EU17:EY17"/>
    <mergeCell ref="FB17:FF17"/>
    <mergeCell ref="FG17:FK17"/>
    <mergeCell ref="FN17:FR17"/>
    <mergeCell ref="FS17:FW17"/>
    <mergeCell ref="FB20:FF20"/>
    <mergeCell ref="FG20:FK20"/>
    <mergeCell ref="FN18:FR18"/>
    <mergeCell ref="FS18:FW18"/>
    <mergeCell ref="FZ18:GD18"/>
    <mergeCell ref="GE18:GI18"/>
    <mergeCell ref="V19:Z19"/>
    <mergeCell ref="AL19:AP19"/>
    <mergeCell ref="BB19:BF19"/>
    <mergeCell ref="BX19:CB19"/>
    <mergeCell ref="CO19:CS19"/>
    <mergeCell ref="DF19:DJ19"/>
    <mergeCell ref="GE19:GI19"/>
    <mergeCell ref="EU19:EY19"/>
    <mergeCell ref="FB19:FF19"/>
    <mergeCell ref="FG19:FK19"/>
    <mergeCell ref="FN19:FR19"/>
    <mergeCell ref="FS19:FW19"/>
    <mergeCell ref="FZ19:GD19"/>
    <mergeCell ref="V18:Z18"/>
    <mergeCell ref="AL18:AP18"/>
    <mergeCell ref="BB18:BF18"/>
    <mergeCell ref="BX18:CB18"/>
    <mergeCell ref="CO18:CS18"/>
    <mergeCell ref="FN20:FR20"/>
    <mergeCell ref="FS20:FW20"/>
    <mergeCell ref="FZ20:GD20"/>
    <mergeCell ref="GE20:GI20"/>
    <mergeCell ref="V21:Z21"/>
    <mergeCell ref="AL21:AP21"/>
    <mergeCell ref="BB21:BF21"/>
    <mergeCell ref="BX21:CB21"/>
    <mergeCell ref="CO21:CS21"/>
    <mergeCell ref="DF21:DJ21"/>
    <mergeCell ref="GE21:GI21"/>
    <mergeCell ref="EU21:EY21"/>
    <mergeCell ref="FB21:FF21"/>
    <mergeCell ref="FG21:FK21"/>
    <mergeCell ref="FN21:FR21"/>
    <mergeCell ref="FS21:FW21"/>
    <mergeCell ref="FZ21:GD21"/>
    <mergeCell ref="V20:Z20"/>
    <mergeCell ref="AL20:AP20"/>
    <mergeCell ref="BB20:BF20"/>
    <mergeCell ref="BX20:CB20"/>
    <mergeCell ref="CO20:CS20"/>
    <mergeCell ref="DF20:DJ20"/>
    <mergeCell ref="EU20:EY20"/>
    <mergeCell ref="V22:Z22"/>
    <mergeCell ref="AL22:AP22"/>
    <mergeCell ref="BB22:BF22"/>
    <mergeCell ref="BX22:CB22"/>
    <mergeCell ref="CO22:CS22"/>
    <mergeCell ref="DF22:DJ22"/>
    <mergeCell ref="EU22:EY22"/>
    <mergeCell ref="FB22:FF22"/>
    <mergeCell ref="FG22:FK22"/>
    <mergeCell ref="FN22:FR22"/>
    <mergeCell ref="FS22:FW22"/>
    <mergeCell ref="FZ22:GD22"/>
    <mergeCell ref="GE22:GI22"/>
    <mergeCell ref="V23:Z23"/>
    <mergeCell ref="AE23:AH24"/>
    <mergeCell ref="AI23:AK24"/>
    <mergeCell ref="AL23:AP23"/>
    <mergeCell ref="BB23:BF23"/>
    <mergeCell ref="BX23:CB23"/>
    <mergeCell ref="V24:Z24"/>
    <mergeCell ref="AL24:AP24"/>
    <mergeCell ref="BB24:BF24"/>
    <mergeCell ref="BX24:CB24"/>
    <mergeCell ref="CO24:CS24"/>
    <mergeCell ref="DF24:DJ24"/>
    <mergeCell ref="EU24:EY24"/>
    <mergeCell ref="CO23:CS23"/>
    <mergeCell ref="DF23:DJ23"/>
    <mergeCell ref="EU23:EY23"/>
    <mergeCell ref="FB24:FF24"/>
    <mergeCell ref="FG24:FK24"/>
    <mergeCell ref="FN24:FR24"/>
    <mergeCell ref="FS24:FW24"/>
    <mergeCell ref="FZ24:GD24"/>
    <mergeCell ref="GE24:GI24"/>
    <mergeCell ref="FS23:FW23"/>
    <mergeCell ref="FZ23:GD23"/>
    <mergeCell ref="GE23:GI23"/>
    <mergeCell ref="FB23:FF23"/>
    <mergeCell ref="FG23:FK23"/>
    <mergeCell ref="FN23:FR23"/>
    <mergeCell ref="V26:Z26"/>
    <mergeCell ref="AL26:AP26"/>
    <mergeCell ref="BB26:BF26"/>
    <mergeCell ref="BX26:CB26"/>
    <mergeCell ref="CO26:CS26"/>
    <mergeCell ref="DF26:DJ26"/>
    <mergeCell ref="EU26:EY26"/>
    <mergeCell ref="CO25:CS25"/>
    <mergeCell ref="DF25:DJ25"/>
    <mergeCell ref="EU25:EY25"/>
    <mergeCell ref="V25:Z25"/>
    <mergeCell ref="AE25:AH26"/>
    <mergeCell ref="AI25:AK26"/>
    <mergeCell ref="AL25:AP25"/>
    <mergeCell ref="BB25:BF25"/>
    <mergeCell ref="BX25:CB25"/>
    <mergeCell ref="AE27:AH28"/>
    <mergeCell ref="AI27:AK28"/>
    <mergeCell ref="FB26:FF26"/>
    <mergeCell ref="FG26:FK26"/>
    <mergeCell ref="FN26:FR26"/>
    <mergeCell ref="FS26:FW26"/>
    <mergeCell ref="FZ26:GD26"/>
    <mergeCell ref="GE26:GI26"/>
    <mergeCell ref="FS25:FW25"/>
    <mergeCell ref="FZ25:GD25"/>
    <mergeCell ref="GE25:GI25"/>
    <mergeCell ref="FB25:FF25"/>
    <mergeCell ref="FG25:FK25"/>
    <mergeCell ref="FN25:FR25"/>
  </mergeCells>
  <conditionalFormatting sqref="AL5:AP22 BB5:BF22">
    <cfRule type="cellIs" dxfId="74" priority="8" operator="equal">
      <formula>"Lille OSC"</formula>
    </cfRule>
  </conditionalFormatting>
  <conditionalFormatting sqref="U5:U14">
    <cfRule type="containsText" dxfId="73" priority="5" operator="containsText" text="Remis">
      <formula>NOT(ISERROR(SEARCH("Remis",U5)))</formula>
    </cfRule>
    <cfRule type="containsText" dxfId="72" priority="6" operator="containsText" text="Arrêté">
      <formula>NOT(ISERROR(SEARCH("Arrêté",U5)))</formula>
    </cfRule>
    <cfRule type="containsText" dxfId="71" priority="7" operator="containsText" text="Annulé">
      <formula>NOT(ISERROR(SEARCH("Annulé",U5)))</formula>
    </cfRule>
  </conditionalFormatting>
  <conditionalFormatting sqref="O5:T13">
    <cfRule type="expression" dxfId="70" priority="2">
      <formula>$U5="Remis"</formula>
    </cfRule>
    <cfRule type="expression" dxfId="69" priority="3">
      <formula>$U5="Arrêté"</formula>
    </cfRule>
    <cfRule type="expression" dxfId="68" priority="4">
      <formula>$U5="Annulé"</formula>
    </cfRule>
  </conditionalFormatting>
  <conditionalFormatting sqref="V5:Z22">
    <cfRule type="cellIs" dxfId="67" priority="1" operator="equal">
      <formula>"Lille OSC"</formula>
    </cfRule>
  </conditionalFormatting>
  <dataValidations count="2">
    <dataValidation type="list" allowBlank="1" showInputMessage="1" showErrorMessage="1" sqref="I1:N2 JE1:JJ2 TA1:TF2 ACW1:ADB2 AMS1:AMX2 AWO1:AWT2 BGK1:BGP2 BQG1:BQL2 CAC1:CAH2 CJY1:CKD2 CTU1:CTZ2 DDQ1:DDV2 DNM1:DNR2 DXI1:DXN2 EHE1:EHJ2 ERA1:ERF2 FAW1:FBB2 FKS1:FKX2 FUO1:FUT2 GEK1:GEP2 GOG1:GOL2 GYC1:GYH2 HHY1:HID2 HRU1:HRZ2 IBQ1:IBV2 ILM1:ILR2 IVI1:IVN2 JFE1:JFJ2 JPA1:JPF2 JYW1:JZB2 KIS1:KIX2 KSO1:KST2 LCK1:LCP2 LMG1:LML2 LWC1:LWH2 MFY1:MGD2 MPU1:MPZ2 MZQ1:MZV2 NJM1:NJR2 NTI1:NTN2 ODE1:ODJ2 ONA1:ONF2 OWW1:OXB2 PGS1:PGX2 PQO1:PQT2 QAK1:QAP2 QKG1:QKL2 QUC1:QUH2 RDY1:RED2 RNU1:RNZ2 RXQ1:RXV2 SHM1:SHR2 SRI1:SRN2 TBE1:TBJ2 TLA1:TLF2 TUW1:TVB2 UES1:UEX2 UOO1:UOT2 UYK1:UYP2 VIG1:VIL2 VSC1:VSH2 WBY1:WCD2 WLU1:WLZ2 WVQ1:WVV2 I65537:N65538 JE65537:JJ65538 TA65537:TF65538 ACW65537:ADB65538 AMS65537:AMX65538 AWO65537:AWT65538 BGK65537:BGP65538 BQG65537:BQL65538 CAC65537:CAH65538 CJY65537:CKD65538 CTU65537:CTZ65538 DDQ65537:DDV65538 DNM65537:DNR65538 DXI65537:DXN65538 EHE65537:EHJ65538 ERA65537:ERF65538 FAW65537:FBB65538 FKS65537:FKX65538 FUO65537:FUT65538 GEK65537:GEP65538 GOG65537:GOL65538 GYC65537:GYH65538 HHY65537:HID65538 HRU65537:HRZ65538 IBQ65537:IBV65538 ILM65537:ILR65538 IVI65537:IVN65538 JFE65537:JFJ65538 JPA65537:JPF65538 JYW65537:JZB65538 KIS65537:KIX65538 KSO65537:KST65538 LCK65537:LCP65538 LMG65537:LML65538 LWC65537:LWH65538 MFY65537:MGD65538 MPU65537:MPZ65538 MZQ65537:MZV65538 NJM65537:NJR65538 NTI65537:NTN65538 ODE65537:ODJ65538 ONA65537:ONF65538 OWW65537:OXB65538 PGS65537:PGX65538 PQO65537:PQT65538 QAK65537:QAP65538 QKG65537:QKL65538 QUC65537:QUH65538 RDY65537:RED65538 RNU65537:RNZ65538 RXQ65537:RXV65538 SHM65537:SHR65538 SRI65537:SRN65538 TBE65537:TBJ65538 TLA65537:TLF65538 TUW65537:TVB65538 UES65537:UEX65538 UOO65537:UOT65538 UYK65537:UYP65538 VIG65537:VIL65538 VSC65537:VSH65538 WBY65537:WCD65538 WLU65537:WLZ65538 WVQ65537:WVV65538 I131073:N131074 JE131073:JJ131074 TA131073:TF131074 ACW131073:ADB131074 AMS131073:AMX131074 AWO131073:AWT131074 BGK131073:BGP131074 BQG131073:BQL131074 CAC131073:CAH131074 CJY131073:CKD131074 CTU131073:CTZ131074 DDQ131073:DDV131074 DNM131073:DNR131074 DXI131073:DXN131074 EHE131073:EHJ131074 ERA131073:ERF131074 FAW131073:FBB131074 FKS131073:FKX131074 FUO131073:FUT131074 GEK131073:GEP131074 GOG131073:GOL131074 GYC131073:GYH131074 HHY131073:HID131074 HRU131073:HRZ131074 IBQ131073:IBV131074 ILM131073:ILR131074 IVI131073:IVN131074 JFE131073:JFJ131074 JPA131073:JPF131074 JYW131073:JZB131074 KIS131073:KIX131074 KSO131073:KST131074 LCK131073:LCP131074 LMG131073:LML131074 LWC131073:LWH131074 MFY131073:MGD131074 MPU131073:MPZ131074 MZQ131073:MZV131074 NJM131073:NJR131074 NTI131073:NTN131074 ODE131073:ODJ131074 ONA131073:ONF131074 OWW131073:OXB131074 PGS131073:PGX131074 PQO131073:PQT131074 QAK131073:QAP131074 QKG131073:QKL131074 QUC131073:QUH131074 RDY131073:RED131074 RNU131073:RNZ131074 RXQ131073:RXV131074 SHM131073:SHR131074 SRI131073:SRN131074 TBE131073:TBJ131074 TLA131073:TLF131074 TUW131073:TVB131074 UES131073:UEX131074 UOO131073:UOT131074 UYK131073:UYP131074 VIG131073:VIL131074 VSC131073:VSH131074 WBY131073:WCD131074 WLU131073:WLZ131074 WVQ131073:WVV131074 I196609:N196610 JE196609:JJ196610 TA196609:TF196610 ACW196609:ADB196610 AMS196609:AMX196610 AWO196609:AWT196610 BGK196609:BGP196610 BQG196609:BQL196610 CAC196609:CAH196610 CJY196609:CKD196610 CTU196609:CTZ196610 DDQ196609:DDV196610 DNM196609:DNR196610 DXI196609:DXN196610 EHE196609:EHJ196610 ERA196609:ERF196610 FAW196609:FBB196610 FKS196609:FKX196610 FUO196609:FUT196610 GEK196609:GEP196610 GOG196609:GOL196610 GYC196609:GYH196610 HHY196609:HID196610 HRU196609:HRZ196610 IBQ196609:IBV196610 ILM196609:ILR196610 IVI196609:IVN196610 JFE196609:JFJ196610 JPA196609:JPF196610 JYW196609:JZB196610 KIS196609:KIX196610 KSO196609:KST196610 LCK196609:LCP196610 LMG196609:LML196610 LWC196609:LWH196610 MFY196609:MGD196610 MPU196609:MPZ196610 MZQ196609:MZV196610 NJM196609:NJR196610 NTI196609:NTN196610 ODE196609:ODJ196610 ONA196609:ONF196610 OWW196609:OXB196610 PGS196609:PGX196610 PQO196609:PQT196610 QAK196609:QAP196610 QKG196609:QKL196610 QUC196609:QUH196610 RDY196609:RED196610 RNU196609:RNZ196610 RXQ196609:RXV196610 SHM196609:SHR196610 SRI196609:SRN196610 TBE196609:TBJ196610 TLA196609:TLF196610 TUW196609:TVB196610 UES196609:UEX196610 UOO196609:UOT196610 UYK196609:UYP196610 VIG196609:VIL196610 VSC196609:VSH196610 WBY196609:WCD196610 WLU196609:WLZ196610 WVQ196609:WVV196610 I262145:N262146 JE262145:JJ262146 TA262145:TF262146 ACW262145:ADB262146 AMS262145:AMX262146 AWO262145:AWT262146 BGK262145:BGP262146 BQG262145:BQL262146 CAC262145:CAH262146 CJY262145:CKD262146 CTU262145:CTZ262146 DDQ262145:DDV262146 DNM262145:DNR262146 DXI262145:DXN262146 EHE262145:EHJ262146 ERA262145:ERF262146 FAW262145:FBB262146 FKS262145:FKX262146 FUO262145:FUT262146 GEK262145:GEP262146 GOG262145:GOL262146 GYC262145:GYH262146 HHY262145:HID262146 HRU262145:HRZ262146 IBQ262145:IBV262146 ILM262145:ILR262146 IVI262145:IVN262146 JFE262145:JFJ262146 JPA262145:JPF262146 JYW262145:JZB262146 KIS262145:KIX262146 KSO262145:KST262146 LCK262145:LCP262146 LMG262145:LML262146 LWC262145:LWH262146 MFY262145:MGD262146 MPU262145:MPZ262146 MZQ262145:MZV262146 NJM262145:NJR262146 NTI262145:NTN262146 ODE262145:ODJ262146 ONA262145:ONF262146 OWW262145:OXB262146 PGS262145:PGX262146 PQO262145:PQT262146 QAK262145:QAP262146 QKG262145:QKL262146 QUC262145:QUH262146 RDY262145:RED262146 RNU262145:RNZ262146 RXQ262145:RXV262146 SHM262145:SHR262146 SRI262145:SRN262146 TBE262145:TBJ262146 TLA262145:TLF262146 TUW262145:TVB262146 UES262145:UEX262146 UOO262145:UOT262146 UYK262145:UYP262146 VIG262145:VIL262146 VSC262145:VSH262146 WBY262145:WCD262146 WLU262145:WLZ262146 WVQ262145:WVV262146 I327681:N327682 JE327681:JJ327682 TA327681:TF327682 ACW327681:ADB327682 AMS327681:AMX327682 AWO327681:AWT327682 BGK327681:BGP327682 BQG327681:BQL327682 CAC327681:CAH327682 CJY327681:CKD327682 CTU327681:CTZ327682 DDQ327681:DDV327682 DNM327681:DNR327682 DXI327681:DXN327682 EHE327681:EHJ327682 ERA327681:ERF327682 FAW327681:FBB327682 FKS327681:FKX327682 FUO327681:FUT327682 GEK327681:GEP327682 GOG327681:GOL327682 GYC327681:GYH327682 HHY327681:HID327682 HRU327681:HRZ327682 IBQ327681:IBV327682 ILM327681:ILR327682 IVI327681:IVN327682 JFE327681:JFJ327682 JPA327681:JPF327682 JYW327681:JZB327682 KIS327681:KIX327682 KSO327681:KST327682 LCK327681:LCP327682 LMG327681:LML327682 LWC327681:LWH327682 MFY327681:MGD327682 MPU327681:MPZ327682 MZQ327681:MZV327682 NJM327681:NJR327682 NTI327681:NTN327682 ODE327681:ODJ327682 ONA327681:ONF327682 OWW327681:OXB327682 PGS327681:PGX327682 PQO327681:PQT327682 QAK327681:QAP327682 QKG327681:QKL327682 QUC327681:QUH327682 RDY327681:RED327682 RNU327681:RNZ327682 RXQ327681:RXV327682 SHM327681:SHR327682 SRI327681:SRN327682 TBE327681:TBJ327682 TLA327681:TLF327682 TUW327681:TVB327682 UES327681:UEX327682 UOO327681:UOT327682 UYK327681:UYP327682 VIG327681:VIL327682 VSC327681:VSH327682 WBY327681:WCD327682 WLU327681:WLZ327682 WVQ327681:WVV327682 I393217:N393218 JE393217:JJ393218 TA393217:TF393218 ACW393217:ADB393218 AMS393217:AMX393218 AWO393217:AWT393218 BGK393217:BGP393218 BQG393217:BQL393218 CAC393217:CAH393218 CJY393217:CKD393218 CTU393217:CTZ393218 DDQ393217:DDV393218 DNM393217:DNR393218 DXI393217:DXN393218 EHE393217:EHJ393218 ERA393217:ERF393218 FAW393217:FBB393218 FKS393217:FKX393218 FUO393217:FUT393218 GEK393217:GEP393218 GOG393217:GOL393218 GYC393217:GYH393218 HHY393217:HID393218 HRU393217:HRZ393218 IBQ393217:IBV393218 ILM393217:ILR393218 IVI393217:IVN393218 JFE393217:JFJ393218 JPA393217:JPF393218 JYW393217:JZB393218 KIS393217:KIX393218 KSO393217:KST393218 LCK393217:LCP393218 LMG393217:LML393218 LWC393217:LWH393218 MFY393217:MGD393218 MPU393217:MPZ393218 MZQ393217:MZV393218 NJM393217:NJR393218 NTI393217:NTN393218 ODE393217:ODJ393218 ONA393217:ONF393218 OWW393217:OXB393218 PGS393217:PGX393218 PQO393217:PQT393218 QAK393217:QAP393218 QKG393217:QKL393218 QUC393217:QUH393218 RDY393217:RED393218 RNU393217:RNZ393218 RXQ393217:RXV393218 SHM393217:SHR393218 SRI393217:SRN393218 TBE393217:TBJ393218 TLA393217:TLF393218 TUW393217:TVB393218 UES393217:UEX393218 UOO393217:UOT393218 UYK393217:UYP393218 VIG393217:VIL393218 VSC393217:VSH393218 WBY393217:WCD393218 WLU393217:WLZ393218 WVQ393217:WVV393218 I458753:N458754 JE458753:JJ458754 TA458753:TF458754 ACW458753:ADB458754 AMS458753:AMX458754 AWO458753:AWT458754 BGK458753:BGP458754 BQG458753:BQL458754 CAC458753:CAH458754 CJY458753:CKD458754 CTU458753:CTZ458754 DDQ458753:DDV458754 DNM458753:DNR458754 DXI458753:DXN458754 EHE458753:EHJ458754 ERA458753:ERF458754 FAW458753:FBB458754 FKS458753:FKX458754 FUO458753:FUT458754 GEK458753:GEP458754 GOG458753:GOL458754 GYC458753:GYH458754 HHY458753:HID458754 HRU458753:HRZ458754 IBQ458753:IBV458754 ILM458753:ILR458754 IVI458753:IVN458754 JFE458753:JFJ458754 JPA458753:JPF458754 JYW458753:JZB458754 KIS458753:KIX458754 KSO458753:KST458754 LCK458753:LCP458754 LMG458753:LML458754 LWC458753:LWH458754 MFY458753:MGD458754 MPU458753:MPZ458754 MZQ458753:MZV458754 NJM458753:NJR458754 NTI458753:NTN458754 ODE458753:ODJ458754 ONA458753:ONF458754 OWW458753:OXB458754 PGS458753:PGX458754 PQO458753:PQT458754 QAK458753:QAP458754 QKG458753:QKL458754 QUC458753:QUH458754 RDY458753:RED458754 RNU458753:RNZ458754 RXQ458753:RXV458754 SHM458753:SHR458754 SRI458753:SRN458754 TBE458753:TBJ458754 TLA458753:TLF458754 TUW458753:TVB458754 UES458753:UEX458754 UOO458753:UOT458754 UYK458753:UYP458754 VIG458753:VIL458754 VSC458753:VSH458754 WBY458753:WCD458754 WLU458753:WLZ458754 WVQ458753:WVV458754 I524289:N524290 JE524289:JJ524290 TA524289:TF524290 ACW524289:ADB524290 AMS524289:AMX524290 AWO524289:AWT524290 BGK524289:BGP524290 BQG524289:BQL524290 CAC524289:CAH524290 CJY524289:CKD524290 CTU524289:CTZ524290 DDQ524289:DDV524290 DNM524289:DNR524290 DXI524289:DXN524290 EHE524289:EHJ524290 ERA524289:ERF524290 FAW524289:FBB524290 FKS524289:FKX524290 FUO524289:FUT524290 GEK524289:GEP524290 GOG524289:GOL524290 GYC524289:GYH524290 HHY524289:HID524290 HRU524289:HRZ524290 IBQ524289:IBV524290 ILM524289:ILR524290 IVI524289:IVN524290 JFE524289:JFJ524290 JPA524289:JPF524290 JYW524289:JZB524290 KIS524289:KIX524290 KSO524289:KST524290 LCK524289:LCP524290 LMG524289:LML524290 LWC524289:LWH524290 MFY524289:MGD524290 MPU524289:MPZ524290 MZQ524289:MZV524290 NJM524289:NJR524290 NTI524289:NTN524290 ODE524289:ODJ524290 ONA524289:ONF524290 OWW524289:OXB524290 PGS524289:PGX524290 PQO524289:PQT524290 QAK524289:QAP524290 QKG524289:QKL524290 QUC524289:QUH524290 RDY524289:RED524290 RNU524289:RNZ524290 RXQ524289:RXV524290 SHM524289:SHR524290 SRI524289:SRN524290 TBE524289:TBJ524290 TLA524289:TLF524290 TUW524289:TVB524290 UES524289:UEX524290 UOO524289:UOT524290 UYK524289:UYP524290 VIG524289:VIL524290 VSC524289:VSH524290 WBY524289:WCD524290 WLU524289:WLZ524290 WVQ524289:WVV524290 I589825:N589826 JE589825:JJ589826 TA589825:TF589826 ACW589825:ADB589826 AMS589825:AMX589826 AWO589825:AWT589826 BGK589825:BGP589826 BQG589825:BQL589826 CAC589825:CAH589826 CJY589825:CKD589826 CTU589825:CTZ589826 DDQ589825:DDV589826 DNM589825:DNR589826 DXI589825:DXN589826 EHE589825:EHJ589826 ERA589825:ERF589826 FAW589825:FBB589826 FKS589825:FKX589826 FUO589825:FUT589826 GEK589825:GEP589826 GOG589825:GOL589826 GYC589825:GYH589826 HHY589825:HID589826 HRU589825:HRZ589826 IBQ589825:IBV589826 ILM589825:ILR589826 IVI589825:IVN589826 JFE589825:JFJ589826 JPA589825:JPF589826 JYW589825:JZB589826 KIS589825:KIX589826 KSO589825:KST589826 LCK589825:LCP589826 LMG589825:LML589826 LWC589825:LWH589826 MFY589825:MGD589826 MPU589825:MPZ589826 MZQ589825:MZV589826 NJM589825:NJR589826 NTI589825:NTN589826 ODE589825:ODJ589826 ONA589825:ONF589826 OWW589825:OXB589826 PGS589825:PGX589826 PQO589825:PQT589826 QAK589825:QAP589826 QKG589825:QKL589826 QUC589825:QUH589826 RDY589825:RED589826 RNU589825:RNZ589826 RXQ589825:RXV589826 SHM589825:SHR589826 SRI589825:SRN589826 TBE589825:TBJ589826 TLA589825:TLF589826 TUW589825:TVB589826 UES589825:UEX589826 UOO589825:UOT589826 UYK589825:UYP589826 VIG589825:VIL589826 VSC589825:VSH589826 WBY589825:WCD589826 WLU589825:WLZ589826 WVQ589825:WVV589826 I655361:N655362 JE655361:JJ655362 TA655361:TF655362 ACW655361:ADB655362 AMS655361:AMX655362 AWO655361:AWT655362 BGK655361:BGP655362 BQG655361:BQL655362 CAC655361:CAH655362 CJY655361:CKD655362 CTU655361:CTZ655362 DDQ655361:DDV655362 DNM655361:DNR655362 DXI655361:DXN655362 EHE655361:EHJ655362 ERA655361:ERF655362 FAW655361:FBB655362 FKS655361:FKX655362 FUO655361:FUT655362 GEK655361:GEP655362 GOG655361:GOL655362 GYC655361:GYH655362 HHY655361:HID655362 HRU655361:HRZ655362 IBQ655361:IBV655362 ILM655361:ILR655362 IVI655361:IVN655362 JFE655361:JFJ655362 JPA655361:JPF655362 JYW655361:JZB655362 KIS655361:KIX655362 KSO655361:KST655362 LCK655361:LCP655362 LMG655361:LML655362 LWC655361:LWH655362 MFY655361:MGD655362 MPU655361:MPZ655362 MZQ655361:MZV655362 NJM655361:NJR655362 NTI655361:NTN655362 ODE655361:ODJ655362 ONA655361:ONF655362 OWW655361:OXB655362 PGS655361:PGX655362 PQO655361:PQT655362 QAK655361:QAP655362 QKG655361:QKL655362 QUC655361:QUH655362 RDY655361:RED655362 RNU655361:RNZ655362 RXQ655361:RXV655362 SHM655361:SHR655362 SRI655361:SRN655362 TBE655361:TBJ655362 TLA655361:TLF655362 TUW655361:TVB655362 UES655361:UEX655362 UOO655361:UOT655362 UYK655361:UYP655362 VIG655361:VIL655362 VSC655361:VSH655362 WBY655361:WCD655362 WLU655361:WLZ655362 WVQ655361:WVV655362 I720897:N720898 JE720897:JJ720898 TA720897:TF720898 ACW720897:ADB720898 AMS720897:AMX720898 AWO720897:AWT720898 BGK720897:BGP720898 BQG720897:BQL720898 CAC720897:CAH720898 CJY720897:CKD720898 CTU720897:CTZ720898 DDQ720897:DDV720898 DNM720897:DNR720898 DXI720897:DXN720898 EHE720897:EHJ720898 ERA720897:ERF720898 FAW720897:FBB720898 FKS720897:FKX720898 FUO720897:FUT720898 GEK720897:GEP720898 GOG720897:GOL720898 GYC720897:GYH720898 HHY720897:HID720898 HRU720897:HRZ720898 IBQ720897:IBV720898 ILM720897:ILR720898 IVI720897:IVN720898 JFE720897:JFJ720898 JPA720897:JPF720898 JYW720897:JZB720898 KIS720897:KIX720898 KSO720897:KST720898 LCK720897:LCP720898 LMG720897:LML720898 LWC720897:LWH720898 MFY720897:MGD720898 MPU720897:MPZ720898 MZQ720897:MZV720898 NJM720897:NJR720898 NTI720897:NTN720898 ODE720897:ODJ720898 ONA720897:ONF720898 OWW720897:OXB720898 PGS720897:PGX720898 PQO720897:PQT720898 QAK720897:QAP720898 QKG720897:QKL720898 QUC720897:QUH720898 RDY720897:RED720898 RNU720897:RNZ720898 RXQ720897:RXV720898 SHM720897:SHR720898 SRI720897:SRN720898 TBE720897:TBJ720898 TLA720897:TLF720898 TUW720897:TVB720898 UES720897:UEX720898 UOO720897:UOT720898 UYK720897:UYP720898 VIG720897:VIL720898 VSC720897:VSH720898 WBY720897:WCD720898 WLU720897:WLZ720898 WVQ720897:WVV720898 I786433:N786434 JE786433:JJ786434 TA786433:TF786434 ACW786433:ADB786434 AMS786433:AMX786434 AWO786433:AWT786434 BGK786433:BGP786434 BQG786433:BQL786434 CAC786433:CAH786434 CJY786433:CKD786434 CTU786433:CTZ786434 DDQ786433:DDV786434 DNM786433:DNR786434 DXI786433:DXN786434 EHE786433:EHJ786434 ERA786433:ERF786434 FAW786433:FBB786434 FKS786433:FKX786434 FUO786433:FUT786434 GEK786433:GEP786434 GOG786433:GOL786434 GYC786433:GYH786434 HHY786433:HID786434 HRU786433:HRZ786434 IBQ786433:IBV786434 ILM786433:ILR786434 IVI786433:IVN786434 JFE786433:JFJ786434 JPA786433:JPF786434 JYW786433:JZB786434 KIS786433:KIX786434 KSO786433:KST786434 LCK786433:LCP786434 LMG786433:LML786434 LWC786433:LWH786434 MFY786433:MGD786434 MPU786433:MPZ786434 MZQ786433:MZV786434 NJM786433:NJR786434 NTI786433:NTN786434 ODE786433:ODJ786434 ONA786433:ONF786434 OWW786433:OXB786434 PGS786433:PGX786434 PQO786433:PQT786434 QAK786433:QAP786434 QKG786433:QKL786434 QUC786433:QUH786434 RDY786433:RED786434 RNU786433:RNZ786434 RXQ786433:RXV786434 SHM786433:SHR786434 SRI786433:SRN786434 TBE786433:TBJ786434 TLA786433:TLF786434 TUW786433:TVB786434 UES786433:UEX786434 UOO786433:UOT786434 UYK786433:UYP786434 VIG786433:VIL786434 VSC786433:VSH786434 WBY786433:WCD786434 WLU786433:WLZ786434 WVQ786433:WVV786434 I851969:N851970 JE851969:JJ851970 TA851969:TF851970 ACW851969:ADB851970 AMS851969:AMX851970 AWO851969:AWT851970 BGK851969:BGP851970 BQG851969:BQL851970 CAC851969:CAH851970 CJY851969:CKD851970 CTU851969:CTZ851970 DDQ851969:DDV851970 DNM851969:DNR851970 DXI851969:DXN851970 EHE851969:EHJ851970 ERA851969:ERF851970 FAW851969:FBB851970 FKS851969:FKX851970 FUO851969:FUT851970 GEK851969:GEP851970 GOG851969:GOL851970 GYC851969:GYH851970 HHY851969:HID851970 HRU851969:HRZ851970 IBQ851969:IBV851970 ILM851969:ILR851970 IVI851969:IVN851970 JFE851969:JFJ851970 JPA851969:JPF851970 JYW851969:JZB851970 KIS851969:KIX851970 KSO851969:KST851970 LCK851969:LCP851970 LMG851969:LML851970 LWC851969:LWH851970 MFY851969:MGD851970 MPU851969:MPZ851970 MZQ851969:MZV851970 NJM851969:NJR851970 NTI851969:NTN851970 ODE851969:ODJ851970 ONA851969:ONF851970 OWW851969:OXB851970 PGS851969:PGX851970 PQO851969:PQT851970 QAK851969:QAP851970 QKG851969:QKL851970 QUC851969:QUH851970 RDY851969:RED851970 RNU851969:RNZ851970 RXQ851969:RXV851970 SHM851969:SHR851970 SRI851969:SRN851970 TBE851969:TBJ851970 TLA851969:TLF851970 TUW851969:TVB851970 UES851969:UEX851970 UOO851969:UOT851970 UYK851969:UYP851970 VIG851969:VIL851970 VSC851969:VSH851970 WBY851969:WCD851970 WLU851969:WLZ851970 WVQ851969:WVV851970 I917505:N917506 JE917505:JJ917506 TA917505:TF917506 ACW917505:ADB917506 AMS917505:AMX917506 AWO917505:AWT917506 BGK917505:BGP917506 BQG917505:BQL917506 CAC917505:CAH917506 CJY917505:CKD917506 CTU917505:CTZ917506 DDQ917505:DDV917506 DNM917505:DNR917506 DXI917505:DXN917506 EHE917505:EHJ917506 ERA917505:ERF917506 FAW917505:FBB917506 FKS917505:FKX917506 FUO917505:FUT917506 GEK917505:GEP917506 GOG917505:GOL917506 GYC917505:GYH917506 HHY917505:HID917506 HRU917505:HRZ917506 IBQ917505:IBV917506 ILM917505:ILR917506 IVI917505:IVN917506 JFE917505:JFJ917506 JPA917505:JPF917506 JYW917505:JZB917506 KIS917505:KIX917506 KSO917505:KST917506 LCK917505:LCP917506 LMG917505:LML917506 LWC917505:LWH917506 MFY917505:MGD917506 MPU917505:MPZ917506 MZQ917505:MZV917506 NJM917505:NJR917506 NTI917505:NTN917506 ODE917505:ODJ917506 ONA917505:ONF917506 OWW917505:OXB917506 PGS917505:PGX917506 PQO917505:PQT917506 QAK917505:QAP917506 QKG917505:QKL917506 QUC917505:QUH917506 RDY917505:RED917506 RNU917505:RNZ917506 RXQ917505:RXV917506 SHM917505:SHR917506 SRI917505:SRN917506 TBE917505:TBJ917506 TLA917505:TLF917506 TUW917505:TVB917506 UES917505:UEX917506 UOO917505:UOT917506 UYK917505:UYP917506 VIG917505:VIL917506 VSC917505:VSH917506 WBY917505:WCD917506 WLU917505:WLZ917506 WVQ917505:WVV917506 I983041:N983042 JE983041:JJ983042 TA983041:TF983042 ACW983041:ADB983042 AMS983041:AMX983042 AWO983041:AWT983042 BGK983041:BGP983042 BQG983041:BQL983042 CAC983041:CAH983042 CJY983041:CKD983042 CTU983041:CTZ983042 DDQ983041:DDV983042 DNM983041:DNR983042 DXI983041:DXN983042 EHE983041:EHJ983042 ERA983041:ERF983042 FAW983041:FBB983042 FKS983041:FKX983042 FUO983041:FUT983042 GEK983041:GEP983042 GOG983041:GOL983042 GYC983041:GYH983042 HHY983041:HID983042 HRU983041:HRZ983042 IBQ983041:IBV983042 ILM983041:ILR983042 IVI983041:IVN983042 JFE983041:JFJ983042 JPA983041:JPF983042 JYW983041:JZB983042 KIS983041:KIX983042 KSO983041:KST983042 LCK983041:LCP983042 LMG983041:LML983042 LWC983041:LWH983042 MFY983041:MGD983042 MPU983041:MPZ983042 MZQ983041:MZV983042 NJM983041:NJR983042 NTI983041:NTN983042 ODE983041:ODJ983042 ONA983041:ONF983042 OWW983041:OXB983042 PGS983041:PGX983042 PQO983041:PQT983042 QAK983041:QAP983042 QKG983041:QKL983042 QUC983041:QUH983042 RDY983041:RED983042 RNU983041:RNZ983042 RXQ983041:RXV983042 SHM983041:SHR983042 SRI983041:SRN983042 TBE983041:TBJ983042 TLA983041:TLF983042 TUW983041:TVB983042 UES983041:UEX983042 UOO983041:UOT983042 UYK983041:UYP983042 VIG983041:VIL983042 VSC983041:VSH983042 WBY983041:WCD983042 WLU983041:WLZ983042 WVQ983041:WVV983042">
      <formula1>Saison</formula1>
    </dataValidation>
    <dataValidation type="list" allowBlank="1" showInputMessage="1" showErrorMessage="1" sqref="U5:U14 JQ5:JQ14 TM5:TM14 ADI5:ADI14 ANE5:ANE14 AXA5:AXA14 BGW5:BGW14 BQS5:BQS14 CAO5:CAO14 CKK5:CKK14 CUG5:CUG14 DEC5:DEC14 DNY5:DNY14 DXU5:DXU14 EHQ5:EHQ14 ERM5:ERM14 FBI5:FBI14 FLE5:FLE14 FVA5:FVA14 GEW5:GEW14 GOS5:GOS14 GYO5:GYO14 HIK5:HIK14 HSG5:HSG14 ICC5:ICC14 ILY5:ILY14 IVU5:IVU14 JFQ5:JFQ14 JPM5:JPM14 JZI5:JZI14 KJE5:KJE14 KTA5:KTA14 LCW5:LCW14 LMS5:LMS14 LWO5:LWO14 MGK5:MGK14 MQG5:MQG14 NAC5:NAC14 NJY5:NJY14 NTU5:NTU14 ODQ5:ODQ14 ONM5:ONM14 OXI5:OXI14 PHE5:PHE14 PRA5:PRA14 QAW5:QAW14 QKS5:QKS14 QUO5:QUO14 REK5:REK14 ROG5:ROG14 RYC5:RYC14 SHY5:SHY14 SRU5:SRU14 TBQ5:TBQ14 TLM5:TLM14 TVI5:TVI14 UFE5:UFE14 UPA5:UPA14 UYW5:UYW14 VIS5:VIS14 VSO5:VSO14 WCK5:WCK14 WMG5:WMG14 WWC5:WWC14 U65541:U65550 JQ65541:JQ65550 TM65541:TM65550 ADI65541:ADI65550 ANE65541:ANE65550 AXA65541:AXA65550 BGW65541:BGW65550 BQS65541:BQS65550 CAO65541:CAO65550 CKK65541:CKK65550 CUG65541:CUG65550 DEC65541:DEC65550 DNY65541:DNY65550 DXU65541:DXU65550 EHQ65541:EHQ65550 ERM65541:ERM65550 FBI65541:FBI65550 FLE65541:FLE65550 FVA65541:FVA65550 GEW65541:GEW65550 GOS65541:GOS65550 GYO65541:GYO65550 HIK65541:HIK65550 HSG65541:HSG65550 ICC65541:ICC65550 ILY65541:ILY65550 IVU65541:IVU65550 JFQ65541:JFQ65550 JPM65541:JPM65550 JZI65541:JZI65550 KJE65541:KJE65550 KTA65541:KTA65550 LCW65541:LCW65550 LMS65541:LMS65550 LWO65541:LWO65550 MGK65541:MGK65550 MQG65541:MQG65550 NAC65541:NAC65550 NJY65541:NJY65550 NTU65541:NTU65550 ODQ65541:ODQ65550 ONM65541:ONM65550 OXI65541:OXI65550 PHE65541:PHE65550 PRA65541:PRA65550 QAW65541:QAW65550 QKS65541:QKS65550 QUO65541:QUO65550 REK65541:REK65550 ROG65541:ROG65550 RYC65541:RYC65550 SHY65541:SHY65550 SRU65541:SRU65550 TBQ65541:TBQ65550 TLM65541:TLM65550 TVI65541:TVI65550 UFE65541:UFE65550 UPA65541:UPA65550 UYW65541:UYW65550 VIS65541:VIS65550 VSO65541:VSO65550 WCK65541:WCK65550 WMG65541:WMG65550 WWC65541:WWC65550 U131077:U131086 JQ131077:JQ131086 TM131077:TM131086 ADI131077:ADI131086 ANE131077:ANE131086 AXA131077:AXA131086 BGW131077:BGW131086 BQS131077:BQS131086 CAO131077:CAO131086 CKK131077:CKK131086 CUG131077:CUG131086 DEC131077:DEC131086 DNY131077:DNY131086 DXU131077:DXU131086 EHQ131077:EHQ131086 ERM131077:ERM131086 FBI131077:FBI131086 FLE131077:FLE131086 FVA131077:FVA131086 GEW131077:GEW131086 GOS131077:GOS131086 GYO131077:GYO131086 HIK131077:HIK131086 HSG131077:HSG131086 ICC131077:ICC131086 ILY131077:ILY131086 IVU131077:IVU131086 JFQ131077:JFQ131086 JPM131077:JPM131086 JZI131077:JZI131086 KJE131077:KJE131086 KTA131077:KTA131086 LCW131077:LCW131086 LMS131077:LMS131086 LWO131077:LWO131086 MGK131077:MGK131086 MQG131077:MQG131086 NAC131077:NAC131086 NJY131077:NJY131086 NTU131077:NTU131086 ODQ131077:ODQ131086 ONM131077:ONM131086 OXI131077:OXI131086 PHE131077:PHE131086 PRA131077:PRA131086 QAW131077:QAW131086 QKS131077:QKS131086 QUO131077:QUO131086 REK131077:REK131086 ROG131077:ROG131086 RYC131077:RYC131086 SHY131077:SHY131086 SRU131077:SRU131086 TBQ131077:TBQ131086 TLM131077:TLM131086 TVI131077:TVI131086 UFE131077:UFE131086 UPA131077:UPA131086 UYW131077:UYW131086 VIS131077:VIS131086 VSO131077:VSO131086 WCK131077:WCK131086 WMG131077:WMG131086 WWC131077:WWC131086 U196613:U196622 JQ196613:JQ196622 TM196613:TM196622 ADI196613:ADI196622 ANE196613:ANE196622 AXA196613:AXA196622 BGW196613:BGW196622 BQS196613:BQS196622 CAO196613:CAO196622 CKK196613:CKK196622 CUG196613:CUG196622 DEC196613:DEC196622 DNY196613:DNY196622 DXU196613:DXU196622 EHQ196613:EHQ196622 ERM196613:ERM196622 FBI196613:FBI196622 FLE196613:FLE196622 FVA196613:FVA196622 GEW196613:GEW196622 GOS196613:GOS196622 GYO196613:GYO196622 HIK196613:HIK196622 HSG196613:HSG196622 ICC196613:ICC196622 ILY196613:ILY196622 IVU196613:IVU196622 JFQ196613:JFQ196622 JPM196613:JPM196622 JZI196613:JZI196622 KJE196613:KJE196622 KTA196613:KTA196622 LCW196613:LCW196622 LMS196613:LMS196622 LWO196613:LWO196622 MGK196613:MGK196622 MQG196613:MQG196622 NAC196613:NAC196622 NJY196613:NJY196622 NTU196613:NTU196622 ODQ196613:ODQ196622 ONM196613:ONM196622 OXI196613:OXI196622 PHE196613:PHE196622 PRA196613:PRA196622 QAW196613:QAW196622 QKS196613:QKS196622 QUO196613:QUO196622 REK196613:REK196622 ROG196613:ROG196622 RYC196613:RYC196622 SHY196613:SHY196622 SRU196613:SRU196622 TBQ196613:TBQ196622 TLM196613:TLM196622 TVI196613:TVI196622 UFE196613:UFE196622 UPA196613:UPA196622 UYW196613:UYW196622 VIS196613:VIS196622 VSO196613:VSO196622 WCK196613:WCK196622 WMG196613:WMG196622 WWC196613:WWC196622 U262149:U262158 JQ262149:JQ262158 TM262149:TM262158 ADI262149:ADI262158 ANE262149:ANE262158 AXA262149:AXA262158 BGW262149:BGW262158 BQS262149:BQS262158 CAO262149:CAO262158 CKK262149:CKK262158 CUG262149:CUG262158 DEC262149:DEC262158 DNY262149:DNY262158 DXU262149:DXU262158 EHQ262149:EHQ262158 ERM262149:ERM262158 FBI262149:FBI262158 FLE262149:FLE262158 FVA262149:FVA262158 GEW262149:GEW262158 GOS262149:GOS262158 GYO262149:GYO262158 HIK262149:HIK262158 HSG262149:HSG262158 ICC262149:ICC262158 ILY262149:ILY262158 IVU262149:IVU262158 JFQ262149:JFQ262158 JPM262149:JPM262158 JZI262149:JZI262158 KJE262149:KJE262158 KTA262149:KTA262158 LCW262149:LCW262158 LMS262149:LMS262158 LWO262149:LWO262158 MGK262149:MGK262158 MQG262149:MQG262158 NAC262149:NAC262158 NJY262149:NJY262158 NTU262149:NTU262158 ODQ262149:ODQ262158 ONM262149:ONM262158 OXI262149:OXI262158 PHE262149:PHE262158 PRA262149:PRA262158 QAW262149:QAW262158 QKS262149:QKS262158 QUO262149:QUO262158 REK262149:REK262158 ROG262149:ROG262158 RYC262149:RYC262158 SHY262149:SHY262158 SRU262149:SRU262158 TBQ262149:TBQ262158 TLM262149:TLM262158 TVI262149:TVI262158 UFE262149:UFE262158 UPA262149:UPA262158 UYW262149:UYW262158 VIS262149:VIS262158 VSO262149:VSO262158 WCK262149:WCK262158 WMG262149:WMG262158 WWC262149:WWC262158 U327685:U327694 JQ327685:JQ327694 TM327685:TM327694 ADI327685:ADI327694 ANE327685:ANE327694 AXA327685:AXA327694 BGW327685:BGW327694 BQS327685:BQS327694 CAO327685:CAO327694 CKK327685:CKK327694 CUG327685:CUG327694 DEC327685:DEC327694 DNY327685:DNY327694 DXU327685:DXU327694 EHQ327685:EHQ327694 ERM327685:ERM327694 FBI327685:FBI327694 FLE327685:FLE327694 FVA327685:FVA327694 GEW327685:GEW327694 GOS327685:GOS327694 GYO327685:GYO327694 HIK327685:HIK327694 HSG327685:HSG327694 ICC327685:ICC327694 ILY327685:ILY327694 IVU327685:IVU327694 JFQ327685:JFQ327694 JPM327685:JPM327694 JZI327685:JZI327694 KJE327685:KJE327694 KTA327685:KTA327694 LCW327685:LCW327694 LMS327685:LMS327694 LWO327685:LWO327694 MGK327685:MGK327694 MQG327685:MQG327694 NAC327685:NAC327694 NJY327685:NJY327694 NTU327685:NTU327694 ODQ327685:ODQ327694 ONM327685:ONM327694 OXI327685:OXI327694 PHE327685:PHE327694 PRA327685:PRA327694 QAW327685:QAW327694 QKS327685:QKS327694 QUO327685:QUO327694 REK327685:REK327694 ROG327685:ROG327694 RYC327685:RYC327694 SHY327685:SHY327694 SRU327685:SRU327694 TBQ327685:TBQ327694 TLM327685:TLM327694 TVI327685:TVI327694 UFE327685:UFE327694 UPA327685:UPA327694 UYW327685:UYW327694 VIS327685:VIS327694 VSO327685:VSO327694 WCK327685:WCK327694 WMG327685:WMG327694 WWC327685:WWC327694 U393221:U393230 JQ393221:JQ393230 TM393221:TM393230 ADI393221:ADI393230 ANE393221:ANE393230 AXA393221:AXA393230 BGW393221:BGW393230 BQS393221:BQS393230 CAO393221:CAO393230 CKK393221:CKK393230 CUG393221:CUG393230 DEC393221:DEC393230 DNY393221:DNY393230 DXU393221:DXU393230 EHQ393221:EHQ393230 ERM393221:ERM393230 FBI393221:FBI393230 FLE393221:FLE393230 FVA393221:FVA393230 GEW393221:GEW393230 GOS393221:GOS393230 GYO393221:GYO393230 HIK393221:HIK393230 HSG393221:HSG393230 ICC393221:ICC393230 ILY393221:ILY393230 IVU393221:IVU393230 JFQ393221:JFQ393230 JPM393221:JPM393230 JZI393221:JZI393230 KJE393221:KJE393230 KTA393221:KTA393230 LCW393221:LCW393230 LMS393221:LMS393230 LWO393221:LWO393230 MGK393221:MGK393230 MQG393221:MQG393230 NAC393221:NAC393230 NJY393221:NJY393230 NTU393221:NTU393230 ODQ393221:ODQ393230 ONM393221:ONM393230 OXI393221:OXI393230 PHE393221:PHE393230 PRA393221:PRA393230 QAW393221:QAW393230 QKS393221:QKS393230 QUO393221:QUO393230 REK393221:REK393230 ROG393221:ROG393230 RYC393221:RYC393230 SHY393221:SHY393230 SRU393221:SRU393230 TBQ393221:TBQ393230 TLM393221:TLM393230 TVI393221:TVI393230 UFE393221:UFE393230 UPA393221:UPA393230 UYW393221:UYW393230 VIS393221:VIS393230 VSO393221:VSO393230 WCK393221:WCK393230 WMG393221:WMG393230 WWC393221:WWC393230 U458757:U458766 JQ458757:JQ458766 TM458757:TM458766 ADI458757:ADI458766 ANE458757:ANE458766 AXA458757:AXA458766 BGW458757:BGW458766 BQS458757:BQS458766 CAO458757:CAO458766 CKK458757:CKK458766 CUG458757:CUG458766 DEC458757:DEC458766 DNY458757:DNY458766 DXU458757:DXU458766 EHQ458757:EHQ458766 ERM458757:ERM458766 FBI458757:FBI458766 FLE458757:FLE458766 FVA458757:FVA458766 GEW458757:GEW458766 GOS458757:GOS458766 GYO458757:GYO458766 HIK458757:HIK458766 HSG458757:HSG458766 ICC458757:ICC458766 ILY458757:ILY458766 IVU458757:IVU458766 JFQ458757:JFQ458766 JPM458757:JPM458766 JZI458757:JZI458766 KJE458757:KJE458766 KTA458757:KTA458766 LCW458757:LCW458766 LMS458757:LMS458766 LWO458757:LWO458766 MGK458757:MGK458766 MQG458757:MQG458766 NAC458757:NAC458766 NJY458757:NJY458766 NTU458757:NTU458766 ODQ458757:ODQ458766 ONM458757:ONM458766 OXI458757:OXI458766 PHE458757:PHE458766 PRA458757:PRA458766 QAW458757:QAW458766 QKS458757:QKS458766 QUO458757:QUO458766 REK458757:REK458766 ROG458757:ROG458766 RYC458757:RYC458766 SHY458757:SHY458766 SRU458757:SRU458766 TBQ458757:TBQ458766 TLM458757:TLM458766 TVI458757:TVI458766 UFE458757:UFE458766 UPA458757:UPA458766 UYW458757:UYW458766 VIS458757:VIS458766 VSO458757:VSO458766 WCK458757:WCK458766 WMG458757:WMG458766 WWC458757:WWC458766 U524293:U524302 JQ524293:JQ524302 TM524293:TM524302 ADI524293:ADI524302 ANE524293:ANE524302 AXA524293:AXA524302 BGW524293:BGW524302 BQS524293:BQS524302 CAO524293:CAO524302 CKK524293:CKK524302 CUG524293:CUG524302 DEC524293:DEC524302 DNY524293:DNY524302 DXU524293:DXU524302 EHQ524293:EHQ524302 ERM524293:ERM524302 FBI524293:FBI524302 FLE524293:FLE524302 FVA524293:FVA524302 GEW524293:GEW524302 GOS524293:GOS524302 GYO524293:GYO524302 HIK524293:HIK524302 HSG524293:HSG524302 ICC524293:ICC524302 ILY524293:ILY524302 IVU524293:IVU524302 JFQ524293:JFQ524302 JPM524293:JPM524302 JZI524293:JZI524302 KJE524293:KJE524302 KTA524293:KTA524302 LCW524293:LCW524302 LMS524293:LMS524302 LWO524293:LWO524302 MGK524293:MGK524302 MQG524293:MQG524302 NAC524293:NAC524302 NJY524293:NJY524302 NTU524293:NTU524302 ODQ524293:ODQ524302 ONM524293:ONM524302 OXI524293:OXI524302 PHE524293:PHE524302 PRA524293:PRA524302 QAW524293:QAW524302 QKS524293:QKS524302 QUO524293:QUO524302 REK524293:REK524302 ROG524293:ROG524302 RYC524293:RYC524302 SHY524293:SHY524302 SRU524293:SRU524302 TBQ524293:TBQ524302 TLM524293:TLM524302 TVI524293:TVI524302 UFE524293:UFE524302 UPA524293:UPA524302 UYW524293:UYW524302 VIS524293:VIS524302 VSO524293:VSO524302 WCK524293:WCK524302 WMG524293:WMG524302 WWC524293:WWC524302 U589829:U589838 JQ589829:JQ589838 TM589829:TM589838 ADI589829:ADI589838 ANE589829:ANE589838 AXA589829:AXA589838 BGW589829:BGW589838 BQS589829:BQS589838 CAO589829:CAO589838 CKK589829:CKK589838 CUG589829:CUG589838 DEC589829:DEC589838 DNY589829:DNY589838 DXU589829:DXU589838 EHQ589829:EHQ589838 ERM589829:ERM589838 FBI589829:FBI589838 FLE589829:FLE589838 FVA589829:FVA589838 GEW589829:GEW589838 GOS589829:GOS589838 GYO589829:GYO589838 HIK589829:HIK589838 HSG589829:HSG589838 ICC589829:ICC589838 ILY589829:ILY589838 IVU589829:IVU589838 JFQ589829:JFQ589838 JPM589829:JPM589838 JZI589829:JZI589838 KJE589829:KJE589838 KTA589829:KTA589838 LCW589829:LCW589838 LMS589829:LMS589838 LWO589829:LWO589838 MGK589829:MGK589838 MQG589829:MQG589838 NAC589829:NAC589838 NJY589829:NJY589838 NTU589829:NTU589838 ODQ589829:ODQ589838 ONM589829:ONM589838 OXI589829:OXI589838 PHE589829:PHE589838 PRA589829:PRA589838 QAW589829:QAW589838 QKS589829:QKS589838 QUO589829:QUO589838 REK589829:REK589838 ROG589829:ROG589838 RYC589829:RYC589838 SHY589829:SHY589838 SRU589829:SRU589838 TBQ589829:TBQ589838 TLM589829:TLM589838 TVI589829:TVI589838 UFE589829:UFE589838 UPA589829:UPA589838 UYW589829:UYW589838 VIS589829:VIS589838 VSO589829:VSO589838 WCK589829:WCK589838 WMG589829:WMG589838 WWC589829:WWC589838 U655365:U655374 JQ655365:JQ655374 TM655365:TM655374 ADI655365:ADI655374 ANE655365:ANE655374 AXA655365:AXA655374 BGW655365:BGW655374 BQS655365:BQS655374 CAO655365:CAO655374 CKK655365:CKK655374 CUG655365:CUG655374 DEC655365:DEC655374 DNY655365:DNY655374 DXU655365:DXU655374 EHQ655365:EHQ655374 ERM655365:ERM655374 FBI655365:FBI655374 FLE655365:FLE655374 FVA655365:FVA655374 GEW655365:GEW655374 GOS655365:GOS655374 GYO655365:GYO655374 HIK655365:HIK655374 HSG655365:HSG655374 ICC655365:ICC655374 ILY655365:ILY655374 IVU655365:IVU655374 JFQ655365:JFQ655374 JPM655365:JPM655374 JZI655365:JZI655374 KJE655365:KJE655374 KTA655365:KTA655374 LCW655365:LCW655374 LMS655365:LMS655374 LWO655365:LWO655374 MGK655365:MGK655374 MQG655365:MQG655374 NAC655365:NAC655374 NJY655365:NJY655374 NTU655365:NTU655374 ODQ655365:ODQ655374 ONM655365:ONM655374 OXI655365:OXI655374 PHE655365:PHE655374 PRA655365:PRA655374 QAW655365:QAW655374 QKS655365:QKS655374 QUO655365:QUO655374 REK655365:REK655374 ROG655365:ROG655374 RYC655365:RYC655374 SHY655365:SHY655374 SRU655365:SRU655374 TBQ655365:TBQ655374 TLM655365:TLM655374 TVI655365:TVI655374 UFE655365:UFE655374 UPA655365:UPA655374 UYW655365:UYW655374 VIS655365:VIS655374 VSO655365:VSO655374 WCK655365:WCK655374 WMG655365:WMG655374 WWC655365:WWC655374 U720901:U720910 JQ720901:JQ720910 TM720901:TM720910 ADI720901:ADI720910 ANE720901:ANE720910 AXA720901:AXA720910 BGW720901:BGW720910 BQS720901:BQS720910 CAO720901:CAO720910 CKK720901:CKK720910 CUG720901:CUG720910 DEC720901:DEC720910 DNY720901:DNY720910 DXU720901:DXU720910 EHQ720901:EHQ720910 ERM720901:ERM720910 FBI720901:FBI720910 FLE720901:FLE720910 FVA720901:FVA720910 GEW720901:GEW720910 GOS720901:GOS720910 GYO720901:GYO720910 HIK720901:HIK720910 HSG720901:HSG720910 ICC720901:ICC720910 ILY720901:ILY720910 IVU720901:IVU720910 JFQ720901:JFQ720910 JPM720901:JPM720910 JZI720901:JZI720910 KJE720901:KJE720910 KTA720901:KTA720910 LCW720901:LCW720910 LMS720901:LMS720910 LWO720901:LWO720910 MGK720901:MGK720910 MQG720901:MQG720910 NAC720901:NAC720910 NJY720901:NJY720910 NTU720901:NTU720910 ODQ720901:ODQ720910 ONM720901:ONM720910 OXI720901:OXI720910 PHE720901:PHE720910 PRA720901:PRA720910 QAW720901:QAW720910 QKS720901:QKS720910 QUO720901:QUO720910 REK720901:REK720910 ROG720901:ROG720910 RYC720901:RYC720910 SHY720901:SHY720910 SRU720901:SRU720910 TBQ720901:TBQ720910 TLM720901:TLM720910 TVI720901:TVI720910 UFE720901:UFE720910 UPA720901:UPA720910 UYW720901:UYW720910 VIS720901:VIS720910 VSO720901:VSO720910 WCK720901:WCK720910 WMG720901:WMG720910 WWC720901:WWC720910 U786437:U786446 JQ786437:JQ786446 TM786437:TM786446 ADI786437:ADI786446 ANE786437:ANE786446 AXA786437:AXA786446 BGW786437:BGW786446 BQS786437:BQS786446 CAO786437:CAO786446 CKK786437:CKK786446 CUG786437:CUG786446 DEC786437:DEC786446 DNY786437:DNY786446 DXU786437:DXU786446 EHQ786437:EHQ786446 ERM786437:ERM786446 FBI786437:FBI786446 FLE786437:FLE786446 FVA786437:FVA786446 GEW786437:GEW786446 GOS786437:GOS786446 GYO786437:GYO786446 HIK786437:HIK786446 HSG786437:HSG786446 ICC786437:ICC786446 ILY786437:ILY786446 IVU786437:IVU786446 JFQ786437:JFQ786446 JPM786437:JPM786446 JZI786437:JZI786446 KJE786437:KJE786446 KTA786437:KTA786446 LCW786437:LCW786446 LMS786437:LMS786446 LWO786437:LWO786446 MGK786437:MGK786446 MQG786437:MQG786446 NAC786437:NAC786446 NJY786437:NJY786446 NTU786437:NTU786446 ODQ786437:ODQ786446 ONM786437:ONM786446 OXI786437:OXI786446 PHE786437:PHE786446 PRA786437:PRA786446 QAW786437:QAW786446 QKS786437:QKS786446 QUO786437:QUO786446 REK786437:REK786446 ROG786437:ROG786446 RYC786437:RYC786446 SHY786437:SHY786446 SRU786437:SRU786446 TBQ786437:TBQ786446 TLM786437:TLM786446 TVI786437:TVI786446 UFE786437:UFE786446 UPA786437:UPA786446 UYW786437:UYW786446 VIS786437:VIS786446 VSO786437:VSO786446 WCK786437:WCK786446 WMG786437:WMG786446 WWC786437:WWC786446 U851973:U851982 JQ851973:JQ851982 TM851973:TM851982 ADI851973:ADI851982 ANE851973:ANE851982 AXA851973:AXA851982 BGW851973:BGW851982 BQS851973:BQS851982 CAO851973:CAO851982 CKK851973:CKK851982 CUG851973:CUG851982 DEC851973:DEC851982 DNY851973:DNY851982 DXU851973:DXU851982 EHQ851973:EHQ851982 ERM851973:ERM851982 FBI851973:FBI851982 FLE851973:FLE851982 FVA851973:FVA851982 GEW851973:GEW851982 GOS851973:GOS851982 GYO851973:GYO851982 HIK851973:HIK851982 HSG851973:HSG851982 ICC851973:ICC851982 ILY851973:ILY851982 IVU851973:IVU851982 JFQ851973:JFQ851982 JPM851973:JPM851982 JZI851973:JZI851982 KJE851973:KJE851982 KTA851973:KTA851982 LCW851973:LCW851982 LMS851973:LMS851982 LWO851973:LWO851982 MGK851973:MGK851982 MQG851973:MQG851982 NAC851973:NAC851982 NJY851973:NJY851982 NTU851973:NTU851982 ODQ851973:ODQ851982 ONM851973:ONM851982 OXI851973:OXI851982 PHE851973:PHE851982 PRA851973:PRA851982 QAW851973:QAW851982 QKS851973:QKS851982 QUO851973:QUO851982 REK851973:REK851982 ROG851973:ROG851982 RYC851973:RYC851982 SHY851973:SHY851982 SRU851973:SRU851982 TBQ851973:TBQ851982 TLM851973:TLM851982 TVI851973:TVI851982 UFE851973:UFE851982 UPA851973:UPA851982 UYW851973:UYW851982 VIS851973:VIS851982 VSO851973:VSO851982 WCK851973:WCK851982 WMG851973:WMG851982 WWC851973:WWC851982 U917509:U917518 JQ917509:JQ917518 TM917509:TM917518 ADI917509:ADI917518 ANE917509:ANE917518 AXA917509:AXA917518 BGW917509:BGW917518 BQS917509:BQS917518 CAO917509:CAO917518 CKK917509:CKK917518 CUG917509:CUG917518 DEC917509:DEC917518 DNY917509:DNY917518 DXU917509:DXU917518 EHQ917509:EHQ917518 ERM917509:ERM917518 FBI917509:FBI917518 FLE917509:FLE917518 FVA917509:FVA917518 GEW917509:GEW917518 GOS917509:GOS917518 GYO917509:GYO917518 HIK917509:HIK917518 HSG917509:HSG917518 ICC917509:ICC917518 ILY917509:ILY917518 IVU917509:IVU917518 JFQ917509:JFQ917518 JPM917509:JPM917518 JZI917509:JZI917518 KJE917509:KJE917518 KTA917509:KTA917518 LCW917509:LCW917518 LMS917509:LMS917518 LWO917509:LWO917518 MGK917509:MGK917518 MQG917509:MQG917518 NAC917509:NAC917518 NJY917509:NJY917518 NTU917509:NTU917518 ODQ917509:ODQ917518 ONM917509:ONM917518 OXI917509:OXI917518 PHE917509:PHE917518 PRA917509:PRA917518 QAW917509:QAW917518 QKS917509:QKS917518 QUO917509:QUO917518 REK917509:REK917518 ROG917509:ROG917518 RYC917509:RYC917518 SHY917509:SHY917518 SRU917509:SRU917518 TBQ917509:TBQ917518 TLM917509:TLM917518 TVI917509:TVI917518 UFE917509:UFE917518 UPA917509:UPA917518 UYW917509:UYW917518 VIS917509:VIS917518 VSO917509:VSO917518 WCK917509:WCK917518 WMG917509:WMG917518 WWC917509:WWC917518 U983045:U983054 JQ983045:JQ983054 TM983045:TM983054 ADI983045:ADI983054 ANE983045:ANE983054 AXA983045:AXA983054 BGW983045:BGW983054 BQS983045:BQS983054 CAO983045:CAO983054 CKK983045:CKK983054 CUG983045:CUG983054 DEC983045:DEC983054 DNY983045:DNY983054 DXU983045:DXU983054 EHQ983045:EHQ983054 ERM983045:ERM983054 FBI983045:FBI983054 FLE983045:FLE983054 FVA983045:FVA983054 GEW983045:GEW983054 GOS983045:GOS983054 GYO983045:GYO983054 HIK983045:HIK983054 HSG983045:HSG983054 ICC983045:ICC983054 ILY983045:ILY983054 IVU983045:IVU983054 JFQ983045:JFQ983054 JPM983045:JPM983054 JZI983045:JZI983054 KJE983045:KJE983054 KTA983045:KTA983054 LCW983045:LCW983054 LMS983045:LMS983054 LWO983045:LWO983054 MGK983045:MGK983054 MQG983045:MQG983054 NAC983045:NAC983054 NJY983045:NJY983054 NTU983045:NTU983054 ODQ983045:ODQ983054 ONM983045:ONM983054 OXI983045:OXI983054 PHE983045:PHE983054 PRA983045:PRA983054 QAW983045:QAW983054 QKS983045:QKS983054 QUO983045:QUO983054 REK983045:REK983054 ROG983045:ROG983054 RYC983045:RYC983054 SHY983045:SHY983054 SRU983045:SRU983054 TBQ983045:TBQ983054 TLM983045:TLM983054 TVI983045:TVI983054 UFE983045:UFE983054 UPA983045:UPA983054 UYW983045:UYW983054 VIS983045:VIS983054 VSO983045:VSO983054 WCK983045:WCK983054 WMG983045:WMG983054 WWC983045:WWC983054">
      <formula1>Etat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46081" r:id="rId4" name="ComboBox1">
          <controlPr defaultSize="0" autoLin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13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46081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00FF"/>
  </sheetPr>
  <dimension ref="A1:IF74"/>
  <sheetViews>
    <sheetView tabSelected="1" workbookViewId="0">
      <selection activeCell="B16" sqref="B16:R36"/>
    </sheetView>
  </sheetViews>
  <sheetFormatPr baseColWidth="10" defaultColWidth="5.42578125" defaultRowHeight="12.75" x14ac:dyDescent="0.25"/>
  <cols>
    <col min="1" max="14" width="5.42578125" style="1" customWidth="1"/>
    <col min="15" max="18" width="6.7109375" style="1" customWidth="1"/>
    <col min="19" max="20" width="5.42578125" style="1" customWidth="1"/>
    <col min="21" max="21" width="6.5703125" style="1" customWidth="1"/>
    <col min="22" max="69" width="5.42578125" style="1" customWidth="1"/>
    <col min="70" max="126" width="5.42578125" style="1" hidden="1" customWidth="1"/>
    <col min="127" max="132" width="15.7109375" style="3" hidden="1" customWidth="1"/>
    <col min="133" max="155" width="5.42578125" style="1" hidden="1" customWidth="1"/>
    <col min="156" max="156" width="15.7109375" style="3" hidden="1" customWidth="1"/>
    <col min="157" max="167" width="5.42578125" style="1" hidden="1" customWidth="1"/>
    <col min="168" max="168" width="15.7109375" style="3" hidden="1" customWidth="1"/>
    <col min="169" max="169" width="5.42578125" style="3" hidden="1" customWidth="1"/>
    <col min="170" max="179" width="5.42578125" style="1" hidden="1" customWidth="1"/>
    <col min="180" max="180" width="15.7109375" style="3" hidden="1" customWidth="1"/>
    <col min="181" max="191" width="5.42578125" style="1" hidden="1" customWidth="1"/>
    <col min="192" max="270" width="5.42578125" style="1"/>
    <col min="271" max="274" width="6.7109375" style="1" customWidth="1"/>
    <col min="275" max="276" width="5.42578125" style="1"/>
    <col min="277" max="277" width="6.5703125" style="1" customWidth="1"/>
    <col min="278" max="325" width="5.42578125" style="1"/>
    <col min="326" max="447" width="0" style="1" hidden="1" customWidth="1"/>
    <col min="448" max="526" width="5.42578125" style="1"/>
    <col min="527" max="530" width="6.7109375" style="1" customWidth="1"/>
    <col min="531" max="532" width="5.42578125" style="1"/>
    <col min="533" max="533" width="6.5703125" style="1" customWidth="1"/>
    <col min="534" max="581" width="5.42578125" style="1"/>
    <col min="582" max="703" width="0" style="1" hidden="1" customWidth="1"/>
    <col min="704" max="782" width="5.42578125" style="1"/>
    <col min="783" max="786" width="6.7109375" style="1" customWidth="1"/>
    <col min="787" max="788" width="5.42578125" style="1"/>
    <col min="789" max="789" width="6.5703125" style="1" customWidth="1"/>
    <col min="790" max="837" width="5.42578125" style="1"/>
    <col min="838" max="959" width="0" style="1" hidden="1" customWidth="1"/>
    <col min="960" max="1038" width="5.42578125" style="1"/>
    <col min="1039" max="1042" width="6.7109375" style="1" customWidth="1"/>
    <col min="1043" max="1044" width="5.42578125" style="1"/>
    <col min="1045" max="1045" width="6.5703125" style="1" customWidth="1"/>
    <col min="1046" max="1093" width="5.42578125" style="1"/>
    <col min="1094" max="1215" width="0" style="1" hidden="1" customWidth="1"/>
    <col min="1216" max="1294" width="5.42578125" style="1"/>
    <col min="1295" max="1298" width="6.7109375" style="1" customWidth="1"/>
    <col min="1299" max="1300" width="5.42578125" style="1"/>
    <col min="1301" max="1301" width="6.5703125" style="1" customWidth="1"/>
    <col min="1302" max="1349" width="5.42578125" style="1"/>
    <col min="1350" max="1471" width="0" style="1" hidden="1" customWidth="1"/>
    <col min="1472" max="1550" width="5.42578125" style="1"/>
    <col min="1551" max="1554" width="6.7109375" style="1" customWidth="1"/>
    <col min="1555" max="1556" width="5.42578125" style="1"/>
    <col min="1557" max="1557" width="6.5703125" style="1" customWidth="1"/>
    <col min="1558" max="1605" width="5.42578125" style="1"/>
    <col min="1606" max="1727" width="0" style="1" hidden="1" customWidth="1"/>
    <col min="1728" max="1806" width="5.42578125" style="1"/>
    <col min="1807" max="1810" width="6.7109375" style="1" customWidth="1"/>
    <col min="1811" max="1812" width="5.42578125" style="1"/>
    <col min="1813" max="1813" width="6.5703125" style="1" customWidth="1"/>
    <col min="1814" max="1861" width="5.42578125" style="1"/>
    <col min="1862" max="1983" width="0" style="1" hidden="1" customWidth="1"/>
    <col min="1984" max="2062" width="5.42578125" style="1"/>
    <col min="2063" max="2066" width="6.7109375" style="1" customWidth="1"/>
    <col min="2067" max="2068" width="5.42578125" style="1"/>
    <col min="2069" max="2069" width="6.5703125" style="1" customWidth="1"/>
    <col min="2070" max="2117" width="5.42578125" style="1"/>
    <col min="2118" max="2239" width="0" style="1" hidden="1" customWidth="1"/>
    <col min="2240" max="2318" width="5.42578125" style="1"/>
    <col min="2319" max="2322" width="6.7109375" style="1" customWidth="1"/>
    <col min="2323" max="2324" width="5.42578125" style="1"/>
    <col min="2325" max="2325" width="6.5703125" style="1" customWidth="1"/>
    <col min="2326" max="2373" width="5.42578125" style="1"/>
    <col min="2374" max="2495" width="0" style="1" hidden="1" customWidth="1"/>
    <col min="2496" max="2574" width="5.42578125" style="1"/>
    <col min="2575" max="2578" width="6.7109375" style="1" customWidth="1"/>
    <col min="2579" max="2580" width="5.42578125" style="1"/>
    <col min="2581" max="2581" width="6.5703125" style="1" customWidth="1"/>
    <col min="2582" max="2629" width="5.42578125" style="1"/>
    <col min="2630" max="2751" width="0" style="1" hidden="1" customWidth="1"/>
    <col min="2752" max="2830" width="5.42578125" style="1"/>
    <col min="2831" max="2834" width="6.7109375" style="1" customWidth="1"/>
    <col min="2835" max="2836" width="5.42578125" style="1"/>
    <col min="2837" max="2837" width="6.5703125" style="1" customWidth="1"/>
    <col min="2838" max="2885" width="5.42578125" style="1"/>
    <col min="2886" max="3007" width="0" style="1" hidden="1" customWidth="1"/>
    <col min="3008" max="3086" width="5.42578125" style="1"/>
    <col min="3087" max="3090" width="6.7109375" style="1" customWidth="1"/>
    <col min="3091" max="3092" width="5.42578125" style="1"/>
    <col min="3093" max="3093" width="6.5703125" style="1" customWidth="1"/>
    <col min="3094" max="3141" width="5.42578125" style="1"/>
    <col min="3142" max="3263" width="0" style="1" hidden="1" customWidth="1"/>
    <col min="3264" max="3342" width="5.42578125" style="1"/>
    <col min="3343" max="3346" width="6.7109375" style="1" customWidth="1"/>
    <col min="3347" max="3348" width="5.42578125" style="1"/>
    <col min="3349" max="3349" width="6.5703125" style="1" customWidth="1"/>
    <col min="3350" max="3397" width="5.42578125" style="1"/>
    <col min="3398" max="3519" width="0" style="1" hidden="1" customWidth="1"/>
    <col min="3520" max="3598" width="5.42578125" style="1"/>
    <col min="3599" max="3602" width="6.7109375" style="1" customWidth="1"/>
    <col min="3603" max="3604" width="5.42578125" style="1"/>
    <col min="3605" max="3605" width="6.5703125" style="1" customWidth="1"/>
    <col min="3606" max="3653" width="5.42578125" style="1"/>
    <col min="3654" max="3775" width="0" style="1" hidden="1" customWidth="1"/>
    <col min="3776" max="3854" width="5.42578125" style="1"/>
    <col min="3855" max="3858" width="6.7109375" style="1" customWidth="1"/>
    <col min="3859" max="3860" width="5.42578125" style="1"/>
    <col min="3861" max="3861" width="6.5703125" style="1" customWidth="1"/>
    <col min="3862" max="3909" width="5.42578125" style="1"/>
    <col min="3910" max="4031" width="0" style="1" hidden="1" customWidth="1"/>
    <col min="4032" max="4110" width="5.42578125" style="1"/>
    <col min="4111" max="4114" width="6.7109375" style="1" customWidth="1"/>
    <col min="4115" max="4116" width="5.42578125" style="1"/>
    <col min="4117" max="4117" width="6.5703125" style="1" customWidth="1"/>
    <col min="4118" max="4165" width="5.42578125" style="1"/>
    <col min="4166" max="4287" width="0" style="1" hidden="1" customWidth="1"/>
    <col min="4288" max="4366" width="5.42578125" style="1"/>
    <col min="4367" max="4370" width="6.7109375" style="1" customWidth="1"/>
    <col min="4371" max="4372" width="5.42578125" style="1"/>
    <col min="4373" max="4373" width="6.5703125" style="1" customWidth="1"/>
    <col min="4374" max="4421" width="5.42578125" style="1"/>
    <col min="4422" max="4543" width="0" style="1" hidden="1" customWidth="1"/>
    <col min="4544" max="4622" width="5.42578125" style="1"/>
    <col min="4623" max="4626" width="6.7109375" style="1" customWidth="1"/>
    <col min="4627" max="4628" width="5.42578125" style="1"/>
    <col min="4629" max="4629" width="6.5703125" style="1" customWidth="1"/>
    <col min="4630" max="4677" width="5.42578125" style="1"/>
    <col min="4678" max="4799" width="0" style="1" hidden="1" customWidth="1"/>
    <col min="4800" max="4878" width="5.42578125" style="1"/>
    <col min="4879" max="4882" width="6.7109375" style="1" customWidth="1"/>
    <col min="4883" max="4884" width="5.42578125" style="1"/>
    <col min="4885" max="4885" width="6.5703125" style="1" customWidth="1"/>
    <col min="4886" max="4933" width="5.42578125" style="1"/>
    <col min="4934" max="5055" width="0" style="1" hidden="1" customWidth="1"/>
    <col min="5056" max="5134" width="5.42578125" style="1"/>
    <col min="5135" max="5138" width="6.7109375" style="1" customWidth="1"/>
    <col min="5139" max="5140" width="5.42578125" style="1"/>
    <col min="5141" max="5141" width="6.5703125" style="1" customWidth="1"/>
    <col min="5142" max="5189" width="5.42578125" style="1"/>
    <col min="5190" max="5311" width="0" style="1" hidden="1" customWidth="1"/>
    <col min="5312" max="5390" width="5.42578125" style="1"/>
    <col min="5391" max="5394" width="6.7109375" style="1" customWidth="1"/>
    <col min="5395" max="5396" width="5.42578125" style="1"/>
    <col min="5397" max="5397" width="6.5703125" style="1" customWidth="1"/>
    <col min="5398" max="5445" width="5.42578125" style="1"/>
    <col min="5446" max="5567" width="0" style="1" hidden="1" customWidth="1"/>
    <col min="5568" max="5646" width="5.42578125" style="1"/>
    <col min="5647" max="5650" width="6.7109375" style="1" customWidth="1"/>
    <col min="5651" max="5652" width="5.42578125" style="1"/>
    <col min="5653" max="5653" width="6.5703125" style="1" customWidth="1"/>
    <col min="5654" max="5701" width="5.42578125" style="1"/>
    <col min="5702" max="5823" width="0" style="1" hidden="1" customWidth="1"/>
    <col min="5824" max="5902" width="5.42578125" style="1"/>
    <col min="5903" max="5906" width="6.7109375" style="1" customWidth="1"/>
    <col min="5907" max="5908" width="5.42578125" style="1"/>
    <col min="5909" max="5909" width="6.5703125" style="1" customWidth="1"/>
    <col min="5910" max="5957" width="5.42578125" style="1"/>
    <col min="5958" max="6079" width="0" style="1" hidden="1" customWidth="1"/>
    <col min="6080" max="6158" width="5.42578125" style="1"/>
    <col min="6159" max="6162" width="6.7109375" style="1" customWidth="1"/>
    <col min="6163" max="6164" width="5.42578125" style="1"/>
    <col min="6165" max="6165" width="6.5703125" style="1" customWidth="1"/>
    <col min="6166" max="6213" width="5.42578125" style="1"/>
    <col min="6214" max="6335" width="0" style="1" hidden="1" customWidth="1"/>
    <col min="6336" max="6414" width="5.42578125" style="1"/>
    <col min="6415" max="6418" width="6.7109375" style="1" customWidth="1"/>
    <col min="6419" max="6420" width="5.42578125" style="1"/>
    <col min="6421" max="6421" width="6.5703125" style="1" customWidth="1"/>
    <col min="6422" max="6469" width="5.42578125" style="1"/>
    <col min="6470" max="6591" width="0" style="1" hidden="1" customWidth="1"/>
    <col min="6592" max="6670" width="5.42578125" style="1"/>
    <col min="6671" max="6674" width="6.7109375" style="1" customWidth="1"/>
    <col min="6675" max="6676" width="5.42578125" style="1"/>
    <col min="6677" max="6677" width="6.5703125" style="1" customWidth="1"/>
    <col min="6678" max="6725" width="5.42578125" style="1"/>
    <col min="6726" max="6847" width="0" style="1" hidden="1" customWidth="1"/>
    <col min="6848" max="6926" width="5.42578125" style="1"/>
    <col min="6927" max="6930" width="6.7109375" style="1" customWidth="1"/>
    <col min="6931" max="6932" width="5.42578125" style="1"/>
    <col min="6933" max="6933" width="6.5703125" style="1" customWidth="1"/>
    <col min="6934" max="6981" width="5.42578125" style="1"/>
    <col min="6982" max="7103" width="0" style="1" hidden="1" customWidth="1"/>
    <col min="7104" max="7182" width="5.42578125" style="1"/>
    <col min="7183" max="7186" width="6.7109375" style="1" customWidth="1"/>
    <col min="7187" max="7188" width="5.42578125" style="1"/>
    <col min="7189" max="7189" width="6.5703125" style="1" customWidth="1"/>
    <col min="7190" max="7237" width="5.42578125" style="1"/>
    <col min="7238" max="7359" width="0" style="1" hidden="1" customWidth="1"/>
    <col min="7360" max="7438" width="5.42578125" style="1"/>
    <col min="7439" max="7442" width="6.7109375" style="1" customWidth="1"/>
    <col min="7443" max="7444" width="5.42578125" style="1"/>
    <col min="7445" max="7445" width="6.5703125" style="1" customWidth="1"/>
    <col min="7446" max="7493" width="5.42578125" style="1"/>
    <col min="7494" max="7615" width="0" style="1" hidden="1" customWidth="1"/>
    <col min="7616" max="7694" width="5.42578125" style="1"/>
    <col min="7695" max="7698" width="6.7109375" style="1" customWidth="1"/>
    <col min="7699" max="7700" width="5.42578125" style="1"/>
    <col min="7701" max="7701" width="6.5703125" style="1" customWidth="1"/>
    <col min="7702" max="7749" width="5.42578125" style="1"/>
    <col min="7750" max="7871" width="0" style="1" hidden="1" customWidth="1"/>
    <col min="7872" max="7950" width="5.42578125" style="1"/>
    <col min="7951" max="7954" width="6.7109375" style="1" customWidth="1"/>
    <col min="7955" max="7956" width="5.42578125" style="1"/>
    <col min="7957" max="7957" width="6.5703125" style="1" customWidth="1"/>
    <col min="7958" max="8005" width="5.42578125" style="1"/>
    <col min="8006" max="8127" width="0" style="1" hidden="1" customWidth="1"/>
    <col min="8128" max="8206" width="5.42578125" style="1"/>
    <col min="8207" max="8210" width="6.7109375" style="1" customWidth="1"/>
    <col min="8211" max="8212" width="5.42578125" style="1"/>
    <col min="8213" max="8213" width="6.5703125" style="1" customWidth="1"/>
    <col min="8214" max="8261" width="5.42578125" style="1"/>
    <col min="8262" max="8383" width="0" style="1" hidden="1" customWidth="1"/>
    <col min="8384" max="8462" width="5.42578125" style="1"/>
    <col min="8463" max="8466" width="6.7109375" style="1" customWidth="1"/>
    <col min="8467" max="8468" width="5.42578125" style="1"/>
    <col min="8469" max="8469" width="6.5703125" style="1" customWidth="1"/>
    <col min="8470" max="8517" width="5.42578125" style="1"/>
    <col min="8518" max="8639" width="0" style="1" hidden="1" customWidth="1"/>
    <col min="8640" max="8718" width="5.42578125" style="1"/>
    <col min="8719" max="8722" width="6.7109375" style="1" customWidth="1"/>
    <col min="8723" max="8724" width="5.42578125" style="1"/>
    <col min="8725" max="8725" width="6.5703125" style="1" customWidth="1"/>
    <col min="8726" max="8773" width="5.42578125" style="1"/>
    <col min="8774" max="8895" width="0" style="1" hidden="1" customWidth="1"/>
    <col min="8896" max="8974" width="5.42578125" style="1"/>
    <col min="8975" max="8978" width="6.7109375" style="1" customWidth="1"/>
    <col min="8979" max="8980" width="5.42578125" style="1"/>
    <col min="8981" max="8981" width="6.5703125" style="1" customWidth="1"/>
    <col min="8982" max="9029" width="5.42578125" style="1"/>
    <col min="9030" max="9151" width="0" style="1" hidden="1" customWidth="1"/>
    <col min="9152" max="9230" width="5.42578125" style="1"/>
    <col min="9231" max="9234" width="6.7109375" style="1" customWidth="1"/>
    <col min="9235" max="9236" width="5.42578125" style="1"/>
    <col min="9237" max="9237" width="6.5703125" style="1" customWidth="1"/>
    <col min="9238" max="9285" width="5.42578125" style="1"/>
    <col min="9286" max="9407" width="0" style="1" hidden="1" customWidth="1"/>
    <col min="9408" max="9486" width="5.42578125" style="1"/>
    <col min="9487" max="9490" width="6.7109375" style="1" customWidth="1"/>
    <col min="9491" max="9492" width="5.42578125" style="1"/>
    <col min="9493" max="9493" width="6.5703125" style="1" customWidth="1"/>
    <col min="9494" max="9541" width="5.42578125" style="1"/>
    <col min="9542" max="9663" width="0" style="1" hidden="1" customWidth="1"/>
    <col min="9664" max="9742" width="5.42578125" style="1"/>
    <col min="9743" max="9746" width="6.7109375" style="1" customWidth="1"/>
    <col min="9747" max="9748" width="5.42578125" style="1"/>
    <col min="9749" max="9749" width="6.5703125" style="1" customWidth="1"/>
    <col min="9750" max="9797" width="5.42578125" style="1"/>
    <col min="9798" max="9919" width="0" style="1" hidden="1" customWidth="1"/>
    <col min="9920" max="9998" width="5.42578125" style="1"/>
    <col min="9999" max="10002" width="6.7109375" style="1" customWidth="1"/>
    <col min="10003" max="10004" width="5.42578125" style="1"/>
    <col min="10005" max="10005" width="6.5703125" style="1" customWidth="1"/>
    <col min="10006" max="10053" width="5.42578125" style="1"/>
    <col min="10054" max="10175" width="0" style="1" hidden="1" customWidth="1"/>
    <col min="10176" max="10254" width="5.42578125" style="1"/>
    <col min="10255" max="10258" width="6.7109375" style="1" customWidth="1"/>
    <col min="10259" max="10260" width="5.42578125" style="1"/>
    <col min="10261" max="10261" width="6.5703125" style="1" customWidth="1"/>
    <col min="10262" max="10309" width="5.42578125" style="1"/>
    <col min="10310" max="10431" width="0" style="1" hidden="1" customWidth="1"/>
    <col min="10432" max="10510" width="5.42578125" style="1"/>
    <col min="10511" max="10514" width="6.7109375" style="1" customWidth="1"/>
    <col min="10515" max="10516" width="5.42578125" style="1"/>
    <col min="10517" max="10517" width="6.5703125" style="1" customWidth="1"/>
    <col min="10518" max="10565" width="5.42578125" style="1"/>
    <col min="10566" max="10687" width="0" style="1" hidden="1" customWidth="1"/>
    <col min="10688" max="10766" width="5.42578125" style="1"/>
    <col min="10767" max="10770" width="6.7109375" style="1" customWidth="1"/>
    <col min="10771" max="10772" width="5.42578125" style="1"/>
    <col min="10773" max="10773" width="6.5703125" style="1" customWidth="1"/>
    <col min="10774" max="10821" width="5.42578125" style="1"/>
    <col min="10822" max="10943" width="0" style="1" hidden="1" customWidth="1"/>
    <col min="10944" max="11022" width="5.42578125" style="1"/>
    <col min="11023" max="11026" width="6.7109375" style="1" customWidth="1"/>
    <col min="11027" max="11028" width="5.42578125" style="1"/>
    <col min="11029" max="11029" width="6.5703125" style="1" customWidth="1"/>
    <col min="11030" max="11077" width="5.42578125" style="1"/>
    <col min="11078" max="11199" width="0" style="1" hidden="1" customWidth="1"/>
    <col min="11200" max="11278" width="5.42578125" style="1"/>
    <col min="11279" max="11282" width="6.7109375" style="1" customWidth="1"/>
    <col min="11283" max="11284" width="5.42578125" style="1"/>
    <col min="11285" max="11285" width="6.5703125" style="1" customWidth="1"/>
    <col min="11286" max="11333" width="5.42578125" style="1"/>
    <col min="11334" max="11455" width="0" style="1" hidden="1" customWidth="1"/>
    <col min="11456" max="11534" width="5.42578125" style="1"/>
    <col min="11535" max="11538" width="6.7109375" style="1" customWidth="1"/>
    <col min="11539" max="11540" width="5.42578125" style="1"/>
    <col min="11541" max="11541" width="6.5703125" style="1" customWidth="1"/>
    <col min="11542" max="11589" width="5.42578125" style="1"/>
    <col min="11590" max="11711" width="0" style="1" hidden="1" customWidth="1"/>
    <col min="11712" max="11790" width="5.42578125" style="1"/>
    <col min="11791" max="11794" width="6.7109375" style="1" customWidth="1"/>
    <col min="11795" max="11796" width="5.42578125" style="1"/>
    <col min="11797" max="11797" width="6.5703125" style="1" customWidth="1"/>
    <col min="11798" max="11845" width="5.42578125" style="1"/>
    <col min="11846" max="11967" width="0" style="1" hidden="1" customWidth="1"/>
    <col min="11968" max="12046" width="5.42578125" style="1"/>
    <col min="12047" max="12050" width="6.7109375" style="1" customWidth="1"/>
    <col min="12051" max="12052" width="5.42578125" style="1"/>
    <col min="12053" max="12053" width="6.5703125" style="1" customWidth="1"/>
    <col min="12054" max="12101" width="5.42578125" style="1"/>
    <col min="12102" max="12223" width="0" style="1" hidden="1" customWidth="1"/>
    <col min="12224" max="12302" width="5.42578125" style="1"/>
    <col min="12303" max="12306" width="6.7109375" style="1" customWidth="1"/>
    <col min="12307" max="12308" width="5.42578125" style="1"/>
    <col min="12309" max="12309" width="6.5703125" style="1" customWidth="1"/>
    <col min="12310" max="12357" width="5.42578125" style="1"/>
    <col min="12358" max="12479" width="0" style="1" hidden="1" customWidth="1"/>
    <col min="12480" max="12558" width="5.42578125" style="1"/>
    <col min="12559" max="12562" width="6.7109375" style="1" customWidth="1"/>
    <col min="12563" max="12564" width="5.42578125" style="1"/>
    <col min="12565" max="12565" width="6.5703125" style="1" customWidth="1"/>
    <col min="12566" max="12613" width="5.42578125" style="1"/>
    <col min="12614" max="12735" width="0" style="1" hidden="1" customWidth="1"/>
    <col min="12736" max="12814" width="5.42578125" style="1"/>
    <col min="12815" max="12818" width="6.7109375" style="1" customWidth="1"/>
    <col min="12819" max="12820" width="5.42578125" style="1"/>
    <col min="12821" max="12821" width="6.5703125" style="1" customWidth="1"/>
    <col min="12822" max="12869" width="5.42578125" style="1"/>
    <col min="12870" max="12991" width="0" style="1" hidden="1" customWidth="1"/>
    <col min="12992" max="13070" width="5.42578125" style="1"/>
    <col min="13071" max="13074" width="6.7109375" style="1" customWidth="1"/>
    <col min="13075" max="13076" width="5.42578125" style="1"/>
    <col min="13077" max="13077" width="6.5703125" style="1" customWidth="1"/>
    <col min="13078" max="13125" width="5.42578125" style="1"/>
    <col min="13126" max="13247" width="0" style="1" hidden="1" customWidth="1"/>
    <col min="13248" max="13326" width="5.42578125" style="1"/>
    <col min="13327" max="13330" width="6.7109375" style="1" customWidth="1"/>
    <col min="13331" max="13332" width="5.42578125" style="1"/>
    <col min="13333" max="13333" width="6.5703125" style="1" customWidth="1"/>
    <col min="13334" max="13381" width="5.42578125" style="1"/>
    <col min="13382" max="13503" width="0" style="1" hidden="1" customWidth="1"/>
    <col min="13504" max="13582" width="5.42578125" style="1"/>
    <col min="13583" max="13586" width="6.7109375" style="1" customWidth="1"/>
    <col min="13587" max="13588" width="5.42578125" style="1"/>
    <col min="13589" max="13589" width="6.5703125" style="1" customWidth="1"/>
    <col min="13590" max="13637" width="5.42578125" style="1"/>
    <col min="13638" max="13759" width="0" style="1" hidden="1" customWidth="1"/>
    <col min="13760" max="13838" width="5.42578125" style="1"/>
    <col min="13839" max="13842" width="6.7109375" style="1" customWidth="1"/>
    <col min="13843" max="13844" width="5.42578125" style="1"/>
    <col min="13845" max="13845" width="6.5703125" style="1" customWidth="1"/>
    <col min="13846" max="13893" width="5.42578125" style="1"/>
    <col min="13894" max="14015" width="0" style="1" hidden="1" customWidth="1"/>
    <col min="14016" max="14094" width="5.42578125" style="1"/>
    <col min="14095" max="14098" width="6.7109375" style="1" customWidth="1"/>
    <col min="14099" max="14100" width="5.42578125" style="1"/>
    <col min="14101" max="14101" width="6.5703125" style="1" customWidth="1"/>
    <col min="14102" max="14149" width="5.42578125" style="1"/>
    <col min="14150" max="14271" width="0" style="1" hidden="1" customWidth="1"/>
    <col min="14272" max="14350" width="5.42578125" style="1"/>
    <col min="14351" max="14354" width="6.7109375" style="1" customWidth="1"/>
    <col min="14355" max="14356" width="5.42578125" style="1"/>
    <col min="14357" max="14357" width="6.5703125" style="1" customWidth="1"/>
    <col min="14358" max="14405" width="5.42578125" style="1"/>
    <col min="14406" max="14527" width="0" style="1" hidden="1" customWidth="1"/>
    <col min="14528" max="14606" width="5.42578125" style="1"/>
    <col min="14607" max="14610" width="6.7109375" style="1" customWidth="1"/>
    <col min="14611" max="14612" width="5.42578125" style="1"/>
    <col min="14613" max="14613" width="6.5703125" style="1" customWidth="1"/>
    <col min="14614" max="14661" width="5.42578125" style="1"/>
    <col min="14662" max="14783" width="0" style="1" hidden="1" customWidth="1"/>
    <col min="14784" max="14862" width="5.42578125" style="1"/>
    <col min="14863" max="14866" width="6.7109375" style="1" customWidth="1"/>
    <col min="14867" max="14868" width="5.42578125" style="1"/>
    <col min="14869" max="14869" width="6.5703125" style="1" customWidth="1"/>
    <col min="14870" max="14917" width="5.42578125" style="1"/>
    <col min="14918" max="15039" width="0" style="1" hidden="1" customWidth="1"/>
    <col min="15040" max="15118" width="5.42578125" style="1"/>
    <col min="15119" max="15122" width="6.7109375" style="1" customWidth="1"/>
    <col min="15123" max="15124" width="5.42578125" style="1"/>
    <col min="15125" max="15125" width="6.5703125" style="1" customWidth="1"/>
    <col min="15126" max="15173" width="5.42578125" style="1"/>
    <col min="15174" max="15295" width="0" style="1" hidden="1" customWidth="1"/>
    <col min="15296" max="15374" width="5.42578125" style="1"/>
    <col min="15375" max="15378" width="6.7109375" style="1" customWidth="1"/>
    <col min="15379" max="15380" width="5.42578125" style="1"/>
    <col min="15381" max="15381" width="6.5703125" style="1" customWidth="1"/>
    <col min="15382" max="15429" width="5.42578125" style="1"/>
    <col min="15430" max="15551" width="0" style="1" hidden="1" customWidth="1"/>
    <col min="15552" max="15630" width="5.42578125" style="1"/>
    <col min="15631" max="15634" width="6.7109375" style="1" customWidth="1"/>
    <col min="15635" max="15636" width="5.42578125" style="1"/>
    <col min="15637" max="15637" width="6.5703125" style="1" customWidth="1"/>
    <col min="15638" max="15685" width="5.42578125" style="1"/>
    <col min="15686" max="15807" width="0" style="1" hidden="1" customWidth="1"/>
    <col min="15808" max="15886" width="5.42578125" style="1"/>
    <col min="15887" max="15890" width="6.7109375" style="1" customWidth="1"/>
    <col min="15891" max="15892" width="5.42578125" style="1"/>
    <col min="15893" max="15893" width="6.5703125" style="1" customWidth="1"/>
    <col min="15894" max="15941" width="5.42578125" style="1"/>
    <col min="15942" max="16063" width="0" style="1" hidden="1" customWidth="1"/>
    <col min="16064" max="16142" width="5.42578125" style="1"/>
    <col min="16143" max="16146" width="6.7109375" style="1" customWidth="1"/>
    <col min="16147" max="16148" width="5.42578125" style="1"/>
    <col min="16149" max="16149" width="6.5703125" style="1" customWidth="1"/>
    <col min="16150" max="16197" width="5.42578125" style="1"/>
    <col min="16198" max="16319" width="0" style="1" hidden="1" customWidth="1"/>
    <col min="16320" max="16384" width="5.42578125" style="1"/>
  </cols>
  <sheetData>
    <row r="1" spans="1:240" ht="15.75" customHeight="1" thickTop="1" x14ac:dyDescent="0.25">
      <c r="A1" s="260" t="s">
        <v>77</v>
      </c>
      <c r="B1" s="261"/>
      <c r="C1" s="261"/>
      <c r="D1" s="261"/>
      <c r="E1" s="261"/>
      <c r="F1" s="261"/>
      <c r="G1" s="261"/>
      <c r="H1" s="261"/>
      <c r="I1" s="264" t="s">
        <v>78</v>
      </c>
      <c r="J1" s="264"/>
      <c r="K1" s="264"/>
      <c r="L1" s="264"/>
      <c r="M1" s="264"/>
      <c r="N1" s="265"/>
      <c r="O1" s="268" t="s">
        <v>32</v>
      </c>
      <c r="P1" s="269"/>
      <c r="Q1" s="269"/>
      <c r="R1" s="269"/>
      <c r="S1" s="269"/>
      <c r="T1" s="270"/>
      <c r="U1" s="74"/>
      <c r="V1" s="274" t="s">
        <v>15</v>
      </c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6"/>
      <c r="AL1" s="280" t="s">
        <v>30</v>
      </c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2"/>
      <c r="BB1" s="286" t="s">
        <v>31</v>
      </c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8"/>
      <c r="BR1" s="250"/>
      <c r="BS1" s="250"/>
      <c r="BT1" s="250"/>
      <c r="BU1" s="250"/>
      <c r="BV1" s="250"/>
      <c r="BW1" s="250"/>
      <c r="BX1" s="251" t="s">
        <v>15</v>
      </c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3"/>
      <c r="CO1" s="257" t="s">
        <v>16</v>
      </c>
      <c r="CP1" s="258"/>
      <c r="CQ1" s="258"/>
      <c r="CR1" s="258"/>
      <c r="CS1" s="258"/>
      <c r="CT1" s="258"/>
      <c r="CU1" s="258"/>
      <c r="CV1" s="258"/>
      <c r="CW1" s="258"/>
      <c r="CX1" s="258"/>
      <c r="CY1" s="258"/>
      <c r="CZ1" s="258"/>
      <c r="DA1" s="258"/>
      <c r="DB1" s="258"/>
      <c r="DC1" s="258"/>
      <c r="DD1" s="258"/>
      <c r="DE1" s="259"/>
      <c r="DF1" s="257" t="s">
        <v>17</v>
      </c>
      <c r="DG1" s="258"/>
      <c r="DH1" s="258"/>
      <c r="DI1" s="258"/>
      <c r="DJ1" s="258"/>
      <c r="DK1" s="258"/>
      <c r="DL1" s="258"/>
      <c r="DM1" s="258"/>
      <c r="DN1" s="258"/>
      <c r="DO1" s="258"/>
      <c r="DP1" s="258"/>
      <c r="DQ1" s="258"/>
      <c r="DR1" s="258"/>
      <c r="DS1" s="258"/>
      <c r="DT1" s="258"/>
      <c r="DU1" s="258"/>
      <c r="DV1" s="259"/>
      <c r="DW1" s="196" t="s">
        <v>26</v>
      </c>
      <c r="DX1" s="196"/>
      <c r="DY1" s="196" t="s">
        <v>16</v>
      </c>
      <c r="DZ1" s="196"/>
      <c r="EA1" s="196" t="s">
        <v>17</v>
      </c>
      <c r="EB1" s="196"/>
      <c r="EC1" s="249" t="s">
        <v>27</v>
      </c>
      <c r="ED1" s="249" t="s">
        <v>28</v>
      </c>
      <c r="EE1" s="249" t="s">
        <v>27</v>
      </c>
      <c r="EF1" s="249" t="s">
        <v>28</v>
      </c>
      <c r="EG1" s="249" t="s">
        <v>27</v>
      </c>
      <c r="EH1" s="249" t="s">
        <v>28</v>
      </c>
      <c r="EI1" s="249" t="s">
        <v>27</v>
      </c>
      <c r="EJ1" s="249" t="s">
        <v>28</v>
      </c>
      <c r="EK1" s="249" t="s">
        <v>27</v>
      </c>
      <c r="EL1" s="249" t="s">
        <v>28</v>
      </c>
      <c r="EM1" s="249" t="s">
        <v>27</v>
      </c>
      <c r="EN1" s="249" t="s">
        <v>28</v>
      </c>
      <c r="EO1" s="249" t="s">
        <v>27</v>
      </c>
      <c r="EP1" s="249" t="s">
        <v>28</v>
      </c>
      <c r="EQ1" s="249" t="s">
        <v>27</v>
      </c>
      <c r="ER1" s="249" t="s">
        <v>28</v>
      </c>
      <c r="ES1" s="249" t="s">
        <v>27</v>
      </c>
      <c r="ET1" s="249" t="s">
        <v>28</v>
      </c>
      <c r="EU1" s="246" t="s">
        <v>26</v>
      </c>
      <c r="EV1" s="246"/>
      <c r="EW1" s="246"/>
      <c r="EX1" s="246"/>
      <c r="EY1" s="246"/>
      <c r="EZ1" s="246"/>
      <c r="FA1" s="246"/>
      <c r="FB1" s="246"/>
      <c r="FC1" s="246"/>
      <c r="FD1" s="246"/>
      <c r="FE1" s="246"/>
      <c r="FF1" s="246"/>
      <c r="FG1" s="246" t="s">
        <v>16</v>
      </c>
      <c r="FH1" s="246"/>
      <c r="FI1" s="246"/>
      <c r="FJ1" s="246"/>
      <c r="FK1" s="246"/>
      <c r="FL1" s="246"/>
      <c r="FM1" s="246"/>
      <c r="FN1" s="246"/>
      <c r="FO1" s="246"/>
      <c r="FP1" s="246"/>
      <c r="FQ1" s="246"/>
      <c r="FR1" s="246"/>
      <c r="FS1" s="246" t="s">
        <v>17</v>
      </c>
      <c r="FT1" s="246"/>
      <c r="FU1" s="246"/>
      <c r="FV1" s="246"/>
      <c r="FW1" s="246"/>
      <c r="FX1" s="246"/>
      <c r="FY1" s="246"/>
      <c r="FZ1" s="246"/>
      <c r="GA1" s="246"/>
      <c r="GB1" s="246"/>
      <c r="GC1" s="246"/>
      <c r="GD1" s="246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</row>
    <row r="2" spans="1:240" ht="15.75" customHeight="1" thickBot="1" x14ac:dyDescent="0.3">
      <c r="A2" s="262"/>
      <c r="B2" s="263"/>
      <c r="C2" s="263"/>
      <c r="D2" s="263"/>
      <c r="E2" s="263"/>
      <c r="F2" s="263"/>
      <c r="G2" s="263"/>
      <c r="H2" s="263"/>
      <c r="I2" s="266"/>
      <c r="J2" s="266"/>
      <c r="K2" s="266"/>
      <c r="L2" s="266"/>
      <c r="M2" s="266"/>
      <c r="N2" s="267"/>
      <c r="O2" s="271"/>
      <c r="P2" s="272"/>
      <c r="Q2" s="272"/>
      <c r="R2" s="272"/>
      <c r="S2" s="272"/>
      <c r="T2" s="273"/>
      <c r="U2" s="74"/>
      <c r="V2" s="277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9"/>
      <c r="AL2" s="283"/>
      <c r="AM2" s="284"/>
      <c r="AN2" s="284"/>
      <c r="AO2" s="284"/>
      <c r="AP2" s="284"/>
      <c r="AQ2" s="284"/>
      <c r="AR2" s="284"/>
      <c r="AS2" s="284"/>
      <c r="AT2" s="284"/>
      <c r="AU2" s="284"/>
      <c r="AV2" s="284"/>
      <c r="AW2" s="284"/>
      <c r="AX2" s="284"/>
      <c r="AY2" s="284"/>
      <c r="AZ2" s="284"/>
      <c r="BA2" s="285"/>
      <c r="BB2" s="289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1"/>
      <c r="BR2" s="250"/>
      <c r="BS2" s="250"/>
      <c r="BT2" s="250"/>
      <c r="BU2" s="250"/>
      <c r="BV2" s="250"/>
      <c r="BW2" s="250"/>
      <c r="BX2" s="254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6"/>
      <c r="CO2" s="254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6"/>
      <c r="DF2" s="254"/>
      <c r="DG2" s="255"/>
      <c r="DH2" s="255"/>
      <c r="DI2" s="255"/>
      <c r="DJ2" s="255"/>
      <c r="DK2" s="255"/>
      <c r="DL2" s="255"/>
      <c r="DM2" s="255"/>
      <c r="DN2" s="255"/>
      <c r="DO2" s="255"/>
      <c r="DP2" s="255"/>
      <c r="DQ2" s="255"/>
      <c r="DR2" s="255"/>
      <c r="DS2" s="255"/>
      <c r="DT2" s="255"/>
      <c r="DU2" s="255"/>
      <c r="DV2" s="256"/>
      <c r="DW2" s="196"/>
      <c r="DX2" s="196"/>
      <c r="DY2" s="196"/>
      <c r="DZ2" s="196"/>
      <c r="EA2" s="196"/>
      <c r="EB2" s="196"/>
      <c r="EC2" s="249"/>
      <c r="ED2" s="249"/>
      <c r="EE2" s="249"/>
      <c r="EF2" s="249"/>
      <c r="EG2" s="249"/>
      <c r="EH2" s="249"/>
      <c r="EI2" s="249"/>
      <c r="EJ2" s="249"/>
      <c r="EK2" s="249"/>
      <c r="EL2" s="249"/>
      <c r="EM2" s="249"/>
      <c r="EN2" s="249"/>
      <c r="EO2" s="249"/>
      <c r="EP2" s="249"/>
      <c r="EQ2" s="249"/>
      <c r="ER2" s="249"/>
      <c r="ES2" s="249"/>
      <c r="ET2" s="249"/>
      <c r="EU2" s="246"/>
      <c r="EV2" s="246"/>
      <c r="EW2" s="246"/>
      <c r="EX2" s="246"/>
      <c r="EY2" s="246"/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6"/>
      <c r="FQ2" s="246"/>
      <c r="FR2" s="246"/>
      <c r="FS2" s="246"/>
      <c r="FT2" s="246"/>
      <c r="FU2" s="246"/>
      <c r="FV2" s="246"/>
      <c r="FW2" s="246"/>
      <c r="FX2" s="246"/>
      <c r="FY2" s="246"/>
      <c r="FZ2" s="246"/>
      <c r="GA2" s="246"/>
      <c r="GB2" s="246"/>
      <c r="GC2" s="246"/>
      <c r="GD2" s="246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</row>
    <row r="3" spans="1:240" ht="14.45" customHeight="1" thickTop="1" x14ac:dyDescent="0.25">
      <c r="A3" s="247" t="s">
        <v>0</v>
      </c>
      <c r="B3" s="235" t="s">
        <v>1</v>
      </c>
      <c r="C3" s="235"/>
      <c r="D3" s="235"/>
      <c r="E3" s="235"/>
      <c r="F3" s="235"/>
      <c r="G3" s="235" t="s">
        <v>2</v>
      </c>
      <c r="H3" s="235" t="s">
        <v>2</v>
      </c>
      <c r="I3" s="235" t="s">
        <v>1</v>
      </c>
      <c r="J3" s="235"/>
      <c r="K3" s="235"/>
      <c r="L3" s="235"/>
      <c r="M3" s="235"/>
      <c r="N3" s="238" t="s">
        <v>0</v>
      </c>
      <c r="O3" s="234" t="s">
        <v>3</v>
      </c>
      <c r="P3" s="235"/>
      <c r="Q3" s="235"/>
      <c r="R3" s="235"/>
      <c r="S3" s="235" t="s">
        <v>4</v>
      </c>
      <c r="T3" s="238"/>
      <c r="U3" s="74"/>
      <c r="V3" s="240" t="s">
        <v>1</v>
      </c>
      <c r="W3" s="232"/>
      <c r="X3" s="232"/>
      <c r="Y3" s="232"/>
      <c r="Z3" s="241"/>
      <c r="AA3" s="240" t="s">
        <v>6</v>
      </c>
      <c r="AB3" s="224"/>
      <c r="AC3" s="244" t="s">
        <v>7</v>
      </c>
      <c r="AD3" s="224" t="s">
        <v>8</v>
      </c>
      <c r="AE3" s="244" t="s">
        <v>9</v>
      </c>
      <c r="AF3" s="232" t="s">
        <v>10</v>
      </c>
      <c r="AG3" s="232" t="s">
        <v>11</v>
      </c>
      <c r="AH3" s="232" t="s">
        <v>0</v>
      </c>
      <c r="AI3" s="232" t="s">
        <v>12</v>
      </c>
      <c r="AJ3" s="232" t="s">
        <v>13</v>
      </c>
      <c r="AK3" s="224" t="s">
        <v>14</v>
      </c>
      <c r="AL3" s="226" t="s">
        <v>1</v>
      </c>
      <c r="AM3" s="220"/>
      <c r="AN3" s="220"/>
      <c r="AO3" s="220"/>
      <c r="AP3" s="227"/>
      <c r="AQ3" s="226" t="s">
        <v>6</v>
      </c>
      <c r="AR3" s="222"/>
      <c r="AS3" s="230" t="s">
        <v>7</v>
      </c>
      <c r="AT3" s="222" t="s">
        <v>8</v>
      </c>
      <c r="AU3" s="230" t="s">
        <v>9</v>
      </c>
      <c r="AV3" s="220" t="s">
        <v>10</v>
      </c>
      <c r="AW3" s="220" t="s">
        <v>11</v>
      </c>
      <c r="AX3" s="220" t="s">
        <v>0</v>
      </c>
      <c r="AY3" s="220" t="s">
        <v>12</v>
      </c>
      <c r="AZ3" s="220" t="s">
        <v>13</v>
      </c>
      <c r="BA3" s="222" t="s">
        <v>14</v>
      </c>
      <c r="BB3" s="214" t="s">
        <v>1</v>
      </c>
      <c r="BC3" s="209"/>
      <c r="BD3" s="209"/>
      <c r="BE3" s="209"/>
      <c r="BF3" s="215"/>
      <c r="BG3" s="214" t="s">
        <v>6</v>
      </c>
      <c r="BH3" s="211"/>
      <c r="BI3" s="218" t="s">
        <v>7</v>
      </c>
      <c r="BJ3" s="211" t="s">
        <v>8</v>
      </c>
      <c r="BK3" s="218" t="s">
        <v>9</v>
      </c>
      <c r="BL3" s="209" t="s">
        <v>10</v>
      </c>
      <c r="BM3" s="209" t="s">
        <v>11</v>
      </c>
      <c r="BN3" s="209" t="s">
        <v>0</v>
      </c>
      <c r="BO3" s="209" t="s">
        <v>12</v>
      </c>
      <c r="BP3" s="209" t="s">
        <v>13</v>
      </c>
      <c r="BQ3" s="211" t="s">
        <v>14</v>
      </c>
      <c r="BR3" s="208" t="s">
        <v>19</v>
      </c>
      <c r="BS3" s="213"/>
      <c r="BT3" s="206" t="s">
        <v>20</v>
      </c>
      <c r="BU3" s="207"/>
      <c r="BV3" s="208" t="s">
        <v>21</v>
      </c>
      <c r="BW3" s="139"/>
      <c r="BX3" s="199" t="s">
        <v>1</v>
      </c>
      <c r="BY3" s="199"/>
      <c r="BZ3" s="199"/>
      <c r="CA3" s="199"/>
      <c r="CB3" s="199"/>
      <c r="CC3" s="199" t="s">
        <v>18</v>
      </c>
      <c r="CD3" s="199" t="s">
        <v>6</v>
      </c>
      <c r="CE3" s="199"/>
      <c r="CF3" s="199" t="s">
        <v>7</v>
      </c>
      <c r="CG3" s="199" t="s">
        <v>8</v>
      </c>
      <c r="CH3" s="199" t="s">
        <v>9</v>
      </c>
      <c r="CI3" s="199" t="s">
        <v>10</v>
      </c>
      <c r="CJ3" s="199" t="s">
        <v>11</v>
      </c>
      <c r="CK3" s="199" t="s">
        <v>0</v>
      </c>
      <c r="CL3" s="199" t="s">
        <v>12</v>
      </c>
      <c r="CM3" s="199" t="s">
        <v>13</v>
      </c>
      <c r="CN3" s="199" t="s">
        <v>14</v>
      </c>
      <c r="CO3" s="200" t="s">
        <v>1</v>
      </c>
      <c r="CP3" s="201"/>
      <c r="CQ3" s="201"/>
      <c r="CR3" s="201"/>
      <c r="CS3" s="202"/>
      <c r="CT3" s="199" t="s">
        <v>18</v>
      </c>
      <c r="CU3" s="199" t="s">
        <v>6</v>
      </c>
      <c r="CV3" s="199"/>
      <c r="CW3" s="199" t="s">
        <v>7</v>
      </c>
      <c r="CX3" s="199" t="s">
        <v>8</v>
      </c>
      <c r="CY3" s="199" t="s">
        <v>9</v>
      </c>
      <c r="CZ3" s="199" t="s">
        <v>10</v>
      </c>
      <c r="DA3" s="199" t="s">
        <v>11</v>
      </c>
      <c r="DB3" s="199" t="s">
        <v>0</v>
      </c>
      <c r="DC3" s="199" t="s">
        <v>12</v>
      </c>
      <c r="DD3" s="199" t="s">
        <v>13</v>
      </c>
      <c r="DE3" s="199" t="s">
        <v>14</v>
      </c>
      <c r="DF3" s="200" t="s">
        <v>1</v>
      </c>
      <c r="DG3" s="201"/>
      <c r="DH3" s="201"/>
      <c r="DI3" s="201"/>
      <c r="DJ3" s="202"/>
      <c r="DK3" s="199" t="s">
        <v>18</v>
      </c>
      <c r="DL3" s="199" t="s">
        <v>6</v>
      </c>
      <c r="DM3" s="199"/>
      <c r="DN3" s="199" t="s">
        <v>7</v>
      </c>
      <c r="DO3" s="199" t="s">
        <v>8</v>
      </c>
      <c r="DP3" s="199" t="s">
        <v>9</v>
      </c>
      <c r="DQ3" s="199" t="s">
        <v>10</v>
      </c>
      <c r="DR3" s="199" t="s">
        <v>11</v>
      </c>
      <c r="DS3" s="199" t="s">
        <v>0</v>
      </c>
      <c r="DT3" s="199" t="s">
        <v>12</v>
      </c>
      <c r="DU3" s="199" t="s">
        <v>13</v>
      </c>
      <c r="DV3" s="199" t="s">
        <v>14</v>
      </c>
      <c r="DW3" s="198" t="s">
        <v>25</v>
      </c>
      <c r="DX3" s="198" t="s">
        <v>25</v>
      </c>
      <c r="DY3" s="198" t="s">
        <v>25</v>
      </c>
      <c r="DZ3" s="198" t="s">
        <v>25</v>
      </c>
      <c r="EA3" s="198" t="s">
        <v>25</v>
      </c>
      <c r="EB3" s="198" t="s">
        <v>25</v>
      </c>
      <c r="EC3" s="197" t="s">
        <v>0</v>
      </c>
      <c r="ED3" s="197" t="s">
        <v>0</v>
      </c>
      <c r="EE3" s="197" t="s">
        <v>8</v>
      </c>
      <c r="EF3" s="197" t="s">
        <v>8</v>
      </c>
      <c r="EG3" s="197" t="s">
        <v>29</v>
      </c>
      <c r="EH3" s="197" t="s">
        <v>29</v>
      </c>
      <c r="EI3" s="197" t="s">
        <v>9</v>
      </c>
      <c r="EJ3" s="197" t="s">
        <v>9</v>
      </c>
      <c r="EK3" s="197" t="s">
        <v>10</v>
      </c>
      <c r="EL3" s="197" t="s">
        <v>10</v>
      </c>
      <c r="EM3" s="197" t="s">
        <v>11</v>
      </c>
      <c r="EN3" s="197" t="s">
        <v>11</v>
      </c>
      <c r="EO3" s="197" t="s">
        <v>0</v>
      </c>
      <c r="EP3" s="197" t="s">
        <v>0</v>
      </c>
      <c r="EQ3" s="197" t="s">
        <v>12</v>
      </c>
      <c r="ER3" s="197" t="s">
        <v>12</v>
      </c>
      <c r="ES3" s="197" t="s">
        <v>13</v>
      </c>
      <c r="ET3" s="197" t="s">
        <v>13</v>
      </c>
      <c r="EU3" s="139" t="s">
        <v>1</v>
      </c>
      <c r="EV3" s="139"/>
      <c r="EW3" s="139"/>
      <c r="EX3" s="139"/>
      <c r="EY3" s="139"/>
      <c r="EZ3" s="196" t="s">
        <v>25</v>
      </c>
      <c r="FA3" s="139" t="s">
        <v>18</v>
      </c>
      <c r="FB3" s="139" t="s">
        <v>1</v>
      </c>
      <c r="FC3" s="139"/>
      <c r="FD3" s="139"/>
      <c r="FE3" s="139"/>
      <c r="FF3" s="139"/>
      <c r="FG3" s="139" t="s">
        <v>1</v>
      </c>
      <c r="FH3" s="139"/>
      <c r="FI3" s="139"/>
      <c r="FJ3" s="139"/>
      <c r="FK3" s="139"/>
      <c r="FL3" s="196" t="s">
        <v>25</v>
      </c>
      <c r="FM3" s="196" t="s">
        <v>18</v>
      </c>
      <c r="FN3" s="139" t="s">
        <v>1</v>
      </c>
      <c r="FO3" s="139"/>
      <c r="FP3" s="139"/>
      <c r="FQ3" s="139"/>
      <c r="FR3" s="139"/>
      <c r="FS3" s="139" t="s">
        <v>1</v>
      </c>
      <c r="FT3" s="139"/>
      <c r="FU3" s="139"/>
      <c r="FV3" s="139"/>
      <c r="FW3" s="139"/>
      <c r="FX3" s="196" t="s">
        <v>25</v>
      </c>
      <c r="FY3" s="139" t="s">
        <v>18</v>
      </c>
      <c r="FZ3" s="139" t="s">
        <v>1</v>
      </c>
      <c r="GA3" s="139"/>
      <c r="GB3" s="139"/>
      <c r="GC3" s="139"/>
      <c r="GD3" s="139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</row>
    <row r="4" spans="1:240" ht="14.45" customHeight="1" thickBot="1" x14ac:dyDescent="0.3">
      <c r="A4" s="248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9"/>
      <c r="O4" s="236"/>
      <c r="P4" s="237"/>
      <c r="Q4" s="237"/>
      <c r="R4" s="237"/>
      <c r="S4" s="237"/>
      <c r="T4" s="239"/>
      <c r="U4" s="74"/>
      <c r="V4" s="242"/>
      <c r="W4" s="233"/>
      <c r="X4" s="233"/>
      <c r="Y4" s="233"/>
      <c r="Z4" s="243"/>
      <c r="AA4" s="242"/>
      <c r="AB4" s="225"/>
      <c r="AC4" s="245"/>
      <c r="AD4" s="225"/>
      <c r="AE4" s="245"/>
      <c r="AF4" s="233"/>
      <c r="AG4" s="233"/>
      <c r="AH4" s="233"/>
      <c r="AI4" s="233"/>
      <c r="AJ4" s="233"/>
      <c r="AK4" s="225"/>
      <c r="AL4" s="228"/>
      <c r="AM4" s="221"/>
      <c r="AN4" s="221"/>
      <c r="AO4" s="221"/>
      <c r="AP4" s="229"/>
      <c r="AQ4" s="228"/>
      <c r="AR4" s="223"/>
      <c r="AS4" s="231"/>
      <c r="AT4" s="223"/>
      <c r="AU4" s="231"/>
      <c r="AV4" s="221"/>
      <c r="AW4" s="221"/>
      <c r="AX4" s="221"/>
      <c r="AY4" s="221"/>
      <c r="AZ4" s="221"/>
      <c r="BA4" s="223"/>
      <c r="BB4" s="216"/>
      <c r="BC4" s="210"/>
      <c r="BD4" s="210"/>
      <c r="BE4" s="210"/>
      <c r="BF4" s="217"/>
      <c r="BG4" s="216"/>
      <c r="BH4" s="212"/>
      <c r="BI4" s="219"/>
      <c r="BJ4" s="212"/>
      <c r="BK4" s="219"/>
      <c r="BL4" s="210"/>
      <c r="BM4" s="210"/>
      <c r="BN4" s="210"/>
      <c r="BO4" s="210"/>
      <c r="BP4" s="210"/>
      <c r="BQ4" s="212"/>
      <c r="BR4" s="208"/>
      <c r="BS4" s="213"/>
      <c r="BT4" s="206"/>
      <c r="BU4" s="207"/>
      <c r="BV4" s="208"/>
      <c r="BW4" s="13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203"/>
      <c r="CP4" s="204"/>
      <c r="CQ4" s="204"/>
      <c r="CR4" s="204"/>
      <c r="CS4" s="205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203"/>
      <c r="DG4" s="204"/>
      <c r="DH4" s="204"/>
      <c r="DI4" s="204"/>
      <c r="DJ4" s="205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8"/>
      <c r="DX4" s="198"/>
      <c r="DY4" s="198"/>
      <c r="DZ4" s="198"/>
      <c r="EA4" s="198"/>
      <c r="EB4" s="198"/>
      <c r="EC4" s="197"/>
      <c r="ED4" s="197"/>
      <c r="EE4" s="197"/>
      <c r="EF4" s="197"/>
      <c r="EG4" s="197"/>
      <c r="EH4" s="197"/>
      <c r="EI4" s="197"/>
      <c r="EJ4" s="197"/>
      <c r="EK4" s="197"/>
      <c r="EL4" s="197"/>
      <c r="EM4" s="197"/>
      <c r="EN4" s="197"/>
      <c r="EO4" s="197"/>
      <c r="EP4" s="197"/>
      <c r="EQ4" s="197"/>
      <c r="ER4" s="197"/>
      <c r="ES4" s="197"/>
      <c r="ET4" s="197"/>
      <c r="EU4" s="139"/>
      <c r="EV4" s="139"/>
      <c r="EW4" s="139"/>
      <c r="EX4" s="139"/>
      <c r="EY4" s="139"/>
      <c r="EZ4" s="196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96"/>
      <c r="FM4" s="196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96"/>
      <c r="FY4" s="139"/>
      <c r="FZ4" s="139"/>
      <c r="GA4" s="139"/>
      <c r="GB4" s="139"/>
      <c r="GC4" s="139"/>
      <c r="GD4" s="139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</row>
    <row r="5" spans="1:240" ht="15.6" thickTop="1" x14ac:dyDescent="0.3">
      <c r="A5" s="64"/>
      <c r="B5" s="184" t="s">
        <v>62</v>
      </c>
      <c r="C5" s="184"/>
      <c r="D5" s="184"/>
      <c r="E5" s="184"/>
      <c r="F5" s="184"/>
      <c r="G5" s="65"/>
      <c r="H5" s="65"/>
      <c r="I5" s="185" t="s">
        <v>69</v>
      </c>
      <c r="J5" s="185"/>
      <c r="K5" s="185"/>
      <c r="L5" s="185"/>
      <c r="M5" s="185"/>
      <c r="N5" s="66"/>
      <c r="O5" s="186">
        <v>43322</v>
      </c>
      <c r="P5" s="187"/>
      <c r="Q5" s="187"/>
      <c r="R5" s="187"/>
      <c r="S5" s="188"/>
      <c r="T5" s="189"/>
      <c r="U5" s="73"/>
      <c r="V5" s="155" t="str">
        <f t="shared" ref="V5:V22" si="0">VLOOKUP(BR5,$BS$5:$CB$22,6,0)</f>
        <v>Avranches</v>
      </c>
      <c r="W5" s="156"/>
      <c r="X5" s="156"/>
      <c r="Y5" s="156"/>
      <c r="Z5" s="157"/>
      <c r="AA5" s="23">
        <f t="shared" ref="AA5:AA22" si="1">VLOOKUP(V5,$BX$5:$CN$22,7,0)</f>
        <v>0</v>
      </c>
      <c r="AB5" s="24" t="str">
        <f t="shared" ref="AB5:AB22" si="2">VLOOKUP(V5,$BX$5:$CN$22,8,0)</f>
        <v>u</v>
      </c>
      <c r="AC5" s="25">
        <v>1</v>
      </c>
      <c r="AD5" s="26">
        <f t="shared" ref="AD5:AD22" si="3">VLOOKUP(V5,$BX$5:$CN$22,10,0)</f>
        <v>0</v>
      </c>
      <c r="AE5" s="31">
        <f t="shared" ref="AE5:AE22" si="4">VLOOKUP(V5,$BX$5:$CN$22,11,0)</f>
        <v>0</v>
      </c>
      <c r="AF5" s="32">
        <f t="shared" ref="AF5:AF22" si="5">VLOOKUP(V5,$BX$5:$CN$22,12,0)</f>
        <v>0</v>
      </c>
      <c r="AG5" s="32">
        <f t="shared" ref="AG5:AG22" si="6">VLOOKUP(V5,$BX$5:$CN$22,13,0)</f>
        <v>0</v>
      </c>
      <c r="AH5" s="32">
        <f t="shared" ref="AH5:AH22" si="7">VLOOKUP(V5,$BX$5:$CN$22,14,0)</f>
        <v>0</v>
      </c>
      <c r="AI5" s="32">
        <f t="shared" ref="AI5:AI22" si="8">VLOOKUP(V5,$BX$5:$CN$22,15,0)</f>
        <v>0</v>
      </c>
      <c r="AJ5" s="32">
        <f t="shared" ref="AJ5:AJ22" si="9">VLOOKUP(V5,$BX$5:$CN$22,16,0)</f>
        <v>0</v>
      </c>
      <c r="AK5" s="33">
        <f t="shared" ref="AK5:AK22" si="10">VLOOKUP(V5,$BX$5:$CN$22,17,0)</f>
        <v>0</v>
      </c>
      <c r="AL5" s="190" t="str">
        <f t="shared" ref="AL5:AL22" si="11">VLOOKUP(BT5,$BU$5:$CS$22,4,0)</f>
        <v>Avranches</v>
      </c>
      <c r="AM5" s="191"/>
      <c r="AN5" s="191"/>
      <c r="AO5" s="191"/>
      <c r="AP5" s="192"/>
      <c r="AQ5" s="5">
        <f t="shared" ref="AQ5:AQ22" si="12">VLOOKUP(AL5,$CO$5:$DE$22,7,0)</f>
        <v>0</v>
      </c>
      <c r="AR5" s="6" t="str">
        <f t="shared" ref="AR5:AR22" si="13">VLOOKUP(AL5,$CO$5:$DE$22,8,0)</f>
        <v>u</v>
      </c>
      <c r="AS5" s="7">
        <v>1</v>
      </c>
      <c r="AT5" s="8">
        <f t="shared" ref="AT5:AT22" si="14">VLOOKUP(AL5,$CO$5:$DE$22,10,0)</f>
        <v>0</v>
      </c>
      <c r="AU5" s="9">
        <f t="shared" ref="AU5:AU22" si="15">VLOOKUP(AL5,$CO$5:$DE$22,11,0)</f>
        <v>0</v>
      </c>
      <c r="AV5" s="10">
        <f t="shared" ref="AV5:AV22" si="16">VLOOKUP(AL5,$CO$5:$DE$22,12,0)</f>
        <v>0</v>
      </c>
      <c r="AW5" s="10">
        <f t="shared" ref="AW5:AW22" si="17">VLOOKUP(AL5,$CO$5:$DE$22,13,0)</f>
        <v>0</v>
      </c>
      <c r="AX5" s="10">
        <f t="shared" ref="AX5:AX22" si="18">VLOOKUP(AL5,$CO$5:$DE$22,14,0)</f>
        <v>0</v>
      </c>
      <c r="AY5" s="10">
        <f t="shared" ref="AY5:AY22" si="19">VLOOKUP(AL5,$CO$5:$DE$22,15,0)</f>
        <v>0</v>
      </c>
      <c r="AZ5" s="10">
        <f t="shared" ref="AZ5:AZ22" si="20">VLOOKUP(AL5,$CO$5:$DE$22,16,0)</f>
        <v>0</v>
      </c>
      <c r="BA5" s="11">
        <f t="shared" ref="BA5:BA22" si="21">VLOOKUP(AL5,$CO$5:$DE$22,17,0)</f>
        <v>0</v>
      </c>
      <c r="BB5" s="193" t="str">
        <f t="shared" ref="BB5:BB22" si="22">VLOOKUP(BV5,$BW$5:$DF$22,2,0)</f>
        <v>Avranches</v>
      </c>
      <c r="BC5" s="194"/>
      <c r="BD5" s="194"/>
      <c r="BE5" s="194"/>
      <c r="BF5" s="195"/>
      <c r="BG5" s="37">
        <f t="shared" ref="BG5:BG22" si="23">VLOOKUP(BB5,$DF$5:$DV$22,7,0)</f>
        <v>0</v>
      </c>
      <c r="BH5" s="38" t="str">
        <f t="shared" ref="BH5:BH22" si="24">VLOOKUP(BB5,$DF$5:$DV$22,8,0)</f>
        <v>u</v>
      </c>
      <c r="BI5" s="39">
        <v>1</v>
      </c>
      <c r="BJ5" s="40">
        <f t="shared" ref="BJ5:BJ22" si="25">VLOOKUP(BB5,$DF$5:$DV$22,10,0)</f>
        <v>0</v>
      </c>
      <c r="BK5" s="41">
        <f t="shared" ref="BK5:BK22" si="26">VLOOKUP(BB5,$DF$5:$DV$22,11,0)</f>
        <v>0</v>
      </c>
      <c r="BL5" s="42">
        <f t="shared" ref="BL5:BL22" si="27">VLOOKUP(BB5,$DF$5:$DV$22,12,0)</f>
        <v>0</v>
      </c>
      <c r="BM5" s="42">
        <f t="shared" ref="BM5:BM22" si="28">VLOOKUP(BB5,$DF$5:$DV$22,13,0)</f>
        <v>0</v>
      </c>
      <c r="BN5" s="42">
        <f t="shared" ref="BN5:BN22" si="29">VLOOKUP(BB5,$DF$5:$DV$22,14,0)</f>
        <v>0</v>
      </c>
      <c r="BO5" s="42">
        <f t="shared" ref="BO5:BO22" si="30">VLOOKUP(BB5,$DF$5:$DV$22,15,0)</f>
        <v>0</v>
      </c>
      <c r="BP5" s="42">
        <f t="shared" ref="BP5:BP22" si="31">VLOOKUP(BB5,$DF$5:$DV$22,16,0)</f>
        <v>0</v>
      </c>
      <c r="BQ5" s="43">
        <f t="shared" ref="BQ5:BQ22" si="32">VLOOKUP(BB5,$DF$5:$DV$22,17,0)</f>
        <v>0</v>
      </c>
      <c r="BR5" s="77">
        <v>1</v>
      </c>
      <c r="BS5" s="81">
        <f t="shared" ref="BS5:BS22" si="33">CF5</f>
        <v>1</v>
      </c>
      <c r="BT5" s="79">
        <v>1</v>
      </c>
      <c r="BU5" s="80">
        <f t="shared" ref="BU5:BU22" si="34">CW5</f>
        <v>1</v>
      </c>
      <c r="BV5" s="77">
        <v>1</v>
      </c>
      <c r="BW5" s="78">
        <f t="shared" ref="BW5:BW22" si="35">DN5</f>
        <v>1</v>
      </c>
      <c r="BX5" s="164" t="str">
        <f>[1]Equipes!A2</f>
        <v>Avranches</v>
      </c>
      <c r="BY5" s="164"/>
      <c r="BZ5" s="164"/>
      <c r="CA5" s="164"/>
      <c r="CB5" s="164"/>
      <c r="CC5" s="75">
        <f t="shared" ref="CC5:CC22" si="36">RANK(DW5,$DW$5:$DW$22)</f>
        <v>1</v>
      </c>
      <c r="CD5" s="75">
        <f>CC5-CC5</f>
        <v>0</v>
      </c>
      <c r="CE5" s="2" t="s">
        <v>22</v>
      </c>
      <c r="CF5" s="75">
        <f t="shared" ref="CF5:CF22" si="37">RANK(DX5,$DX$5:$DX$22)</f>
        <v>1</v>
      </c>
      <c r="CG5" s="75">
        <f t="shared" ref="CG5:CG22" si="38">SUMPRODUCT(($B$5:$F$16=BX5)*($EG$5:$EG$16))+SUMPRODUCT(($I$5:$M$16=BX5)*($EH$5:$EH$16))</f>
        <v>0</v>
      </c>
      <c r="CH5" s="75">
        <f t="shared" ref="CH5:CH22" si="39">SUMPRODUCT(($B$5:$F$16=BX5)*($EI$5:$EI$16))+SUMPRODUCT(($I$5:$M$16=BX5)*($EJ$5:$EJ$16))</f>
        <v>0</v>
      </c>
      <c r="CI5" s="75">
        <f t="shared" ref="CI5:CI22" si="40">SUMPRODUCT(($B$5:$F$16=BX5)*($EK$5:$EK$16))+SUMPRODUCT(($I$5:$M$16=BX5)*($EL$5:$EL$16))</f>
        <v>0</v>
      </c>
      <c r="CJ5" s="75">
        <f t="shared" ref="CJ5:CJ22" si="41">SUMPRODUCT(($B$5:$F$16=BX5)*($EM$5:$EM$16))+SUMPRODUCT(($I$5:$M$16=BX5)*($EN$5:$EN$16))</f>
        <v>0</v>
      </c>
      <c r="CK5" s="75">
        <f t="shared" ref="CK5:CK22" si="42">SUMPRODUCT(($B$5:$F$16=BX5)*($EO$5:$EO$16))+SUMPRODUCT(($I$5:$M$16=BX5)*($EP$5:$EP$16))</f>
        <v>0</v>
      </c>
      <c r="CL5" s="75">
        <f t="shared" ref="CL5:CL22" si="43">SUMPRODUCT(($B$5:$F$16=BX5)*($EQ$5:$EQ$16))+SUMPRODUCT(($I$5:$M$16=BX5)*($ER$5:$ER$16))</f>
        <v>0</v>
      </c>
      <c r="CM5" s="75">
        <f t="shared" ref="CM5:CM22" si="44">SUMPRODUCT(($B$5:$F$16=BX5)*($ES$5:$ES$16))+SUMPRODUCT(($I$5:$M$16=BX5)*($ET$5:$ET$16))</f>
        <v>0</v>
      </c>
      <c r="CN5" s="75">
        <f>CL5-CM5</f>
        <v>0</v>
      </c>
      <c r="CO5" s="165" t="str">
        <f>BX5</f>
        <v>Avranches</v>
      </c>
      <c r="CP5" s="166"/>
      <c r="CQ5" s="166"/>
      <c r="CR5" s="166"/>
      <c r="CS5" s="167"/>
      <c r="CT5" s="75">
        <f t="shared" ref="CT5:CT22" si="45">RANK(DY5,$DY$5:$DY$22)</f>
        <v>1</v>
      </c>
      <c r="CU5" s="75">
        <f>CT5-CT5</f>
        <v>0</v>
      </c>
      <c r="CV5" s="2" t="s">
        <v>22</v>
      </c>
      <c r="CW5" s="75">
        <f t="shared" ref="CW5:CW22" si="46">RANK(DZ5,$DZ$5:$DZ$22)</f>
        <v>1</v>
      </c>
      <c r="CX5" s="75">
        <f t="shared" ref="CX5:CX22" si="47">SUMPRODUCT(($B$5:$F$16=CO5)*($EG$5:$EG$16))</f>
        <v>0</v>
      </c>
      <c r="CY5" s="75">
        <f t="shared" ref="CY5:CY22" si="48">SUMPRODUCT(($B$5:$F$16=CO5)*($EI$5:$EI$16))</f>
        <v>0</v>
      </c>
      <c r="CZ5" s="75">
        <f t="shared" ref="CZ5:CZ22" si="49">SUMPRODUCT(($B$5:$F$16=CO5)*($EK$5:$EK$16))</f>
        <v>0</v>
      </c>
      <c r="DA5" s="75">
        <f t="shared" ref="DA5:DA22" si="50">SUMPRODUCT(($B$5:$F$16=CO5)*($EM$5:$EM$16))</f>
        <v>0</v>
      </c>
      <c r="DB5" s="75">
        <f t="shared" ref="DB5:DB22" si="51">SUMPRODUCT(($B$5:$F$16=CO5)*($EO$5:$EO$16))</f>
        <v>0</v>
      </c>
      <c r="DC5" s="75">
        <f t="shared" ref="DC5:DC22" si="52">SUMPRODUCT(($B$5:$F$16=CO5)*($EQ$5:$EQ$16))</f>
        <v>0</v>
      </c>
      <c r="DD5" s="75">
        <f t="shared" ref="DD5:DD22" si="53">SUMPRODUCT(($B$5:$F$16=CO5)*($ES$5:$ES$16))</f>
        <v>0</v>
      </c>
      <c r="DE5" s="75">
        <f>DC5-DD5</f>
        <v>0</v>
      </c>
      <c r="DF5" s="165" t="str">
        <f>BX5</f>
        <v>Avranches</v>
      </c>
      <c r="DG5" s="166"/>
      <c r="DH5" s="166"/>
      <c r="DI5" s="166"/>
      <c r="DJ5" s="167"/>
      <c r="DK5" s="75">
        <f t="shared" ref="DK5:DK22" si="54">RANK(EA5,$EA$5:$EA$22)</f>
        <v>1</v>
      </c>
      <c r="DL5" s="75">
        <f>DK5-DK5</f>
        <v>0</v>
      </c>
      <c r="DM5" s="2" t="s">
        <v>22</v>
      </c>
      <c r="DN5" s="75">
        <f t="shared" ref="DN5:DN22" si="55">RANK(EB5,$EB$5:$EB$22)</f>
        <v>1</v>
      </c>
      <c r="DO5" s="75">
        <f t="shared" ref="DO5:DO22" si="56">SUMPRODUCT(($I$5:$M$16=DF5)*($EH$5:$EH$16))</f>
        <v>0</v>
      </c>
      <c r="DP5" s="75">
        <f t="shared" ref="DP5:DP22" si="57">SUMPRODUCT(($I$5:$M$16=DF5)*($EJ$5:$EJ$16))</f>
        <v>0</v>
      </c>
      <c r="DQ5" s="75">
        <f t="shared" ref="DQ5:DQ22" si="58">SUMPRODUCT(($I$5:$M$16=DF5)*($EL$5:$EL$16))</f>
        <v>0</v>
      </c>
      <c r="DR5" s="75">
        <f t="shared" ref="DR5:DR22" si="59">SUMPRODUCT(($I$5:$M$16=DF5)*($EN$5:$EN$16))</f>
        <v>0</v>
      </c>
      <c r="DS5" s="75">
        <f t="shared" ref="DS5:DS22" si="60">SUMPRODUCT(($I$5:$M$16=DF5)*($EP$5:$EP$16))</f>
        <v>0</v>
      </c>
      <c r="DT5" s="75">
        <f t="shared" ref="DT5:DT22" si="61">SUMPRODUCT(($I$5:$M$16=DF5)*($ER$5:$ER$16))</f>
        <v>0</v>
      </c>
      <c r="DU5" s="75">
        <f t="shared" ref="DU5:DU22" si="62">SUMPRODUCT(($I$5:$M$16=DF5)*($ET$5:$ET$16))</f>
        <v>0</v>
      </c>
      <c r="DV5" s="75">
        <f>DT5-DU5</f>
        <v>0</v>
      </c>
      <c r="DW5" s="82">
        <f>SUM(CG5*1000+(CN5)/100+(CL5)/1000)</f>
        <v>0</v>
      </c>
      <c r="DX5" s="82">
        <f>DW5+0.000002</f>
        <v>1.9999999999999999E-6</v>
      </c>
      <c r="DY5" s="82">
        <f>SUM(CX5*1000+(DE5)/100+(DC5)/1000)</f>
        <v>0</v>
      </c>
      <c r="DZ5" s="82">
        <f>DY5+0.000002</f>
        <v>1.9999999999999999E-6</v>
      </c>
      <c r="EA5" s="82">
        <f>SUM(DO5*1000+(DV5)/100+(DT5)/1000)</f>
        <v>0</v>
      </c>
      <c r="EB5" s="82">
        <f>EA5+0.000002</f>
        <v>1.9999999999999999E-6</v>
      </c>
      <c r="EC5" s="78">
        <f>A5</f>
        <v>0</v>
      </c>
      <c r="ED5" s="78">
        <f>N5</f>
        <v>0</v>
      </c>
      <c r="EE5" s="78">
        <f>IF(G5="",0,IF(G5&gt;H5,3,IF(G5=H5,1,IF(G5&lt;H5,0))))</f>
        <v>0</v>
      </c>
      <c r="EF5" s="78">
        <f>IF(H5="",0,IF(H5&gt;G5,3,IF(H5=G5,1,IF(H5&lt;G5,0))))</f>
        <v>0</v>
      </c>
      <c r="EG5" s="78">
        <f>EE5-EC5</f>
        <v>0</v>
      </c>
      <c r="EH5" s="78">
        <f>EF5-ED5</f>
        <v>0</v>
      </c>
      <c r="EI5" s="78">
        <f>IF(G5="",0,1)</f>
        <v>0</v>
      </c>
      <c r="EJ5" s="78">
        <f>IF(H5="",0,1)</f>
        <v>0</v>
      </c>
      <c r="EK5" s="78" t="b">
        <f>IF(G5&lt;&gt;"",IF(G5&gt;H5,1))</f>
        <v>0</v>
      </c>
      <c r="EL5" s="78" t="b">
        <f>IF(H5&lt;&gt;"",IF(H5&gt;G5,1))</f>
        <v>0</v>
      </c>
      <c r="EM5" s="78" t="b">
        <f>IF(G5&lt;&gt;"",IF(G5=H5,1))</f>
        <v>0</v>
      </c>
      <c r="EN5" s="78" t="b">
        <f>IF(H5&lt;&gt;"",IF(H5=G5,1))</f>
        <v>0</v>
      </c>
      <c r="EO5" s="78" t="b">
        <f>IF(G5&lt;&gt;"",IF(G5&lt;H5,1))</f>
        <v>0</v>
      </c>
      <c r="EP5" s="78" t="b">
        <f>IF(H5&lt;&gt;"",IF(H5&lt;G5,1))</f>
        <v>0</v>
      </c>
      <c r="EQ5" s="78">
        <f>G5</f>
        <v>0</v>
      </c>
      <c r="ER5" s="78">
        <f>H5</f>
        <v>0</v>
      </c>
      <c r="ES5" s="78">
        <f>H5</f>
        <v>0</v>
      </c>
      <c r="ET5" s="78">
        <f>G5</f>
        <v>0</v>
      </c>
      <c r="EU5" s="139" t="str">
        <f t="shared" ref="EU5:EU22" si="63">VLOOKUP(BR5,$BS$5:$CB$22,6,0)</f>
        <v>Avranches</v>
      </c>
      <c r="EV5" s="139"/>
      <c r="EW5" s="139"/>
      <c r="EX5" s="139"/>
      <c r="EY5" s="139"/>
      <c r="EZ5" s="82">
        <f t="shared" ref="EZ5:EZ22" si="64">VLOOKUP(EU5,$BX$5:$DW$22,52,0)</f>
        <v>0</v>
      </c>
      <c r="FA5" s="78">
        <f t="shared" ref="FA5:FA22" si="65">RANK(EZ5,$EZ$5:$EZ$22)</f>
        <v>1</v>
      </c>
      <c r="FB5" s="139" t="str">
        <f>BX5</f>
        <v>Avranches</v>
      </c>
      <c r="FC5" s="139"/>
      <c r="FD5" s="139"/>
      <c r="FE5" s="139"/>
      <c r="FF5" s="139"/>
      <c r="FG5" s="139" t="str">
        <f t="shared" ref="FG5:FG22" si="66">VLOOKUP(BT5,$BU$5:$CS$22,21,0)</f>
        <v>Avranches</v>
      </c>
      <c r="FH5" s="139"/>
      <c r="FI5" s="139"/>
      <c r="FJ5" s="139"/>
      <c r="FK5" s="139"/>
      <c r="FL5" s="82">
        <f t="shared" ref="FL5:FL22" si="67">VLOOKUP(FG5,$CO$5:$DY$22,37,0)</f>
        <v>0</v>
      </c>
      <c r="FM5" s="4">
        <f t="shared" ref="FM5:FM22" si="68">RANK(FL5,$FL$5:$FL$22)</f>
        <v>1</v>
      </c>
      <c r="FN5" s="139" t="str">
        <f>CO5</f>
        <v>Avranches</v>
      </c>
      <c r="FO5" s="139"/>
      <c r="FP5" s="139"/>
      <c r="FQ5" s="139"/>
      <c r="FR5" s="139"/>
      <c r="FS5" s="139" t="str">
        <f t="shared" ref="FS5:FS22" si="69">VLOOKUP(BV5,$BW$5:$DF$22,36,0)</f>
        <v>Avranches</v>
      </c>
      <c r="FT5" s="139"/>
      <c r="FU5" s="139"/>
      <c r="FV5" s="139"/>
      <c r="FW5" s="139"/>
      <c r="FX5" s="82">
        <f t="shared" ref="FX5:FX22" si="70">VLOOKUP(FS5,$DF$5:$EA$22,22,0)</f>
        <v>0</v>
      </c>
      <c r="FY5" s="78">
        <f t="shared" ref="FY5:FY22" si="71">RANK(FX5,$FX$5:$FX$22)</f>
        <v>1</v>
      </c>
      <c r="FZ5" s="139" t="str">
        <f>DF5</f>
        <v>Avranches</v>
      </c>
      <c r="GA5" s="139"/>
      <c r="GB5" s="139"/>
      <c r="GC5" s="139"/>
      <c r="GD5" s="139"/>
      <c r="GE5" s="140" t="str">
        <f>BX5</f>
        <v>Avranches</v>
      </c>
      <c r="GF5" s="141"/>
      <c r="GG5" s="141"/>
      <c r="GH5" s="141"/>
      <c r="GI5" s="142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</row>
    <row r="6" spans="1:240" ht="15" x14ac:dyDescent="0.3">
      <c r="A6" s="67"/>
      <c r="B6" s="178" t="s">
        <v>65</v>
      </c>
      <c r="C6" s="178"/>
      <c r="D6" s="178"/>
      <c r="E6" s="178"/>
      <c r="F6" s="178"/>
      <c r="G6" s="68"/>
      <c r="H6" s="68"/>
      <c r="I6" s="179" t="s">
        <v>72</v>
      </c>
      <c r="J6" s="179"/>
      <c r="K6" s="179"/>
      <c r="L6" s="179"/>
      <c r="M6" s="179"/>
      <c r="N6" s="69"/>
      <c r="O6" s="180"/>
      <c r="P6" s="181"/>
      <c r="Q6" s="181"/>
      <c r="R6" s="181"/>
      <c r="S6" s="182"/>
      <c r="T6" s="183"/>
      <c r="U6" s="73"/>
      <c r="V6" s="155" t="str">
        <f t="shared" si="0"/>
        <v xml:space="preserve">Boulogne </v>
      </c>
      <c r="W6" s="156"/>
      <c r="X6" s="156"/>
      <c r="Y6" s="156"/>
      <c r="Z6" s="157"/>
      <c r="AA6" s="27">
        <f t="shared" si="1"/>
        <v>0</v>
      </c>
      <c r="AB6" s="28" t="str">
        <f t="shared" si="2"/>
        <v>u</v>
      </c>
      <c r="AC6" s="29">
        <f>IF(EZ6=EZ5,FA5,FA6)</f>
        <v>1</v>
      </c>
      <c r="AD6" s="30">
        <f t="shared" si="3"/>
        <v>0</v>
      </c>
      <c r="AE6" s="34">
        <f t="shared" si="4"/>
        <v>0</v>
      </c>
      <c r="AF6" s="35">
        <f t="shared" si="5"/>
        <v>0</v>
      </c>
      <c r="AG6" s="35">
        <f t="shared" si="6"/>
        <v>0</v>
      </c>
      <c r="AH6" s="35">
        <f t="shared" si="7"/>
        <v>0</v>
      </c>
      <c r="AI6" s="35">
        <f t="shared" si="8"/>
        <v>0</v>
      </c>
      <c r="AJ6" s="35">
        <f t="shared" si="9"/>
        <v>0</v>
      </c>
      <c r="AK6" s="36">
        <f t="shared" si="10"/>
        <v>0</v>
      </c>
      <c r="AL6" s="158" t="str">
        <f t="shared" si="11"/>
        <v xml:space="preserve">Boulogne </v>
      </c>
      <c r="AM6" s="159"/>
      <c r="AN6" s="159"/>
      <c r="AO6" s="159"/>
      <c r="AP6" s="160"/>
      <c r="AQ6" s="12">
        <f t="shared" si="12"/>
        <v>0</v>
      </c>
      <c r="AR6" s="13" t="str">
        <f t="shared" si="13"/>
        <v>u</v>
      </c>
      <c r="AS6" s="14">
        <f>IF(FL6=FL5,FM5,FM6)</f>
        <v>1</v>
      </c>
      <c r="AT6" s="15">
        <f t="shared" si="14"/>
        <v>0</v>
      </c>
      <c r="AU6" s="16">
        <f t="shared" si="15"/>
        <v>0</v>
      </c>
      <c r="AV6" s="17">
        <f t="shared" si="16"/>
        <v>0</v>
      </c>
      <c r="AW6" s="17">
        <f t="shared" si="17"/>
        <v>0</v>
      </c>
      <c r="AX6" s="17">
        <f t="shared" si="18"/>
        <v>0</v>
      </c>
      <c r="AY6" s="17">
        <f t="shared" si="19"/>
        <v>0</v>
      </c>
      <c r="AZ6" s="17">
        <f t="shared" si="20"/>
        <v>0</v>
      </c>
      <c r="BA6" s="18">
        <f t="shared" si="21"/>
        <v>0</v>
      </c>
      <c r="BB6" s="161" t="str">
        <f t="shared" si="22"/>
        <v xml:space="preserve">Boulogne </v>
      </c>
      <c r="BC6" s="162"/>
      <c r="BD6" s="162"/>
      <c r="BE6" s="162"/>
      <c r="BF6" s="163"/>
      <c r="BG6" s="44">
        <f t="shared" si="23"/>
        <v>0</v>
      </c>
      <c r="BH6" s="45" t="str">
        <f t="shared" si="24"/>
        <v>u</v>
      </c>
      <c r="BI6" s="46">
        <f>IF(FX6=FX5,FY5,FY6)</f>
        <v>1</v>
      </c>
      <c r="BJ6" s="47">
        <f t="shared" si="25"/>
        <v>0</v>
      </c>
      <c r="BK6" s="48">
        <f t="shared" si="26"/>
        <v>0</v>
      </c>
      <c r="BL6" s="49">
        <f t="shared" si="27"/>
        <v>0</v>
      </c>
      <c r="BM6" s="49">
        <f t="shared" si="28"/>
        <v>0</v>
      </c>
      <c r="BN6" s="49">
        <f t="shared" si="29"/>
        <v>0</v>
      </c>
      <c r="BO6" s="49">
        <f t="shared" si="30"/>
        <v>0</v>
      </c>
      <c r="BP6" s="49">
        <f t="shared" si="31"/>
        <v>0</v>
      </c>
      <c r="BQ6" s="50">
        <f t="shared" si="32"/>
        <v>0</v>
      </c>
      <c r="BR6" s="77">
        <v>2</v>
      </c>
      <c r="BS6" s="81">
        <f t="shared" si="33"/>
        <v>2</v>
      </c>
      <c r="BT6" s="79">
        <v>2</v>
      </c>
      <c r="BU6" s="80">
        <f t="shared" si="34"/>
        <v>2</v>
      </c>
      <c r="BV6" s="77">
        <v>2</v>
      </c>
      <c r="BW6" s="78">
        <f t="shared" si="35"/>
        <v>2</v>
      </c>
      <c r="BX6" s="164" t="str">
        <f>[1]Equipes!A3</f>
        <v xml:space="preserve">Boulogne </v>
      </c>
      <c r="BY6" s="164"/>
      <c r="BZ6" s="164"/>
      <c r="CA6" s="164"/>
      <c r="CB6" s="164"/>
      <c r="CC6" s="75">
        <f t="shared" si="36"/>
        <v>1</v>
      </c>
      <c r="CD6" s="75">
        <f t="shared" ref="CD6:CD22" si="72">CC6-CC6</f>
        <v>0</v>
      </c>
      <c r="CE6" s="2" t="s">
        <v>22</v>
      </c>
      <c r="CF6" s="75">
        <f t="shared" si="37"/>
        <v>2</v>
      </c>
      <c r="CG6" s="75">
        <f t="shared" si="38"/>
        <v>0</v>
      </c>
      <c r="CH6" s="75">
        <f t="shared" si="39"/>
        <v>0</v>
      </c>
      <c r="CI6" s="75">
        <f t="shared" si="40"/>
        <v>0</v>
      </c>
      <c r="CJ6" s="75">
        <f t="shared" si="41"/>
        <v>0</v>
      </c>
      <c r="CK6" s="75">
        <f t="shared" si="42"/>
        <v>0</v>
      </c>
      <c r="CL6" s="75">
        <f t="shared" si="43"/>
        <v>0</v>
      </c>
      <c r="CM6" s="75">
        <f t="shared" si="44"/>
        <v>0</v>
      </c>
      <c r="CN6" s="75">
        <f t="shared" ref="CN6:CN22" si="73">CL6-CM6</f>
        <v>0</v>
      </c>
      <c r="CO6" s="165" t="str">
        <f t="shared" ref="CO6:CO22" si="74">BX6</f>
        <v xml:space="preserve">Boulogne </v>
      </c>
      <c r="CP6" s="166"/>
      <c r="CQ6" s="166"/>
      <c r="CR6" s="166"/>
      <c r="CS6" s="167"/>
      <c r="CT6" s="75">
        <f t="shared" si="45"/>
        <v>1</v>
      </c>
      <c r="CU6" s="75">
        <f t="shared" ref="CU6:CU22" si="75">CT6-CT6</f>
        <v>0</v>
      </c>
      <c r="CV6" s="2" t="s">
        <v>22</v>
      </c>
      <c r="CW6" s="75">
        <f t="shared" si="46"/>
        <v>2</v>
      </c>
      <c r="CX6" s="75">
        <f t="shared" si="47"/>
        <v>0</v>
      </c>
      <c r="CY6" s="75">
        <f t="shared" si="48"/>
        <v>0</v>
      </c>
      <c r="CZ6" s="75">
        <f t="shared" si="49"/>
        <v>0</v>
      </c>
      <c r="DA6" s="75">
        <f t="shared" si="50"/>
        <v>0</v>
      </c>
      <c r="DB6" s="75">
        <f t="shared" si="51"/>
        <v>0</v>
      </c>
      <c r="DC6" s="75">
        <f t="shared" si="52"/>
        <v>0</v>
      </c>
      <c r="DD6" s="75">
        <f t="shared" si="53"/>
        <v>0</v>
      </c>
      <c r="DE6" s="75">
        <f t="shared" ref="DE6:DE22" si="76">DC6-DD6</f>
        <v>0</v>
      </c>
      <c r="DF6" s="165" t="str">
        <f t="shared" ref="DF6:DF22" si="77">BX6</f>
        <v xml:space="preserve">Boulogne </v>
      </c>
      <c r="DG6" s="166"/>
      <c r="DH6" s="166"/>
      <c r="DI6" s="166"/>
      <c r="DJ6" s="167"/>
      <c r="DK6" s="75">
        <f t="shared" si="54"/>
        <v>1</v>
      </c>
      <c r="DL6" s="75">
        <f t="shared" ref="DL6:DL22" si="78">DK6-DK6</f>
        <v>0</v>
      </c>
      <c r="DM6" s="2" t="s">
        <v>22</v>
      </c>
      <c r="DN6" s="75">
        <f t="shared" si="55"/>
        <v>2</v>
      </c>
      <c r="DO6" s="75">
        <f t="shared" si="56"/>
        <v>0</v>
      </c>
      <c r="DP6" s="75">
        <f t="shared" si="57"/>
        <v>0</v>
      </c>
      <c r="DQ6" s="75">
        <f t="shared" si="58"/>
        <v>0</v>
      </c>
      <c r="DR6" s="75">
        <f t="shared" si="59"/>
        <v>0</v>
      </c>
      <c r="DS6" s="75">
        <f t="shared" si="60"/>
        <v>0</v>
      </c>
      <c r="DT6" s="75">
        <f t="shared" si="61"/>
        <v>0</v>
      </c>
      <c r="DU6" s="75">
        <f t="shared" si="62"/>
        <v>0</v>
      </c>
      <c r="DV6" s="75">
        <f t="shared" ref="DV6:DV22" si="79">DT6-DU6</f>
        <v>0</v>
      </c>
      <c r="DW6" s="82">
        <f t="shared" ref="DW6:DW22" si="80">SUM(CG6*1000+(CN6)/100+(CL6)/1000)</f>
        <v>0</v>
      </c>
      <c r="DX6" s="82">
        <f>DW6+0.0000019</f>
        <v>1.9E-6</v>
      </c>
      <c r="DY6" s="82">
        <f t="shared" ref="DY6:DY22" si="81">SUM(CX6*1000+(DE6)/100+(DC6)/1000)</f>
        <v>0</v>
      </c>
      <c r="DZ6" s="82">
        <f>DY6+0.0000019</f>
        <v>1.9E-6</v>
      </c>
      <c r="EA6" s="82">
        <f t="shared" ref="EA6:EA22" si="82">SUM(DO6*1000+(DV6)/100+(DT6)/1000)</f>
        <v>0</v>
      </c>
      <c r="EB6" s="82">
        <f>EA6+0.0000019</f>
        <v>1.9E-6</v>
      </c>
      <c r="EC6" s="78">
        <f t="shared" ref="EC6:EC13" si="83">A6</f>
        <v>0</v>
      </c>
      <c r="ED6" s="78">
        <f t="shared" ref="ED6:ED13" si="84">N6</f>
        <v>0</v>
      </c>
      <c r="EE6" s="78">
        <f t="shared" ref="EE6:EE13" si="85">IF(G6="",0,IF(G6&gt;H6,3,IF(G6=H6,1,IF(G6&lt;H6,0))))</f>
        <v>0</v>
      </c>
      <c r="EF6" s="78">
        <f t="shared" ref="EF6:EF13" si="86">IF(H6="",0,IF(H6&gt;G6,3,IF(H6=G6,1,IF(H6&lt;G6,0))))</f>
        <v>0</v>
      </c>
      <c r="EG6" s="78">
        <f t="shared" ref="EG6:EH14" si="87">EE6-EC6</f>
        <v>0</v>
      </c>
      <c r="EH6" s="78">
        <f t="shared" si="87"/>
        <v>0</v>
      </c>
      <c r="EI6" s="78">
        <f t="shared" ref="EI6:EJ13" si="88">IF(G6="",0,1)</f>
        <v>0</v>
      </c>
      <c r="EJ6" s="78">
        <f t="shared" si="88"/>
        <v>0</v>
      </c>
      <c r="EK6" s="78" t="b">
        <f t="shared" ref="EK6:EK13" si="89">IF(G6&lt;&gt;"",IF(G6&gt;H6,1))</f>
        <v>0</v>
      </c>
      <c r="EL6" s="78" t="b">
        <f t="shared" ref="EL6:EL13" si="90">IF(H6&lt;&gt;"",IF(H6&gt;G6,1))</f>
        <v>0</v>
      </c>
      <c r="EM6" s="78" t="b">
        <f t="shared" ref="EM6:EM13" si="91">IF(G6&lt;&gt;"",IF(G6=H6,1))</f>
        <v>0</v>
      </c>
      <c r="EN6" s="78" t="b">
        <f t="shared" ref="EN6:EN13" si="92">IF(H6&lt;&gt;"",IF(H6=G6,1))</f>
        <v>0</v>
      </c>
      <c r="EO6" s="78" t="b">
        <f t="shared" ref="EO6:EO13" si="93">IF(G6&lt;&gt;"",IF(G6&lt;H6,1))</f>
        <v>0</v>
      </c>
      <c r="EP6" s="78" t="b">
        <f t="shared" ref="EP6:EP13" si="94">IF(H6&lt;&gt;"",IF(H6&lt;G6,1))</f>
        <v>0</v>
      </c>
      <c r="EQ6" s="78">
        <f t="shared" ref="EQ6:ER13" si="95">G6</f>
        <v>0</v>
      </c>
      <c r="ER6" s="78">
        <f t="shared" si="95"/>
        <v>0</v>
      </c>
      <c r="ES6" s="78">
        <f t="shared" ref="ES6:ES13" si="96">H6</f>
        <v>0</v>
      </c>
      <c r="ET6" s="78">
        <f t="shared" ref="ET6:ET13" si="97">G6</f>
        <v>0</v>
      </c>
      <c r="EU6" s="139" t="str">
        <f t="shared" si="63"/>
        <v xml:space="preserve">Boulogne </v>
      </c>
      <c r="EV6" s="139"/>
      <c r="EW6" s="139"/>
      <c r="EX6" s="139"/>
      <c r="EY6" s="139"/>
      <c r="EZ6" s="82">
        <f t="shared" si="64"/>
        <v>0</v>
      </c>
      <c r="FA6" s="78">
        <f t="shared" si="65"/>
        <v>1</v>
      </c>
      <c r="FB6" s="139" t="str">
        <f t="shared" ref="FB6:FB22" si="98">BX6</f>
        <v xml:space="preserve">Boulogne </v>
      </c>
      <c r="FC6" s="139"/>
      <c r="FD6" s="139"/>
      <c r="FE6" s="139"/>
      <c r="FF6" s="139"/>
      <c r="FG6" s="139" t="str">
        <f t="shared" si="66"/>
        <v xml:space="preserve">Boulogne </v>
      </c>
      <c r="FH6" s="139"/>
      <c r="FI6" s="139"/>
      <c r="FJ6" s="139"/>
      <c r="FK6" s="139"/>
      <c r="FL6" s="82">
        <f t="shared" si="67"/>
        <v>0</v>
      </c>
      <c r="FM6" s="4">
        <f t="shared" si="68"/>
        <v>1</v>
      </c>
      <c r="FN6" s="139" t="str">
        <f t="shared" ref="FN6:FN22" si="99">CO6</f>
        <v xml:space="preserve">Boulogne </v>
      </c>
      <c r="FO6" s="139"/>
      <c r="FP6" s="139"/>
      <c r="FQ6" s="139"/>
      <c r="FR6" s="139"/>
      <c r="FS6" s="139" t="str">
        <f t="shared" si="69"/>
        <v xml:space="preserve">Boulogne </v>
      </c>
      <c r="FT6" s="139"/>
      <c r="FU6" s="139"/>
      <c r="FV6" s="139"/>
      <c r="FW6" s="139"/>
      <c r="FX6" s="82">
        <f t="shared" si="70"/>
        <v>0</v>
      </c>
      <c r="FY6" s="78">
        <f t="shared" si="71"/>
        <v>1</v>
      </c>
      <c r="FZ6" s="139" t="str">
        <f t="shared" ref="FZ6:FZ22" si="100">DF6</f>
        <v xml:space="preserve">Boulogne </v>
      </c>
      <c r="GA6" s="139"/>
      <c r="GB6" s="139"/>
      <c r="GC6" s="139"/>
      <c r="GD6" s="139"/>
      <c r="GE6" s="140" t="str">
        <f t="shared" ref="GE6:GE22" si="101">BX6</f>
        <v xml:space="preserve">Boulogne </v>
      </c>
      <c r="GF6" s="141"/>
      <c r="GG6" s="141"/>
      <c r="GH6" s="141"/>
      <c r="GI6" s="142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</row>
    <row r="7" spans="1:240" ht="15" x14ac:dyDescent="0.3">
      <c r="A7" s="67"/>
      <c r="B7" s="178" t="s">
        <v>76</v>
      </c>
      <c r="C7" s="178"/>
      <c r="D7" s="178"/>
      <c r="E7" s="178"/>
      <c r="F7" s="178"/>
      <c r="G7" s="68"/>
      <c r="H7" s="68"/>
      <c r="I7" s="179" t="s">
        <v>64</v>
      </c>
      <c r="J7" s="179"/>
      <c r="K7" s="179"/>
      <c r="L7" s="179"/>
      <c r="M7" s="179"/>
      <c r="N7" s="69"/>
      <c r="O7" s="180"/>
      <c r="P7" s="181"/>
      <c r="Q7" s="181"/>
      <c r="R7" s="181"/>
      <c r="S7" s="182"/>
      <c r="T7" s="183"/>
      <c r="U7" s="73"/>
      <c r="V7" s="155" t="str">
        <f t="shared" si="0"/>
        <v xml:space="preserve">Bourg-en-Bresse </v>
      </c>
      <c r="W7" s="156"/>
      <c r="X7" s="156"/>
      <c r="Y7" s="156"/>
      <c r="Z7" s="157"/>
      <c r="AA7" s="27">
        <f t="shared" si="1"/>
        <v>0</v>
      </c>
      <c r="AB7" s="28" t="str">
        <f t="shared" si="2"/>
        <v>u</v>
      </c>
      <c r="AC7" s="29">
        <f t="shared" ref="AC7:AC22" si="102">IF(EZ7=EZ6,FA6,FA7)</f>
        <v>1</v>
      </c>
      <c r="AD7" s="30">
        <f t="shared" si="3"/>
        <v>0</v>
      </c>
      <c r="AE7" s="34">
        <f t="shared" si="4"/>
        <v>0</v>
      </c>
      <c r="AF7" s="35">
        <f t="shared" si="5"/>
        <v>0</v>
      </c>
      <c r="AG7" s="35">
        <f t="shared" si="6"/>
        <v>0</v>
      </c>
      <c r="AH7" s="35">
        <f t="shared" si="7"/>
        <v>0</v>
      </c>
      <c r="AI7" s="35">
        <f t="shared" si="8"/>
        <v>0</v>
      </c>
      <c r="AJ7" s="35">
        <f t="shared" si="9"/>
        <v>0</v>
      </c>
      <c r="AK7" s="36">
        <f t="shared" si="10"/>
        <v>0</v>
      </c>
      <c r="AL7" s="158" t="str">
        <f t="shared" si="11"/>
        <v xml:space="preserve">Bourg-en-Bresse </v>
      </c>
      <c r="AM7" s="159"/>
      <c r="AN7" s="159"/>
      <c r="AO7" s="159"/>
      <c r="AP7" s="160"/>
      <c r="AQ7" s="12">
        <f t="shared" si="12"/>
        <v>0</v>
      </c>
      <c r="AR7" s="13" t="str">
        <f t="shared" si="13"/>
        <v>u</v>
      </c>
      <c r="AS7" s="14">
        <f t="shared" ref="AS7:AS22" si="103">IF(FL7=FL6,FM6,FM7)</f>
        <v>1</v>
      </c>
      <c r="AT7" s="15">
        <f t="shared" si="14"/>
        <v>0</v>
      </c>
      <c r="AU7" s="16">
        <f t="shared" si="15"/>
        <v>0</v>
      </c>
      <c r="AV7" s="17">
        <f t="shared" si="16"/>
        <v>0</v>
      </c>
      <c r="AW7" s="17">
        <f t="shared" si="17"/>
        <v>0</v>
      </c>
      <c r="AX7" s="17">
        <f t="shared" si="18"/>
        <v>0</v>
      </c>
      <c r="AY7" s="17">
        <f t="shared" si="19"/>
        <v>0</v>
      </c>
      <c r="AZ7" s="17">
        <f t="shared" si="20"/>
        <v>0</v>
      </c>
      <c r="BA7" s="18">
        <f t="shared" si="21"/>
        <v>0</v>
      </c>
      <c r="BB7" s="161" t="str">
        <f t="shared" si="22"/>
        <v xml:space="preserve">Bourg-en-Bresse </v>
      </c>
      <c r="BC7" s="162"/>
      <c r="BD7" s="162"/>
      <c r="BE7" s="162"/>
      <c r="BF7" s="163"/>
      <c r="BG7" s="44">
        <f t="shared" si="23"/>
        <v>0</v>
      </c>
      <c r="BH7" s="45" t="str">
        <f t="shared" si="24"/>
        <v>u</v>
      </c>
      <c r="BI7" s="46">
        <f t="shared" ref="BI7:BI22" si="104">IF(FX7=FX6,FY6,FY7)</f>
        <v>1</v>
      </c>
      <c r="BJ7" s="47">
        <f t="shared" si="25"/>
        <v>0</v>
      </c>
      <c r="BK7" s="48">
        <f t="shared" si="26"/>
        <v>0</v>
      </c>
      <c r="BL7" s="49">
        <f t="shared" si="27"/>
        <v>0</v>
      </c>
      <c r="BM7" s="49">
        <f t="shared" si="28"/>
        <v>0</v>
      </c>
      <c r="BN7" s="49">
        <f t="shared" si="29"/>
        <v>0</v>
      </c>
      <c r="BO7" s="49">
        <f t="shared" si="30"/>
        <v>0</v>
      </c>
      <c r="BP7" s="49">
        <f t="shared" si="31"/>
        <v>0</v>
      </c>
      <c r="BQ7" s="50">
        <f t="shared" si="32"/>
        <v>0</v>
      </c>
      <c r="BR7" s="77">
        <v>3</v>
      </c>
      <c r="BS7" s="81">
        <f t="shared" si="33"/>
        <v>3</v>
      </c>
      <c r="BT7" s="79">
        <v>3</v>
      </c>
      <c r="BU7" s="80">
        <f t="shared" si="34"/>
        <v>3</v>
      </c>
      <c r="BV7" s="77">
        <v>3</v>
      </c>
      <c r="BW7" s="78">
        <f t="shared" si="35"/>
        <v>3</v>
      </c>
      <c r="BX7" s="164" t="str">
        <f>[1]Equipes!A4</f>
        <v xml:space="preserve">Bourg-en-Bresse </v>
      </c>
      <c r="BY7" s="164"/>
      <c r="BZ7" s="164"/>
      <c r="CA7" s="164"/>
      <c r="CB7" s="164"/>
      <c r="CC7" s="75">
        <f t="shared" si="36"/>
        <v>1</v>
      </c>
      <c r="CD7" s="75">
        <f t="shared" si="72"/>
        <v>0</v>
      </c>
      <c r="CE7" s="2" t="s">
        <v>22</v>
      </c>
      <c r="CF7" s="75">
        <f t="shared" si="37"/>
        <v>3</v>
      </c>
      <c r="CG7" s="75">
        <f t="shared" si="38"/>
        <v>0</v>
      </c>
      <c r="CH7" s="75">
        <f t="shared" si="39"/>
        <v>0</v>
      </c>
      <c r="CI7" s="75">
        <f t="shared" si="40"/>
        <v>0</v>
      </c>
      <c r="CJ7" s="75">
        <f t="shared" si="41"/>
        <v>0</v>
      </c>
      <c r="CK7" s="75">
        <f t="shared" si="42"/>
        <v>0</v>
      </c>
      <c r="CL7" s="75">
        <f t="shared" si="43"/>
        <v>0</v>
      </c>
      <c r="CM7" s="75">
        <f t="shared" si="44"/>
        <v>0</v>
      </c>
      <c r="CN7" s="75">
        <f t="shared" si="73"/>
        <v>0</v>
      </c>
      <c r="CO7" s="165" t="str">
        <f t="shared" si="74"/>
        <v xml:space="preserve">Bourg-en-Bresse </v>
      </c>
      <c r="CP7" s="166"/>
      <c r="CQ7" s="166"/>
      <c r="CR7" s="166"/>
      <c r="CS7" s="167"/>
      <c r="CT7" s="75">
        <f t="shared" si="45"/>
        <v>1</v>
      </c>
      <c r="CU7" s="75">
        <f t="shared" si="75"/>
        <v>0</v>
      </c>
      <c r="CV7" s="2" t="s">
        <v>22</v>
      </c>
      <c r="CW7" s="75">
        <f t="shared" si="46"/>
        <v>3</v>
      </c>
      <c r="CX7" s="75">
        <f t="shared" si="47"/>
        <v>0</v>
      </c>
      <c r="CY7" s="75">
        <f t="shared" si="48"/>
        <v>0</v>
      </c>
      <c r="CZ7" s="75">
        <f t="shared" si="49"/>
        <v>0</v>
      </c>
      <c r="DA7" s="75">
        <f t="shared" si="50"/>
        <v>0</v>
      </c>
      <c r="DB7" s="75">
        <f t="shared" si="51"/>
        <v>0</v>
      </c>
      <c r="DC7" s="75">
        <f t="shared" si="52"/>
        <v>0</v>
      </c>
      <c r="DD7" s="75">
        <f t="shared" si="53"/>
        <v>0</v>
      </c>
      <c r="DE7" s="75">
        <f t="shared" si="76"/>
        <v>0</v>
      </c>
      <c r="DF7" s="165" t="str">
        <f t="shared" si="77"/>
        <v xml:space="preserve">Bourg-en-Bresse </v>
      </c>
      <c r="DG7" s="166"/>
      <c r="DH7" s="166"/>
      <c r="DI7" s="166"/>
      <c r="DJ7" s="167"/>
      <c r="DK7" s="75">
        <f t="shared" si="54"/>
        <v>1</v>
      </c>
      <c r="DL7" s="75">
        <f t="shared" si="78"/>
        <v>0</v>
      </c>
      <c r="DM7" s="2" t="s">
        <v>22</v>
      </c>
      <c r="DN7" s="75">
        <f t="shared" si="55"/>
        <v>3</v>
      </c>
      <c r="DO7" s="75">
        <f t="shared" si="56"/>
        <v>0</v>
      </c>
      <c r="DP7" s="75">
        <f t="shared" si="57"/>
        <v>0</v>
      </c>
      <c r="DQ7" s="75">
        <f t="shared" si="58"/>
        <v>0</v>
      </c>
      <c r="DR7" s="75">
        <f t="shared" si="59"/>
        <v>0</v>
      </c>
      <c r="DS7" s="75">
        <f t="shared" si="60"/>
        <v>0</v>
      </c>
      <c r="DT7" s="75">
        <f t="shared" si="61"/>
        <v>0</v>
      </c>
      <c r="DU7" s="75">
        <f t="shared" si="62"/>
        <v>0</v>
      </c>
      <c r="DV7" s="75">
        <f t="shared" si="79"/>
        <v>0</v>
      </c>
      <c r="DW7" s="82">
        <f t="shared" si="80"/>
        <v>0</v>
      </c>
      <c r="DX7" s="82">
        <f>DW7+0.0000018</f>
        <v>1.7999999999999999E-6</v>
      </c>
      <c r="DY7" s="82">
        <f t="shared" si="81"/>
        <v>0</v>
      </c>
      <c r="DZ7" s="82">
        <f>DY7+0.0000018</f>
        <v>1.7999999999999999E-6</v>
      </c>
      <c r="EA7" s="82">
        <f t="shared" si="82"/>
        <v>0</v>
      </c>
      <c r="EB7" s="82">
        <f>EA7+0.0000018</f>
        <v>1.7999999999999999E-6</v>
      </c>
      <c r="EC7" s="78">
        <f t="shared" si="83"/>
        <v>0</v>
      </c>
      <c r="ED7" s="78">
        <f t="shared" si="84"/>
        <v>0</v>
      </c>
      <c r="EE7" s="78">
        <f t="shared" si="85"/>
        <v>0</v>
      </c>
      <c r="EF7" s="78">
        <f t="shared" si="86"/>
        <v>0</v>
      </c>
      <c r="EG7" s="78">
        <f t="shared" si="87"/>
        <v>0</v>
      </c>
      <c r="EH7" s="78">
        <f t="shared" si="87"/>
        <v>0</v>
      </c>
      <c r="EI7" s="78">
        <f t="shared" si="88"/>
        <v>0</v>
      </c>
      <c r="EJ7" s="78">
        <f t="shared" si="88"/>
        <v>0</v>
      </c>
      <c r="EK7" s="78" t="b">
        <f t="shared" si="89"/>
        <v>0</v>
      </c>
      <c r="EL7" s="78" t="b">
        <f t="shared" si="90"/>
        <v>0</v>
      </c>
      <c r="EM7" s="78" t="b">
        <f t="shared" si="91"/>
        <v>0</v>
      </c>
      <c r="EN7" s="78" t="b">
        <f t="shared" si="92"/>
        <v>0</v>
      </c>
      <c r="EO7" s="78" t="b">
        <f t="shared" si="93"/>
        <v>0</v>
      </c>
      <c r="EP7" s="78" t="b">
        <f t="shared" si="94"/>
        <v>0</v>
      </c>
      <c r="EQ7" s="78">
        <f t="shared" si="95"/>
        <v>0</v>
      </c>
      <c r="ER7" s="78">
        <f t="shared" si="95"/>
        <v>0</v>
      </c>
      <c r="ES7" s="78">
        <f t="shared" si="96"/>
        <v>0</v>
      </c>
      <c r="ET7" s="78">
        <f t="shared" si="97"/>
        <v>0</v>
      </c>
      <c r="EU7" s="139" t="str">
        <f t="shared" si="63"/>
        <v xml:space="preserve">Bourg-en-Bresse </v>
      </c>
      <c r="EV7" s="139"/>
      <c r="EW7" s="139"/>
      <c r="EX7" s="139"/>
      <c r="EY7" s="139"/>
      <c r="EZ7" s="82">
        <f t="shared" si="64"/>
        <v>0</v>
      </c>
      <c r="FA7" s="78">
        <f t="shared" si="65"/>
        <v>1</v>
      </c>
      <c r="FB7" s="139" t="str">
        <f t="shared" si="98"/>
        <v xml:space="preserve">Bourg-en-Bresse </v>
      </c>
      <c r="FC7" s="139"/>
      <c r="FD7" s="139"/>
      <c r="FE7" s="139"/>
      <c r="FF7" s="139"/>
      <c r="FG7" s="139" t="str">
        <f t="shared" si="66"/>
        <v xml:space="preserve">Bourg-en-Bresse </v>
      </c>
      <c r="FH7" s="139"/>
      <c r="FI7" s="139"/>
      <c r="FJ7" s="139"/>
      <c r="FK7" s="139"/>
      <c r="FL7" s="82">
        <f t="shared" si="67"/>
        <v>0</v>
      </c>
      <c r="FM7" s="4">
        <f t="shared" si="68"/>
        <v>1</v>
      </c>
      <c r="FN7" s="139" t="str">
        <f t="shared" si="99"/>
        <v xml:space="preserve">Bourg-en-Bresse </v>
      </c>
      <c r="FO7" s="139"/>
      <c r="FP7" s="139"/>
      <c r="FQ7" s="139"/>
      <c r="FR7" s="139"/>
      <c r="FS7" s="139" t="str">
        <f t="shared" si="69"/>
        <v xml:space="preserve">Bourg-en-Bresse </v>
      </c>
      <c r="FT7" s="139"/>
      <c r="FU7" s="139"/>
      <c r="FV7" s="139"/>
      <c r="FW7" s="139"/>
      <c r="FX7" s="82">
        <f t="shared" si="70"/>
        <v>0</v>
      </c>
      <c r="FY7" s="78">
        <f t="shared" si="71"/>
        <v>1</v>
      </c>
      <c r="FZ7" s="139" t="str">
        <f t="shared" si="100"/>
        <v xml:space="preserve">Bourg-en-Bresse </v>
      </c>
      <c r="GA7" s="139"/>
      <c r="GB7" s="139"/>
      <c r="GC7" s="139"/>
      <c r="GD7" s="139"/>
      <c r="GE7" s="140" t="str">
        <f t="shared" si="101"/>
        <v xml:space="preserve">Bourg-en-Bresse </v>
      </c>
      <c r="GF7" s="141"/>
      <c r="GG7" s="141"/>
      <c r="GH7" s="141"/>
      <c r="GI7" s="142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</row>
    <row r="8" spans="1:240" ht="15" x14ac:dyDescent="0.3">
      <c r="A8" s="67"/>
      <c r="B8" s="178" t="s">
        <v>68</v>
      </c>
      <c r="C8" s="178"/>
      <c r="D8" s="178"/>
      <c r="E8" s="178"/>
      <c r="F8" s="178"/>
      <c r="G8" s="68"/>
      <c r="H8" s="68"/>
      <c r="I8" s="179" t="s">
        <v>59</v>
      </c>
      <c r="J8" s="179"/>
      <c r="K8" s="179"/>
      <c r="L8" s="179"/>
      <c r="M8" s="179"/>
      <c r="N8" s="69"/>
      <c r="O8" s="180"/>
      <c r="P8" s="181"/>
      <c r="Q8" s="181"/>
      <c r="R8" s="181"/>
      <c r="S8" s="182"/>
      <c r="T8" s="183"/>
      <c r="U8" s="73"/>
      <c r="V8" s="155" t="str">
        <f t="shared" si="0"/>
        <v>Chambly</v>
      </c>
      <c r="W8" s="156"/>
      <c r="X8" s="156"/>
      <c r="Y8" s="156"/>
      <c r="Z8" s="157"/>
      <c r="AA8" s="27">
        <f t="shared" si="1"/>
        <v>0</v>
      </c>
      <c r="AB8" s="28" t="str">
        <f t="shared" si="2"/>
        <v>u</v>
      </c>
      <c r="AC8" s="29">
        <f t="shared" si="102"/>
        <v>1</v>
      </c>
      <c r="AD8" s="30">
        <f t="shared" si="3"/>
        <v>0</v>
      </c>
      <c r="AE8" s="34">
        <f t="shared" si="4"/>
        <v>0</v>
      </c>
      <c r="AF8" s="35">
        <f t="shared" si="5"/>
        <v>0</v>
      </c>
      <c r="AG8" s="35">
        <f t="shared" si="6"/>
        <v>0</v>
      </c>
      <c r="AH8" s="35">
        <f t="shared" si="7"/>
        <v>0</v>
      </c>
      <c r="AI8" s="35">
        <f t="shared" si="8"/>
        <v>0</v>
      </c>
      <c r="AJ8" s="35">
        <f t="shared" si="9"/>
        <v>0</v>
      </c>
      <c r="AK8" s="36">
        <f t="shared" si="10"/>
        <v>0</v>
      </c>
      <c r="AL8" s="158" t="str">
        <f t="shared" si="11"/>
        <v>Chambly</v>
      </c>
      <c r="AM8" s="159"/>
      <c r="AN8" s="159"/>
      <c r="AO8" s="159"/>
      <c r="AP8" s="160"/>
      <c r="AQ8" s="12">
        <f t="shared" si="12"/>
        <v>0</v>
      </c>
      <c r="AR8" s="13" t="str">
        <f t="shared" si="13"/>
        <v>u</v>
      </c>
      <c r="AS8" s="14">
        <f t="shared" si="103"/>
        <v>1</v>
      </c>
      <c r="AT8" s="15">
        <f t="shared" si="14"/>
        <v>0</v>
      </c>
      <c r="AU8" s="16">
        <f t="shared" si="15"/>
        <v>0</v>
      </c>
      <c r="AV8" s="17">
        <f t="shared" si="16"/>
        <v>0</v>
      </c>
      <c r="AW8" s="17">
        <f t="shared" si="17"/>
        <v>0</v>
      </c>
      <c r="AX8" s="17">
        <f t="shared" si="18"/>
        <v>0</v>
      </c>
      <c r="AY8" s="17">
        <f t="shared" si="19"/>
        <v>0</v>
      </c>
      <c r="AZ8" s="17">
        <f t="shared" si="20"/>
        <v>0</v>
      </c>
      <c r="BA8" s="18">
        <f t="shared" si="21"/>
        <v>0</v>
      </c>
      <c r="BB8" s="161" t="str">
        <f t="shared" si="22"/>
        <v>Chambly</v>
      </c>
      <c r="BC8" s="162"/>
      <c r="BD8" s="162"/>
      <c r="BE8" s="162"/>
      <c r="BF8" s="163"/>
      <c r="BG8" s="44">
        <f t="shared" si="23"/>
        <v>0</v>
      </c>
      <c r="BH8" s="45" t="str">
        <f t="shared" si="24"/>
        <v>u</v>
      </c>
      <c r="BI8" s="46">
        <f t="shared" si="104"/>
        <v>1</v>
      </c>
      <c r="BJ8" s="47">
        <f t="shared" si="25"/>
        <v>0</v>
      </c>
      <c r="BK8" s="48">
        <f t="shared" si="26"/>
        <v>0</v>
      </c>
      <c r="BL8" s="49">
        <f t="shared" si="27"/>
        <v>0</v>
      </c>
      <c r="BM8" s="49">
        <f t="shared" si="28"/>
        <v>0</v>
      </c>
      <c r="BN8" s="49">
        <f t="shared" si="29"/>
        <v>0</v>
      </c>
      <c r="BO8" s="49">
        <f t="shared" si="30"/>
        <v>0</v>
      </c>
      <c r="BP8" s="49">
        <f t="shared" si="31"/>
        <v>0</v>
      </c>
      <c r="BQ8" s="50">
        <f t="shared" si="32"/>
        <v>0</v>
      </c>
      <c r="BR8" s="77">
        <v>4</v>
      </c>
      <c r="BS8" s="81">
        <f t="shared" si="33"/>
        <v>4</v>
      </c>
      <c r="BT8" s="79">
        <v>4</v>
      </c>
      <c r="BU8" s="80">
        <f t="shared" si="34"/>
        <v>4</v>
      </c>
      <c r="BV8" s="77">
        <v>4</v>
      </c>
      <c r="BW8" s="78">
        <f t="shared" si="35"/>
        <v>4</v>
      </c>
      <c r="BX8" s="164" t="str">
        <f>[1]Equipes!A5</f>
        <v>Chambly</v>
      </c>
      <c r="BY8" s="164"/>
      <c r="BZ8" s="164"/>
      <c r="CA8" s="164"/>
      <c r="CB8" s="164"/>
      <c r="CC8" s="75">
        <f t="shared" si="36"/>
        <v>1</v>
      </c>
      <c r="CD8" s="75">
        <f t="shared" si="72"/>
        <v>0</v>
      </c>
      <c r="CE8" s="2" t="s">
        <v>22</v>
      </c>
      <c r="CF8" s="75">
        <f t="shared" si="37"/>
        <v>4</v>
      </c>
      <c r="CG8" s="75">
        <f t="shared" si="38"/>
        <v>0</v>
      </c>
      <c r="CH8" s="75">
        <f t="shared" si="39"/>
        <v>0</v>
      </c>
      <c r="CI8" s="75">
        <f t="shared" si="40"/>
        <v>0</v>
      </c>
      <c r="CJ8" s="75">
        <f t="shared" si="41"/>
        <v>0</v>
      </c>
      <c r="CK8" s="75">
        <f t="shared" si="42"/>
        <v>0</v>
      </c>
      <c r="CL8" s="75">
        <f t="shared" si="43"/>
        <v>0</v>
      </c>
      <c r="CM8" s="75">
        <f t="shared" si="44"/>
        <v>0</v>
      </c>
      <c r="CN8" s="75">
        <f t="shared" si="73"/>
        <v>0</v>
      </c>
      <c r="CO8" s="165" t="str">
        <f t="shared" si="74"/>
        <v>Chambly</v>
      </c>
      <c r="CP8" s="166"/>
      <c r="CQ8" s="166"/>
      <c r="CR8" s="166"/>
      <c r="CS8" s="167"/>
      <c r="CT8" s="75">
        <f t="shared" si="45"/>
        <v>1</v>
      </c>
      <c r="CU8" s="75">
        <f t="shared" si="75"/>
        <v>0</v>
      </c>
      <c r="CV8" s="2" t="s">
        <v>22</v>
      </c>
      <c r="CW8" s="75">
        <f t="shared" si="46"/>
        <v>4</v>
      </c>
      <c r="CX8" s="75">
        <f t="shared" si="47"/>
        <v>0</v>
      </c>
      <c r="CY8" s="75">
        <f t="shared" si="48"/>
        <v>0</v>
      </c>
      <c r="CZ8" s="75">
        <f t="shared" si="49"/>
        <v>0</v>
      </c>
      <c r="DA8" s="75">
        <f t="shared" si="50"/>
        <v>0</v>
      </c>
      <c r="DB8" s="75">
        <f t="shared" si="51"/>
        <v>0</v>
      </c>
      <c r="DC8" s="75">
        <f t="shared" si="52"/>
        <v>0</v>
      </c>
      <c r="DD8" s="75">
        <f t="shared" si="53"/>
        <v>0</v>
      </c>
      <c r="DE8" s="75">
        <f t="shared" si="76"/>
        <v>0</v>
      </c>
      <c r="DF8" s="165" t="str">
        <f t="shared" si="77"/>
        <v>Chambly</v>
      </c>
      <c r="DG8" s="166"/>
      <c r="DH8" s="166"/>
      <c r="DI8" s="166"/>
      <c r="DJ8" s="167"/>
      <c r="DK8" s="75">
        <f t="shared" si="54"/>
        <v>1</v>
      </c>
      <c r="DL8" s="75">
        <f t="shared" si="78"/>
        <v>0</v>
      </c>
      <c r="DM8" s="2" t="s">
        <v>22</v>
      </c>
      <c r="DN8" s="75">
        <f t="shared" si="55"/>
        <v>4</v>
      </c>
      <c r="DO8" s="75">
        <f t="shared" si="56"/>
        <v>0</v>
      </c>
      <c r="DP8" s="75">
        <f t="shared" si="57"/>
        <v>0</v>
      </c>
      <c r="DQ8" s="75">
        <f t="shared" si="58"/>
        <v>0</v>
      </c>
      <c r="DR8" s="75">
        <f t="shared" si="59"/>
        <v>0</v>
      </c>
      <c r="DS8" s="75">
        <f t="shared" si="60"/>
        <v>0</v>
      </c>
      <c r="DT8" s="75">
        <f t="shared" si="61"/>
        <v>0</v>
      </c>
      <c r="DU8" s="75">
        <f t="shared" si="62"/>
        <v>0</v>
      </c>
      <c r="DV8" s="75">
        <f t="shared" si="79"/>
        <v>0</v>
      </c>
      <c r="DW8" s="82">
        <f t="shared" si="80"/>
        <v>0</v>
      </c>
      <c r="DX8" s="82">
        <f>DW8+0.0000017</f>
        <v>1.7E-6</v>
      </c>
      <c r="DY8" s="82">
        <f t="shared" si="81"/>
        <v>0</v>
      </c>
      <c r="DZ8" s="82">
        <f>DY8+0.0000017</f>
        <v>1.7E-6</v>
      </c>
      <c r="EA8" s="82">
        <f t="shared" si="82"/>
        <v>0</v>
      </c>
      <c r="EB8" s="82">
        <f>EA8+0.0000017</f>
        <v>1.7E-6</v>
      </c>
      <c r="EC8" s="78">
        <f t="shared" si="83"/>
        <v>0</v>
      </c>
      <c r="ED8" s="78">
        <f t="shared" si="84"/>
        <v>0</v>
      </c>
      <c r="EE8" s="78">
        <f t="shared" si="85"/>
        <v>0</v>
      </c>
      <c r="EF8" s="78">
        <f t="shared" si="86"/>
        <v>0</v>
      </c>
      <c r="EG8" s="78">
        <f t="shared" si="87"/>
        <v>0</v>
      </c>
      <c r="EH8" s="78">
        <f t="shared" si="87"/>
        <v>0</v>
      </c>
      <c r="EI8" s="78">
        <f t="shared" si="88"/>
        <v>0</v>
      </c>
      <c r="EJ8" s="78">
        <f t="shared" si="88"/>
        <v>0</v>
      </c>
      <c r="EK8" s="78" t="b">
        <f t="shared" si="89"/>
        <v>0</v>
      </c>
      <c r="EL8" s="78" t="b">
        <f t="shared" si="90"/>
        <v>0</v>
      </c>
      <c r="EM8" s="78" t="b">
        <f t="shared" si="91"/>
        <v>0</v>
      </c>
      <c r="EN8" s="78" t="b">
        <f t="shared" si="92"/>
        <v>0</v>
      </c>
      <c r="EO8" s="78" t="b">
        <f t="shared" si="93"/>
        <v>0</v>
      </c>
      <c r="EP8" s="78" t="b">
        <f t="shared" si="94"/>
        <v>0</v>
      </c>
      <c r="EQ8" s="78">
        <f t="shared" si="95"/>
        <v>0</v>
      </c>
      <c r="ER8" s="78">
        <f t="shared" si="95"/>
        <v>0</v>
      </c>
      <c r="ES8" s="78">
        <f t="shared" si="96"/>
        <v>0</v>
      </c>
      <c r="ET8" s="78">
        <f t="shared" si="97"/>
        <v>0</v>
      </c>
      <c r="EU8" s="139" t="str">
        <f t="shared" si="63"/>
        <v>Chambly</v>
      </c>
      <c r="EV8" s="139"/>
      <c r="EW8" s="139"/>
      <c r="EX8" s="139"/>
      <c r="EY8" s="139"/>
      <c r="EZ8" s="82">
        <f t="shared" si="64"/>
        <v>0</v>
      </c>
      <c r="FA8" s="78">
        <f t="shared" si="65"/>
        <v>1</v>
      </c>
      <c r="FB8" s="139" t="str">
        <f t="shared" si="98"/>
        <v>Chambly</v>
      </c>
      <c r="FC8" s="139"/>
      <c r="FD8" s="139"/>
      <c r="FE8" s="139"/>
      <c r="FF8" s="139"/>
      <c r="FG8" s="139" t="str">
        <f t="shared" si="66"/>
        <v>Chambly</v>
      </c>
      <c r="FH8" s="139"/>
      <c r="FI8" s="139"/>
      <c r="FJ8" s="139"/>
      <c r="FK8" s="139"/>
      <c r="FL8" s="82">
        <f t="shared" si="67"/>
        <v>0</v>
      </c>
      <c r="FM8" s="4">
        <f t="shared" si="68"/>
        <v>1</v>
      </c>
      <c r="FN8" s="139" t="str">
        <f t="shared" si="99"/>
        <v>Chambly</v>
      </c>
      <c r="FO8" s="139"/>
      <c r="FP8" s="139"/>
      <c r="FQ8" s="139"/>
      <c r="FR8" s="139"/>
      <c r="FS8" s="139" t="str">
        <f t="shared" si="69"/>
        <v>Chambly</v>
      </c>
      <c r="FT8" s="139"/>
      <c r="FU8" s="139"/>
      <c r="FV8" s="139"/>
      <c r="FW8" s="139"/>
      <c r="FX8" s="82">
        <f t="shared" si="70"/>
        <v>0</v>
      </c>
      <c r="FY8" s="78">
        <f t="shared" si="71"/>
        <v>1</v>
      </c>
      <c r="FZ8" s="139" t="str">
        <f t="shared" si="100"/>
        <v>Chambly</v>
      </c>
      <c r="GA8" s="139"/>
      <c r="GB8" s="139"/>
      <c r="GC8" s="139"/>
      <c r="GD8" s="139"/>
      <c r="GE8" s="140" t="str">
        <f t="shared" si="101"/>
        <v>Chambly</v>
      </c>
      <c r="GF8" s="141"/>
      <c r="GG8" s="141"/>
      <c r="GH8" s="141"/>
      <c r="GI8" s="142"/>
      <c r="GJ8" s="74"/>
      <c r="GK8" s="74"/>
      <c r="GL8" s="74"/>
      <c r="GM8" s="74"/>
      <c r="GN8" s="74"/>
      <c r="GO8" s="74"/>
      <c r="GP8" s="74"/>
      <c r="GQ8" s="74"/>
      <c r="GR8" s="74"/>
      <c r="GS8" s="74"/>
      <c r="GT8" s="74"/>
      <c r="GU8" s="74"/>
      <c r="GV8" s="74"/>
      <c r="GW8" s="74"/>
      <c r="GX8" s="74"/>
      <c r="GY8" s="74"/>
      <c r="GZ8" s="74"/>
      <c r="HA8" s="74"/>
      <c r="HB8" s="74"/>
      <c r="HC8" s="74"/>
      <c r="HD8" s="74"/>
      <c r="HE8" s="74"/>
      <c r="HF8" s="74"/>
      <c r="HG8" s="74"/>
      <c r="HH8" s="74"/>
      <c r="HI8" s="74"/>
      <c r="HJ8" s="74"/>
      <c r="HK8" s="74"/>
      <c r="HL8" s="74"/>
      <c r="HM8" s="74"/>
      <c r="HN8" s="74"/>
      <c r="HO8" s="74"/>
      <c r="HP8" s="74"/>
      <c r="HQ8" s="74"/>
      <c r="HR8" s="74"/>
      <c r="HS8" s="74"/>
      <c r="HT8" s="74"/>
      <c r="HU8" s="74"/>
      <c r="HV8" s="74"/>
      <c r="HW8" s="74"/>
      <c r="HX8" s="74"/>
      <c r="HY8" s="74"/>
      <c r="HZ8" s="74"/>
      <c r="IA8" s="74"/>
      <c r="IB8" s="74"/>
      <c r="IC8" s="74"/>
      <c r="ID8" s="74"/>
      <c r="IE8" s="74"/>
      <c r="IF8" s="74"/>
    </row>
    <row r="9" spans="1:240" ht="15" x14ac:dyDescent="0.3">
      <c r="A9" s="67"/>
      <c r="B9" s="178" t="s">
        <v>66</v>
      </c>
      <c r="C9" s="178"/>
      <c r="D9" s="178"/>
      <c r="E9" s="178"/>
      <c r="F9" s="178"/>
      <c r="G9" s="68"/>
      <c r="H9" s="68"/>
      <c r="I9" s="179" t="s">
        <v>73</v>
      </c>
      <c r="J9" s="179"/>
      <c r="K9" s="179"/>
      <c r="L9" s="179"/>
      <c r="M9" s="179"/>
      <c r="N9" s="69"/>
      <c r="O9" s="180"/>
      <c r="P9" s="181"/>
      <c r="Q9" s="181"/>
      <c r="R9" s="181"/>
      <c r="S9" s="182"/>
      <c r="T9" s="183"/>
      <c r="U9" s="73"/>
      <c r="V9" s="155" t="str">
        <f t="shared" si="0"/>
        <v>Cholet</v>
      </c>
      <c r="W9" s="156"/>
      <c r="X9" s="156"/>
      <c r="Y9" s="156"/>
      <c r="Z9" s="157"/>
      <c r="AA9" s="27">
        <f t="shared" si="1"/>
        <v>0</v>
      </c>
      <c r="AB9" s="28" t="str">
        <f t="shared" si="2"/>
        <v>u</v>
      </c>
      <c r="AC9" s="29">
        <f t="shared" si="102"/>
        <v>1</v>
      </c>
      <c r="AD9" s="30">
        <f t="shared" si="3"/>
        <v>0</v>
      </c>
      <c r="AE9" s="34">
        <f t="shared" si="4"/>
        <v>0</v>
      </c>
      <c r="AF9" s="35">
        <f t="shared" si="5"/>
        <v>0</v>
      </c>
      <c r="AG9" s="35">
        <f t="shared" si="6"/>
        <v>0</v>
      </c>
      <c r="AH9" s="35">
        <f t="shared" si="7"/>
        <v>0</v>
      </c>
      <c r="AI9" s="35">
        <f t="shared" si="8"/>
        <v>0</v>
      </c>
      <c r="AJ9" s="35">
        <f t="shared" si="9"/>
        <v>0</v>
      </c>
      <c r="AK9" s="36">
        <f t="shared" si="10"/>
        <v>0</v>
      </c>
      <c r="AL9" s="158" t="str">
        <f t="shared" si="11"/>
        <v>Cholet</v>
      </c>
      <c r="AM9" s="159"/>
      <c r="AN9" s="159"/>
      <c r="AO9" s="159"/>
      <c r="AP9" s="160"/>
      <c r="AQ9" s="12">
        <f t="shared" si="12"/>
        <v>0</v>
      </c>
      <c r="AR9" s="13" t="str">
        <f t="shared" si="13"/>
        <v>u</v>
      </c>
      <c r="AS9" s="14">
        <f t="shared" si="103"/>
        <v>1</v>
      </c>
      <c r="AT9" s="15">
        <f t="shared" si="14"/>
        <v>0</v>
      </c>
      <c r="AU9" s="16">
        <f t="shared" si="15"/>
        <v>0</v>
      </c>
      <c r="AV9" s="17">
        <f t="shared" si="16"/>
        <v>0</v>
      </c>
      <c r="AW9" s="17">
        <f t="shared" si="17"/>
        <v>0</v>
      </c>
      <c r="AX9" s="17">
        <f t="shared" si="18"/>
        <v>0</v>
      </c>
      <c r="AY9" s="17">
        <f t="shared" si="19"/>
        <v>0</v>
      </c>
      <c r="AZ9" s="17">
        <f t="shared" si="20"/>
        <v>0</v>
      </c>
      <c r="BA9" s="18">
        <f t="shared" si="21"/>
        <v>0</v>
      </c>
      <c r="BB9" s="161" t="str">
        <f t="shared" si="22"/>
        <v>Cholet</v>
      </c>
      <c r="BC9" s="162"/>
      <c r="BD9" s="162"/>
      <c r="BE9" s="162"/>
      <c r="BF9" s="163"/>
      <c r="BG9" s="44">
        <f t="shared" si="23"/>
        <v>0</v>
      </c>
      <c r="BH9" s="45" t="str">
        <f t="shared" si="24"/>
        <v>u</v>
      </c>
      <c r="BI9" s="46">
        <f t="shared" si="104"/>
        <v>1</v>
      </c>
      <c r="BJ9" s="47">
        <f t="shared" si="25"/>
        <v>0</v>
      </c>
      <c r="BK9" s="48">
        <f t="shared" si="26"/>
        <v>0</v>
      </c>
      <c r="BL9" s="49">
        <f t="shared" si="27"/>
        <v>0</v>
      </c>
      <c r="BM9" s="49">
        <f t="shared" si="28"/>
        <v>0</v>
      </c>
      <c r="BN9" s="49">
        <f t="shared" si="29"/>
        <v>0</v>
      </c>
      <c r="BO9" s="49">
        <f t="shared" si="30"/>
        <v>0</v>
      </c>
      <c r="BP9" s="49">
        <f t="shared" si="31"/>
        <v>0</v>
      </c>
      <c r="BQ9" s="50">
        <f t="shared" si="32"/>
        <v>0</v>
      </c>
      <c r="BR9" s="77">
        <v>5</v>
      </c>
      <c r="BS9" s="81">
        <f t="shared" si="33"/>
        <v>5</v>
      </c>
      <c r="BT9" s="79">
        <v>5</v>
      </c>
      <c r="BU9" s="80">
        <f t="shared" si="34"/>
        <v>5</v>
      </c>
      <c r="BV9" s="77">
        <v>5</v>
      </c>
      <c r="BW9" s="78">
        <f t="shared" si="35"/>
        <v>5</v>
      </c>
      <c r="BX9" s="164" t="str">
        <f>[1]Equipes!A6</f>
        <v>Cholet</v>
      </c>
      <c r="BY9" s="164"/>
      <c r="BZ9" s="164"/>
      <c r="CA9" s="164"/>
      <c r="CB9" s="164"/>
      <c r="CC9" s="75">
        <f t="shared" si="36"/>
        <v>1</v>
      </c>
      <c r="CD9" s="75">
        <f t="shared" si="72"/>
        <v>0</v>
      </c>
      <c r="CE9" s="2" t="s">
        <v>22</v>
      </c>
      <c r="CF9" s="75">
        <f t="shared" si="37"/>
        <v>5</v>
      </c>
      <c r="CG9" s="75">
        <f t="shared" si="38"/>
        <v>0</v>
      </c>
      <c r="CH9" s="75">
        <f t="shared" si="39"/>
        <v>0</v>
      </c>
      <c r="CI9" s="75">
        <f t="shared" si="40"/>
        <v>0</v>
      </c>
      <c r="CJ9" s="75">
        <f t="shared" si="41"/>
        <v>0</v>
      </c>
      <c r="CK9" s="75">
        <f t="shared" si="42"/>
        <v>0</v>
      </c>
      <c r="CL9" s="75">
        <f t="shared" si="43"/>
        <v>0</v>
      </c>
      <c r="CM9" s="75">
        <f t="shared" si="44"/>
        <v>0</v>
      </c>
      <c r="CN9" s="75">
        <f t="shared" si="73"/>
        <v>0</v>
      </c>
      <c r="CO9" s="165" t="str">
        <f t="shared" si="74"/>
        <v>Cholet</v>
      </c>
      <c r="CP9" s="166"/>
      <c r="CQ9" s="166"/>
      <c r="CR9" s="166"/>
      <c r="CS9" s="167"/>
      <c r="CT9" s="75">
        <f t="shared" si="45"/>
        <v>1</v>
      </c>
      <c r="CU9" s="75">
        <f t="shared" si="75"/>
        <v>0</v>
      </c>
      <c r="CV9" s="2" t="s">
        <v>22</v>
      </c>
      <c r="CW9" s="75">
        <f t="shared" si="46"/>
        <v>5</v>
      </c>
      <c r="CX9" s="75">
        <f t="shared" si="47"/>
        <v>0</v>
      </c>
      <c r="CY9" s="75">
        <f t="shared" si="48"/>
        <v>0</v>
      </c>
      <c r="CZ9" s="75">
        <f t="shared" si="49"/>
        <v>0</v>
      </c>
      <c r="DA9" s="75">
        <f t="shared" si="50"/>
        <v>0</v>
      </c>
      <c r="DB9" s="75">
        <f t="shared" si="51"/>
        <v>0</v>
      </c>
      <c r="DC9" s="75">
        <f t="shared" si="52"/>
        <v>0</v>
      </c>
      <c r="DD9" s="75">
        <f t="shared" si="53"/>
        <v>0</v>
      </c>
      <c r="DE9" s="75">
        <f t="shared" si="76"/>
        <v>0</v>
      </c>
      <c r="DF9" s="165" t="str">
        <f t="shared" si="77"/>
        <v>Cholet</v>
      </c>
      <c r="DG9" s="166"/>
      <c r="DH9" s="166"/>
      <c r="DI9" s="166"/>
      <c r="DJ9" s="167"/>
      <c r="DK9" s="75">
        <f t="shared" si="54"/>
        <v>1</v>
      </c>
      <c r="DL9" s="75">
        <f t="shared" si="78"/>
        <v>0</v>
      </c>
      <c r="DM9" s="2" t="s">
        <v>22</v>
      </c>
      <c r="DN9" s="75">
        <f t="shared" si="55"/>
        <v>5</v>
      </c>
      <c r="DO9" s="75">
        <f t="shared" si="56"/>
        <v>0</v>
      </c>
      <c r="DP9" s="75">
        <f t="shared" si="57"/>
        <v>0</v>
      </c>
      <c r="DQ9" s="75">
        <f t="shared" si="58"/>
        <v>0</v>
      </c>
      <c r="DR9" s="75">
        <f t="shared" si="59"/>
        <v>0</v>
      </c>
      <c r="DS9" s="75">
        <f t="shared" si="60"/>
        <v>0</v>
      </c>
      <c r="DT9" s="75">
        <f t="shared" si="61"/>
        <v>0</v>
      </c>
      <c r="DU9" s="75">
        <f t="shared" si="62"/>
        <v>0</v>
      </c>
      <c r="DV9" s="75">
        <f t="shared" si="79"/>
        <v>0</v>
      </c>
      <c r="DW9" s="82">
        <f t="shared" si="80"/>
        <v>0</v>
      </c>
      <c r="DX9" s="82">
        <f>DW9+0.0000016</f>
        <v>1.5999999999999999E-6</v>
      </c>
      <c r="DY9" s="82">
        <f t="shared" si="81"/>
        <v>0</v>
      </c>
      <c r="DZ9" s="82">
        <f>DY9+0.0000016</f>
        <v>1.5999999999999999E-6</v>
      </c>
      <c r="EA9" s="82">
        <f t="shared" si="82"/>
        <v>0</v>
      </c>
      <c r="EB9" s="82">
        <f>EA9+0.0000016</f>
        <v>1.5999999999999999E-6</v>
      </c>
      <c r="EC9" s="78">
        <f t="shared" si="83"/>
        <v>0</v>
      </c>
      <c r="ED9" s="78">
        <f t="shared" si="84"/>
        <v>0</v>
      </c>
      <c r="EE9" s="78">
        <f t="shared" si="85"/>
        <v>0</v>
      </c>
      <c r="EF9" s="78">
        <f t="shared" si="86"/>
        <v>0</v>
      </c>
      <c r="EG9" s="78">
        <f t="shared" si="87"/>
        <v>0</v>
      </c>
      <c r="EH9" s="78">
        <f t="shared" si="87"/>
        <v>0</v>
      </c>
      <c r="EI9" s="78">
        <f t="shared" si="88"/>
        <v>0</v>
      </c>
      <c r="EJ9" s="78">
        <f t="shared" si="88"/>
        <v>0</v>
      </c>
      <c r="EK9" s="78" t="b">
        <f t="shared" si="89"/>
        <v>0</v>
      </c>
      <c r="EL9" s="78" t="b">
        <f t="shared" si="90"/>
        <v>0</v>
      </c>
      <c r="EM9" s="78" t="b">
        <f t="shared" si="91"/>
        <v>0</v>
      </c>
      <c r="EN9" s="78" t="b">
        <f t="shared" si="92"/>
        <v>0</v>
      </c>
      <c r="EO9" s="78" t="b">
        <f t="shared" si="93"/>
        <v>0</v>
      </c>
      <c r="EP9" s="78" t="b">
        <f t="shared" si="94"/>
        <v>0</v>
      </c>
      <c r="EQ9" s="78">
        <f t="shared" si="95"/>
        <v>0</v>
      </c>
      <c r="ER9" s="78">
        <f t="shared" si="95"/>
        <v>0</v>
      </c>
      <c r="ES9" s="78">
        <f t="shared" si="96"/>
        <v>0</v>
      </c>
      <c r="ET9" s="78">
        <f t="shared" si="97"/>
        <v>0</v>
      </c>
      <c r="EU9" s="139" t="str">
        <f t="shared" si="63"/>
        <v>Cholet</v>
      </c>
      <c r="EV9" s="139"/>
      <c r="EW9" s="139"/>
      <c r="EX9" s="139"/>
      <c r="EY9" s="139"/>
      <c r="EZ9" s="82">
        <f t="shared" si="64"/>
        <v>0</v>
      </c>
      <c r="FA9" s="78">
        <f t="shared" si="65"/>
        <v>1</v>
      </c>
      <c r="FB9" s="139" t="str">
        <f t="shared" si="98"/>
        <v>Cholet</v>
      </c>
      <c r="FC9" s="139"/>
      <c r="FD9" s="139"/>
      <c r="FE9" s="139"/>
      <c r="FF9" s="139"/>
      <c r="FG9" s="139" t="str">
        <f t="shared" si="66"/>
        <v>Cholet</v>
      </c>
      <c r="FH9" s="139"/>
      <c r="FI9" s="139"/>
      <c r="FJ9" s="139"/>
      <c r="FK9" s="139"/>
      <c r="FL9" s="82">
        <f t="shared" si="67"/>
        <v>0</v>
      </c>
      <c r="FM9" s="4">
        <f t="shared" si="68"/>
        <v>1</v>
      </c>
      <c r="FN9" s="139" t="str">
        <f t="shared" si="99"/>
        <v>Cholet</v>
      </c>
      <c r="FO9" s="139"/>
      <c r="FP9" s="139"/>
      <c r="FQ9" s="139"/>
      <c r="FR9" s="139"/>
      <c r="FS9" s="139" t="str">
        <f t="shared" si="69"/>
        <v>Cholet</v>
      </c>
      <c r="FT9" s="139"/>
      <c r="FU9" s="139"/>
      <c r="FV9" s="139"/>
      <c r="FW9" s="139"/>
      <c r="FX9" s="82">
        <f t="shared" si="70"/>
        <v>0</v>
      </c>
      <c r="FY9" s="78">
        <f t="shared" si="71"/>
        <v>1</v>
      </c>
      <c r="FZ9" s="139" t="str">
        <f t="shared" si="100"/>
        <v>Cholet</v>
      </c>
      <c r="GA9" s="139"/>
      <c r="GB9" s="139"/>
      <c r="GC9" s="139"/>
      <c r="GD9" s="139"/>
      <c r="GE9" s="140" t="str">
        <f t="shared" si="101"/>
        <v>Cholet</v>
      </c>
      <c r="GF9" s="141"/>
      <c r="GG9" s="141"/>
      <c r="GH9" s="141"/>
      <c r="GI9" s="142"/>
      <c r="GJ9" s="74"/>
      <c r="GK9" s="74"/>
      <c r="GL9" s="74"/>
      <c r="GM9" s="74"/>
      <c r="GN9" s="74"/>
      <c r="GO9" s="74"/>
      <c r="GP9" s="74"/>
      <c r="GQ9" s="74"/>
      <c r="GR9" s="74"/>
      <c r="GS9" s="74"/>
      <c r="GT9" s="74"/>
      <c r="GU9" s="74"/>
      <c r="GV9" s="74"/>
      <c r="GW9" s="74"/>
      <c r="GX9" s="74"/>
      <c r="GY9" s="74"/>
      <c r="GZ9" s="74"/>
      <c r="HA9" s="74"/>
      <c r="HB9" s="74"/>
      <c r="HC9" s="74"/>
      <c r="HD9" s="74"/>
      <c r="HE9" s="74"/>
      <c r="HF9" s="74"/>
      <c r="HG9" s="74"/>
      <c r="HH9" s="74"/>
      <c r="HI9" s="74"/>
      <c r="HJ9" s="74"/>
      <c r="HK9" s="74"/>
      <c r="HL9" s="74"/>
      <c r="HM9" s="74"/>
      <c r="HN9" s="74"/>
      <c r="HO9" s="74"/>
      <c r="HP9" s="74"/>
      <c r="HQ9" s="74"/>
      <c r="HR9" s="74"/>
      <c r="HS9" s="74"/>
      <c r="HT9" s="74"/>
      <c r="HU9" s="74"/>
      <c r="HV9" s="74"/>
      <c r="HW9" s="74"/>
      <c r="HX9" s="74"/>
      <c r="HY9" s="74"/>
      <c r="HZ9" s="74"/>
      <c r="IA9" s="74"/>
      <c r="IB9" s="74"/>
      <c r="IC9" s="74"/>
      <c r="ID9" s="74"/>
      <c r="IE9" s="74"/>
      <c r="IF9" s="74"/>
    </row>
    <row r="10" spans="1:240" ht="14.25" x14ac:dyDescent="0.25">
      <c r="A10" s="67"/>
      <c r="B10" s="178" t="s">
        <v>75</v>
      </c>
      <c r="C10" s="178"/>
      <c r="D10" s="178"/>
      <c r="E10" s="178"/>
      <c r="F10" s="178"/>
      <c r="G10" s="68"/>
      <c r="H10" s="68"/>
      <c r="I10" s="179" t="s">
        <v>63</v>
      </c>
      <c r="J10" s="179"/>
      <c r="K10" s="179"/>
      <c r="L10" s="179"/>
      <c r="M10" s="179"/>
      <c r="N10" s="69"/>
      <c r="O10" s="180"/>
      <c r="P10" s="181"/>
      <c r="Q10" s="181"/>
      <c r="R10" s="181"/>
      <c r="S10" s="182"/>
      <c r="T10" s="183"/>
      <c r="U10" s="73"/>
      <c r="V10" s="155" t="str">
        <f t="shared" si="0"/>
        <v>Concarneau</v>
      </c>
      <c r="W10" s="156"/>
      <c r="X10" s="156"/>
      <c r="Y10" s="156"/>
      <c r="Z10" s="157"/>
      <c r="AA10" s="27">
        <f t="shared" si="1"/>
        <v>0</v>
      </c>
      <c r="AB10" s="28" t="str">
        <f t="shared" si="2"/>
        <v>u</v>
      </c>
      <c r="AC10" s="29">
        <f t="shared" si="102"/>
        <v>1</v>
      </c>
      <c r="AD10" s="30">
        <f t="shared" si="3"/>
        <v>0</v>
      </c>
      <c r="AE10" s="34">
        <f t="shared" si="4"/>
        <v>0</v>
      </c>
      <c r="AF10" s="35">
        <f t="shared" si="5"/>
        <v>0</v>
      </c>
      <c r="AG10" s="35">
        <f t="shared" si="6"/>
        <v>0</v>
      </c>
      <c r="AH10" s="35">
        <f t="shared" si="7"/>
        <v>0</v>
      </c>
      <c r="AI10" s="35">
        <f t="shared" si="8"/>
        <v>0</v>
      </c>
      <c r="AJ10" s="35">
        <f t="shared" si="9"/>
        <v>0</v>
      </c>
      <c r="AK10" s="36">
        <f t="shared" si="10"/>
        <v>0</v>
      </c>
      <c r="AL10" s="158" t="str">
        <f t="shared" si="11"/>
        <v>Concarneau</v>
      </c>
      <c r="AM10" s="159"/>
      <c r="AN10" s="159"/>
      <c r="AO10" s="159"/>
      <c r="AP10" s="160"/>
      <c r="AQ10" s="12">
        <f t="shared" si="12"/>
        <v>0</v>
      </c>
      <c r="AR10" s="13" t="str">
        <f t="shared" si="13"/>
        <v>u</v>
      </c>
      <c r="AS10" s="14">
        <f t="shared" si="103"/>
        <v>1</v>
      </c>
      <c r="AT10" s="15">
        <f t="shared" si="14"/>
        <v>0</v>
      </c>
      <c r="AU10" s="16">
        <f t="shared" si="15"/>
        <v>0</v>
      </c>
      <c r="AV10" s="17">
        <f t="shared" si="16"/>
        <v>0</v>
      </c>
      <c r="AW10" s="17">
        <f t="shared" si="17"/>
        <v>0</v>
      </c>
      <c r="AX10" s="17">
        <f t="shared" si="18"/>
        <v>0</v>
      </c>
      <c r="AY10" s="17">
        <f t="shared" si="19"/>
        <v>0</v>
      </c>
      <c r="AZ10" s="17">
        <f t="shared" si="20"/>
        <v>0</v>
      </c>
      <c r="BA10" s="18">
        <f t="shared" si="21"/>
        <v>0</v>
      </c>
      <c r="BB10" s="161" t="str">
        <f t="shared" si="22"/>
        <v>Concarneau</v>
      </c>
      <c r="BC10" s="162"/>
      <c r="BD10" s="162"/>
      <c r="BE10" s="162"/>
      <c r="BF10" s="163"/>
      <c r="BG10" s="44">
        <f t="shared" si="23"/>
        <v>0</v>
      </c>
      <c r="BH10" s="45" t="str">
        <f t="shared" si="24"/>
        <v>u</v>
      </c>
      <c r="BI10" s="46">
        <f t="shared" si="104"/>
        <v>1</v>
      </c>
      <c r="BJ10" s="47">
        <f t="shared" si="25"/>
        <v>0</v>
      </c>
      <c r="BK10" s="48">
        <f t="shared" si="26"/>
        <v>0</v>
      </c>
      <c r="BL10" s="49">
        <f t="shared" si="27"/>
        <v>0</v>
      </c>
      <c r="BM10" s="49">
        <f t="shared" si="28"/>
        <v>0</v>
      </c>
      <c r="BN10" s="49">
        <f t="shared" si="29"/>
        <v>0</v>
      </c>
      <c r="BO10" s="49">
        <f t="shared" si="30"/>
        <v>0</v>
      </c>
      <c r="BP10" s="49">
        <f t="shared" si="31"/>
        <v>0</v>
      </c>
      <c r="BQ10" s="50">
        <f t="shared" si="32"/>
        <v>0</v>
      </c>
      <c r="BR10" s="77">
        <v>6</v>
      </c>
      <c r="BS10" s="81">
        <f t="shared" si="33"/>
        <v>6</v>
      </c>
      <c r="BT10" s="79">
        <v>6</v>
      </c>
      <c r="BU10" s="80">
        <f t="shared" si="34"/>
        <v>6</v>
      </c>
      <c r="BV10" s="77">
        <v>6</v>
      </c>
      <c r="BW10" s="78">
        <f t="shared" si="35"/>
        <v>6</v>
      </c>
      <c r="BX10" s="164" t="str">
        <f>[1]Equipes!A7</f>
        <v>Concarneau</v>
      </c>
      <c r="BY10" s="164"/>
      <c r="BZ10" s="164"/>
      <c r="CA10" s="164"/>
      <c r="CB10" s="164"/>
      <c r="CC10" s="75">
        <f t="shared" si="36"/>
        <v>1</v>
      </c>
      <c r="CD10" s="75">
        <f t="shared" si="72"/>
        <v>0</v>
      </c>
      <c r="CE10" s="2" t="s">
        <v>22</v>
      </c>
      <c r="CF10" s="75">
        <f t="shared" si="37"/>
        <v>6</v>
      </c>
      <c r="CG10" s="75">
        <f t="shared" si="38"/>
        <v>0</v>
      </c>
      <c r="CH10" s="75">
        <f t="shared" si="39"/>
        <v>0</v>
      </c>
      <c r="CI10" s="75">
        <f t="shared" si="40"/>
        <v>0</v>
      </c>
      <c r="CJ10" s="75">
        <f t="shared" si="41"/>
        <v>0</v>
      </c>
      <c r="CK10" s="75">
        <f t="shared" si="42"/>
        <v>0</v>
      </c>
      <c r="CL10" s="75">
        <f t="shared" si="43"/>
        <v>0</v>
      </c>
      <c r="CM10" s="75">
        <f t="shared" si="44"/>
        <v>0</v>
      </c>
      <c r="CN10" s="75">
        <f t="shared" si="73"/>
        <v>0</v>
      </c>
      <c r="CO10" s="165" t="str">
        <f t="shared" si="74"/>
        <v>Concarneau</v>
      </c>
      <c r="CP10" s="166"/>
      <c r="CQ10" s="166"/>
      <c r="CR10" s="166"/>
      <c r="CS10" s="167"/>
      <c r="CT10" s="75">
        <f t="shared" si="45"/>
        <v>1</v>
      </c>
      <c r="CU10" s="75">
        <f t="shared" si="75"/>
        <v>0</v>
      </c>
      <c r="CV10" s="2" t="s">
        <v>22</v>
      </c>
      <c r="CW10" s="75">
        <f t="shared" si="46"/>
        <v>6</v>
      </c>
      <c r="CX10" s="75">
        <f t="shared" si="47"/>
        <v>0</v>
      </c>
      <c r="CY10" s="75">
        <f t="shared" si="48"/>
        <v>0</v>
      </c>
      <c r="CZ10" s="75">
        <f t="shared" si="49"/>
        <v>0</v>
      </c>
      <c r="DA10" s="75">
        <f t="shared" si="50"/>
        <v>0</v>
      </c>
      <c r="DB10" s="75">
        <f t="shared" si="51"/>
        <v>0</v>
      </c>
      <c r="DC10" s="75">
        <f t="shared" si="52"/>
        <v>0</v>
      </c>
      <c r="DD10" s="75">
        <f t="shared" si="53"/>
        <v>0</v>
      </c>
      <c r="DE10" s="75">
        <f t="shared" si="76"/>
        <v>0</v>
      </c>
      <c r="DF10" s="165" t="str">
        <f t="shared" si="77"/>
        <v>Concarneau</v>
      </c>
      <c r="DG10" s="166"/>
      <c r="DH10" s="166"/>
      <c r="DI10" s="166"/>
      <c r="DJ10" s="167"/>
      <c r="DK10" s="75">
        <f t="shared" si="54"/>
        <v>1</v>
      </c>
      <c r="DL10" s="75">
        <f t="shared" si="78"/>
        <v>0</v>
      </c>
      <c r="DM10" s="2" t="s">
        <v>22</v>
      </c>
      <c r="DN10" s="75">
        <f t="shared" si="55"/>
        <v>6</v>
      </c>
      <c r="DO10" s="75">
        <f t="shared" si="56"/>
        <v>0</v>
      </c>
      <c r="DP10" s="75">
        <f t="shared" si="57"/>
        <v>0</v>
      </c>
      <c r="DQ10" s="75">
        <f t="shared" si="58"/>
        <v>0</v>
      </c>
      <c r="DR10" s="75">
        <f t="shared" si="59"/>
        <v>0</v>
      </c>
      <c r="DS10" s="75">
        <f t="shared" si="60"/>
        <v>0</v>
      </c>
      <c r="DT10" s="75">
        <f t="shared" si="61"/>
        <v>0</v>
      </c>
      <c r="DU10" s="75">
        <f t="shared" si="62"/>
        <v>0</v>
      </c>
      <c r="DV10" s="75">
        <f t="shared" si="79"/>
        <v>0</v>
      </c>
      <c r="DW10" s="82">
        <f t="shared" si="80"/>
        <v>0</v>
      </c>
      <c r="DX10" s="82">
        <f>DW10+0.0000015</f>
        <v>1.5E-6</v>
      </c>
      <c r="DY10" s="82">
        <f t="shared" si="81"/>
        <v>0</v>
      </c>
      <c r="DZ10" s="82">
        <f>DY10+0.0000015</f>
        <v>1.5E-6</v>
      </c>
      <c r="EA10" s="82">
        <f t="shared" si="82"/>
        <v>0</v>
      </c>
      <c r="EB10" s="82">
        <f>EA10+0.0000015</f>
        <v>1.5E-6</v>
      </c>
      <c r="EC10" s="78">
        <f t="shared" si="83"/>
        <v>0</v>
      </c>
      <c r="ED10" s="78">
        <f t="shared" si="84"/>
        <v>0</v>
      </c>
      <c r="EE10" s="78">
        <f t="shared" si="85"/>
        <v>0</v>
      </c>
      <c r="EF10" s="78">
        <f t="shared" si="86"/>
        <v>0</v>
      </c>
      <c r="EG10" s="78">
        <f t="shared" si="87"/>
        <v>0</v>
      </c>
      <c r="EH10" s="78">
        <f t="shared" si="87"/>
        <v>0</v>
      </c>
      <c r="EI10" s="78">
        <f t="shared" si="88"/>
        <v>0</v>
      </c>
      <c r="EJ10" s="78">
        <f t="shared" si="88"/>
        <v>0</v>
      </c>
      <c r="EK10" s="78" t="b">
        <f t="shared" si="89"/>
        <v>0</v>
      </c>
      <c r="EL10" s="78" t="b">
        <f t="shared" si="90"/>
        <v>0</v>
      </c>
      <c r="EM10" s="78" t="b">
        <f t="shared" si="91"/>
        <v>0</v>
      </c>
      <c r="EN10" s="78" t="b">
        <f t="shared" si="92"/>
        <v>0</v>
      </c>
      <c r="EO10" s="78" t="b">
        <f t="shared" si="93"/>
        <v>0</v>
      </c>
      <c r="EP10" s="78" t="b">
        <f t="shared" si="94"/>
        <v>0</v>
      </c>
      <c r="EQ10" s="78">
        <f t="shared" si="95"/>
        <v>0</v>
      </c>
      <c r="ER10" s="78">
        <f t="shared" si="95"/>
        <v>0</v>
      </c>
      <c r="ES10" s="78">
        <f t="shared" si="96"/>
        <v>0</v>
      </c>
      <c r="ET10" s="78">
        <f t="shared" si="97"/>
        <v>0</v>
      </c>
      <c r="EU10" s="139" t="str">
        <f t="shared" si="63"/>
        <v>Concarneau</v>
      </c>
      <c r="EV10" s="139"/>
      <c r="EW10" s="139"/>
      <c r="EX10" s="139"/>
      <c r="EY10" s="139"/>
      <c r="EZ10" s="82">
        <f t="shared" si="64"/>
        <v>0</v>
      </c>
      <c r="FA10" s="78">
        <f t="shared" si="65"/>
        <v>1</v>
      </c>
      <c r="FB10" s="139" t="str">
        <f t="shared" si="98"/>
        <v>Concarneau</v>
      </c>
      <c r="FC10" s="139"/>
      <c r="FD10" s="139"/>
      <c r="FE10" s="139"/>
      <c r="FF10" s="139"/>
      <c r="FG10" s="139" t="str">
        <f t="shared" si="66"/>
        <v>Concarneau</v>
      </c>
      <c r="FH10" s="139"/>
      <c r="FI10" s="139"/>
      <c r="FJ10" s="139"/>
      <c r="FK10" s="139"/>
      <c r="FL10" s="82">
        <f t="shared" si="67"/>
        <v>0</v>
      </c>
      <c r="FM10" s="4">
        <f t="shared" si="68"/>
        <v>1</v>
      </c>
      <c r="FN10" s="139" t="str">
        <f t="shared" si="99"/>
        <v>Concarneau</v>
      </c>
      <c r="FO10" s="139"/>
      <c r="FP10" s="139"/>
      <c r="FQ10" s="139"/>
      <c r="FR10" s="139"/>
      <c r="FS10" s="139" t="str">
        <f t="shared" si="69"/>
        <v>Concarneau</v>
      </c>
      <c r="FT10" s="139"/>
      <c r="FU10" s="139"/>
      <c r="FV10" s="139"/>
      <c r="FW10" s="139"/>
      <c r="FX10" s="82">
        <f t="shared" si="70"/>
        <v>0</v>
      </c>
      <c r="FY10" s="78">
        <f t="shared" si="71"/>
        <v>1</v>
      </c>
      <c r="FZ10" s="139" t="str">
        <f t="shared" si="100"/>
        <v>Concarneau</v>
      </c>
      <c r="GA10" s="139"/>
      <c r="GB10" s="139"/>
      <c r="GC10" s="139"/>
      <c r="GD10" s="139"/>
      <c r="GE10" s="140" t="str">
        <f t="shared" si="101"/>
        <v>Concarneau</v>
      </c>
      <c r="GF10" s="141"/>
      <c r="GG10" s="141"/>
      <c r="GH10" s="141"/>
      <c r="GI10" s="142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</row>
    <row r="11" spans="1:240" ht="15" x14ac:dyDescent="0.3">
      <c r="A11" s="67"/>
      <c r="B11" s="178" t="s">
        <v>60</v>
      </c>
      <c r="C11" s="178"/>
      <c r="D11" s="178"/>
      <c r="E11" s="178"/>
      <c r="F11" s="178"/>
      <c r="G11" s="68"/>
      <c r="H11" s="68"/>
      <c r="I11" s="179" t="s">
        <v>61</v>
      </c>
      <c r="J11" s="179"/>
      <c r="K11" s="179"/>
      <c r="L11" s="179"/>
      <c r="M11" s="179"/>
      <c r="N11" s="69"/>
      <c r="O11" s="180"/>
      <c r="P11" s="181"/>
      <c r="Q11" s="181"/>
      <c r="R11" s="181"/>
      <c r="S11" s="182"/>
      <c r="T11" s="183"/>
      <c r="U11" s="73"/>
      <c r="V11" s="155" t="str">
        <f t="shared" si="0"/>
        <v>Drancy</v>
      </c>
      <c r="W11" s="156"/>
      <c r="X11" s="156"/>
      <c r="Y11" s="156"/>
      <c r="Z11" s="157"/>
      <c r="AA11" s="27">
        <f t="shared" si="1"/>
        <v>0</v>
      </c>
      <c r="AB11" s="28" t="str">
        <f t="shared" si="2"/>
        <v>u</v>
      </c>
      <c r="AC11" s="29">
        <f t="shared" si="102"/>
        <v>1</v>
      </c>
      <c r="AD11" s="30">
        <f t="shared" si="3"/>
        <v>0</v>
      </c>
      <c r="AE11" s="34">
        <f t="shared" si="4"/>
        <v>0</v>
      </c>
      <c r="AF11" s="35">
        <f t="shared" si="5"/>
        <v>0</v>
      </c>
      <c r="AG11" s="35">
        <f t="shared" si="6"/>
        <v>0</v>
      </c>
      <c r="AH11" s="35">
        <f t="shared" si="7"/>
        <v>0</v>
      </c>
      <c r="AI11" s="35">
        <f t="shared" si="8"/>
        <v>0</v>
      </c>
      <c r="AJ11" s="35">
        <f t="shared" si="9"/>
        <v>0</v>
      </c>
      <c r="AK11" s="36">
        <f t="shared" si="10"/>
        <v>0</v>
      </c>
      <c r="AL11" s="158" t="str">
        <f t="shared" si="11"/>
        <v>Drancy</v>
      </c>
      <c r="AM11" s="159"/>
      <c r="AN11" s="159"/>
      <c r="AO11" s="159"/>
      <c r="AP11" s="160"/>
      <c r="AQ11" s="12">
        <f t="shared" si="12"/>
        <v>0</v>
      </c>
      <c r="AR11" s="13" t="str">
        <f t="shared" si="13"/>
        <v>u</v>
      </c>
      <c r="AS11" s="14">
        <f t="shared" si="103"/>
        <v>1</v>
      </c>
      <c r="AT11" s="15">
        <f t="shared" si="14"/>
        <v>0</v>
      </c>
      <c r="AU11" s="16">
        <f t="shared" si="15"/>
        <v>0</v>
      </c>
      <c r="AV11" s="17">
        <f t="shared" si="16"/>
        <v>0</v>
      </c>
      <c r="AW11" s="17">
        <f t="shared" si="17"/>
        <v>0</v>
      </c>
      <c r="AX11" s="17">
        <f t="shared" si="18"/>
        <v>0</v>
      </c>
      <c r="AY11" s="17">
        <f t="shared" si="19"/>
        <v>0</v>
      </c>
      <c r="AZ11" s="17">
        <f t="shared" si="20"/>
        <v>0</v>
      </c>
      <c r="BA11" s="18">
        <f t="shared" si="21"/>
        <v>0</v>
      </c>
      <c r="BB11" s="161" t="str">
        <f t="shared" si="22"/>
        <v>Drancy</v>
      </c>
      <c r="BC11" s="162"/>
      <c r="BD11" s="162"/>
      <c r="BE11" s="162"/>
      <c r="BF11" s="163"/>
      <c r="BG11" s="44">
        <f t="shared" si="23"/>
        <v>0</v>
      </c>
      <c r="BH11" s="45" t="str">
        <f t="shared" si="24"/>
        <v>u</v>
      </c>
      <c r="BI11" s="46">
        <f t="shared" si="104"/>
        <v>1</v>
      </c>
      <c r="BJ11" s="47">
        <f t="shared" si="25"/>
        <v>0</v>
      </c>
      <c r="BK11" s="48">
        <f t="shared" si="26"/>
        <v>0</v>
      </c>
      <c r="BL11" s="49">
        <f t="shared" si="27"/>
        <v>0</v>
      </c>
      <c r="BM11" s="49">
        <f t="shared" si="28"/>
        <v>0</v>
      </c>
      <c r="BN11" s="49">
        <f t="shared" si="29"/>
        <v>0</v>
      </c>
      <c r="BO11" s="49">
        <f t="shared" si="30"/>
        <v>0</v>
      </c>
      <c r="BP11" s="49">
        <f t="shared" si="31"/>
        <v>0</v>
      </c>
      <c r="BQ11" s="50">
        <f t="shared" si="32"/>
        <v>0</v>
      </c>
      <c r="BR11" s="77">
        <v>7</v>
      </c>
      <c r="BS11" s="81">
        <f t="shared" si="33"/>
        <v>7</v>
      </c>
      <c r="BT11" s="79">
        <v>7</v>
      </c>
      <c r="BU11" s="80">
        <f t="shared" si="34"/>
        <v>7</v>
      </c>
      <c r="BV11" s="77">
        <v>7</v>
      </c>
      <c r="BW11" s="78">
        <f t="shared" si="35"/>
        <v>7</v>
      </c>
      <c r="BX11" s="164" t="str">
        <f>[1]Equipes!A8</f>
        <v>Drancy</v>
      </c>
      <c r="BY11" s="164"/>
      <c r="BZ11" s="164"/>
      <c r="CA11" s="164"/>
      <c r="CB11" s="164"/>
      <c r="CC11" s="75">
        <f t="shared" si="36"/>
        <v>1</v>
      </c>
      <c r="CD11" s="75">
        <f t="shared" si="72"/>
        <v>0</v>
      </c>
      <c r="CE11" s="2" t="s">
        <v>22</v>
      </c>
      <c r="CF11" s="75">
        <f t="shared" si="37"/>
        <v>7</v>
      </c>
      <c r="CG11" s="75">
        <f t="shared" si="38"/>
        <v>0</v>
      </c>
      <c r="CH11" s="75">
        <f t="shared" si="39"/>
        <v>0</v>
      </c>
      <c r="CI11" s="75">
        <f t="shared" si="40"/>
        <v>0</v>
      </c>
      <c r="CJ11" s="75">
        <f t="shared" si="41"/>
        <v>0</v>
      </c>
      <c r="CK11" s="75">
        <f t="shared" si="42"/>
        <v>0</v>
      </c>
      <c r="CL11" s="75">
        <f t="shared" si="43"/>
        <v>0</v>
      </c>
      <c r="CM11" s="75">
        <f t="shared" si="44"/>
        <v>0</v>
      </c>
      <c r="CN11" s="75">
        <f t="shared" si="73"/>
        <v>0</v>
      </c>
      <c r="CO11" s="165" t="str">
        <f t="shared" si="74"/>
        <v>Drancy</v>
      </c>
      <c r="CP11" s="166"/>
      <c r="CQ11" s="166"/>
      <c r="CR11" s="166"/>
      <c r="CS11" s="167"/>
      <c r="CT11" s="75">
        <f t="shared" si="45"/>
        <v>1</v>
      </c>
      <c r="CU11" s="75">
        <f t="shared" si="75"/>
        <v>0</v>
      </c>
      <c r="CV11" s="2" t="s">
        <v>22</v>
      </c>
      <c r="CW11" s="75">
        <f t="shared" si="46"/>
        <v>7</v>
      </c>
      <c r="CX11" s="75">
        <f t="shared" si="47"/>
        <v>0</v>
      </c>
      <c r="CY11" s="75">
        <f t="shared" si="48"/>
        <v>0</v>
      </c>
      <c r="CZ11" s="75">
        <f t="shared" si="49"/>
        <v>0</v>
      </c>
      <c r="DA11" s="75">
        <f t="shared" si="50"/>
        <v>0</v>
      </c>
      <c r="DB11" s="75">
        <f t="shared" si="51"/>
        <v>0</v>
      </c>
      <c r="DC11" s="75">
        <f t="shared" si="52"/>
        <v>0</v>
      </c>
      <c r="DD11" s="75">
        <f t="shared" si="53"/>
        <v>0</v>
      </c>
      <c r="DE11" s="75">
        <f t="shared" si="76"/>
        <v>0</v>
      </c>
      <c r="DF11" s="165" t="str">
        <f t="shared" si="77"/>
        <v>Drancy</v>
      </c>
      <c r="DG11" s="166"/>
      <c r="DH11" s="166"/>
      <c r="DI11" s="166"/>
      <c r="DJ11" s="167"/>
      <c r="DK11" s="75">
        <f t="shared" si="54"/>
        <v>1</v>
      </c>
      <c r="DL11" s="75">
        <f t="shared" si="78"/>
        <v>0</v>
      </c>
      <c r="DM11" s="2" t="s">
        <v>22</v>
      </c>
      <c r="DN11" s="75">
        <f t="shared" si="55"/>
        <v>7</v>
      </c>
      <c r="DO11" s="75">
        <f t="shared" si="56"/>
        <v>0</v>
      </c>
      <c r="DP11" s="75">
        <f t="shared" si="57"/>
        <v>0</v>
      </c>
      <c r="DQ11" s="75">
        <f t="shared" si="58"/>
        <v>0</v>
      </c>
      <c r="DR11" s="75">
        <f t="shared" si="59"/>
        <v>0</v>
      </c>
      <c r="DS11" s="75">
        <f t="shared" si="60"/>
        <v>0</v>
      </c>
      <c r="DT11" s="75">
        <f t="shared" si="61"/>
        <v>0</v>
      </c>
      <c r="DU11" s="75">
        <f t="shared" si="62"/>
        <v>0</v>
      </c>
      <c r="DV11" s="75">
        <f t="shared" si="79"/>
        <v>0</v>
      </c>
      <c r="DW11" s="82">
        <f t="shared" si="80"/>
        <v>0</v>
      </c>
      <c r="DX11" s="82">
        <f>DW11+0.0000014</f>
        <v>1.3999999999999999E-6</v>
      </c>
      <c r="DY11" s="82">
        <f t="shared" si="81"/>
        <v>0</v>
      </c>
      <c r="DZ11" s="82">
        <f>DY11+0.0000014</f>
        <v>1.3999999999999999E-6</v>
      </c>
      <c r="EA11" s="82">
        <f t="shared" si="82"/>
        <v>0</v>
      </c>
      <c r="EB11" s="82">
        <f>EA11+0.0000014</f>
        <v>1.3999999999999999E-6</v>
      </c>
      <c r="EC11" s="78">
        <f t="shared" si="83"/>
        <v>0</v>
      </c>
      <c r="ED11" s="78">
        <f t="shared" si="84"/>
        <v>0</v>
      </c>
      <c r="EE11" s="78">
        <f t="shared" si="85"/>
        <v>0</v>
      </c>
      <c r="EF11" s="78">
        <f t="shared" si="86"/>
        <v>0</v>
      </c>
      <c r="EG11" s="78">
        <f t="shared" si="87"/>
        <v>0</v>
      </c>
      <c r="EH11" s="78">
        <f t="shared" si="87"/>
        <v>0</v>
      </c>
      <c r="EI11" s="78">
        <f t="shared" si="88"/>
        <v>0</v>
      </c>
      <c r="EJ11" s="78">
        <f t="shared" si="88"/>
        <v>0</v>
      </c>
      <c r="EK11" s="78" t="b">
        <f t="shared" si="89"/>
        <v>0</v>
      </c>
      <c r="EL11" s="78" t="b">
        <f t="shared" si="90"/>
        <v>0</v>
      </c>
      <c r="EM11" s="78" t="b">
        <f t="shared" si="91"/>
        <v>0</v>
      </c>
      <c r="EN11" s="78" t="b">
        <f t="shared" si="92"/>
        <v>0</v>
      </c>
      <c r="EO11" s="78" t="b">
        <f t="shared" si="93"/>
        <v>0</v>
      </c>
      <c r="EP11" s="78" t="b">
        <f t="shared" si="94"/>
        <v>0</v>
      </c>
      <c r="EQ11" s="78">
        <f t="shared" si="95"/>
        <v>0</v>
      </c>
      <c r="ER11" s="78">
        <f t="shared" si="95"/>
        <v>0</v>
      </c>
      <c r="ES11" s="78">
        <f t="shared" si="96"/>
        <v>0</v>
      </c>
      <c r="ET11" s="78">
        <f t="shared" si="97"/>
        <v>0</v>
      </c>
      <c r="EU11" s="139" t="str">
        <f t="shared" si="63"/>
        <v>Drancy</v>
      </c>
      <c r="EV11" s="139"/>
      <c r="EW11" s="139"/>
      <c r="EX11" s="139"/>
      <c r="EY11" s="139"/>
      <c r="EZ11" s="82">
        <f t="shared" si="64"/>
        <v>0</v>
      </c>
      <c r="FA11" s="78">
        <f t="shared" si="65"/>
        <v>1</v>
      </c>
      <c r="FB11" s="139" t="str">
        <f t="shared" si="98"/>
        <v>Drancy</v>
      </c>
      <c r="FC11" s="139"/>
      <c r="FD11" s="139"/>
      <c r="FE11" s="139"/>
      <c r="FF11" s="139"/>
      <c r="FG11" s="139" t="str">
        <f t="shared" si="66"/>
        <v>Drancy</v>
      </c>
      <c r="FH11" s="139"/>
      <c r="FI11" s="139"/>
      <c r="FJ11" s="139"/>
      <c r="FK11" s="139"/>
      <c r="FL11" s="82">
        <f t="shared" si="67"/>
        <v>0</v>
      </c>
      <c r="FM11" s="4">
        <f t="shared" si="68"/>
        <v>1</v>
      </c>
      <c r="FN11" s="139" t="str">
        <f t="shared" si="99"/>
        <v>Drancy</v>
      </c>
      <c r="FO11" s="139"/>
      <c r="FP11" s="139"/>
      <c r="FQ11" s="139"/>
      <c r="FR11" s="139"/>
      <c r="FS11" s="139" t="str">
        <f t="shared" si="69"/>
        <v>Drancy</v>
      </c>
      <c r="FT11" s="139"/>
      <c r="FU11" s="139"/>
      <c r="FV11" s="139"/>
      <c r="FW11" s="139"/>
      <c r="FX11" s="82">
        <f t="shared" si="70"/>
        <v>0</v>
      </c>
      <c r="FY11" s="78">
        <f t="shared" si="71"/>
        <v>1</v>
      </c>
      <c r="FZ11" s="139" t="str">
        <f t="shared" si="100"/>
        <v>Drancy</v>
      </c>
      <c r="GA11" s="139"/>
      <c r="GB11" s="139"/>
      <c r="GC11" s="139"/>
      <c r="GD11" s="139"/>
      <c r="GE11" s="140" t="str">
        <f t="shared" si="101"/>
        <v>Drancy</v>
      </c>
      <c r="GF11" s="141"/>
      <c r="GG11" s="141"/>
      <c r="GH11" s="141"/>
      <c r="GI11" s="142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</row>
    <row r="12" spans="1:240" ht="15" x14ac:dyDescent="0.3">
      <c r="A12" s="67"/>
      <c r="B12" s="178" t="s">
        <v>71</v>
      </c>
      <c r="C12" s="178"/>
      <c r="D12" s="178"/>
      <c r="E12" s="178"/>
      <c r="F12" s="178"/>
      <c r="G12" s="68"/>
      <c r="H12" s="68"/>
      <c r="I12" s="179" t="s">
        <v>67</v>
      </c>
      <c r="J12" s="179"/>
      <c r="K12" s="179"/>
      <c r="L12" s="179"/>
      <c r="M12" s="179"/>
      <c r="N12" s="69"/>
      <c r="O12" s="180"/>
      <c r="P12" s="181"/>
      <c r="Q12" s="181"/>
      <c r="R12" s="181"/>
      <c r="S12" s="182"/>
      <c r="T12" s="183"/>
      <c r="U12" s="73"/>
      <c r="V12" s="155" t="str">
        <f t="shared" si="0"/>
        <v>Dunkerque</v>
      </c>
      <c r="W12" s="156"/>
      <c r="X12" s="156"/>
      <c r="Y12" s="156"/>
      <c r="Z12" s="157"/>
      <c r="AA12" s="27">
        <f t="shared" si="1"/>
        <v>0</v>
      </c>
      <c r="AB12" s="28" t="str">
        <f t="shared" si="2"/>
        <v>u</v>
      </c>
      <c r="AC12" s="29">
        <f t="shared" si="102"/>
        <v>1</v>
      </c>
      <c r="AD12" s="30">
        <f t="shared" si="3"/>
        <v>0</v>
      </c>
      <c r="AE12" s="34">
        <f t="shared" si="4"/>
        <v>0</v>
      </c>
      <c r="AF12" s="35">
        <f t="shared" si="5"/>
        <v>0</v>
      </c>
      <c r="AG12" s="35">
        <f t="shared" si="6"/>
        <v>0</v>
      </c>
      <c r="AH12" s="35">
        <f t="shared" si="7"/>
        <v>0</v>
      </c>
      <c r="AI12" s="35">
        <f t="shared" si="8"/>
        <v>0</v>
      </c>
      <c r="AJ12" s="35">
        <f t="shared" si="9"/>
        <v>0</v>
      </c>
      <c r="AK12" s="36">
        <f t="shared" si="10"/>
        <v>0</v>
      </c>
      <c r="AL12" s="158" t="str">
        <f t="shared" si="11"/>
        <v>Dunkerque</v>
      </c>
      <c r="AM12" s="159"/>
      <c r="AN12" s="159"/>
      <c r="AO12" s="159"/>
      <c r="AP12" s="160"/>
      <c r="AQ12" s="12">
        <f t="shared" si="12"/>
        <v>0</v>
      </c>
      <c r="AR12" s="13" t="str">
        <f t="shared" si="13"/>
        <v>u</v>
      </c>
      <c r="AS12" s="14">
        <f t="shared" si="103"/>
        <v>1</v>
      </c>
      <c r="AT12" s="15">
        <f t="shared" si="14"/>
        <v>0</v>
      </c>
      <c r="AU12" s="16">
        <f t="shared" si="15"/>
        <v>0</v>
      </c>
      <c r="AV12" s="17">
        <f t="shared" si="16"/>
        <v>0</v>
      </c>
      <c r="AW12" s="17">
        <f t="shared" si="17"/>
        <v>0</v>
      </c>
      <c r="AX12" s="17">
        <f t="shared" si="18"/>
        <v>0</v>
      </c>
      <c r="AY12" s="17">
        <f t="shared" si="19"/>
        <v>0</v>
      </c>
      <c r="AZ12" s="17">
        <f t="shared" si="20"/>
        <v>0</v>
      </c>
      <c r="BA12" s="18">
        <f t="shared" si="21"/>
        <v>0</v>
      </c>
      <c r="BB12" s="161" t="str">
        <f t="shared" si="22"/>
        <v>Dunkerque</v>
      </c>
      <c r="BC12" s="162"/>
      <c r="BD12" s="162"/>
      <c r="BE12" s="162"/>
      <c r="BF12" s="163"/>
      <c r="BG12" s="44">
        <f t="shared" si="23"/>
        <v>0</v>
      </c>
      <c r="BH12" s="45" t="str">
        <f t="shared" si="24"/>
        <v>u</v>
      </c>
      <c r="BI12" s="46">
        <f t="shared" si="104"/>
        <v>1</v>
      </c>
      <c r="BJ12" s="47">
        <f t="shared" si="25"/>
        <v>0</v>
      </c>
      <c r="BK12" s="48">
        <f t="shared" si="26"/>
        <v>0</v>
      </c>
      <c r="BL12" s="49">
        <f t="shared" si="27"/>
        <v>0</v>
      </c>
      <c r="BM12" s="49">
        <f t="shared" si="28"/>
        <v>0</v>
      </c>
      <c r="BN12" s="49">
        <f t="shared" si="29"/>
        <v>0</v>
      </c>
      <c r="BO12" s="49">
        <f t="shared" si="30"/>
        <v>0</v>
      </c>
      <c r="BP12" s="49">
        <f t="shared" si="31"/>
        <v>0</v>
      </c>
      <c r="BQ12" s="50">
        <f t="shared" si="32"/>
        <v>0</v>
      </c>
      <c r="BR12" s="77">
        <v>8</v>
      </c>
      <c r="BS12" s="81">
        <f t="shared" si="33"/>
        <v>8</v>
      </c>
      <c r="BT12" s="79">
        <v>8</v>
      </c>
      <c r="BU12" s="80">
        <f t="shared" si="34"/>
        <v>8</v>
      </c>
      <c r="BV12" s="77">
        <v>8</v>
      </c>
      <c r="BW12" s="78">
        <f t="shared" si="35"/>
        <v>8</v>
      </c>
      <c r="BX12" s="164" t="str">
        <f>[1]Equipes!A9</f>
        <v>Dunkerque</v>
      </c>
      <c r="BY12" s="164"/>
      <c r="BZ12" s="164"/>
      <c r="CA12" s="164"/>
      <c r="CB12" s="164"/>
      <c r="CC12" s="75">
        <f t="shared" si="36"/>
        <v>1</v>
      </c>
      <c r="CD12" s="75">
        <f t="shared" si="72"/>
        <v>0</v>
      </c>
      <c r="CE12" s="2" t="s">
        <v>22</v>
      </c>
      <c r="CF12" s="75">
        <f t="shared" si="37"/>
        <v>8</v>
      </c>
      <c r="CG12" s="75">
        <f t="shared" si="38"/>
        <v>0</v>
      </c>
      <c r="CH12" s="75">
        <f t="shared" si="39"/>
        <v>0</v>
      </c>
      <c r="CI12" s="75">
        <f t="shared" si="40"/>
        <v>0</v>
      </c>
      <c r="CJ12" s="75">
        <f t="shared" si="41"/>
        <v>0</v>
      </c>
      <c r="CK12" s="75">
        <f t="shared" si="42"/>
        <v>0</v>
      </c>
      <c r="CL12" s="75">
        <f t="shared" si="43"/>
        <v>0</v>
      </c>
      <c r="CM12" s="75">
        <f t="shared" si="44"/>
        <v>0</v>
      </c>
      <c r="CN12" s="75">
        <f t="shared" si="73"/>
        <v>0</v>
      </c>
      <c r="CO12" s="165" t="str">
        <f t="shared" si="74"/>
        <v>Dunkerque</v>
      </c>
      <c r="CP12" s="166"/>
      <c r="CQ12" s="166"/>
      <c r="CR12" s="166"/>
      <c r="CS12" s="167"/>
      <c r="CT12" s="75">
        <f t="shared" si="45"/>
        <v>1</v>
      </c>
      <c r="CU12" s="75">
        <f t="shared" si="75"/>
        <v>0</v>
      </c>
      <c r="CV12" s="2" t="s">
        <v>22</v>
      </c>
      <c r="CW12" s="75">
        <f t="shared" si="46"/>
        <v>8</v>
      </c>
      <c r="CX12" s="75">
        <f t="shared" si="47"/>
        <v>0</v>
      </c>
      <c r="CY12" s="75">
        <f t="shared" si="48"/>
        <v>0</v>
      </c>
      <c r="CZ12" s="75">
        <f t="shared" si="49"/>
        <v>0</v>
      </c>
      <c r="DA12" s="75">
        <f t="shared" si="50"/>
        <v>0</v>
      </c>
      <c r="DB12" s="75">
        <f t="shared" si="51"/>
        <v>0</v>
      </c>
      <c r="DC12" s="75">
        <f t="shared" si="52"/>
        <v>0</v>
      </c>
      <c r="DD12" s="75">
        <f t="shared" si="53"/>
        <v>0</v>
      </c>
      <c r="DE12" s="75">
        <f t="shared" si="76"/>
        <v>0</v>
      </c>
      <c r="DF12" s="165" t="str">
        <f t="shared" si="77"/>
        <v>Dunkerque</v>
      </c>
      <c r="DG12" s="166"/>
      <c r="DH12" s="166"/>
      <c r="DI12" s="166"/>
      <c r="DJ12" s="167"/>
      <c r="DK12" s="75">
        <f t="shared" si="54"/>
        <v>1</v>
      </c>
      <c r="DL12" s="75">
        <f t="shared" si="78"/>
        <v>0</v>
      </c>
      <c r="DM12" s="2" t="s">
        <v>22</v>
      </c>
      <c r="DN12" s="75">
        <f t="shared" si="55"/>
        <v>8</v>
      </c>
      <c r="DO12" s="75">
        <f t="shared" si="56"/>
        <v>0</v>
      </c>
      <c r="DP12" s="75">
        <f t="shared" si="57"/>
        <v>0</v>
      </c>
      <c r="DQ12" s="75">
        <f t="shared" si="58"/>
        <v>0</v>
      </c>
      <c r="DR12" s="75">
        <f t="shared" si="59"/>
        <v>0</v>
      </c>
      <c r="DS12" s="75">
        <f t="shared" si="60"/>
        <v>0</v>
      </c>
      <c r="DT12" s="75">
        <f t="shared" si="61"/>
        <v>0</v>
      </c>
      <c r="DU12" s="75">
        <f t="shared" si="62"/>
        <v>0</v>
      </c>
      <c r="DV12" s="75">
        <f t="shared" si="79"/>
        <v>0</v>
      </c>
      <c r="DW12" s="82">
        <f t="shared" si="80"/>
        <v>0</v>
      </c>
      <c r="DX12" s="82">
        <f>DW12+0.0000013</f>
        <v>1.3E-6</v>
      </c>
      <c r="DY12" s="82">
        <f t="shared" si="81"/>
        <v>0</v>
      </c>
      <c r="DZ12" s="82">
        <f>DY12+0.0000013</f>
        <v>1.3E-6</v>
      </c>
      <c r="EA12" s="82">
        <f t="shared" si="82"/>
        <v>0</v>
      </c>
      <c r="EB12" s="82">
        <f>EA12+0.0000013</f>
        <v>1.3E-6</v>
      </c>
      <c r="EC12" s="78">
        <f t="shared" si="83"/>
        <v>0</v>
      </c>
      <c r="ED12" s="78">
        <f t="shared" si="84"/>
        <v>0</v>
      </c>
      <c r="EE12" s="78">
        <f t="shared" si="85"/>
        <v>0</v>
      </c>
      <c r="EF12" s="78">
        <f t="shared" si="86"/>
        <v>0</v>
      </c>
      <c r="EG12" s="78">
        <f t="shared" si="87"/>
        <v>0</v>
      </c>
      <c r="EH12" s="78">
        <f t="shared" si="87"/>
        <v>0</v>
      </c>
      <c r="EI12" s="78">
        <f t="shared" si="88"/>
        <v>0</v>
      </c>
      <c r="EJ12" s="78">
        <f t="shared" si="88"/>
        <v>0</v>
      </c>
      <c r="EK12" s="78" t="b">
        <f t="shared" si="89"/>
        <v>0</v>
      </c>
      <c r="EL12" s="78" t="b">
        <f t="shared" si="90"/>
        <v>0</v>
      </c>
      <c r="EM12" s="78" t="b">
        <f t="shared" si="91"/>
        <v>0</v>
      </c>
      <c r="EN12" s="78" t="b">
        <f t="shared" si="92"/>
        <v>0</v>
      </c>
      <c r="EO12" s="78" t="b">
        <f t="shared" si="93"/>
        <v>0</v>
      </c>
      <c r="EP12" s="78" t="b">
        <f t="shared" si="94"/>
        <v>0</v>
      </c>
      <c r="EQ12" s="78">
        <f t="shared" si="95"/>
        <v>0</v>
      </c>
      <c r="ER12" s="78">
        <f t="shared" si="95"/>
        <v>0</v>
      </c>
      <c r="ES12" s="78">
        <f t="shared" si="96"/>
        <v>0</v>
      </c>
      <c r="ET12" s="78">
        <f t="shared" si="97"/>
        <v>0</v>
      </c>
      <c r="EU12" s="139" t="str">
        <f t="shared" si="63"/>
        <v>Dunkerque</v>
      </c>
      <c r="EV12" s="139"/>
      <c r="EW12" s="139"/>
      <c r="EX12" s="139"/>
      <c r="EY12" s="139"/>
      <c r="EZ12" s="82">
        <f t="shared" si="64"/>
        <v>0</v>
      </c>
      <c r="FA12" s="78">
        <f t="shared" si="65"/>
        <v>1</v>
      </c>
      <c r="FB12" s="139" t="str">
        <f t="shared" si="98"/>
        <v>Dunkerque</v>
      </c>
      <c r="FC12" s="139"/>
      <c r="FD12" s="139"/>
      <c r="FE12" s="139"/>
      <c r="FF12" s="139"/>
      <c r="FG12" s="139" t="str">
        <f t="shared" si="66"/>
        <v>Dunkerque</v>
      </c>
      <c r="FH12" s="139"/>
      <c r="FI12" s="139"/>
      <c r="FJ12" s="139"/>
      <c r="FK12" s="139"/>
      <c r="FL12" s="82">
        <f t="shared" si="67"/>
        <v>0</v>
      </c>
      <c r="FM12" s="4">
        <f t="shared" si="68"/>
        <v>1</v>
      </c>
      <c r="FN12" s="139" t="str">
        <f t="shared" si="99"/>
        <v>Dunkerque</v>
      </c>
      <c r="FO12" s="139"/>
      <c r="FP12" s="139"/>
      <c r="FQ12" s="139"/>
      <c r="FR12" s="139"/>
      <c r="FS12" s="139" t="str">
        <f t="shared" si="69"/>
        <v>Dunkerque</v>
      </c>
      <c r="FT12" s="139"/>
      <c r="FU12" s="139"/>
      <c r="FV12" s="139"/>
      <c r="FW12" s="139"/>
      <c r="FX12" s="82">
        <f t="shared" si="70"/>
        <v>0</v>
      </c>
      <c r="FY12" s="78">
        <f t="shared" si="71"/>
        <v>1</v>
      </c>
      <c r="FZ12" s="139" t="str">
        <f t="shared" si="100"/>
        <v>Dunkerque</v>
      </c>
      <c r="GA12" s="139"/>
      <c r="GB12" s="139"/>
      <c r="GC12" s="139"/>
      <c r="GD12" s="139"/>
      <c r="GE12" s="140" t="str">
        <f t="shared" si="101"/>
        <v>Dunkerque</v>
      </c>
      <c r="GF12" s="141"/>
      <c r="GG12" s="141"/>
      <c r="GH12" s="141"/>
      <c r="GI12" s="142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</row>
    <row r="13" spans="1:240" ht="15.6" thickBot="1" x14ac:dyDescent="0.35">
      <c r="A13" s="70"/>
      <c r="B13" s="172" t="s">
        <v>74</v>
      </c>
      <c r="C13" s="172"/>
      <c r="D13" s="172"/>
      <c r="E13" s="172"/>
      <c r="F13" s="172"/>
      <c r="G13" s="71"/>
      <c r="H13" s="71"/>
      <c r="I13" s="173" t="s">
        <v>70</v>
      </c>
      <c r="J13" s="173"/>
      <c r="K13" s="173"/>
      <c r="L13" s="173"/>
      <c r="M13" s="173"/>
      <c r="N13" s="72"/>
      <c r="O13" s="174"/>
      <c r="P13" s="175"/>
      <c r="Q13" s="175"/>
      <c r="R13" s="175"/>
      <c r="S13" s="176"/>
      <c r="T13" s="177"/>
      <c r="U13" s="73"/>
      <c r="V13" s="155" t="str">
        <f t="shared" si="0"/>
        <v>Entente SSG</v>
      </c>
      <c r="W13" s="156"/>
      <c r="X13" s="156"/>
      <c r="Y13" s="156"/>
      <c r="Z13" s="157"/>
      <c r="AA13" s="27">
        <f t="shared" si="1"/>
        <v>0</v>
      </c>
      <c r="AB13" s="28" t="str">
        <f t="shared" si="2"/>
        <v>u</v>
      </c>
      <c r="AC13" s="29">
        <f t="shared" si="102"/>
        <v>1</v>
      </c>
      <c r="AD13" s="30">
        <f t="shared" si="3"/>
        <v>0</v>
      </c>
      <c r="AE13" s="34">
        <f t="shared" si="4"/>
        <v>0</v>
      </c>
      <c r="AF13" s="35">
        <f t="shared" si="5"/>
        <v>0</v>
      </c>
      <c r="AG13" s="35">
        <f t="shared" si="6"/>
        <v>0</v>
      </c>
      <c r="AH13" s="35">
        <f t="shared" si="7"/>
        <v>0</v>
      </c>
      <c r="AI13" s="35">
        <f t="shared" si="8"/>
        <v>0</v>
      </c>
      <c r="AJ13" s="35">
        <f t="shared" si="9"/>
        <v>0</v>
      </c>
      <c r="AK13" s="36">
        <f t="shared" si="10"/>
        <v>0</v>
      </c>
      <c r="AL13" s="158" t="str">
        <f t="shared" si="11"/>
        <v>Entente SSG</v>
      </c>
      <c r="AM13" s="159"/>
      <c r="AN13" s="159"/>
      <c r="AO13" s="159"/>
      <c r="AP13" s="160"/>
      <c r="AQ13" s="12">
        <f t="shared" si="12"/>
        <v>0</v>
      </c>
      <c r="AR13" s="13" t="str">
        <f t="shared" si="13"/>
        <v>u</v>
      </c>
      <c r="AS13" s="14">
        <f t="shared" si="103"/>
        <v>1</v>
      </c>
      <c r="AT13" s="15">
        <f t="shared" si="14"/>
        <v>0</v>
      </c>
      <c r="AU13" s="16">
        <f t="shared" si="15"/>
        <v>0</v>
      </c>
      <c r="AV13" s="17">
        <f t="shared" si="16"/>
        <v>0</v>
      </c>
      <c r="AW13" s="17">
        <f t="shared" si="17"/>
        <v>0</v>
      </c>
      <c r="AX13" s="17">
        <f t="shared" si="18"/>
        <v>0</v>
      </c>
      <c r="AY13" s="17">
        <f t="shared" si="19"/>
        <v>0</v>
      </c>
      <c r="AZ13" s="17">
        <f t="shared" si="20"/>
        <v>0</v>
      </c>
      <c r="BA13" s="18">
        <f t="shared" si="21"/>
        <v>0</v>
      </c>
      <c r="BB13" s="161" t="str">
        <f t="shared" si="22"/>
        <v>Entente SSG</v>
      </c>
      <c r="BC13" s="162"/>
      <c r="BD13" s="162"/>
      <c r="BE13" s="162"/>
      <c r="BF13" s="163"/>
      <c r="BG13" s="44">
        <f t="shared" si="23"/>
        <v>0</v>
      </c>
      <c r="BH13" s="45" t="str">
        <f t="shared" si="24"/>
        <v>u</v>
      </c>
      <c r="BI13" s="46">
        <f t="shared" si="104"/>
        <v>1</v>
      </c>
      <c r="BJ13" s="47">
        <f t="shared" si="25"/>
        <v>0</v>
      </c>
      <c r="BK13" s="48">
        <f t="shared" si="26"/>
        <v>0</v>
      </c>
      <c r="BL13" s="49">
        <f t="shared" si="27"/>
        <v>0</v>
      </c>
      <c r="BM13" s="49">
        <f t="shared" si="28"/>
        <v>0</v>
      </c>
      <c r="BN13" s="49">
        <f t="shared" si="29"/>
        <v>0</v>
      </c>
      <c r="BO13" s="49">
        <f t="shared" si="30"/>
        <v>0</v>
      </c>
      <c r="BP13" s="49">
        <f t="shared" si="31"/>
        <v>0</v>
      </c>
      <c r="BQ13" s="50">
        <f t="shared" si="32"/>
        <v>0</v>
      </c>
      <c r="BR13" s="77">
        <v>9</v>
      </c>
      <c r="BS13" s="81">
        <f t="shared" si="33"/>
        <v>9</v>
      </c>
      <c r="BT13" s="79">
        <v>9</v>
      </c>
      <c r="BU13" s="80">
        <f t="shared" si="34"/>
        <v>9</v>
      </c>
      <c r="BV13" s="77">
        <v>9</v>
      </c>
      <c r="BW13" s="78">
        <f t="shared" si="35"/>
        <v>9</v>
      </c>
      <c r="BX13" s="164" t="str">
        <f>[1]Equipes!A10</f>
        <v>Entente SSG</v>
      </c>
      <c r="BY13" s="164"/>
      <c r="BZ13" s="164"/>
      <c r="CA13" s="164"/>
      <c r="CB13" s="164"/>
      <c r="CC13" s="75">
        <f t="shared" si="36"/>
        <v>1</v>
      </c>
      <c r="CD13" s="75">
        <f t="shared" si="72"/>
        <v>0</v>
      </c>
      <c r="CE13" s="2" t="s">
        <v>22</v>
      </c>
      <c r="CF13" s="75">
        <f t="shared" si="37"/>
        <v>9</v>
      </c>
      <c r="CG13" s="75">
        <f t="shared" si="38"/>
        <v>0</v>
      </c>
      <c r="CH13" s="75">
        <f t="shared" si="39"/>
        <v>0</v>
      </c>
      <c r="CI13" s="75">
        <f t="shared" si="40"/>
        <v>0</v>
      </c>
      <c r="CJ13" s="75">
        <f t="shared" si="41"/>
        <v>0</v>
      </c>
      <c r="CK13" s="75">
        <f t="shared" si="42"/>
        <v>0</v>
      </c>
      <c r="CL13" s="75">
        <f t="shared" si="43"/>
        <v>0</v>
      </c>
      <c r="CM13" s="75">
        <f t="shared" si="44"/>
        <v>0</v>
      </c>
      <c r="CN13" s="75">
        <f t="shared" si="73"/>
        <v>0</v>
      </c>
      <c r="CO13" s="165" t="str">
        <f t="shared" si="74"/>
        <v>Entente SSG</v>
      </c>
      <c r="CP13" s="166"/>
      <c r="CQ13" s="166"/>
      <c r="CR13" s="166"/>
      <c r="CS13" s="167"/>
      <c r="CT13" s="75">
        <f t="shared" si="45"/>
        <v>1</v>
      </c>
      <c r="CU13" s="75">
        <f t="shared" si="75"/>
        <v>0</v>
      </c>
      <c r="CV13" s="2" t="s">
        <v>22</v>
      </c>
      <c r="CW13" s="75">
        <f t="shared" si="46"/>
        <v>9</v>
      </c>
      <c r="CX13" s="75">
        <f t="shared" si="47"/>
        <v>0</v>
      </c>
      <c r="CY13" s="75">
        <f t="shared" si="48"/>
        <v>0</v>
      </c>
      <c r="CZ13" s="75">
        <f t="shared" si="49"/>
        <v>0</v>
      </c>
      <c r="DA13" s="75">
        <f t="shared" si="50"/>
        <v>0</v>
      </c>
      <c r="DB13" s="75">
        <f t="shared" si="51"/>
        <v>0</v>
      </c>
      <c r="DC13" s="75">
        <f t="shared" si="52"/>
        <v>0</v>
      </c>
      <c r="DD13" s="75">
        <f t="shared" si="53"/>
        <v>0</v>
      </c>
      <c r="DE13" s="75">
        <f t="shared" si="76"/>
        <v>0</v>
      </c>
      <c r="DF13" s="165" t="str">
        <f t="shared" si="77"/>
        <v>Entente SSG</v>
      </c>
      <c r="DG13" s="166"/>
      <c r="DH13" s="166"/>
      <c r="DI13" s="166"/>
      <c r="DJ13" s="167"/>
      <c r="DK13" s="75">
        <f t="shared" si="54"/>
        <v>1</v>
      </c>
      <c r="DL13" s="75">
        <f t="shared" si="78"/>
        <v>0</v>
      </c>
      <c r="DM13" s="2" t="s">
        <v>22</v>
      </c>
      <c r="DN13" s="75">
        <f t="shared" si="55"/>
        <v>9</v>
      </c>
      <c r="DO13" s="75">
        <f t="shared" si="56"/>
        <v>0</v>
      </c>
      <c r="DP13" s="75">
        <f t="shared" si="57"/>
        <v>0</v>
      </c>
      <c r="DQ13" s="75">
        <f t="shared" si="58"/>
        <v>0</v>
      </c>
      <c r="DR13" s="75">
        <f t="shared" si="59"/>
        <v>0</v>
      </c>
      <c r="DS13" s="75">
        <f t="shared" si="60"/>
        <v>0</v>
      </c>
      <c r="DT13" s="75">
        <f t="shared" si="61"/>
        <v>0</v>
      </c>
      <c r="DU13" s="75">
        <f t="shared" si="62"/>
        <v>0</v>
      </c>
      <c r="DV13" s="75">
        <f t="shared" si="79"/>
        <v>0</v>
      </c>
      <c r="DW13" s="82">
        <f t="shared" si="80"/>
        <v>0</v>
      </c>
      <c r="DX13" s="82">
        <f>DW13+0.0000012</f>
        <v>1.1999999999999999E-6</v>
      </c>
      <c r="DY13" s="82">
        <f t="shared" si="81"/>
        <v>0</v>
      </c>
      <c r="DZ13" s="82">
        <f>DY13+0.0000012</f>
        <v>1.1999999999999999E-6</v>
      </c>
      <c r="EA13" s="82">
        <f t="shared" si="82"/>
        <v>0</v>
      </c>
      <c r="EB13" s="82">
        <f>EA13+0.0000012</f>
        <v>1.1999999999999999E-6</v>
      </c>
      <c r="EC13" s="78">
        <f t="shared" si="83"/>
        <v>0</v>
      </c>
      <c r="ED13" s="78">
        <f t="shared" si="84"/>
        <v>0</v>
      </c>
      <c r="EE13" s="78">
        <f t="shared" si="85"/>
        <v>0</v>
      </c>
      <c r="EF13" s="78">
        <f t="shared" si="86"/>
        <v>0</v>
      </c>
      <c r="EG13" s="78">
        <f t="shared" si="87"/>
        <v>0</v>
      </c>
      <c r="EH13" s="78">
        <f t="shared" si="87"/>
        <v>0</v>
      </c>
      <c r="EI13" s="78">
        <f t="shared" si="88"/>
        <v>0</v>
      </c>
      <c r="EJ13" s="78">
        <f t="shared" si="88"/>
        <v>0</v>
      </c>
      <c r="EK13" s="78" t="b">
        <f t="shared" si="89"/>
        <v>0</v>
      </c>
      <c r="EL13" s="78" t="b">
        <f t="shared" si="90"/>
        <v>0</v>
      </c>
      <c r="EM13" s="78" t="b">
        <f t="shared" si="91"/>
        <v>0</v>
      </c>
      <c r="EN13" s="78" t="b">
        <f t="shared" si="92"/>
        <v>0</v>
      </c>
      <c r="EO13" s="78" t="b">
        <f t="shared" si="93"/>
        <v>0</v>
      </c>
      <c r="EP13" s="78" t="b">
        <f t="shared" si="94"/>
        <v>0</v>
      </c>
      <c r="EQ13" s="78">
        <f t="shared" si="95"/>
        <v>0</v>
      </c>
      <c r="ER13" s="78">
        <f t="shared" si="95"/>
        <v>0</v>
      </c>
      <c r="ES13" s="78">
        <f t="shared" si="96"/>
        <v>0</v>
      </c>
      <c r="ET13" s="78">
        <f t="shared" si="97"/>
        <v>0</v>
      </c>
      <c r="EU13" s="139" t="str">
        <f t="shared" si="63"/>
        <v>Entente SSG</v>
      </c>
      <c r="EV13" s="139"/>
      <c r="EW13" s="139"/>
      <c r="EX13" s="139"/>
      <c r="EY13" s="139"/>
      <c r="EZ13" s="82">
        <f t="shared" si="64"/>
        <v>0</v>
      </c>
      <c r="FA13" s="78">
        <f t="shared" si="65"/>
        <v>1</v>
      </c>
      <c r="FB13" s="139" t="str">
        <f t="shared" si="98"/>
        <v>Entente SSG</v>
      </c>
      <c r="FC13" s="139"/>
      <c r="FD13" s="139"/>
      <c r="FE13" s="139"/>
      <c r="FF13" s="139"/>
      <c r="FG13" s="139" t="str">
        <f t="shared" si="66"/>
        <v>Entente SSG</v>
      </c>
      <c r="FH13" s="139"/>
      <c r="FI13" s="139"/>
      <c r="FJ13" s="139"/>
      <c r="FK13" s="139"/>
      <c r="FL13" s="82">
        <f t="shared" si="67"/>
        <v>0</v>
      </c>
      <c r="FM13" s="4">
        <f t="shared" si="68"/>
        <v>1</v>
      </c>
      <c r="FN13" s="139" t="str">
        <f t="shared" si="99"/>
        <v>Entente SSG</v>
      </c>
      <c r="FO13" s="139"/>
      <c r="FP13" s="139"/>
      <c r="FQ13" s="139"/>
      <c r="FR13" s="139"/>
      <c r="FS13" s="139" t="str">
        <f t="shared" si="69"/>
        <v>Entente SSG</v>
      </c>
      <c r="FT13" s="139"/>
      <c r="FU13" s="139"/>
      <c r="FV13" s="139"/>
      <c r="FW13" s="139"/>
      <c r="FX13" s="82">
        <f t="shared" si="70"/>
        <v>0</v>
      </c>
      <c r="FY13" s="78">
        <f t="shared" si="71"/>
        <v>1</v>
      </c>
      <c r="FZ13" s="139" t="str">
        <f t="shared" si="100"/>
        <v>Entente SSG</v>
      </c>
      <c r="GA13" s="139"/>
      <c r="GB13" s="139"/>
      <c r="GC13" s="139"/>
      <c r="GD13" s="139"/>
      <c r="GE13" s="140" t="str">
        <f t="shared" si="101"/>
        <v>Entente SSG</v>
      </c>
      <c r="GF13" s="141"/>
      <c r="GG13" s="141"/>
      <c r="GH13" s="141"/>
      <c r="GI13" s="142"/>
      <c r="GJ13" s="74"/>
      <c r="GK13" s="74"/>
      <c r="GL13" s="74"/>
      <c r="GM13" s="74"/>
      <c r="GN13" s="74"/>
      <c r="GO13" s="74"/>
      <c r="GP13" s="74"/>
      <c r="GQ13" s="74"/>
      <c r="GR13" s="74"/>
      <c r="GS13" s="74"/>
      <c r="GT13" s="74"/>
      <c r="GU13" s="74"/>
      <c r="GV13" s="74"/>
      <c r="GW13" s="74"/>
      <c r="GX13" s="74"/>
      <c r="GY13" s="74"/>
      <c r="GZ13" s="74"/>
      <c r="HA13" s="74"/>
      <c r="HB13" s="74"/>
      <c r="HC13" s="74"/>
      <c r="HD13" s="74"/>
      <c r="HE13" s="74"/>
      <c r="HF13" s="74"/>
      <c r="HG13" s="74"/>
      <c r="HH13" s="74"/>
      <c r="HI13" s="74"/>
      <c r="HJ13" s="74"/>
      <c r="HK13" s="74"/>
      <c r="HL13" s="74"/>
      <c r="HM13" s="74"/>
      <c r="HN13" s="74"/>
      <c r="HO13" s="74"/>
      <c r="HP13" s="74"/>
      <c r="HQ13" s="74"/>
      <c r="HR13" s="74"/>
      <c r="HS13" s="74"/>
      <c r="HT13" s="74"/>
      <c r="HU13" s="74"/>
      <c r="HV13" s="74"/>
      <c r="HW13" s="74"/>
      <c r="HX13" s="74"/>
      <c r="HY13" s="74"/>
      <c r="HZ13" s="74"/>
      <c r="IA13" s="74"/>
      <c r="IB13" s="74"/>
      <c r="IC13" s="74"/>
      <c r="ID13" s="74"/>
      <c r="IE13" s="74"/>
      <c r="IF13" s="74"/>
    </row>
    <row r="14" spans="1:240" ht="15.6" thickTop="1" x14ac:dyDescent="0.3">
      <c r="A14" s="62"/>
      <c r="B14" s="170"/>
      <c r="C14" s="170"/>
      <c r="D14" s="170"/>
      <c r="E14" s="170"/>
      <c r="F14" s="170"/>
      <c r="G14" s="63"/>
      <c r="H14" s="63"/>
      <c r="I14" s="170"/>
      <c r="J14" s="170"/>
      <c r="K14" s="170"/>
      <c r="L14" s="170"/>
      <c r="M14" s="170"/>
      <c r="N14" s="62"/>
      <c r="O14" s="171"/>
      <c r="P14" s="171"/>
      <c r="Q14" s="171"/>
      <c r="R14" s="171"/>
      <c r="S14" s="168"/>
      <c r="T14" s="168"/>
      <c r="U14" s="73"/>
      <c r="V14" s="155" t="str">
        <f t="shared" si="0"/>
        <v>Laval</v>
      </c>
      <c r="W14" s="156"/>
      <c r="X14" s="156"/>
      <c r="Y14" s="156"/>
      <c r="Z14" s="157"/>
      <c r="AA14" s="27">
        <f t="shared" si="1"/>
        <v>0</v>
      </c>
      <c r="AB14" s="28" t="str">
        <f t="shared" si="2"/>
        <v>u</v>
      </c>
      <c r="AC14" s="29">
        <f t="shared" si="102"/>
        <v>1</v>
      </c>
      <c r="AD14" s="30">
        <f t="shared" si="3"/>
        <v>0</v>
      </c>
      <c r="AE14" s="34">
        <f t="shared" si="4"/>
        <v>0</v>
      </c>
      <c r="AF14" s="35">
        <f t="shared" si="5"/>
        <v>0</v>
      </c>
      <c r="AG14" s="35">
        <f t="shared" si="6"/>
        <v>0</v>
      </c>
      <c r="AH14" s="35">
        <f t="shared" si="7"/>
        <v>0</v>
      </c>
      <c r="AI14" s="35">
        <f t="shared" si="8"/>
        <v>0</v>
      </c>
      <c r="AJ14" s="35">
        <f t="shared" si="9"/>
        <v>0</v>
      </c>
      <c r="AK14" s="36">
        <f t="shared" si="10"/>
        <v>0</v>
      </c>
      <c r="AL14" s="158" t="str">
        <f t="shared" si="11"/>
        <v>Laval</v>
      </c>
      <c r="AM14" s="159"/>
      <c r="AN14" s="159"/>
      <c r="AO14" s="159"/>
      <c r="AP14" s="160"/>
      <c r="AQ14" s="12">
        <f t="shared" si="12"/>
        <v>0</v>
      </c>
      <c r="AR14" s="13" t="str">
        <f t="shared" si="13"/>
        <v>u</v>
      </c>
      <c r="AS14" s="14">
        <f t="shared" si="103"/>
        <v>1</v>
      </c>
      <c r="AT14" s="15">
        <f t="shared" si="14"/>
        <v>0</v>
      </c>
      <c r="AU14" s="16">
        <f t="shared" si="15"/>
        <v>0</v>
      </c>
      <c r="AV14" s="17">
        <f t="shared" si="16"/>
        <v>0</v>
      </c>
      <c r="AW14" s="17">
        <f t="shared" si="17"/>
        <v>0</v>
      </c>
      <c r="AX14" s="17">
        <f t="shared" si="18"/>
        <v>0</v>
      </c>
      <c r="AY14" s="17">
        <f t="shared" si="19"/>
        <v>0</v>
      </c>
      <c r="AZ14" s="17">
        <f t="shared" si="20"/>
        <v>0</v>
      </c>
      <c r="BA14" s="18">
        <f t="shared" si="21"/>
        <v>0</v>
      </c>
      <c r="BB14" s="161" t="str">
        <f t="shared" si="22"/>
        <v>Laval</v>
      </c>
      <c r="BC14" s="162"/>
      <c r="BD14" s="162"/>
      <c r="BE14" s="162"/>
      <c r="BF14" s="163"/>
      <c r="BG14" s="44">
        <f t="shared" si="23"/>
        <v>0</v>
      </c>
      <c r="BH14" s="45" t="str">
        <f t="shared" si="24"/>
        <v>u</v>
      </c>
      <c r="BI14" s="46">
        <f t="shared" si="104"/>
        <v>1</v>
      </c>
      <c r="BJ14" s="47">
        <f t="shared" si="25"/>
        <v>0</v>
      </c>
      <c r="BK14" s="48">
        <f t="shared" si="26"/>
        <v>0</v>
      </c>
      <c r="BL14" s="49">
        <f t="shared" si="27"/>
        <v>0</v>
      </c>
      <c r="BM14" s="49">
        <f t="shared" si="28"/>
        <v>0</v>
      </c>
      <c r="BN14" s="49">
        <f t="shared" si="29"/>
        <v>0</v>
      </c>
      <c r="BO14" s="49">
        <f t="shared" si="30"/>
        <v>0</v>
      </c>
      <c r="BP14" s="49">
        <f t="shared" si="31"/>
        <v>0</v>
      </c>
      <c r="BQ14" s="50">
        <f t="shared" si="32"/>
        <v>0</v>
      </c>
      <c r="BR14" s="77">
        <v>10</v>
      </c>
      <c r="BS14" s="81">
        <f t="shared" si="33"/>
        <v>10</v>
      </c>
      <c r="BT14" s="79">
        <v>10</v>
      </c>
      <c r="BU14" s="80">
        <f t="shared" si="34"/>
        <v>10</v>
      </c>
      <c r="BV14" s="77">
        <v>10</v>
      </c>
      <c r="BW14" s="78">
        <f t="shared" si="35"/>
        <v>10</v>
      </c>
      <c r="BX14" s="164" t="str">
        <f>[1]Equipes!A11</f>
        <v>Laval</v>
      </c>
      <c r="BY14" s="164"/>
      <c r="BZ14" s="164"/>
      <c r="CA14" s="164"/>
      <c r="CB14" s="164"/>
      <c r="CC14" s="75">
        <f t="shared" si="36"/>
        <v>1</v>
      </c>
      <c r="CD14" s="75">
        <f t="shared" si="72"/>
        <v>0</v>
      </c>
      <c r="CE14" s="2" t="s">
        <v>22</v>
      </c>
      <c r="CF14" s="75">
        <f t="shared" si="37"/>
        <v>10</v>
      </c>
      <c r="CG14" s="75">
        <f t="shared" si="38"/>
        <v>0</v>
      </c>
      <c r="CH14" s="75">
        <f t="shared" si="39"/>
        <v>0</v>
      </c>
      <c r="CI14" s="75">
        <f t="shared" si="40"/>
        <v>0</v>
      </c>
      <c r="CJ14" s="75">
        <f t="shared" si="41"/>
        <v>0</v>
      </c>
      <c r="CK14" s="75">
        <f t="shared" si="42"/>
        <v>0</v>
      </c>
      <c r="CL14" s="75">
        <f t="shared" si="43"/>
        <v>0</v>
      </c>
      <c r="CM14" s="75">
        <f t="shared" si="44"/>
        <v>0</v>
      </c>
      <c r="CN14" s="75">
        <f t="shared" si="73"/>
        <v>0</v>
      </c>
      <c r="CO14" s="165" t="str">
        <f t="shared" si="74"/>
        <v>Laval</v>
      </c>
      <c r="CP14" s="166"/>
      <c r="CQ14" s="166"/>
      <c r="CR14" s="166"/>
      <c r="CS14" s="167"/>
      <c r="CT14" s="75">
        <f t="shared" si="45"/>
        <v>1</v>
      </c>
      <c r="CU14" s="75">
        <f t="shared" si="75"/>
        <v>0</v>
      </c>
      <c r="CV14" s="2" t="s">
        <v>22</v>
      </c>
      <c r="CW14" s="75">
        <f t="shared" si="46"/>
        <v>10</v>
      </c>
      <c r="CX14" s="75">
        <f t="shared" si="47"/>
        <v>0</v>
      </c>
      <c r="CY14" s="75">
        <f t="shared" si="48"/>
        <v>0</v>
      </c>
      <c r="CZ14" s="75">
        <f t="shared" si="49"/>
        <v>0</v>
      </c>
      <c r="DA14" s="75">
        <f t="shared" si="50"/>
        <v>0</v>
      </c>
      <c r="DB14" s="75">
        <f t="shared" si="51"/>
        <v>0</v>
      </c>
      <c r="DC14" s="75">
        <f t="shared" si="52"/>
        <v>0</v>
      </c>
      <c r="DD14" s="75">
        <f t="shared" si="53"/>
        <v>0</v>
      </c>
      <c r="DE14" s="75">
        <f t="shared" si="76"/>
        <v>0</v>
      </c>
      <c r="DF14" s="165" t="str">
        <f t="shared" si="77"/>
        <v>Laval</v>
      </c>
      <c r="DG14" s="166"/>
      <c r="DH14" s="166"/>
      <c r="DI14" s="166"/>
      <c r="DJ14" s="167"/>
      <c r="DK14" s="75">
        <f t="shared" si="54"/>
        <v>1</v>
      </c>
      <c r="DL14" s="75">
        <f t="shared" si="78"/>
        <v>0</v>
      </c>
      <c r="DM14" s="2" t="s">
        <v>22</v>
      </c>
      <c r="DN14" s="75">
        <f t="shared" si="55"/>
        <v>10</v>
      </c>
      <c r="DO14" s="75">
        <f t="shared" si="56"/>
        <v>0</v>
      </c>
      <c r="DP14" s="75">
        <f t="shared" si="57"/>
        <v>0</v>
      </c>
      <c r="DQ14" s="75">
        <f t="shared" si="58"/>
        <v>0</v>
      </c>
      <c r="DR14" s="75">
        <f t="shared" si="59"/>
        <v>0</v>
      </c>
      <c r="DS14" s="75">
        <f t="shared" si="60"/>
        <v>0</v>
      </c>
      <c r="DT14" s="75">
        <f t="shared" si="61"/>
        <v>0</v>
      </c>
      <c r="DU14" s="75">
        <f t="shared" si="62"/>
        <v>0</v>
      </c>
      <c r="DV14" s="75">
        <f t="shared" si="79"/>
        <v>0</v>
      </c>
      <c r="DW14" s="82">
        <f t="shared" si="80"/>
        <v>0</v>
      </c>
      <c r="DX14" s="82">
        <f>DW14+0.0000011</f>
        <v>1.1000000000000001E-6</v>
      </c>
      <c r="DY14" s="82">
        <f t="shared" si="81"/>
        <v>0</v>
      </c>
      <c r="DZ14" s="82">
        <f>DY14+0.0000011</f>
        <v>1.1000000000000001E-6</v>
      </c>
      <c r="EA14" s="82">
        <f t="shared" si="82"/>
        <v>0</v>
      </c>
      <c r="EB14" s="82">
        <f>EA14+0.0000011</f>
        <v>1.1000000000000001E-6</v>
      </c>
      <c r="EC14" s="78">
        <f>A14</f>
        <v>0</v>
      </c>
      <c r="ED14" s="78">
        <f>N14</f>
        <v>0</v>
      </c>
      <c r="EE14" s="78">
        <f>IF(G14="",0,IF(G14&gt;H14,3,IF(G14=H14,1,IF(G14&lt;H14,0))))</f>
        <v>0</v>
      </c>
      <c r="EF14" s="78">
        <f>IF(H14="",0,IF(H14&gt;G14,3,IF(H14=G14,1,IF(H14&lt;G14,0))))</f>
        <v>0</v>
      </c>
      <c r="EG14" s="78">
        <f t="shared" si="87"/>
        <v>0</v>
      </c>
      <c r="EH14" s="78">
        <f t="shared" si="87"/>
        <v>0</v>
      </c>
      <c r="EI14" s="78">
        <f>IF(G14="",0,1)</f>
        <v>0</v>
      </c>
      <c r="EJ14" s="78">
        <f>IF(H14="",0,1)</f>
        <v>0</v>
      </c>
      <c r="EK14" s="78" t="b">
        <f>IF(G14&lt;&gt;"",IF(G14&gt;H14,1))</f>
        <v>0</v>
      </c>
      <c r="EL14" s="78" t="b">
        <f>IF(H14&lt;&gt;"",IF(H14&gt;G14,1))</f>
        <v>0</v>
      </c>
      <c r="EM14" s="78" t="b">
        <f>IF(G14&lt;&gt;"",IF(G14=H14,1))</f>
        <v>0</v>
      </c>
      <c r="EN14" s="78" t="b">
        <f>IF(H14&lt;&gt;"",IF(H14=G14,1))</f>
        <v>0</v>
      </c>
      <c r="EO14" s="78" t="b">
        <f>IF(G14&lt;&gt;"",IF(G14&lt;H14,1))</f>
        <v>0</v>
      </c>
      <c r="EP14" s="78" t="b">
        <f>IF(H14&lt;&gt;"",IF(H14&lt;G14,1))</f>
        <v>0</v>
      </c>
      <c r="EQ14" s="78">
        <f>G14</f>
        <v>0</v>
      </c>
      <c r="ER14" s="78">
        <f>H14</f>
        <v>0</v>
      </c>
      <c r="ES14" s="78">
        <f>H14</f>
        <v>0</v>
      </c>
      <c r="ET14" s="78">
        <f>G14</f>
        <v>0</v>
      </c>
      <c r="EU14" s="139" t="str">
        <f t="shared" si="63"/>
        <v>Laval</v>
      </c>
      <c r="EV14" s="139"/>
      <c r="EW14" s="139"/>
      <c r="EX14" s="139"/>
      <c r="EY14" s="139"/>
      <c r="EZ14" s="82">
        <f t="shared" si="64"/>
        <v>0</v>
      </c>
      <c r="FA14" s="78">
        <f t="shared" si="65"/>
        <v>1</v>
      </c>
      <c r="FB14" s="139" t="str">
        <f t="shared" si="98"/>
        <v>Laval</v>
      </c>
      <c r="FC14" s="139"/>
      <c r="FD14" s="139"/>
      <c r="FE14" s="139"/>
      <c r="FF14" s="139"/>
      <c r="FG14" s="139" t="str">
        <f t="shared" si="66"/>
        <v>Laval</v>
      </c>
      <c r="FH14" s="139"/>
      <c r="FI14" s="139"/>
      <c r="FJ14" s="139"/>
      <c r="FK14" s="139"/>
      <c r="FL14" s="82">
        <f t="shared" si="67"/>
        <v>0</v>
      </c>
      <c r="FM14" s="4">
        <f t="shared" si="68"/>
        <v>1</v>
      </c>
      <c r="FN14" s="139" t="str">
        <f t="shared" si="99"/>
        <v>Laval</v>
      </c>
      <c r="FO14" s="139"/>
      <c r="FP14" s="139"/>
      <c r="FQ14" s="139"/>
      <c r="FR14" s="139"/>
      <c r="FS14" s="139" t="str">
        <f t="shared" si="69"/>
        <v>Laval</v>
      </c>
      <c r="FT14" s="139"/>
      <c r="FU14" s="139"/>
      <c r="FV14" s="139"/>
      <c r="FW14" s="139"/>
      <c r="FX14" s="82">
        <f t="shared" si="70"/>
        <v>0</v>
      </c>
      <c r="FY14" s="78">
        <f t="shared" si="71"/>
        <v>1</v>
      </c>
      <c r="FZ14" s="139" t="str">
        <f t="shared" si="100"/>
        <v>Laval</v>
      </c>
      <c r="GA14" s="139"/>
      <c r="GB14" s="139"/>
      <c r="GC14" s="139"/>
      <c r="GD14" s="139"/>
      <c r="GE14" s="140" t="str">
        <f t="shared" si="101"/>
        <v>Laval</v>
      </c>
      <c r="GF14" s="141"/>
      <c r="GG14" s="141"/>
      <c r="GH14" s="141"/>
      <c r="GI14" s="142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</row>
    <row r="15" spans="1:240" ht="15" x14ac:dyDescent="0.3">
      <c r="A15" s="62"/>
      <c r="B15" s="135"/>
      <c r="C15" s="135"/>
      <c r="D15" s="135"/>
      <c r="E15" s="135"/>
      <c r="F15" s="135"/>
      <c r="G15" s="63"/>
      <c r="H15" s="63"/>
      <c r="I15" s="135"/>
      <c r="J15" s="135"/>
      <c r="K15" s="135"/>
      <c r="L15" s="135"/>
      <c r="M15" s="135"/>
      <c r="N15" s="62"/>
      <c r="O15" s="169"/>
      <c r="P15" s="169"/>
      <c r="Q15" s="169"/>
      <c r="R15" s="169"/>
      <c r="S15" s="168"/>
      <c r="T15" s="168"/>
      <c r="U15" s="74"/>
      <c r="V15" s="155" t="str">
        <f t="shared" si="0"/>
        <v xml:space="preserve">Le Mans </v>
      </c>
      <c r="W15" s="156"/>
      <c r="X15" s="156"/>
      <c r="Y15" s="156"/>
      <c r="Z15" s="157"/>
      <c r="AA15" s="27">
        <f t="shared" si="1"/>
        <v>0</v>
      </c>
      <c r="AB15" s="28" t="str">
        <f t="shared" si="2"/>
        <v>u</v>
      </c>
      <c r="AC15" s="29">
        <f t="shared" si="102"/>
        <v>1</v>
      </c>
      <c r="AD15" s="30">
        <f t="shared" si="3"/>
        <v>0</v>
      </c>
      <c r="AE15" s="34">
        <f t="shared" si="4"/>
        <v>0</v>
      </c>
      <c r="AF15" s="35">
        <f t="shared" si="5"/>
        <v>0</v>
      </c>
      <c r="AG15" s="35">
        <f t="shared" si="6"/>
        <v>0</v>
      </c>
      <c r="AH15" s="35">
        <f t="shared" si="7"/>
        <v>0</v>
      </c>
      <c r="AI15" s="35">
        <f t="shared" si="8"/>
        <v>0</v>
      </c>
      <c r="AJ15" s="35">
        <f t="shared" si="9"/>
        <v>0</v>
      </c>
      <c r="AK15" s="36">
        <f t="shared" si="10"/>
        <v>0</v>
      </c>
      <c r="AL15" s="158" t="str">
        <f t="shared" si="11"/>
        <v xml:space="preserve">Le Mans </v>
      </c>
      <c r="AM15" s="159"/>
      <c r="AN15" s="159"/>
      <c r="AO15" s="159"/>
      <c r="AP15" s="160"/>
      <c r="AQ15" s="12">
        <f t="shared" si="12"/>
        <v>0</v>
      </c>
      <c r="AR15" s="13" t="str">
        <f t="shared" si="13"/>
        <v>u</v>
      </c>
      <c r="AS15" s="14">
        <f t="shared" si="103"/>
        <v>1</v>
      </c>
      <c r="AT15" s="15">
        <f t="shared" si="14"/>
        <v>0</v>
      </c>
      <c r="AU15" s="16">
        <f t="shared" si="15"/>
        <v>0</v>
      </c>
      <c r="AV15" s="17">
        <f t="shared" si="16"/>
        <v>0</v>
      </c>
      <c r="AW15" s="17">
        <f t="shared" si="17"/>
        <v>0</v>
      </c>
      <c r="AX15" s="17">
        <f t="shared" si="18"/>
        <v>0</v>
      </c>
      <c r="AY15" s="17">
        <f t="shared" si="19"/>
        <v>0</v>
      </c>
      <c r="AZ15" s="17">
        <f t="shared" si="20"/>
        <v>0</v>
      </c>
      <c r="BA15" s="18">
        <f t="shared" si="21"/>
        <v>0</v>
      </c>
      <c r="BB15" s="161" t="str">
        <f t="shared" si="22"/>
        <v xml:space="preserve">Le Mans </v>
      </c>
      <c r="BC15" s="162"/>
      <c r="BD15" s="162"/>
      <c r="BE15" s="162"/>
      <c r="BF15" s="163"/>
      <c r="BG15" s="44">
        <f t="shared" si="23"/>
        <v>0</v>
      </c>
      <c r="BH15" s="45" t="str">
        <f t="shared" si="24"/>
        <v>u</v>
      </c>
      <c r="BI15" s="46">
        <f t="shared" si="104"/>
        <v>1</v>
      </c>
      <c r="BJ15" s="47">
        <f t="shared" si="25"/>
        <v>0</v>
      </c>
      <c r="BK15" s="48">
        <f t="shared" si="26"/>
        <v>0</v>
      </c>
      <c r="BL15" s="49">
        <f t="shared" si="27"/>
        <v>0</v>
      </c>
      <c r="BM15" s="49">
        <f t="shared" si="28"/>
        <v>0</v>
      </c>
      <c r="BN15" s="49">
        <f t="shared" si="29"/>
        <v>0</v>
      </c>
      <c r="BO15" s="49">
        <f t="shared" si="30"/>
        <v>0</v>
      </c>
      <c r="BP15" s="49">
        <f t="shared" si="31"/>
        <v>0</v>
      </c>
      <c r="BQ15" s="50">
        <f t="shared" si="32"/>
        <v>0</v>
      </c>
      <c r="BR15" s="77">
        <v>11</v>
      </c>
      <c r="BS15" s="81">
        <f t="shared" si="33"/>
        <v>11</v>
      </c>
      <c r="BT15" s="79">
        <v>11</v>
      </c>
      <c r="BU15" s="80">
        <f t="shared" si="34"/>
        <v>11</v>
      </c>
      <c r="BV15" s="77">
        <v>11</v>
      </c>
      <c r="BW15" s="78">
        <f t="shared" si="35"/>
        <v>11</v>
      </c>
      <c r="BX15" s="164" t="str">
        <f>[1]Equipes!A12</f>
        <v xml:space="preserve">Le Mans </v>
      </c>
      <c r="BY15" s="164"/>
      <c r="BZ15" s="164"/>
      <c r="CA15" s="164"/>
      <c r="CB15" s="164"/>
      <c r="CC15" s="75">
        <f t="shared" si="36"/>
        <v>1</v>
      </c>
      <c r="CD15" s="75">
        <f t="shared" si="72"/>
        <v>0</v>
      </c>
      <c r="CE15" s="2" t="s">
        <v>22</v>
      </c>
      <c r="CF15" s="75">
        <f t="shared" si="37"/>
        <v>11</v>
      </c>
      <c r="CG15" s="75">
        <f t="shared" si="38"/>
        <v>0</v>
      </c>
      <c r="CH15" s="75">
        <f t="shared" si="39"/>
        <v>0</v>
      </c>
      <c r="CI15" s="75">
        <f t="shared" si="40"/>
        <v>0</v>
      </c>
      <c r="CJ15" s="75">
        <f t="shared" si="41"/>
        <v>0</v>
      </c>
      <c r="CK15" s="75">
        <f t="shared" si="42"/>
        <v>0</v>
      </c>
      <c r="CL15" s="75">
        <f t="shared" si="43"/>
        <v>0</v>
      </c>
      <c r="CM15" s="75">
        <f t="shared" si="44"/>
        <v>0</v>
      </c>
      <c r="CN15" s="75">
        <f t="shared" si="73"/>
        <v>0</v>
      </c>
      <c r="CO15" s="165" t="str">
        <f t="shared" si="74"/>
        <v xml:space="preserve">Le Mans </v>
      </c>
      <c r="CP15" s="166"/>
      <c r="CQ15" s="166"/>
      <c r="CR15" s="166"/>
      <c r="CS15" s="167"/>
      <c r="CT15" s="75">
        <f t="shared" si="45"/>
        <v>1</v>
      </c>
      <c r="CU15" s="75">
        <f t="shared" si="75"/>
        <v>0</v>
      </c>
      <c r="CV15" s="2" t="s">
        <v>22</v>
      </c>
      <c r="CW15" s="75">
        <f t="shared" si="46"/>
        <v>11</v>
      </c>
      <c r="CX15" s="75">
        <f t="shared" si="47"/>
        <v>0</v>
      </c>
      <c r="CY15" s="75">
        <f t="shared" si="48"/>
        <v>0</v>
      </c>
      <c r="CZ15" s="75">
        <f t="shared" si="49"/>
        <v>0</v>
      </c>
      <c r="DA15" s="75">
        <f t="shared" si="50"/>
        <v>0</v>
      </c>
      <c r="DB15" s="75">
        <f t="shared" si="51"/>
        <v>0</v>
      </c>
      <c r="DC15" s="75">
        <f t="shared" si="52"/>
        <v>0</v>
      </c>
      <c r="DD15" s="75">
        <f t="shared" si="53"/>
        <v>0</v>
      </c>
      <c r="DE15" s="75">
        <f t="shared" si="76"/>
        <v>0</v>
      </c>
      <c r="DF15" s="165" t="str">
        <f t="shared" si="77"/>
        <v xml:space="preserve">Le Mans </v>
      </c>
      <c r="DG15" s="166"/>
      <c r="DH15" s="166"/>
      <c r="DI15" s="166"/>
      <c r="DJ15" s="167"/>
      <c r="DK15" s="75">
        <f t="shared" si="54"/>
        <v>1</v>
      </c>
      <c r="DL15" s="75">
        <f t="shared" si="78"/>
        <v>0</v>
      </c>
      <c r="DM15" s="2" t="s">
        <v>22</v>
      </c>
      <c r="DN15" s="75">
        <f t="shared" si="55"/>
        <v>11</v>
      </c>
      <c r="DO15" s="75">
        <f t="shared" si="56"/>
        <v>0</v>
      </c>
      <c r="DP15" s="75">
        <f t="shared" si="57"/>
        <v>0</v>
      </c>
      <c r="DQ15" s="75">
        <f t="shared" si="58"/>
        <v>0</v>
      </c>
      <c r="DR15" s="75">
        <f t="shared" si="59"/>
        <v>0</v>
      </c>
      <c r="DS15" s="75">
        <f t="shared" si="60"/>
        <v>0</v>
      </c>
      <c r="DT15" s="75">
        <f t="shared" si="61"/>
        <v>0</v>
      </c>
      <c r="DU15" s="75">
        <f t="shared" si="62"/>
        <v>0</v>
      </c>
      <c r="DV15" s="75">
        <f t="shared" si="79"/>
        <v>0</v>
      </c>
      <c r="DW15" s="82">
        <f t="shared" si="80"/>
        <v>0</v>
      </c>
      <c r="DX15" s="82">
        <f>DW15+0.000001</f>
        <v>9.9999999999999995E-7</v>
      </c>
      <c r="DY15" s="82">
        <f t="shared" si="81"/>
        <v>0</v>
      </c>
      <c r="DZ15" s="82">
        <f>DY15+0.000001</f>
        <v>9.9999999999999995E-7</v>
      </c>
      <c r="EA15" s="82">
        <f t="shared" si="82"/>
        <v>0</v>
      </c>
      <c r="EB15" s="82">
        <f>EA15+0.000001</f>
        <v>9.9999999999999995E-7</v>
      </c>
      <c r="EC15" s="88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7"/>
      <c r="EU15" s="139" t="str">
        <f t="shared" si="63"/>
        <v xml:space="preserve">Le Mans </v>
      </c>
      <c r="EV15" s="139"/>
      <c r="EW15" s="139"/>
      <c r="EX15" s="139"/>
      <c r="EY15" s="139"/>
      <c r="EZ15" s="82">
        <f t="shared" si="64"/>
        <v>0</v>
      </c>
      <c r="FA15" s="78">
        <f t="shared" si="65"/>
        <v>1</v>
      </c>
      <c r="FB15" s="139" t="str">
        <f t="shared" si="98"/>
        <v xml:space="preserve">Le Mans </v>
      </c>
      <c r="FC15" s="139"/>
      <c r="FD15" s="139"/>
      <c r="FE15" s="139"/>
      <c r="FF15" s="139"/>
      <c r="FG15" s="139" t="str">
        <f t="shared" si="66"/>
        <v xml:space="preserve">Le Mans </v>
      </c>
      <c r="FH15" s="139"/>
      <c r="FI15" s="139"/>
      <c r="FJ15" s="139"/>
      <c r="FK15" s="139"/>
      <c r="FL15" s="82">
        <f t="shared" si="67"/>
        <v>0</v>
      </c>
      <c r="FM15" s="4">
        <f t="shared" si="68"/>
        <v>1</v>
      </c>
      <c r="FN15" s="139" t="str">
        <f t="shared" si="99"/>
        <v xml:space="preserve">Le Mans </v>
      </c>
      <c r="FO15" s="139"/>
      <c r="FP15" s="139"/>
      <c r="FQ15" s="139"/>
      <c r="FR15" s="139"/>
      <c r="FS15" s="139" t="str">
        <f t="shared" si="69"/>
        <v xml:space="preserve">Le Mans </v>
      </c>
      <c r="FT15" s="139"/>
      <c r="FU15" s="139"/>
      <c r="FV15" s="139"/>
      <c r="FW15" s="139"/>
      <c r="FX15" s="82">
        <f t="shared" si="70"/>
        <v>0</v>
      </c>
      <c r="FY15" s="78">
        <f t="shared" si="71"/>
        <v>1</v>
      </c>
      <c r="FZ15" s="139" t="str">
        <f t="shared" si="100"/>
        <v xml:space="preserve">Le Mans </v>
      </c>
      <c r="GA15" s="139"/>
      <c r="GB15" s="139"/>
      <c r="GC15" s="139"/>
      <c r="GD15" s="139"/>
      <c r="GE15" s="140" t="str">
        <f t="shared" si="101"/>
        <v xml:space="preserve">Le Mans </v>
      </c>
      <c r="GF15" s="141"/>
      <c r="GG15" s="141"/>
      <c r="GH15" s="141"/>
      <c r="GI15" s="142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</row>
    <row r="16" spans="1:240" ht="14.25" x14ac:dyDescent="0.25">
      <c r="A16" s="62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68"/>
      <c r="T16" s="168"/>
      <c r="U16" s="74"/>
      <c r="V16" s="155" t="str">
        <f t="shared" si="0"/>
        <v>Lyon Duchère</v>
      </c>
      <c r="W16" s="156"/>
      <c r="X16" s="156"/>
      <c r="Y16" s="156"/>
      <c r="Z16" s="157"/>
      <c r="AA16" s="27">
        <f t="shared" si="1"/>
        <v>0</v>
      </c>
      <c r="AB16" s="28" t="str">
        <f t="shared" si="2"/>
        <v>u</v>
      </c>
      <c r="AC16" s="29">
        <f t="shared" si="102"/>
        <v>1</v>
      </c>
      <c r="AD16" s="30">
        <f t="shared" si="3"/>
        <v>0</v>
      </c>
      <c r="AE16" s="34">
        <f t="shared" si="4"/>
        <v>0</v>
      </c>
      <c r="AF16" s="35">
        <f t="shared" si="5"/>
        <v>0</v>
      </c>
      <c r="AG16" s="35">
        <f t="shared" si="6"/>
        <v>0</v>
      </c>
      <c r="AH16" s="35">
        <f t="shared" si="7"/>
        <v>0</v>
      </c>
      <c r="AI16" s="35">
        <f t="shared" si="8"/>
        <v>0</v>
      </c>
      <c r="AJ16" s="35">
        <f t="shared" si="9"/>
        <v>0</v>
      </c>
      <c r="AK16" s="36">
        <f t="shared" si="10"/>
        <v>0</v>
      </c>
      <c r="AL16" s="158" t="str">
        <f t="shared" si="11"/>
        <v>Lyon Duchère</v>
      </c>
      <c r="AM16" s="159"/>
      <c r="AN16" s="159"/>
      <c r="AO16" s="159"/>
      <c r="AP16" s="160"/>
      <c r="AQ16" s="12">
        <f t="shared" si="12"/>
        <v>0</v>
      </c>
      <c r="AR16" s="13" t="str">
        <f t="shared" si="13"/>
        <v>u</v>
      </c>
      <c r="AS16" s="14">
        <f t="shared" si="103"/>
        <v>1</v>
      </c>
      <c r="AT16" s="15">
        <f t="shared" si="14"/>
        <v>0</v>
      </c>
      <c r="AU16" s="16">
        <f t="shared" si="15"/>
        <v>0</v>
      </c>
      <c r="AV16" s="17">
        <f t="shared" si="16"/>
        <v>0</v>
      </c>
      <c r="AW16" s="17">
        <f t="shared" si="17"/>
        <v>0</v>
      </c>
      <c r="AX16" s="17">
        <f t="shared" si="18"/>
        <v>0</v>
      </c>
      <c r="AY16" s="17">
        <f t="shared" si="19"/>
        <v>0</v>
      </c>
      <c r="AZ16" s="17">
        <f t="shared" si="20"/>
        <v>0</v>
      </c>
      <c r="BA16" s="18">
        <f t="shared" si="21"/>
        <v>0</v>
      </c>
      <c r="BB16" s="161" t="str">
        <f t="shared" si="22"/>
        <v>Lyon Duchère</v>
      </c>
      <c r="BC16" s="162"/>
      <c r="BD16" s="162"/>
      <c r="BE16" s="162"/>
      <c r="BF16" s="163"/>
      <c r="BG16" s="44">
        <f t="shared" si="23"/>
        <v>0</v>
      </c>
      <c r="BH16" s="45" t="str">
        <f t="shared" si="24"/>
        <v>u</v>
      </c>
      <c r="BI16" s="46">
        <f t="shared" si="104"/>
        <v>1</v>
      </c>
      <c r="BJ16" s="47">
        <f t="shared" si="25"/>
        <v>0</v>
      </c>
      <c r="BK16" s="48">
        <f t="shared" si="26"/>
        <v>0</v>
      </c>
      <c r="BL16" s="49">
        <f t="shared" si="27"/>
        <v>0</v>
      </c>
      <c r="BM16" s="49">
        <f t="shared" si="28"/>
        <v>0</v>
      </c>
      <c r="BN16" s="49">
        <f t="shared" si="29"/>
        <v>0</v>
      </c>
      <c r="BO16" s="49">
        <f t="shared" si="30"/>
        <v>0</v>
      </c>
      <c r="BP16" s="49">
        <f t="shared" si="31"/>
        <v>0</v>
      </c>
      <c r="BQ16" s="50">
        <f t="shared" si="32"/>
        <v>0</v>
      </c>
      <c r="BR16" s="77">
        <v>12</v>
      </c>
      <c r="BS16" s="81">
        <f t="shared" si="33"/>
        <v>12</v>
      </c>
      <c r="BT16" s="79">
        <v>12</v>
      </c>
      <c r="BU16" s="80">
        <f t="shared" si="34"/>
        <v>12</v>
      </c>
      <c r="BV16" s="77">
        <v>12</v>
      </c>
      <c r="BW16" s="78">
        <f t="shared" si="35"/>
        <v>12</v>
      </c>
      <c r="BX16" s="164" t="str">
        <f>[1]Equipes!A13</f>
        <v>Lyon Duchère</v>
      </c>
      <c r="BY16" s="164"/>
      <c r="BZ16" s="164"/>
      <c r="CA16" s="164"/>
      <c r="CB16" s="164"/>
      <c r="CC16" s="75">
        <f t="shared" si="36"/>
        <v>1</v>
      </c>
      <c r="CD16" s="75">
        <f t="shared" si="72"/>
        <v>0</v>
      </c>
      <c r="CE16" s="2" t="s">
        <v>22</v>
      </c>
      <c r="CF16" s="75">
        <f t="shared" si="37"/>
        <v>12</v>
      </c>
      <c r="CG16" s="75">
        <f t="shared" si="38"/>
        <v>0</v>
      </c>
      <c r="CH16" s="75">
        <f t="shared" si="39"/>
        <v>0</v>
      </c>
      <c r="CI16" s="75">
        <f t="shared" si="40"/>
        <v>0</v>
      </c>
      <c r="CJ16" s="75">
        <f t="shared" si="41"/>
        <v>0</v>
      </c>
      <c r="CK16" s="75">
        <f t="shared" si="42"/>
        <v>0</v>
      </c>
      <c r="CL16" s="75">
        <f t="shared" si="43"/>
        <v>0</v>
      </c>
      <c r="CM16" s="75">
        <f t="shared" si="44"/>
        <v>0</v>
      </c>
      <c r="CN16" s="75">
        <f t="shared" si="73"/>
        <v>0</v>
      </c>
      <c r="CO16" s="165" t="str">
        <f t="shared" si="74"/>
        <v>Lyon Duchère</v>
      </c>
      <c r="CP16" s="166"/>
      <c r="CQ16" s="166"/>
      <c r="CR16" s="166"/>
      <c r="CS16" s="167"/>
      <c r="CT16" s="75">
        <f t="shared" si="45"/>
        <v>1</v>
      </c>
      <c r="CU16" s="75">
        <f t="shared" si="75"/>
        <v>0</v>
      </c>
      <c r="CV16" s="2" t="s">
        <v>22</v>
      </c>
      <c r="CW16" s="75">
        <f t="shared" si="46"/>
        <v>12</v>
      </c>
      <c r="CX16" s="75">
        <f t="shared" si="47"/>
        <v>0</v>
      </c>
      <c r="CY16" s="75">
        <f t="shared" si="48"/>
        <v>0</v>
      </c>
      <c r="CZ16" s="75">
        <f t="shared" si="49"/>
        <v>0</v>
      </c>
      <c r="DA16" s="75">
        <f t="shared" si="50"/>
        <v>0</v>
      </c>
      <c r="DB16" s="75">
        <f t="shared" si="51"/>
        <v>0</v>
      </c>
      <c r="DC16" s="75">
        <f t="shared" si="52"/>
        <v>0</v>
      </c>
      <c r="DD16" s="75">
        <f t="shared" si="53"/>
        <v>0</v>
      </c>
      <c r="DE16" s="75">
        <f t="shared" si="76"/>
        <v>0</v>
      </c>
      <c r="DF16" s="165" t="str">
        <f t="shared" si="77"/>
        <v>Lyon Duchère</v>
      </c>
      <c r="DG16" s="166"/>
      <c r="DH16" s="166"/>
      <c r="DI16" s="166"/>
      <c r="DJ16" s="167"/>
      <c r="DK16" s="75">
        <f t="shared" si="54"/>
        <v>1</v>
      </c>
      <c r="DL16" s="75">
        <f t="shared" si="78"/>
        <v>0</v>
      </c>
      <c r="DM16" s="2" t="s">
        <v>22</v>
      </c>
      <c r="DN16" s="75">
        <f t="shared" si="55"/>
        <v>12</v>
      </c>
      <c r="DO16" s="75">
        <f t="shared" si="56"/>
        <v>0</v>
      </c>
      <c r="DP16" s="75">
        <f t="shared" si="57"/>
        <v>0</v>
      </c>
      <c r="DQ16" s="75">
        <f t="shared" si="58"/>
        <v>0</v>
      </c>
      <c r="DR16" s="75">
        <f t="shared" si="59"/>
        <v>0</v>
      </c>
      <c r="DS16" s="75">
        <f t="shared" si="60"/>
        <v>0</v>
      </c>
      <c r="DT16" s="75">
        <f t="shared" si="61"/>
        <v>0</v>
      </c>
      <c r="DU16" s="75">
        <f t="shared" si="62"/>
        <v>0</v>
      </c>
      <c r="DV16" s="75">
        <f t="shared" si="79"/>
        <v>0</v>
      </c>
      <c r="DW16" s="82">
        <f t="shared" si="80"/>
        <v>0</v>
      </c>
      <c r="DX16" s="82">
        <f>DW16+0.0000009</f>
        <v>8.9999999999999996E-7</v>
      </c>
      <c r="DY16" s="82">
        <f t="shared" si="81"/>
        <v>0</v>
      </c>
      <c r="DZ16" s="82">
        <f>DY16+0.0000009</f>
        <v>8.9999999999999996E-7</v>
      </c>
      <c r="EA16" s="82">
        <f t="shared" si="82"/>
        <v>0</v>
      </c>
      <c r="EB16" s="82">
        <f>EA16+0.0000009</f>
        <v>8.9999999999999996E-7</v>
      </c>
      <c r="EC16" s="86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5"/>
      <c r="EU16" s="139" t="str">
        <f t="shared" si="63"/>
        <v>Lyon Duchère</v>
      </c>
      <c r="EV16" s="139"/>
      <c r="EW16" s="139"/>
      <c r="EX16" s="139"/>
      <c r="EY16" s="139"/>
      <c r="EZ16" s="82">
        <f t="shared" si="64"/>
        <v>0</v>
      </c>
      <c r="FA16" s="78">
        <f t="shared" si="65"/>
        <v>1</v>
      </c>
      <c r="FB16" s="139" t="str">
        <f t="shared" si="98"/>
        <v>Lyon Duchère</v>
      </c>
      <c r="FC16" s="139"/>
      <c r="FD16" s="139"/>
      <c r="FE16" s="139"/>
      <c r="FF16" s="139"/>
      <c r="FG16" s="139" t="str">
        <f t="shared" si="66"/>
        <v>Lyon Duchère</v>
      </c>
      <c r="FH16" s="139"/>
      <c r="FI16" s="139"/>
      <c r="FJ16" s="139"/>
      <c r="FK16" s="139"/>
      <c r="FL16" s="82">
        <f t="shared" si="67"/>
        <v>0</v>
      </c>
      <c r="FM16" s="4">
        <f t="shared" si="68"/>
        <v>1</v>
      </c>
      <c r="FN16" s="139" t="str">
        <f t="shared" si="99"/>
        <v>Lyon Duchère</v>
      </c>
      <c r="FO16" s="139"/>
      <c r="FP16" s="139"/>
      <c r="FQ16" s="139"/>
      <c r="FR16" s="139"/>
      <c r="FS16" s="139" t="str">
        <f t="shared" si="69"/>
        <v>Lyon Duchère</v>
      </c>
      <c r="FT16" s="139"/>
      <c r="FU16" s="139"/>
      <c r="FV16" s="139"/>
      <c r="FW16" s="139"/>
      <c r="FX16" s="82">
        <f t="shared" si="70"/>
        <v>0</v>
      </c>
      <c r="FY16" s="78">
        <f t="shared" si="71"/>
        <v>1</v>
      </c>
      <c r="FZ16" s="139" t="str">
        <f t="shared" si="100"/>
        <v>Lyon Duchère</v>
      </c>
      <c r="GA16" s="139"/>
      <c r="GB16" s="139"/>
      <c r="GC16" s="139"/>
      <c r="GD16" s="139"/>
      <c r="GE16" s="140" t="str">
        <f t="shared" si="101"/>
        <v>Lyon Duchère</v>
      </c>
      <c r="GF16" s="141"/>
      <c r="GG16" s="141"/>
      <c r="GH16" s="141"/>
      <c r="GI16" s="142"/>
      <c r="GJ16" s="74"/>
      <c r="GK16" s="74"/>
      <c r="GL16" s="74"/>
      <c r="GM16" s="74"/>
      <c r="GN16" s="74"/>
      <c r="GO16" s="74"/>
      <c r="GP16" s="74"/>
      <c r="GQ16" s="74"/>
      <c r="GR16" s="74"/>
      <c r="GS16" s="74"/>
      <c r="GT16" s="74"/>
      <c r="GU16" s="74"/>
      <c r="GV16" s="74"/>
      <c r="GW16" s="74"/>
      <c r="GX16" s="74"/>
      <c r="GY16" s="74"/>
      <c r="GZ16" s="74"/>
      <c r="HA16" s="74"/>
      <c r="HB16" s="74"/>
      <c r="HC16" s="74"/>
      <c r="HD16" s="74"/>
      <c r="HE16" s="74"/>
      <c r="HF16" s="74"/>
      <c r="HG16" s="74"/>
      <c r="HH16" s="74"/>
      <c r="HI16" s="74"/>
      <c r="HJ16" s="74"/>
      <c r="HK16" s="74"/>
      <c r="HL16" s="74"/>
      <c r="HM16" s="74"/>
      <c r="HN16" s="74"/>
      <c r="HO16" s="74"/>
      <c r="HP16" s="74"/>
      <c r="HQ16" s="74"/>
      <c r="HR16" s="74"/>
      <c r="HS16" s="74"/>
      <c r="HT16" s="74"/>
      <c r="HU16" s="74"/>
      <c r="HV16" s="74"/>
      <c r="HW16" s="74"/>
      <c r="HX16" s="74"/>
      <c r="HY16" s="74"/>
      <c r="HZ16" s="74"/>
      <c r="IA16" s="74"/>
      <c r="IB16" s="74"/>
      <c r="IC16" s="74"/>
      <c r="ID16" s="74"/>
      <c r="IE16" s="74"/>
      <c r="IF16" s="74"/>
    </row>
    <row r="17" spans="1:240" ht="14.25" x14ac:dyDescent="0.25">
      <c r="A17" s="74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74"/>
      <c r="T17" s="74"/>
      <c r="U17" s="74"/>
      <c r="V17" s="155" t="str">
        <f t="shared" si="0"/>
        <v xml:space="preserve">Marignane Gigniac </v>
      </c>
      <c r="W17" s="156"/>
      <c r="X17" s="156"/>
      <c r="Y17" s="156"/>
      <c r="Z17" s="157"/>
      <c r="AA17" s="27">
        <f t="shared" si="1"/>
        <v>0</v>
      </c>
      <c r="AB17" s="28" t="str">
        <f t="shared" si="2"/>
        <v>u</v>
      </c>
      <c r="AC17" s="29">
        <f t="shared" si="102"/>
        <v>1</v>
      </c>
      <c r="AD17" s="30">
        <f t="shared" si="3"/>
        <v>0</v>
      </c>
      <c r="AE17" s="34">
        <f t="shared" si="4"/>
        <v>0</v>
      </c>
      <c r="AF17" s="35">
        <f t="shared" si="5"/>
        <v>0</v>
      </c>
      <c r="AG17" s="35">
        <f t="shared" si="6"/>
        <v>0</v>
      </c>
      <c r="AH17" s="35">
        <f t="shared" si="7"/>
        <v>0</v>
      </c>
      <c r="AI17" s="35">
        <f t="shared" si="8"/>
        <v>0</v>
      </c>
      <c r="AJ17" s="35">
        <f t="shared" si="9"/>
        <v>0</v>
      </c>
      <c r="AK17" s="36">
        <f t="shared" si="10"/>
        <v>0</v>
      </c>
      <c r="AL17" s="158" t="str">
        <f t="shared" si="11"/>
        <v xml:space="preserve">Marignane Gigniac </v>
      </c>
      <c r="AM17" s="159"/>
      <c r="AN17" s="159"/>
      <c r="AO17" s="159"/>
      <c r="AP17" s="160"/>
      <c r="AQ17" s="12">
        <f t="shared" si="12"/>
        <v>0</v>
      </c>
      <c r="AR17" s="13" t="str">
        <f t="shared" si="13"/>
        <v>u</v>
      </c>
      <c r="AS17" s="14">
        <f t="shared" si="103"/>
        <v>1</v>
      </c>
      <c r="AT17" s="15">
        <f t="shared" si="14"/>
        <v>0</v>
      </c>
      <c r="AU17" s="16">
        <f t="shared" si="15"/>
        <v>0</v>
      </c>
      <c r="AV17" s="17">
        <f t="shared" si="16"/>
        <v>0</v>
      </c>
      <c r="AW17" s="17">
        <f t="shared" si="17"/>
        <v>0</v>
      </c>
      <c r="AX17" s="17">
        <f t="shared" si="18"/>
        <v>0</v>
      </c>
      <c r="AY17" s="17">
        <f t="shared" si="19"/>
        <v>0</v>
      </c>
      <c r="AZ17" s="17">
        <f t="shared" si="20"/>
        <v>0</v>
      </c>
      <c r="BA17" s="18">
        <f t="shared" si="21"/>
        <v>0</v>
      </c>
      <c r="BB17" s="161" t="str">
        <f t="shared" si="22"/>
        <v xml:space="preserve">Marignane Gigniac </v>
      </c>
      <c r="BC17" s="162"/>
      <c r="BD17" s="162"/>
      <c r="BE17" s="162"/>
      <c r="BF17" s="163"/>
      <c r="BG17" s="44">
        <f t="shared" si="23"/>
        <v>0</v>
      </c>
      <c r="BH17" s="45" t="str">
        <f t="shared" si="24"/>
        <v>u</v>
      </c>
      <c r="BI17" s="46">
        <f t="shared" si="104"/>
        <v>1</v>
      </c>
      <c r="BJ17" s="47">
        <f t="shared" si="25"/>
        <v>0</v>
      </c>
      <c r="BK17" s="48">
        <f t="shared" si="26"/>
        <v>0</v>
      </c>
      <c r="BL17" s="49">
        <f t="shared" si="27"/>
        <v>0</v>
      </c>
      <c r="BM17" s="49">
        <f t="shared" si="28"/>
        <v>0</v>
      </c>
      <c r="BN17" s="49">
        <f t="shared" si="29"/>
        <v>0</v>
      </c>
      <c r="BO17" s="49">
        <f t="shared" si="30"/>
        <v>0</v>
      </c>
      <c r="BP17" s="49">
        <f t="shared" si="31"/>
        <v>0</v>
      </c>
      <c r="BQ17" s="50">
        <f t="shared" si="32"/>
        <v>0</v>
      </c>
      <c r="BR17" s="77">
        <v>13</v>
      </c>
      <c r="BS17" s="81">
        <f t="shared" si="33"/>
        <v>13</v>
      </c>
      <c r="BT17" s="79">
        <v>13</v>
      </c>
      <c r="BU17" s="80">
        <f t="shared" si="34"/>
        <v>13</v>
      </c>
      <c r="BV17" s="77">
        <v>13</v>
      </c>
      <c r="BW17" s="78">
        <f t="shared" si="35"/>
        <v>13</v>
      </c>
      <c r="BX17" s="164" t="str">
        <f>[1]Equipes!A14</f>
        <v xml:space="preserve">Marignane Gigniac </v>
      </c>
      <c r="BY17" s="164"/>
      <c r="BZ17" s="164"/>
      <c r="CA17" s="164"/>
      <c r="CB17" s="164"/>
      <c r="CC17" s="75">
        <f t="shared" si="36"/>
        <v>1</v>
      </c>
      <c r="CD17" s="75">
        <f t="shared" si="72"/>
        <v>0</v>
      </c>
      <c r="CE17" s="2" t="s">
        <v>22</v>
      </c>
      <c r="CF17" s="75">
        <f t="shared" si="37"/>
        <v>13</v>
      </c>
      <c r="CG17" s="75">
        <f t="shared" si="38"/>
        <v>0</v>
      </c>
      <c r="CH17" s="75">
        <f t="shared" si="39"/>
        <v>0</v>
      </c>
      <c r="CI17" s="75">
        <f t="shared" si="40"/>
        <v>0</v>
      </c>
      <c r="CJ17" s="75">
        <f t="shared" si="41"/>
        <v>0</v>
      </c>
      <c r="CK17" s="75">
        <f t="shared" si="42"/>
        <v>0</v>
      </c>
      <c r="CL17" s="75">
        <f t="shared" si="43"/>
        <v>0</v>
      </c>
      <c r="CM17" s="75">
        <f t="shared" si="44"/>
        <v>0</v>
      </c>
      <c r="CN17" s="75">
        <f t="shared" si="73"/>
        <v>0</v>
      </c>
      <c r="CO17" s="165" t="str">
        <f t="shared" si="74"/>
        <v xml:space="preserve">Marignane Gigniac </v>
      </c>
      <c r="CP17" s="166"/>
      <c r="CQ17" s="166"/>
      <c r="CR17" s="166"/>
      <c r="CS17" s="167"/>
      <c r="CT17" s="75">
        <f t="shared" si="45"/>
        <v>1</v>
      </c>
      <c r="CU17" s="75">
        <f t="shared" si="75"/>
        <v>0</v>
      </c>
      <c r="CV17" s="2" t="s">
        <v>22</v>
      </c>
      <c r="CW17" s="75">
        <f t="shared" si="46"/>
        <v>13</v>
      </c>
      <c r="CX17" s="75">
        <f t="shared" si="47"/>
        <v>0</v>
      </c>
      <c r="CY17" s="75">
        <f t="shared" si="48"/>
        <v>0</v>
      </c>
      <c r="CZ17" s="75">
        <f t="shared" si="49"/>
        <v>0</v>
      </c>
      <c r="DA17" s="75">
        <f t="shared" si="50"/>
        <v>0</v>
      </c>
      <c r="DB17" s="75">
        <f t="shared" si="51"/>
        <v>0</v>
      </c>
      <c r="DC17" s="75">
        <f t="shared" si="52"/>
        <v>0</v>
      </c>
      <c r="DD17" s="75">
        <f t="shared" si="53"/>
        <v>0</v>
      </c>
      <c r="DE17" s="75">
        <f t="shared" si="76"/>
        <v>0</v>
      </c>
      <c r="DF17" s="165" t="str">
        <f t="shared" si="77"/>
        <v xml:space="preserve">Marignane Gigniac </v>
      </c>
      <c r="DG17" s="166"/>
      <c r="DH17" s="166"/>
      <c r="DI17" s="166"/>
      <c r="DJ17" s="167"/>
      <c r="DK17" s="75">
        <f t="shared" si="54"/>
        <v>1</v>
      </c>
      <c r="DL17" s="75">
        <f t="shared" si="78"/>
        <v>0</v>
      </c>
      <c r="DM17" s="2" t="s">
        <v>22</v>
      </c>
      <c r="DN17" s="75">
        <f t="shared" si="55"/>
        <v>13</v>
      </c>
      <c r="DO17" s="75">
        <f t="shared" si="56"/>
        <v>0</v>
      </c>
      <c r="DP17" s="75">
        <f t="shared" si="57"/>
        <v>0</v>
      </c>
      <c r="DQ17" s="75">
        <f t="shared" si="58"/>
        <v>0</v>
      </c>
      <c r="DR17" s="75">
        <f t="shared" si="59"/>
        <v>0</v>
      </c>
      <c r="DS17" s="75">
        <f t="shared" si="60"/>
        <v>0</v>
      </c>
      <c r="DT17" s="75">
        <f t="shared" si="61"/>
        <v>0</v>
      </c>
      <c r="DU17" s="75">
        <f t="shared" si="62"/>
        <v>0</v>
      </c>
      <c r="DV17" s="75">
        <f t="shared" si="79"/>
        <v>0</v>
      </c>
      <c r="DW17" s="82">
        <f t="shared" si="80"/>
        <v>0</v>
      </c>
      <c r="DX17" s="82">
        <f>DW17+0.0000008</f>
        <v>7.9999999999999996E-7</v>
      </c>
      <c r="DY17" s="82">
        <f t="shared" si="81"/>
        <v>0</v>
      </c>
      <c r="DZ17" s="82">
        <f>DY17+0.0000008</f>
        <v>7.9999999999999996E-7</v>
      </c>
      <c r="EA17" s="82">
        <f t="shared" si="82"/>
        <v>0</v>
      </c>
      <c r="EB17" s="82">
        <f>EA17+0.0000008</f>
        <v>7.9999999999999996E-7</v>
      </c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139" t="str">
        <f t="shared" si="63"/>
        <v xml:space="preserve">Marignane Gigniac </v>
      </c>
      <c r="EV17" s="139"/>
      <c r="EW17" s="139"/>
      <c r="EX17" s="139"/>
      <c r="EY17" s="139"/>
      <c r="EZ17" s="82">
        <f t="shared" si="64"/>
        <v>0</v>
      </c>
      <c r="FA17" s="78">
        <f t="shared" si="65"/>
        <v>1</v>
      </c>
      <c r="FB17" s="139" t="str">
        <f t="shared" si="98"/>
        <v xml:space="preserve">Marignane Gigniac </v>
      </c>
      <c r="FC17" s="139"/>
      <c r="FD17" s="139"/>
      <c r="FE17" s="139"/>
      <c r="FF17" s="139"/>
      <c r="FG17" s="139" t="str">
        <f t="shared" si="66"/>
        <v xml:space="preserve">Marignane Gigniac </v>
      </c>
      <c r="FH17" s="139"/>
      <c r="FI17" s="139"/>
      <c r="FJ17" s="139"/>
      <c r="FK17" s="139"/>
      <c r="FL17" s="82">
        <f t="shared" si="67"/>
        <v>0</v>
      </c>
      <c r="FM17" s="4">
        <f t="shared" si="68"/>
        <v>1</v>
      </c>
      <c r="FN17" s="139" t="str">
        <f t="shared" si="99"/>
        <v xml:space="preserve">Marignane Gigniac </v>
      </c>
      <c r="FO17" s="139"/>
      <c r="FP17" s="139"/>
      <c r="FQ17" s="139"/>
      <c r="FR17" s="139"/>
      <c r="FS17" s="139" t="str">
        <f t="shared" si="69"/>
        <v xml:space="preserve">Marignane Gigniac </v>
      </c>
      <c r="FT17" s="139"/>
      <c r="FU17" s="139"/>
      <c r="FV17" s="139"/>
      <c r="FW17" s="139"/>
      <c r="FX17" s="82">
        <f t="shared" si="70"/>
        <v>0</v>
      </c>
      <c r="FY17" s="78">
        <f t="shared" si="71"/>
        <v>1</v>
      </c>
      <c r="FZ17" s="139" t="str">
        <f t="shared" si="100"/>
        <v xml:space="preserve">Marignane Gigniac </v>
      </c>
      <c r="GA17" s="139"/>
      <c r="GB17" s="139"/>
      <c r="GC17" s="139"/>
      <c r="GD17" s="139"/>
      <c r="GE17" s="140" t="str">
        <f t="shared" si="101"/>
        <v xml:space="preserve">Marignane Gigniac </v>
      </c>
      <c r="GF17" s="141"/>
      <c r="GG17" s="141"/>
      <c r="GH17" s="141"/>
      <c r="GI17" s="142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</row>
    <row r="18" spans="1:240" ht="14.25" x14ac:dyDescent="0.25">
      <c r="A18" s="20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74"/>
      <c r="T18" s="74"/>
      <c r="U18" s="74"/>
      <c r="V18" s="155" t="str">
        <f t="shared" si="0"/>
        <v xml:space="preserve">Pau </v>
      </c>
      <c r="W18" s="156"/>
      <c r="X18" s="156"/>
      <c r="Y18" s="156"/>
      <c r="Z18" s="157"/>
      <c r="AA18" s="27">
        <f t="shared" si="1"/>
        <v>0</v>
      </c>
      <c r="AB18" s="28" t="str">
        <f t="shared" si="2"/>
        <v>u</v>
      </c>
      <c r="AC18" s="29">
        <f t="shared" si="102"/>
        <v>1</v>
      </c>
      <c r="AD18" s="30">
        <f t="shared" si="3"/>
        <v>0</v>
      </c>
      <c r="AE18" s="34">
        <f t="shared" si="4"/>
        <v>0</v>
      </c>
      <c r="AF18" s="35">
        <f t="shared" si="5"/>
        <v>0</v>
      </c>
      <c r="AG18" s="35">
        <f t="shared" si="6"/>
        <v>0</v>
      </c>
      <c r="AH18" s="35">
        <f t="shared" si="7"/>
        <v>0</v>
      </c>
      <c r="AI18" s="35">
        <f t="shared" si="8"/>
        <v>0</v>
      </c>
      <c r="AJ18" s="35">
        <f t="shared" si="9"/>
        <v>0</v>
      </c>
      <c r="AK18" s="36">
        <f t="shared" si="10"/>
        <v>0</v>
      </c>
      <c r="AL18" s="158" t="str">
        <f t="shared" si="11"/>
        <v xml:space="preserve">Pau </v>
      </c>
      <c r="AM18" s="159"/>
      <c r="AN18" s="159"/>
      <c r="AO18" s="159"/>
      <c r="AP18" s="160"/>
      <c r="AQ18" s="12">
        <f t="shared" si="12"/>
        <v>0</v>
      </c>
      <c r="AR18" s="13" t="str">
        <f t="shared" si="13"/>
        <v>u</v>
      </c>
      <c r="AS18" s="14">
        <f t="shared" si="103"/>
        <v>1</v>
      </c>
      <c r="AT18" s="15">
        <f t="shared" si="14"/>
        <v>0</v>
      </c>
      <c r="AU18" s="16">
        <f t="shared" si="15"/>
        <v>0</v>
      </c>
      <c r="AV18" s="17">
        <f t="shared" si="16"/>
        <v>0</v>
      </c>
      <c r="AW18" s="17">
        <f t="shared" si="17"/>
        <v>0</v>
      </c>
      <c r="AX18" s="17">
        <f t="shared" si="18"/>
        <v>0</v>
      </c>
      <c r="AY18" s="17">
        <f t="shared" si="19"/>
        <v>0</v>
      </c>
      <c r="AZ18" s="17">
        <f t="shared" si="20"/>
        <v>0</v>
      </c>
      <c r="BA18" s="18">
        <f t="shared" si="21"/>
        <v>0</v>
      </c>
      <c r="BB18" s="161" t="str">
        <f t="shared" si="22"/>
        <v xml:space="preserve">Pau </v>
      </c>
      <c r="BC18" s="162"/>
      <c r="BD18" s="162"/>
      <c r="BE18" s="162"/>
      <c r="BF18" s="163"/>
      <c r="BG18" s="44">
        <f t="shared" si="23"/>
        <v>0</v>
      </c>
      <c r="BH18" s="45" t="str">
        <f t="shared" si="24"/>
        <v>u</v>
      </c>
      <c r="BI18" s="46">
        <f t="shared" si="104"/>
        <v>1</v>
      </c>
      <c r="BJ18" s="47">
        <f t="shared" si="25"/>
        <v>0</v>
      </c>
      <c r="BK18" s="48">
        <f t="shared" si="26"/>
        <v>0</v>
      </c>
      <c r="BL18" s="49">
        <f t="shared" si="27"/>
        <v>0</v>
      </c>
      <c r="BM18" s="49">
        <f t="shared" si="28"/>
        <v>0</v>
      </c>
      <c r="BN18" s="49">
        <f t="shared" si="29"/>
        <v>0</v>
      </c>
      <c r="BO18" s="49">
        <f t="shared" si="30"/>
        <v>0</v>
      </c>
      <c r="BP18" s="49">
        <f t="shared" si="31"/>
        <v>0</v>
      </c>
      <c r="BQ18" s="50">
        <f t="shared" si="32"/>
        <v>0</v>
      </c>
      <c r="BR18" s="77">
        <v>14</v>
      </c>
      <c r="BS18" s="81">
        <f t="shared" si="33"/>
        <v>14</v>
      </c>
      <c r="BT18" s="79">
        <v>14</v>
      </c>
      <c r="BU18" s="80">
        <f t="shared" si="34"/>
        <v>14</v>
      </c>
      <c r="BV18" s="77">
        <v>14</v>
      </c>
      <c r="BW18" s="78">
        <f t="shared" si="35"/>
        <v>14</v>
      </c>
      <c r="BX18" s="164" t="str">
        <f>[1]Equipes!A15</f>
        <v xml:space="preserve">Pau </v>
      </c>
      <c r="BY18" s="164"/>
      <c r="BZ18" s="164"/>
      <c r="CA18" s="164"/>
      <c r="CB18" s="164"/>
      <c r="CC18" s="75">
        <f t="shared" si="36"/>
        <v>1</v>
      </c>
      <c r="CD18" s="75">
        <f t="shared" si="72"/>
        <v>0</v>
      </c>
      <c r="CE18" s="2" t="s">
        <v>22</v>
      </c>
      <c r="CF18" s="75">
        <f t="shared" si="37"/>
        <v>14</v>
      </c>
      <c r="CG18" s="75">
        <f t="shared" si="38"/>
        <v>0</v>
      </c>
      <c r="CH18" s="75">
        <f t="shared" si="39"/>
        <v>0</v>
      </c>
      <c r="CI18" s="75">
        <f t="shared" si="40"/>
        <v>0</v>
      </c>
      <c r="CJ18" s="75">
        <f t="shared" si="41"/>
        <v>0</v>
      </c>
      <c r="CK18" s="75">
        <f t="shared" si="42"/>
        <v>0</v>
      </c>
      <c r="CL18" s="75">
        <f t="shared" si="43"/>
        <v>0</v>
      </c>
      <c r="CM18" s="75">
        <f t="shared" si="44"/>
        <v>0</v>
      </c>
      <c r="CN18" s="75">
        <f t="shared" si="73"/>
        <v>0</v>
      </c>
      <c r="CO18" s="165" t="str">
        <f t="shared" si="74"/>
        <v xml:space="preserve">Pau </v>
      </c>
      <c r="CP18" s="166"/>
      <c r="CQ18" s="166"/>
      <c r="CR18" s="166"/>
      <c r="CS18" s="167"/>
      <c r="CT18" s="75">
        <f t="shared" si="45"/>
        <v>1</v>
      </c>
      <c r="CU18" s="75">
        <f t="shared" si="75"/>
        <v>0</v>
      </c>
      <c r="CV18" s="2" t="s">
        <v>22</v>
      </c>
      <c r="CW18" s="75">
        <f t="shared" si="46"/>
        <v>14</v>
      </c>
      <c r="CX18" s="75">
        <f t="shared" si="47"/>
        <v>0</v>
      </c>
      <c r="CY18" s="75">
        <f t="shared" si="48"/>
        <v>0</v>
      </c>
      <c r="CZ18" s="75">
        <f t="shared" si="49"/>
        <v>0</v>
      </c>
      <c r="DA18" s="75">
        <f t="shared" si="50"/>
        <v>0</v>
      </c>
      <c r="DB18" s="75">
        <f t="shared" si="51"/>
        <v>0</v>
      </c>
      <c r="DC18" s="75">
        <f t="shared" si="52"/>
        <v>0</v>
      </c>
      <c r="DD18" s="75">
        <f t="shared" si="53"/>
        <v>0</v>
      </c>
      <c r="DE18" s="75">
        <f t="shared" si="76"/>
        <v>0</v>
      </c>
      <c r="DF18" s="165" t="str">
        <f t="shared" si="77"/>
        <v xml:space="preserve">Pau </v>
      </c>
      <c r="DG18" s="166"/>
      <c r="DH18" s="166"/>
      <c r="DI18" s="166"/>
      <c r="DJ18" s="167"/>
      <c r="DK18" s="75">
        <f t="shared" si="54"/>
        <v>1</v>
      </c>
      <c r="DL18" s="75">
        <f t="shared" si="78"/>
        <v>0</v>
      </c>
      <c r="DM18" s="2" t="s">
        <v>22</v>
      </c>
      <c r="DN18" s="75">
        <f t="shared" si="55"/>
        <v>14</v>
      </c>
      <c r="DO18" s="75">
        <f t="shared" si="56"/>
        <v>0</v>
      </c>
      <c r="DP18" s="75">
        <f t="shared" si="57"/>
        <v>0</v>
      </c>
      <c r="DQ18" s="75">
        <f t="shared" si="58"/>
        <v>0</v>
      </c>
      <c r="DR18" s="75">
        <f t="shared" si="59"/>
        <v>0</v>
      </c>
      <c r="DS18" s="75">
        <f t="shared" si="60"/>
        <v>0</v>
      </c>
      <c r="DT18" s="75">
        <f t="shared" si="61"/>
        <v>0</v>
      </c>
      <c r="DU18" s="75">
        <f t="shared" si="62"/>
        <v>0</v>
      </c>
      <c r="DV18" s="75">
        <f t="shared" si="79"/>
        <v>0</v>
      </c>
      <c r="DW18" s="82">
        <f t="shared" si="80"/>
        <v>0</v>
      </c>
      <c r="DX18" s="82">
        <f>DW18+0.0000007</f>
        <v>6.9999999999999997E-7</v>
      </c>
      <c r="DY18" s="82">
        <f t="shared" si="81"/>
        <v>0</v>
      </c>
      <c r="DZ18" s="82">
        <f>DY18+0.0000007</f>
        <v>6.9999999999999997E-7</v>
      </c>
      <c r="EA18" s="82">
        <f t="shared" si="82"/>
        <v>0</v>
      </c>
      <c r="EB18" s="82">
        <f>EA18+0.0000007</f>
        <v>6.9999999999999997E-7</v>
      </c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139" t="str">
        <f t="shared" si="63"/>
        <v xml:space="preserve">Pau </v>
      </c>
      <c r="EV18" s="139"/>
      <c r="EW18" s="139"/>
      <c r="EX18" s="139"/>
      <c r="EY18" s="139"/>
      <c r="EZ18" s="82">
        <f t="shared" si="64"/>
        <v>0</v>
      </c>
      <c r="FA18" s="78">
        <f t="shared" si="65"/>
        <v>1</v>
      </c>
      <c r="FB18" s="139" t="str">
        <f t="shared" si="98"/>
        <v xml:space="preserve">Pau </v>
      </c>
      <c r="FC18" s="139"/>
      <c r="FD18" s="139"/>
      <c r="FE18" s="139"/>
      <c r="FF18" s="139"/>
      <c r="FG18" s="139" t="str">
        <f t="shared" si="66"/>
        <v xml:space="preserve">Pau </v>
      </c>
      <c r="FH18" s="139"/>
      <c r="FI18" s="139"/>
      <c r="FJ18" s="139"/>
      <c r="FK18" s="139"/>
      <c r="FL18" s="82">
        <f t="shared" si="67"/>
        <v>0</v>
      </c>
      <c r="FM18" s="4">
        <f t="shared" si="68"/>
        <v>1</v>
      </c>
      <c r="FN18" s="139" t="str">
        <f t="shared" si="99"/>
        <v xml:space="preserve">Pau </v>
      </c>
      <c r="FO18" s="139"/>
      <c r="FP18" s="139"/>
      <c r="FQ18" s="139"/>
      <c r="FR18" s="139"/>
      <c r="FS18" s="139" t="str">
        <f t="shared" si="69"/>
        <v xml:space="preserve">Pau </v>
      </c>
      <c r="FT18" s="139"/>
      <c r="FU18" s="139"/>
      <c r="FV18" s="139"/>
      <c r="FW18" s="139"/>
      <c r="FX18" s="82">
        <f t="shared" si="70"/>
        <v>0</v>
      </c>
      <c r="FY18" s="78">
        <f t="shared" si="71"/>
        <v>1</v>
      </c>
      <c r="FZ18" s="139" t="str">
        <f t="shared" si="100"/>
        <v xml:space="preserve">Pau </v>
      </c>
      <c r="GA18" s="139"/>
      <c r="GB18" s="139"/>
      <c r="GC18" s="139"/>
      <c r="GD18" s="139"/>
      <c r="GE18" s="140" t="str">
        <f t="shared" si="101"/>
        <v xml:space="preserve">Pau </v>
      </c>
      <c r="GF18" s="141"/>
      <c r="GG18" s="141"/>
      <c r="GH18" s="141"/>
      <c r="GI18" s="142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</row>
    <row r="19" spans="1:240" ht="14.25" x14ac:dyDescent="0.25">
      <c r="A19" s="20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74"/>
      <c r="T19" s="74"/>
      <c r="U19" s="74"/>
      <c r="V19" s="155" t="str">
        <f t="shared" si="0"/>
        <v>Quevilly-Rouen</v>
      </c>
      <c r="W19" s="156"/>
      <c r="X19" s="156"/>
      <c r="Y19" s="156"/>
      <c r="Z19" s="157"/>
      <c r="AA19" s="27">
        <f t="shared" si="1"/>
        <v>0</v>
      </c>
      <c r="AB19" s="28" t="str">
        <f t="shared" si="2"/>
        <v>u</v>
      </c>
      <c r="AC19" s="29">
        <f t="shared" si="102"/>
        <v>1</v>
      </c>
      <c r="AD19" s="30">
        <f t="shared" si="3"/>
        <v>0</v>
      </c>
      <c r="AE19" s="34">
        <f t="shared" si="4"/>
        <v>0</v>
      </c>
      <c r="AF19" s="35">
        <f t="shared" si="5"/>
        <v>0</v>
      </c>
      <c r="AG19" s="35">
        <f t="shared" si="6"/>
        <v>0</v>
      </c>
      <c r="AH19" s="35">
        <f t="shared" si="7"/>
        <v>0</v>
      </c>
      <c r="AI19" s="35">
        <f t="shared" si="8"/>
        <v>0</v>
      </c>
      <c r="AJ19" s="35">
        <f t="shared" si="9"/>
        <v>0</v>
      </c>
      <c r="AK19" s="36">
        <f t="shared" si="10"/>
        <v>0</v>
      </c>
      <c r="AL19" s="158" t="str">
        <f t="shared" si="11"/>
        <v>Quevilly-Rouen</v>
      </c>
      <c r="AM19" s="159"/>
      <c r="AN19" s="159"/>
      <c r="AO19" s="159"/>
      <c r="AP19" s="160"/>
      <c r="AQ19" s="12">
        <f t="shared" si="12"/>
        <v>0</v>
      </c>
      <c r="AR19" s="13" t="str">
        <f t="shared" si="13"/>
        <v>u</v>
      </c>
      <c r="AS19" s="14">
        <f t="shared" si="103"/>
        <v>1</v>
      </c>
      <c r="AT19" s="15">
        <f t="shared" si="14"/>
        <v>0</v>
      </c>
      <c r="AU19" s="16">
        <f t="shared" si="15"/>
        <v>0</v>
      </c>
      <c r="AV19" s="17">
        <f t="shared" si="16"/>
        <v>0</v>
      </c>
      <c r="AW19" s="17">
        <f t="shared" si="17"/>
        <v>0</v>
      </c>
      <c r="AX19" s="17">
        <f t="shared" si="18"/>
        <v>0</v>
      </c>
      <c r="AY19" s="17">
        <f t="shared" si="19"/>
        <v>0</v>
      </c>
      <c r="AZ19" s="17">
        <f t="shared" si="20"/>
        <v>0</v>
      </c>
      <c r="BA19" s="18">
        <f t="shared" si="21"/>
        <v>0</v>
      </c>
      <c r="BB19" s="161" t="str">
        <f t="shared" si="22"/>
        <v>Quevilly-Rouen</v>
      </c>
      <c r="BC19" s="162"/>
      <c r="BD19" s="162"/>
      <c r="BE19" s="162"/>
      <c r="BF19" s="163"/>
      <c r="BG19" s="44">
        <f t="shared" si="23"/>
        <v>0</v>
      </c>
      <c r="BH19" s="45" t="str">
        <f t="shared" si="24"/>
        <v>u</v>
      </c>
      <c r="BI19" s="46">
        <f t="shared" si="104"/>
        <v>1</v>
      </c>
      <c r="BJ19" s="47">
        <f t="shared" si="25"/>
        <v>0</v>
      </c>
      <c r="BK19" s="48">
        <f t="shared" si="26"/>
        <v>0</v>
      </c>
      <c r="BL19" s="49">
        <f t="shared" si="27"/>
        <v>0</v>
      </c>
      <c r="BM19" s="49">
        <f t="shared" si="28"/>
        <v>0</v>
      </c>
      <c r="BN19" s="49">
        <f t="shared" si="29"/>
        <v>0</v>
      </c>
      <c r="BO19" s="49">
        <f t="shared" si="30"/>
        <v>0</v>
      </c>
      <c r="BP19" s="49">
        <f t="shared" si="31"/>
        <v>0</v>
      </c>
      <c r="BQ19" s="50">
        <f t="shared" si="32"/>
        <v>0</v>
      </c>
      <c r="BR19" s="77">
        <v>15</v>
      </c>
      <c r="BS19" s="81">
        <f t="shared" si="33"/>
        <v>15</v>
      </c>
      <c r="BT19" s="79">
        <v>15</v>
      </c>
      <c r="BU19" s="80">
        <f t="shared" si="34"/>
        <v>15</v>
      </c>
      <c r="BV19" s="77">
        <v>15</v>
      </c>
      <c r="BW19" s="78">
        <f t="shared" si="35"/>
        <v>15</v>
      </c>
      <c r="BX19" s="164" t="str">
        <f>[1]Equipes!A16</f>
        <v>Quevilly-Rouen</v>
      </c>
      <c r="BY19" s="164"/>
      <c r="BZ19" s="164"/>
      <c r="CA19" s="164"/>
      <c r="CB19" s="164"/>
      <c r="CC19" s="75">
        <f t="shared" si="36"/>
        <v>1</v>
      </c>
      <c r="CD19" s="75">
        <f t="shared" si="72"/>
        <v>0</v>
      </c>
      <c r="CE19" s="2" t="s">
        <v>22</v>
      </c>
      <c r="CF19" s="75">
        <f t="shared" si="37"/>
        <v>15</v>
      </c>
      <c r="CG19" s="75">
        <f t="shared" si="38"/>
        <v>0</v>
      </c>
      <c r="CH19" s="75">
        <f t="shared" si="39"/>
        <v>0</v>
      </c>
      <c r="CI19" s="75">
        <f t="shared" si="40"/>
        <v>0</v>
      </c>
      <c r="CJ19" s="75">
        <f t="shared" si="41"/>
        <v>0</v>
      </c>
      <c r="CK19" s="75">
        <f t="shared" si="42"/>
        <v>0</v>
      </c>
      <c r="CL19" s="75">
        <f t="shared" si="43"/>
        <v>0</v>
      </c>
      <c r="CM19" s="75">
        <f t="shared" si="44"/>
        <v>0</v>
      </c>
      <c r="CN19" s="75">
        <f t="shared" si="73"/>
        <v>0</v>
      </c>
      <c r="CO19" s="165" t="str">
        <f t="shared" si="74"/>
        <v>Quevilly-Rouen</v>
      </c>
      <c r="CP19" s="166"/>
      <c r="CQ19" s="166"/>
      <c r="CR19" s="166"/>
      <c r="CS19" s="167"/>
      <c r="CT19" s="75">
        <f t="shared" si="45"/>
        <v>1</v>
      </c>
      <c r="CU19" s="75">
        <f t="shared" si="75"/>
        <v>0</v>
      </c>
      <c r="CV19" s="2" t="s">
        <v>22</v>
      </c>
      <c r="CW19" s="75">
        <f t="shared" si="46"/>
        <v>15</v>
      </c>
      <c r="CX19" s="75">
        <f t="shared" si="47"/>
        <v>0</v>
      </c>
      <c r="CY19" s="75">
        <f t="shared" si="48"/>
        <v>0</v>
      </c>
      <c r="CZ19" s="75">
        <f t="shared" si="49"/>
        <v>0</v>
      </c>
      <c r="DA19" s="75">
        <f t="shared" si="50"/>
        <v>0</v>
      </c>
      <c r="DB19" s="75">
        <f t="shared" si="51"/>
        <v>0</v>
      </c>
      <c r="DC19" s="75">
        <f t="shared" si="52"/>
        <v>0</v>
      </c>
      <c r="DD19" s="75">
        <f t="shared" si="53"/>
        <v>0</v>
      </c>
      <c r="DE19" s="75">
        <f t="shared" si="76"/>
        <v>0</v>
      </c>
      <c r="DF19" s="165" t="str">
        <f t="shared" si="77"/>
        <v>Quevilly-Rouen</v>
      </c>
      <c r="DG19" s="166"/>
      <c r="DH19" s="166"/>
      <c r="DI19" s="166"/>
      <c r="DJ19" s="167"/>
      <c r="DK19" s="75">
        <f t="shared" si="54"/>
        <v>1</v>
      </c>
      <c r="DL19" s="75">
        <f t="shared" si="78"/>
        <v>0</v>
      </c>
      <c r="DM19" s="2" t="s">
        <v>22</v>
      </c>
      <c r="DN19" s="75">
        <f t="shared" si="55"/>
        <v>15</v>
      </c>
      <c r="DO19" s="75">
        <f t="shared" si="56"/>
        <v>0</v>
      </c>
      <c r="DP19" s="75">
        <f t="shared" si="57"/>
        <v>0</v>
      </c>
      <c r="DQ19" s="75">
        <f t="shared" si="58"/>
        <v>0</v>
      </c>
      <c r="DR19" s="75">
        <f t="shared" si="59"/>
        <v>0</v>
      </c>
      <c r="DS19" s="75">
        <f t="shared" si="60"/>
        <v>0</v>
      </c>
      <c r="DT19" s="75">
        <f t="shared" si="61"/>
        <v>0</v>
      </c>
      <c r="DU19" s="75">
        <f t="shared" si="62"/>
        <v>0</v>
      </c>
      <c r="DV19" s="75">
        <f t="shared" si="79"/>
        <v>0</v>
      </c>
      <c r="DW19" s="82">
        <f t="shared" si="80"/>
        <v>0</v>
      </c>
      <c r="DX19" s="82">
        <f>DW19+0.0000006</f>
        <v>5.9999999999999997E-7</v>
      </c>
      <c r="DY19" s="82">
        <f t="shared" si="81"/>
        <v>0</v>
      </c>
      <c r="DZ19" s="82">
        <f>DY19+0.0000006</f>
        <v>5.9999999999999997E-7</v>
      </c>
      <c r="EA19" s="82">
        <f t="shared" si="82"/>
        <v>0</v>
      </c>
      <c r="EB19" s="82">
        <f>EA19+0.0000006</f>
        <v>5.9999999999999997E-7</v>
      </c>
      <c r="EC19" s="74"/>
      <c r="ED19" s="74"/>
      <c r="EE19" s="74"/>
      <c r="EF19" s="74"/>
      <c r="EG19" s="74"/>
      <c r="EH19" s="74"/>
      <c r="EI19" s="74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4"/>
      <c r="EU19" s="139" t="str">
        <f t="shared" si="63"/>
        <v>Quevilly-Rouen</v>
      </c>
      <c r="EV19" s="139"/>
      <c r="EW19" s="139"/>
      <c r="EX19" s="139"/>
      <c r="EY19" s="139"/>
      <c r="EZ19" s="82">
        <f t="shared" si="64"/>
        <v>0</v>
      </c>
      <c r="FA19" s="78">
        <f t="shared" si="65"/>
        <v>1</v>
      </c>
      <c r="FB19" s="139" t="str">
        <f t="shared" si="98"/>
        <v>Quevilly-Rouen</v>
      </c>
      <c r="FC19" s="139"/>
      <c r="FD19" s="139"/>
      <c r="FE19" s="139"/>
      <c r="FF19" s="139"/>
      <c r="FG19" s="139" t="str">
        <f t="shared" si="66"/>
        <v>Quevilly-Rouen</v>
      </c>
      <c r="FH19" s="139"/>
      <c r="FI19" s="139"/>
      <c r="FJ19" s="139"/>
      <c r="FK19" s="139"/>
      <c r="FL19" s="82">
        <f t="shared" si="67"/>
        <v>0</v>
      </c>
      <c r="FM19" s="4">
        <f t="shared" si="68"/>
        <v>1</v>
      </c>
      <c r="FN19" s="139" t="str">
        <f t="shared" si="99"/>
        <v>Quevilly-Rouen</v>
      </c>
      <c r="FO19" s="139"/>
      <c r="FP19" s="139"/>
      <c r="FQ19" s="139"/>
      <c r="FR19" s="139"/>
      <c r="FS19" s="139" t="str">
        <f t="shared" si="69"/>
        <v>Quevilly-Rouen</v>
      </c>
      <c r="FT19" s="139"/>
      <c r="FU19" s="139"/>
      <c r="FV19" s="139"/>
      <c r="FW19" s="139"/>
      <c r="FX19" s="82">
        <f t="shared" si="70"/>
        <v>0</v>
      </c>
      <c r="FY19" s="78">
        <f t="shared" si="71"/>
        <v>1</v>
      </c>
      <c r="FZ19" s="139" t="str">
        <f t="shared" si="100"/>
        <v>Quevilly-Rouen</v>
      </c>
      <c r="GA19" s="139"/>
      <c r="GB19" s="139"/>
      <c r="GC19" s="139"/>
      <c r="GD19" s="139"/>
      <c r="GE19" s="140" t="str">
        <f t="shared" si="101"/>
        <v>Quevilly-Rouen</v>
      </c>
      <c r="GF19" s="141"/>
      <c r="GG19" s="141"/>
      <c r="GH19" s="141"/>
      <c r="GI19" s="142"/>
      <c r="GJ19" s="74"/>
      <c r="GK19" s="74"/>
      <c r="GL19" s="74"/>
      <c r="GM19" s="74"/>
      <c r="GN19" s="74"/>
      <c r="GO19" s="74"/>
      <c r="GP19" s="74"/>
      <c r="GQ19" s="74"/>
      <c r="GR19" s="74"/>
      <c r="GS19" s="74"/>
      <c r="GT19" s="74"/>
      <c r="GU19" s="74"/>
      <c r="GV19" s="74"/>
      <c r="GW19" s="74"/>
      <c r="GX19" s="74"/>
      <c r="GY19" s="74"/>
      <c r="GZ19" s="74"/>
      <c r="HA19" s="74"/>
      <c r="HB19" s="74"/>
      <c r="HC19" s="74"/>
      <c r="HD19" s="74"/>
      <c r="HE19" s="74"/>
      <c r="HF19" s="74"/>
      <c r="HG19" s="74"/>
      <c r="HH19" s="74"/>
      <c r="HI19" s="74"/>
      <c r="HJ19" s="74"/>
      <c r="HK19" s="74"/>
      <c r="HL19" s="74"/>
      <c r="HM19" s="74"/>
      <c r="HN19" s="74"/>
      <c r="HO19" s="74"/>
      <c r="HP19" s="74"/>
      <c r="HQ19" s="74"/>
      <c r="HR19" s="74"/>
      <c r="HS19" s="74"/>
      <c r="HT19" s="74"/>
      <c r="HU19" s="74"/>
      <c r="HV19" s="74"/>
      <c r="HW19" s="74"/>
      <c r="HX19" s="74"/>
      <c r="HY19" s="74"/>
      <c r="HZ19" s="74"/>
      <c r="IA19" s="74"/>
      <c r="IB19" s="74"/>
      <c r="IC19" s="74"/>
      <c r="ID19" s="74"/>
      <c r="IE19" s="74"/>
      <c r="IF19" s="74"/>
    </row>
    <row r="20" spans="1:240" ht="14.25" x14ac:dyDescent="0.25">
      <c r="A20" s="20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74"/>
      <c r="T20" s="74"/>
      <c r="U20" s="74"/>
      <c r="V20" s="155" t="str">
        <f t="shared" si="0"/>
        <v xml:space="preserve">Rodez </v>
      </c>
      <c r="W20" s="156"/>
      <c r="X20" s="156"/>
      <c r="Y20" s="156"/>
      <c r="Z20" s="157"/>
      <c r="AA20" s="27">
        <f t="shared" si="1"/>
        <v>0</v>
      </c>
      <c r="AB20" s="28" t="str">
        <f t="shared" si="2"/>
        <v>u</v>
      </c>
      <c r="AC20" s="29">
        <f t="shared" si="102"/>
        <v>1</v>
      </c>
      <c r="AD20" s="30">
        <f t="shared" si="3"/>
        <v>0</v>
      </c>
      <c r="AE20" s="34">
        <f t="shared" si="4"/>
        <v>0</v>
      </c>
      <c r="AF20" s="35">
        <f t="shared" si="5"/>
        <v>0</v>
      </c>
      <c r="AG20" s="35">
        <f t="shared" si="6"/>
        <v>0</v>
      </c>
      <c r="AH20" s="35">
        <f t="shared" si="7"/>
        <v>0</v>
      </c>
      <c r="AI20" s="35">
        <f t="shared" si="8"/>
        <v>0</v>
      </c>
      <c r="AJ20" s="35">
        <f t="shared" si="9"/>
        <v>0</v>
      </c>
      <c r="AK20" s="36">
        <f t="shared" si="10"/>
        <v>0</v>
      </c>
      <c r="AL20" s="158" t="str">
        <f t="shared" si="11"/>
        <v xml:space="preserve">Rodez </v>
      </c>
      <c r="AM20" s="159"/>
      <c r="AN20" s="159"/>
      <c r="AO20" s="159"/>
      <c r="AP20" s="160"/>
      <c r="AQ20" s="12">
        <f t="shared" si="12"/>
        <v>0</v>
      </c>
      <c r="AR20" s="13" t="str">
        <f t="shared" si="13"/>
        <v>u</v>
      </c>
      <c r="AS20" s="14">
        <f t="shared" si="103"/>
        <v>1</v>
      </c>
      <c r="AT20" s="15">
        <f t="shared" si="14"/>
        <v>0</v>
      </c>
      <c r="AU20" s="16">
        <f t="shared" si="15"/>
        <v>0</v>
      </c>
      <c r="AV20" s="17">
        <f t="shared" si="16"/>
        <v>0</v>
      </c>
      <c r="AW20" s="17">
        <f t="shared" si="17"/>
        <v>0</v>
      </c>
      <c r="AX20" s="17">
        <f t="shared" si="18"/>
        <v>0</v>
      </c>
      <c r="AY20" s="17">
        <f t="shared" si="19"/>
        <v>0</v>
      </c>
      <c r="AZ20" s="17">
        <f t="shared" si="20"/>
        <v>0</v>
      </c>
      <c r="BA20" s="18">
        <f t="shared" si="21"/>
        <v>0</v>
      </c>
      <c r="BB20" s="161" t="str">
        <f t="shared" si="22"/>
        <v xml:space="preserve">Rodez </v>
      </c>
      <c r="BC20" s="162"/>
      <c r="BD20" s="162"/>
      <c r="BE20" s="162"/>
      <c r="BF20" s="163"/>
      <c r="BG20" s="44">
        <f t="shared" si="23"/>
        <v>0</v>
      </c>
      <c r="BH20" s="45" t="str">
        <f t="shared" si="24"/>
        <v>u</v>
      </c>
      <c r="BI20" s="46">
        <f t="shared" si="104"/>
        <v>1</v>
      </c>
      <c r="BJ20" s="47">
        <f t="shared" si="25"/>
        <v>0</v>
      </c>
      <c r="BK20" s="48">
        <f t="shared" si="26"/>
        <v>0</v>
      </c>
      <c r="BL20" s="49">
        <f t="shared" si="27"/>
        <v>0</v>
      </c>
      <c r="BM20" s="49">
        <f t="shared" si="28"/>
        <v>0</v>
      </c>
      <c r="BN20" s="49">
        <f t="shared" si="29"/>
        <v>0</v>
      </c>
      <c r="BO20" s="49">
        <f t="shared" si="30"/>
        <v>0</v>
      </c>
      <c r="BP20" s="49">
        <f t="shared" si="31"/>
        <v>0</v>
      </c>
      <c r="BQ20" s="50">
        <f t="shared" si="32"/>
        <v>0</v>
      </c>
      <c r="BR20" s="77">
        <v>16</v>
      </c>
      <c r="BS20" s="81">
        <f t="shared" si="33"/>
        <v>16</v>
      </c>
      <c r="BT20" s="79">
        <v>16</v>
      </c>
      <c r="BU20" s="80">
        <f t="shared" si="34"/>
        <v>16</v>
      </c>
      <c r="BV20" s="77">
        <v>16</v>
      </c>
      <c r="BW20" s="78">
        <f t="shared" si="35"/>
        <v>16</v>
      </c>
      <c r="BX20" s="164" t="str">
        <f>[1]Equipes!A17</f>
        <v xml:space="preserve">Rodez </v>
      </c>
      <c r="BY20" s="164"/>
      <c r="BZ20" s="164"/>
      <c r="CA20" s="164"/>
      <c r="CB20" s="164"/>
      <c r="CC20" s="75">
        <f t="shared" si="36"/>
        <v>1</v>
      </c>
      <c r="CD20" s="75">
        <f t="shared" si="72"/>
        <v>0</v>
      </c>
      <c r="CE20" s="2" t="s">
        <v>22</v>
      </c>
      <c r="CF20" s="75">
        <f t="shared" si="37"/>
        <v>16</v>
      </c>
      <c r="CG20" s="75">
        <f t="shared" si="38"/>
        <v>0</v>
      </c>
      <c r="CH20" s="75">
        <f t="shared" si="39"/>
        <v>0</v>
      </c>
      <c r="CI20" s="75">
        <f t="shared" si="40"/>
        <v>0</v>
      </c>
      <c r="CJ20" s="75">
        <f t="shared" si="41"/>
        <v>0</v>
      </c>
      <c r="CK20" s="75">
        <f t="shared" si="42"/>
        <v>0</v>
      </c>
      <c r="CL20" s="75">
        <f t="shared" si="43"/>
        <v>0</v>
      </c>
      <c r="CM20" s="75">
        <f t="shared" si="44"/>
        <v>0</v>
      </c>
      <c r="CN20" s="75">
        <f t="shared" si="73"/>
        <v>0</v>
      </c>
      <c r="CO20" s="165" t="str">
        <f t="shared" si="74"/>
        <v xml:space="preserve">Rodez </v>
      </c>
      <c r="CP20" s="166"/>
      <c r="CQ20" s="166"/>
      <c r="CR20" s="166"/>
      <c r="CS20" s="167"/>
      <c r="CT20" s="75">
        <f t="shared" si="45"/>
        <v>1</v>
      </c>
      <c r="CU20" s="75">
        <f t="shared" si="75"/>
        <v>0</v>
      </c>
      <c r="CV20" s="2" t="s">
        <v>22</v>
      </c>
      <c r="CW20" s="75">
        <f t="shared" si="46"/>
        <v>16</v>
      </c>
      <c r="CX20" s="75">
        <f t="shared" si="47"/>
        <v>0</v>
      </c>
      <c r="CY20" s="75">
        <f t="shared" si="48"/>
        <v>0</v>
      </c>
      <c r="CZ20" s="75">
        <f t="shared" si="49"/>
        <v>0</v>
      </c>
      <c r="DA20" s="75">
        <f t="shared" si="50"/>
        <v>0</v>
      </c>
      <c r="DB20" s="75">
        <f t="shared" si="51"/>
        <v>0</v>
      </c>
      <c r="DC20" s="75">
        <f t="shared" si="52"/>
        <v>0</v>
      </c>
      <c r="DD20" s="75">
        <f t="shared" si="53"/>
        <v>0</v>
      </c>
      <c r="DE20" s="75">
        <f t="shared" si="76"/>
        <v>0</v>
      </c>
      <c r="DF20" s="165" t="str">
        <f t="shared" si="77"/>
        <v xml:space="preserve">Rodez </v>
      </c>
      <c r="DG20" s="166"/>
      <c r="DH20" s="166"/>
      <c r="DI20" s="166"/>
      <c r="DJ20" s="167"/>
      <c r="DK20" s="75">
        <f t="shared" si="54"/>
        <v>1</v>
      </c>
      <c r="DL20" s="75">
        <f t="shared" si="78"/>
        <v>0</v>
      </c>
      <c r="DM20" s="2" t="s">
        <v>22</v>
      </c>
      <c r="DN20" s="75">
        <f t="shared" si="55"/>
        <v>16</v>
      </c>
      <c r="DO20" s="75">
        <f t="shared" si="56"/>
        <v>0</v>
      </c>
      <c r="DP20" s="75">
        <f t="shared" si="57"/>
        <v>0</v>
      </c>
      <c r="DQ20" s="75">
        <f t="shared" si="58"/>
        <v>0</v>
      </c>
      <c r="DR20" s="75">
        <f t="shared" si="59"/>
        <v>0</v>
      </c>
      <c r="DS20" s="75">
        <f t="shared" si="60"/>
        <v>0</v>
      </c>
      <c r="DT20" s="75">
        <f t="shared" si="61"/>
        <v>0</v>
      </c>
      <c r="DU20" s="75">
        <f t="shared" si="62"/>
        <v>0</v>
      </c>
      <c r="DV20" s="75">
        <f t="shared" si="79"/>
        <v>0</v>
      </c>
      <c r="DW20" s="82">
        <f t="shared" si="80"/>
        <v>0</v>
      </c>
      <c r="DX20" s="82">
        <f>DW20+0.0000005</f>
        <v>4.9999999999999998E-7</v>
      </c>
      <c r="DY20" s="82">
        <f t="shared" si="81"/>
        <v>0</v>
      </c>
      <c r="DZ20" s="82">
        <f>DY20+0.0000005</f>
        <v>4.9999999999999998E-7</v>
      </c>
      <c r="EA20" s="82">
        <f t="shared" si="82"/>
        <v>0</v>
      </c>
      <c r="EB20" s="82">
        <f>EA20+0.0000005</f>
        <v>4.9999999999999998E-7</v>
      </c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139" t="str">
        <f t="shared" si="63"/>
        <v xml:space="preserve">Rodez </v>
      </c>
      <c r="EV20" s="139"/>
      <c r="EW20" s="139"/>
      <c r="EX20" s="139"/>
      <c r="EY20" s="139"/>
      <c r="EZ20" s="82">
        <f t="shared" si="64"/>
        <v>0</v>
      </c>
      <c r="FA20" s="78">
        <f t="shared" si="65"/>
        <v>1</v>
      </c>
      <c r="FB20" s="139" t="str">
        <f t="shared" si="98"/>
        <v xml:space="preserve">Rodez </v>
      </c>
      <c r="FC20" s="139"/>
      <c r="FD20" s="139"/>
      <c r="FE20" s="139"/>
      <c r="FF20" s="139"/>
      <c r="FG20" s="139" t="str">
        <f t="shared" si="66"/>
        <v xml:space="preserve">Rodez </v>
      </c>
      <c r="FH20" s="139"/>
      <c r="FI20" s="139"/>
      <c r="FJ20" s="139"/>
      <c r="FK20" s="139"/>
      <c r="FL20" s="82">
        <f t="shared" si="67"/>
        <v>0</v>
      </c>
      <c r="FM20" s="4">
        <f t="shared" si="68"/>
        <v>1</v>
      </c>
      <c r="FN20" s="139" t="str">
        <f t="shared" si="99"/>
        <v xml:space="preserve">Rodez </v>
      </c>
      <c r="FO20" s="139"/>
      <c r="FP20" s="139"/>
      <c r="FQ20" s="139"/>
      <c r="FR20" s="139"/>
      <c r="FS20" s="139" t="str">
        <f t="shared" si="69"/>
        <v xml:space="preserve">Rodez </v>
      </c>
      <c r="FT20" s="139"/>
      <c r="FU20" s="139"/>
      <c r="FV20" s="139"/>
      <c r="FW20" s="139"/>
      <c r="FX20" s="82">
        <f t="shared" si="70"/>
        <v>0</v>
      </c>
      <c r="FY20" s="78">
        <f t="shared" si="71"/>
        <v>1</v>
      </c>
      <c r="FZ20" s="139" t="str">
        <f t="shared" si="100"/>
        <v xml:space="preserve">Rodez </v>
      </c>
      <c r="GA20" s="139"/>
      <c r="GB20" s="139"/>
      <c r="GC20" s="139"/>
      <c r="GD20" s="139"/>
      <c r="GE20" s="140" t="str">
        <f t="shared" si="101"/>
        <v xml:space="preserve">Rodez </v>
      </c>
      <c r="GF20" s="141"/>
      <c r="GG20" s="141"/>
      <c r="GH20" s="141"/>
      <c r="GI20" s="142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</row>
    <row r="21" spans="1:240" ht="14.25" x14ac:dyDescent="0.25">
      <c r="A21" s="20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74"/>
      <c r="T21" s="74"/>
      <c r="U21" s="74"/>
      <c r="V21" s="155" t="str">
        <f t="shared" si="0"/>
        <v>Tours</v>
      </c>
      <c r="W21" s="156"/>
      <c r="X21" s="156"/>
      <c r="Y21" s="156"/>
      <c r="Z21" s="157"/>
      <c r="AA21" s="27">
        <f t="shared" si="1"/>
        <v>0</v>
      </c>
      <c r="AB21" s="28" t="str">
        <f t="shared" si="2"/>
        <v>u</v>
      </c>
      <c r="AC21" s="29">
        <f t="shared" si="102"/>
        <v>1</v>
      </c>
      <c r="AD21" s="30">
        <f t="shared" si="3"/>
        <v>0</v>
      </c>
      <c r="AE21" s="34">
        <f t="shared" si="4"/>
        <v>0</v>
      </c>
      <c r="AF21" s="35">
        <f t="shared" si="5"/>
        <v>0</v>
      </c>
      <c r="AG21" s="35">
        <f t="shared" si="6"/>
        <v>0</v>
      </c>
      <c r="AH21" s="35">
        <f t="shared" si="7"/>
        <v>0</v>
      </c>
      <c r="AI21" s="35">
        <f t="shared" si="8"/>
        <v>0</v>
      </c>
      <c r="AJ21" s="35">
        <f t="shared" si="9"/>
        <v>0</v>
      </c>
      <c r="AK21" s="36">
        <f t="shared" si="10"/>
        <v>0</v>
      </c>
      <c r="AL21" s="158" t="str">
        <f t="shared" si="11"/>
        <v>Tours</v>
      </c>
      <c r="AM21" s="159"/>
      <c r="AN21" s="159"/>
      <c r="AO21" s="159"/>
      <c r="AP21" s="160"/>
      <c r="AQ21" s="12">
        <f t="shared" si="12"/>
        <v>0</v>
      </c>
      <c r="AR21" s="13" t="str">
        <f t="shared" si="13"/>
        <v>u</v>
      </c>
      <c r="AS21" s="14">
        <f t="shared" si="103"/>
        <v>1</v>
      </c>
      <c r="AT21" s="15">
        <f t="shared" si="14"/>
        <v>0</v>
      </c>
      <c r="AU21" s="16">
        <f t="shared" si="15"/>
        <v>0</v>
      </c>
      <c r="AV21" s="17">
        <f t="shared" si="16"/>
        <v>0</v>
      </c>
      <c r="AW21" s="17">
        <f t="shared" si="17"/>
        <v>0</v>
      </c>
      <c r="AX21" s="17">
        <f t="shared" si="18"/>
        <v>0</v>
      </c>
      <c r="AY21" s="17">
        <f t="shared" si="19"/>
        <v>0</v>
      </c>
      <c r="AZ21" s="17">
        <f t="shared" si="20"/>
        <v>0</v>
      </c>
      <c r="BA21" s="18">
        <f t="shared" si="21"/>
        <v>0</v>
      </c>
      <c r="BB21" s="161" t="str">
        <f t="shared" si="22"/>
        <v>Tours</v>
      </c>
      <c r="BC21" s="162"/>
      <c r="BD21" s="162"/>
      <c r="BE21" s="162"/>
      <c r="BF21" s="163"/>
      <c r="BG21" s="44">
        <f t="shared" si="23"/>
        <v>0</v>
      </c>
      <c r="BH21" s="45" t="str">
        <f t="shared" si="24"/>
        <v>u</v>
      </c>
      <c r="BI21" s="46">
        <f t="shared" si="104"/>
        <v>1</v>
      </c>
      <c r="BJ21" s="47">
        <f t="shared" si="25"/>
        <v>0</v>
      </c>
      <c r="BK21" s="48">
        <f t="shared" si="26"/>
        <v>0</v>
      </c>
      <c r="BL21" s="49">
        <f t="shared" si="27"/>
        <v>0</v>
      </c>
      <c r="BM21" s="49">
        <f t="shared" si="28"/>
        <v>0</v>
      </c>
      <c r="BN21" s="49">
        <f t="shared" si="29"/>
        <v>0</v>
      </c>
      <c r="BO21" s="49">
        <f t="shared" si="30"/>
        <v>0</v>
      </c>
      <c r="BP21" s="49">
        <f t="shared" si="31"/>
        <v>0</v>
      </c>
      <c r="BQ21" s="50">
        <f t="shared" si="32"/>
        <v>0</v>
      </c>
      <c r="BR21" s="77">
        <v>17</v>
      </c>
      <c r="BS21" s="81">
        <f t="shared" si="33"/>
        <v>17</v>
      </c>
      <c r="BT21" s="79">
        <v>17</v>
      </c>
      <c r="BU21" s="80">
        <f t="shared" si="34"/>
        <v>17</v>
      </c>
      <c r="BV21" s="77">
        <v>17</v>
      </c>
      <c r="BW21" s="78">
        <f t="shared" si="35"/>
        <v>17</v>
      </c>
      <c r="BX21" s="164" t="str">
        <f>[1]Equipes!A18</f>
        <v>Tours</v>
      </c>
      <c r="BY21" s="164"/>
      <c r="BZ21" s="164"/>
      <c r="CA21" s="164"/>
      <c r="CB21" s="164"/>
      <c r="CC21" s="75">
        <f t="shared" si="36"/>
        <v>1</v>
      </c>
      <c r="CD21" s="75">
        <f t="shared" si="72"/>
        <v>0</v>
      </c>
      <c r="CE21" s="2" t="s">
        <v>22</v>
      </c>
      <c r="CF21" s="75">
        <f t="shared" si="37"/>
        <v>17</v>
      </c>
      <c r="CG21" s="75">
        <f t="shared" si="38"/>
        <v>0</v>
      </c>
      <c r="CH21" s="75">
        <f t="shared" si="39"/>
        <v>0</v>
      </c>
      <c r="CI21" s="75">
        <f t="shared" si="40"/>
        <v>0</v>
      </c>
      <c r="CJ21" s="75">
        <f t="shared" si="41"/>
        <v>0</v>
      </c>
      <c r="CK21" s="75">
        <f t="shared" si="42"/>
        <v>0</v>
      </c>
      <c r="CL21" s="75">
        <f t="shared" si="43"/>
        <v>0</v>
      </c>
      <c r="CM21" s="75">
        <f t="shared" si="44"/>
        <v>0</v>
      </c>
      <c r="CN21" s="75">
        <f t="shared" si="73"/>
        <v>0</v>
      </c>
      <c r="CO21" s="165" t="str">
        <f t="shared" si="74"/>
        <v>Tours</v>
      </c>
      <c r="CP21" s="166"/>
      <c r="CQ21" s="166"/>
      <c r="CR21" s="166"/>
      <c r="CS21" s="167"/>
      <c r="CT21" s="75">
        <f t="shared" si="45"/>
        <v>1</v>
      </c>
      <c r="CU21" s="75">
        <f t="shared" si="75"/>
        <v>0</v>
      </c>
      <c r="CV21" s="2" t="s">
        <v>22</v>
      </c>
      <c r="CW21" s="75">
        <f t="shared" si="46"/>
        <v>17</v>
      </c>
      <c r="CX21" s="75">
        <f t="shared" si="47"/>
        <v>0</v>
      </c>
      <c r="CY21" s="75">
        <f t="shared" si="48"/>
        <v>0</v>
      </c>
      <c r="CZ21" s="75">
        <f t="shared" si="49"/>
        <v>0</v>
      </c>
      <c r="DA21" s="75">
        <f t="shared" si="50"/>
        <v>0</v>
      </c>
      <c r="DB21" s="75">
        <f t="shared" si="51"/>
        <v>0</v>
      </c>
      <c r="DC21" s="75">
        <f t="shared" si="52"/>
        <v>0</v>
      </c>
      <c r="DD21" s="75">
        <f t="shared" si="53"/>
        <v>0</v>
      </c>
      <c r="DE21" s="75">
        <f t="shared" si="76"/>
        <v>0</v>
      </c>
      <c r="DF21" s="165" t="str">
        <f t="shared" si="77"/>
        <v>Tours</v>
      </c>
      <c r="DG21" s="166"/>
      <c r="DH21" s="166"/>
      <c r="DI21" s="166"/>
      <c r="DJ21" s="167"/>
      <c r="DK21" s="75">
        <f t="shared" si="54"/>
        <v>1</v>
      </c>
      <c r="DL21" s="75">
        <f t="shared" si="78"/>
        <v>0</v>
      </c>
      <c r="DM21" s="2" t="s">
        <v>22</v>
      </c>
      <c r="DN21" s="75">
        <f t="shared" si="55"/>
        <v>17</v>
      </c>
      <c r="DO21" s="75">
        <f t="shared" si="56"/>
        <v>0</v>
      </c>
      <c r="DP21" s="75">
        <f t="shared" si="57"/>
        <v>0</v>
      </c>
      <c r="DQ21" s="75">
        <f t="shared" si="58"/>
        <v>0</v>
      </c>
      <c r="DR21" s="75">
        <f t="shared" si="59"/>
        <v>0</v>
      </c>
      <c r="DS21" s="75">
        <f t="shared" si="60"/>
        <v>0</v>
      </c>
      <c r="DT21" s="75">
        <f t="shared" si="61"/>
        <v>0</v>
      </c>
      <c r="DU21" s="75">
        <f t="shared" si="62"/>
        <v>0</v>
      </c>
      <c r="DV21" s="75">
        <f t="shared" si="79"/>
        <v>0</v>
      </c>
      <c r="DW21" s="82">
        <f t="shared" si="80"/>
        <v>0</v>
      </c>
      <c r="DX21" s="82">
        <f>DW21+0.0000004</f>
        <v>3.9999999999999998E-7</v>
      </c>
      <c r="DY21" s="82">
        <f t="shared" si="81"/>
        <v>0</v>
      </c>
      <c r="DZ21" s="82">
        <f>DY21+0.0000004</f>
        <v>3.9999999999999998E-7</v>
      </c>
      <c r="EA21" s="82">
        <f t="shared" si="82"/>
        <v>0</v>
      </c>
      <c r="EB21" s="82">
        <f>EA21+0.0000004</f>
        <v>3.9999999999999998E-7</v>
      </c>
      <c r="EC21" s="74"/>
      <c r="ED21" s="74"/>
      <c r="EE21" s="74"/>
      <c r="EF21" s="74"/>
      <c r="EG21" s="74"/>
      <c r="EH21" s="74"/>
      <c r="EI21" s="74"/>
      <c r="EJ21" s="74"/>
      <c r="EK21" s="74"/>
      <c r="EL21" s="74"/>
      <c r="EM21" s="74"/>
      <c r="EN21" s="74"/>
      <c r="EO21" s="74"/>
      <c r="EP21" s="74"/>
      <c r="EQ21" s="74"/>
      <c r="ER21" s="74"/>
      <c r="ES21" s="74"/>
      <c r="ET21" s="74"/>
      <c r="EU21" s="139" t="str">
        <f t="shared" si="63"/>
        <v>Tours</v>
      </c>
      <c r="EV21" s="139"/>
      <c r="EW21" s="139"/>
      <c r="EX21" s="139"/>
      <c r="EY21" s="139"/>
      <c r="EZ21" s="82">
        <f t="shared" si="64"/>
        <v>0</v>
      </c>
      <c r="FA21" s="78">
        <f t="shared" si="65"/>
        <v>1</v>
      </c>
      <c r="FB21" s="139" t="str">
        <f t="shared" si="98"/>
        <v>Tours</v>
      </c>
      <c r="FC21" s="139"/>
      <c r="FD21" s="139"/>
      <c r="FE21" s="139"/>
      <c r="FF21" s="139"/>
      <c r="FG21" s="139" t="str">
        <f t="shared" si="66"/>
        <v>Tours</v>
      </c>
      <c r="FH21" s="139"/>
      <c r="FI21" s="139"/>
      <c r="FJ21" s="139"/>
      <c r="FK21" s="139"/>
      <c r="FL21" s="82">
        <f t="shared" si="67"/>
        <v>0</v>
      </c>
      <c r="FM21" s="4">
        <f t="shared" si="68"/>
        <v>1</v>
      </c>
      <c r="FN21" s="139" t="str">
        <f t="shared" si="99"/>
        <v>Tours</v>
      </c>
      <c r="FO21" s="139"/>
      <c r="FP21" s="139"/>
      <c r="FQ21" s="139"/>
      <c r="FR21" s="139"/>
      <c r="FS21" s="139" t="str">
        <f t="shared" si="69"/>
        <v>Tours</v>
      </c>
      <c r="FT21" s="139"/>
      <c r="FU21" s="139"/>
      <c r="FV21" s="139"/>
      <c r="FW21" s="139"/>
      <c r="FX21" s="82">
        <f t="shared" si="70"/>
        <v>0</v>
      </c>
      <c r="FY21" s="78">
        <f t="shared" si="71"/>
        <v>1</v>
      </c>
      <c r="FZ21" s="139" t="str">
        <f t="shared" si="100"/>
        <v>Tours</v>
      </c>
      <c r="GA21" s="139"/>
      <c r="GB21" s="139"/>
      <c r="GC21" s="139"/>
      <c r="GD21" s="139"/>
      <c r="GE21" s="140" t="str">
        <f t="shared" si="101"/>
        <v>Tours</v>
      </c>
      <c r="GF21" s="141"/>
      <c r="GG21" s="141"/>
      <c r="GH21" s="141"/>
      <c r="GI21" s="142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</row>
    <row r="22" spans="1:240" ht="15" thickBot="1" x14ac:dyDescent="0.3">
      <c r="A22" s="20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74"/>
      <c r="T22" s="74"/>
      <c r="U22" s="74"/>
      <c r="V22" s="155" t="str">
        <f t="shared" si="0"/>
        <v>Villefranche</v>
      </c>
      <c r="W22" s="156"/>
      <c r="X22" s="156"/>
      <c r="Y22" s="156"/>
      <c r="Z22" s="157"/>
      <c r="AA22" s="27">
        <f t="shared" si="1"/>
        <v>0</v>
      </c>
      <c r="AB22" s="28" t="str">
        <f t="shared" si="2"/>
        <v>u</v>
      </c>
      <c r="AC22" s="29">
        <f t="shared" si="102"/>
        <v>1</v>
      </c>
      <c r="AD22" s="30">
        <f t="shared" si="3"/>
        <v>0</v>
      </c>
      <c r="AE22" s="34">
        <f t="shared" si="4"/>
        <v>0</v>
      </c>
      <c r="AF22" s="35">
        <f t="shared" si="5"/>
        <v>0</v>
      </c>
      <c r="AG22" s="35">
        <f t="shared" si="6"/>
        <v>0</v>
      </c>
      <c r="AH22" s="35">
        <f t="shared" si="7"/>
        <v>0</v>
      </c>
      <c r="AI22" s="35">
        <f t="shared" si="8"/>
        <v>0</v>
      </c>
      <c r="AJ22" s="35">
        <f t="shared" si="9"/>
        <v>0</v>
      </c>
      <c r="AK22" s="36">
        <f t="shared" si="10"/>
        <v>0</v>
      </c>
      <c r="AL22" s="158" t="str">
        <f t="shared" si="11"/>
        <v>Villefranche</v>
      </c>
      <c r="AM22" s="159"/>
      <c r="AN22" s="159"/>
      <c r="AO22" s="159"/>
      <c r="AP22" s="160"/>
      <c r="AQ22" s="12">
        <f t="shared" si="12"/>
        <v>0</v>
      </c>
      <c r="AR22" s="13" t="str">
        <f t="shared" si="13"/>
        <v>u</v>
      </c>
      <c r="AS22" s="14">
        <f t="shared" si="103"/>
        <v>1</v>
      </c>
      <c r="AT22" s="15">
        <f t="shared" si="14"/>
        <v>0</v>
      </c>
      <c r="AU22" s="16">
        <f t="shared" si="15"/>
        <v>0</v>
      </c>
      <c r="AV22" s="17">
        <f t="shared" si="16"/>
        <v>0</v>
      </c>
      <c r="AW22" s="17">
        <f t="shared" si="17"/>
        <v>0</v>
      </c>
      <c r="AX22" s="17">
        <f t="shared" si="18"/>
        <v>0</v>
      </c>
      <c r="AY22" s="17">
        <f t="shared" si="19"/>
        <v>0</v>
      </c>
      <c r="AZ22" s="17">
        <f t="shared" si="20"/>
        <v>0</v>
      </c>
      <c r="BA22" s="18">
        <f t="shared" si="21"/>
        <v>0</v>
      </c>
      <c r="BB22" s="161" t="str">
        <f t="shared" si="22"/>
        <v>Villefranche</v>
      </c>
      <c r="BC22" s="162"/>
      <c r="BD22" s="162"/>
      <c r="BE22" s="162"/>
      <c r="BF22" s="163"/>
      <c r="BG22" s="44">
        <f t="shared" si="23"/>
        <v>0</v>
      </c>
      <c r="BH22" s="45" t="str">
        <f t="shared" si="24"/>
        <v>u</v>
      </c>
      <c r="BI22" s="46">
        <f t="shared" si="104"/>
        <v>1</v>
      </c>
      <c r="BJ22" s="47">
        <f t="shared" si="25"/>
        <v>0</v>
      </c>
      <c r="BK22" s="48">
        <f t="shared" si="26"/>
        <v>0</v>
      </c>
      <c r="BL22" s="49">
        <f t="shared" si="27"/>
        <v>0</v>
      </c>
      <c r="BM22" s="49">
        <f t="shared" si="28"/>
        <v>0</v>
      </c>
      <c r="BN22" s="49">
        <f t="shared" si="29"/>
        <v>0</v>
      </c>
      <c r="BO22" s="49">
        <f t="shared" si="30"/>
        <v>0</v>
      </c>
      <c r="BP22" s="49">
        <f t="shared" si="31"/>
        <v>0</v>
      </c>
      <c r="BQ22" s="50">
        <f t="shared" si="32"/>
        <v>0</v>
      </c>
      <c r="BR22" s="77">
        <v>18</v>
      </c>
      <c r="BS22" s="81">
        <f t="shared" si="33"/>
        <v>18</v>
      </c>
      <c r="BT22" s="79">
        <v>18</v>
      </c>
      <c r="BU22" s="80">
        <f t="shared" si="34"/>
        <v>18</v>
      </c>
      <c r="BV22" s="77">
        <v>18</v>
      </c>
      <c r="BW22" s="78">
        <f t="shared" si="35"/>
        <v>18</v>
      </c>
      <c r="BX22" s="164" t="str">
        <f>[1]Equipes!A19</f>
        <v>Villefranche</v>
      </c>
      <c r="BY22" s="164"/>
      <c r="BZ22" s="164"/>
      <c r="CA22" s="164"/>
      <c r="CB22" s="164"/>
      <c r="CC22" s="75">
        <f t="shared" si="36"/>
        <v>1</v>
      </c>
      <c r="CD22" s="75">
        <f t="shared" si="72"/>
        <v>0</v>
      </c>
      <c r="CE22" s="2" t="s">
        <v>22</v>
      </c>
      <c r="CF22" s="75">
        <f t="shared" si="37"/>
        <v>18</v>
      </c>
      <c r="CG22" s="75">
        <f t="shared" si="38"/>
        <v>0</v>
      </c>
      <c r="CH22" s="75">
        <f t="shared" si="39"/>
        <v>0</v>
      </c>
      <c r="CI22" s="75">
        <f t="shared" si="40"/>
        <v>0</v>
      </c>
      <c r="CJ22" s="75">
        <f t="shared" si="41"/>
        <v>0</v>
      </c>
      <c r="CK22" s="75">
        <f t="shared" si="42"/>
        <v>0</v>
      </c>
      <c r="CL22" s="75">
        <f t="shared" si="43"/>
        <v>0</v>
      </c>
      <c r="CM22" s="75">
        <f t="shared" si="44"/>
        <v>0</v>
      </c>
      <c r="CN22" s="75">
        <f t="shared" si="73"/>
        <v>0</v>
      </c>
      <c r="CO22" s="165" t="str">
        <f t="shared" si="74"/>
        <v>Villefranche</v>
      </c>
      <c r="CP22" s="166"/>
      <c r="CQ22" s="166"/>
      <c r="CR22" s="166"/>
      <c r="CS22" s="167"/>
      <c r="CT22" s="75">
        <f t="shared" si="45"/>
        <v>1</v>
      </c>
      <c r="CU22" s="75">
        <f t="shared" si="75"/>
        <v>0</v>
      </c>
      <c r="CV22" s="2" t="s">
        <v>22</v>
      </c>
      <c r="CW22" s="75">
        <f t="shared" si="46"/>
        <v>18</v>
      </c>
      <c r="CX22" s="75">
        <f t="shared" si="47"/>
        <v>0</v>
      </c>
      <c r="CY22" s="75">
        <f t="shared" si="48"/>
        <v>0</v>
      </c>
      <c r="CZ22" s="75">
        <f t="shared" si="49"/>
        <v>0</v>
      </c>
      <c r="DA22" s="75">
        <f t="shared" si="50"/>
        <v>0</v>
      </c>
      <c r="DB22" s="75">
        <f t="shared" si="51"/>
        <v>0</v>
      </c>
      <c r="DC22" s="75">
        <f t="shared" si="52"/>
        <v>0</v>
      </c>
      <c r="DD22" s="75">
        <f t="shared" si="53"/>
        <v>0</v>
      </c>
      <c r="DE22" s="75">
        <f t="shared" si="76"/>
        <v>0</v>
      </c>
      <c r="DF22" s="165" t="str">
        <f t="shared" si="77"/>
        <v>Villefranche</v>
      </c>
      <c r="DG22" s="166"/>
      <c r="DH22" s="166"/>
      <c r="DI22" s="166"/>
      <c r="DJ22" s="167"/>
      <c r="DK22" s="75">
        <f t="shared" si="54"/>
        <v>1</v>
      </c>
      <c r="DL22" s="75">
        <f t="shared" si="78"/>
        <v>0</v>
      </c>
      <c r="DM22" s="2" t="s">
        <v>22</v>
      </c>
      <c r="DN22" s="75">
        <f t="shared" si="55"/>
        <v>18</v>
      </c>
      <c r="DO22" s="75">
        <f t="shared" si="56"/>
        <v>0</v>
      </c>
      <c r="DP22" s="75">
        <f t="shared" si="57"/>
        <v>0</v>
      </c>
      <c r="DQ22" s="75">
        <f t="shared" si="58"/>
        <v>0</v>
      </c>
      <c r="DR22" s="75">
        <f t="shared" si="59"/>
        <v>0</v>
      </c>
      <c r="DS22" s="75">
        <f t="shared" si="60"/>
        <v>0</v>
      </c>
      <c r="DT22" s="75">
        <f t="shared" si="61"/>
        <v>0</v>
      </c>
      <c r="DU22" s="75">
        <f t="shared" si="62"/>
        <v>0</v>
      </c>
      <c r="DV22" s="75">
        <f t="shared" si="79"/>
        <v>0</v>
      </c>
      <c r="DW22" s="82">
        <f t="shared" si="80"/>
        <v>0</v>
      </c>
      <c r="DX22" s="82">
        <f>DW22+0.0000003</f>
        <v>2.9999999999999999E-7</v>
      </c>
      <c r="DY22" s="82">
        <f t="shared" si="81"/>
        <v>0</v>
      </c>
      <c r="DZ22" s="82">
        <f>DY22+0.0000003</f>
        <v>2.9999999999999999E-7</v>
      </c>
      <c r="EA22" s="82">
        <f t="shared" si="82"/>
        <v>0</v>
      </c>
      <c r="EB22" s="82">
        <f>EA22+0.0000003</f>
        <v>2.9999999999999999E-7</v>
      </c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139" t="str">
        <f t="shared" si="63"/>
        <v>Villefranche</v>
      </c>
      <c r="EV22" s="139"/>
      <c r="EW22" s="139"/>
      <c r="EX22" s="139"/>
      <c r="EY22" s="139"/>
      <c r="EZ22" s="82">
        <f t="shared" si="64"/>
        <v>0</v>
      </c>
      <c r="FA22" s="78">
        <f t="shared" si="65"/>
        <v>1</v>
      </c>
      <c r="FB22" s="139" t="str">
        <f t="shared" si="98"/>
        <v>Villefranche</v>
      </c>
      <c r="FC22" s="139"/>
      <c r="FD22" s="139"/>
      <c r="FE22" s="139"/>
      <c r="FF22" s="139"/>
      <c r="FG22" s="139" t="str">
        <f t="shared" si="66"/>
        <v>Villefranche</v>
      </c>
      <c r="FH22" s="139"/>
      <c r="FI22" s="139"/>
      <c r="FJ22" s="139"/>
      <c r="FK22" s="139"/>
      <c r="FL22" s="82">
        <f t="shared" si="67"/>
        <v>0</v>
      </c>
      <c r="FM22" s="4">
        <f t="shared" si="68"/>
        <v>1</v>
      </c>
      <c r="FN22" s="139" t="str">
        <f t="shared" si="99"/>
        <v>Villefranche</v>
      </c>
      <c r="FO22" s="139"/>
      <c r="FP22" s="139"/>
      <c r="FQ22" s="139"/>
      <c r="FR22" s="139"/>
      <c r="FS22" s="139" t="str">
        <f t="shared" si="69"/>
        <v>Villefranche</v>
      </c>
      <c r="FT22" s="139"/>
      <c r="FU22" s="139"/>
      <c r="FV22" s="139"/>
      <c r="FW22" s="139"/>
      <c r="FX22" s="82">
        <f t="shared" si="70"/>
        <v>0</v>
      </c>
      <c r="FY22" s="78">
        <f t="shared" si="71"/>
        <v>1</v>
      </c>
      <c r="FZ22" s="139" t="str">
        <f t="shared" si="100"/>
        <v>Villefranche</v>
      </c>
      <c r="GA22" s="139"/>
      <c r="GB22" s="139"/>
      <c r="GC22" s="139"/>
      <c r="GD22" s="139"/>
      <c r="GE22" s="140" t="str">
        <f t="shared" si="101"/>
        <v>Villefranche</v>
      </c>
      <c r="GF22" s="141"/>
      <c r="GG22" s="141"/>
      <c r="GH22" s="141"/>
      <c r="GI22" s="142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</row>
    <row r="23" spans="1:240" ht="15.75" customHeight="1" thickTop="1" x14ac:dyDescent="0.25">
      <c r="A23" s="20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74"/>
      <c r="T23" s="74"/>
      <c r="U23" s="74"/>
      <c r="V23" s="135"/>
      <c r="W23" s="135"/>
      <c r="X23" s="135"/>
      <c r="Y23" s="135"/>
      <c r="Z23" s="135"/>
      <c r="AA23" s="57"/>
      <c r="AB23" s="58"/>
      <c r="AC23" s="59"/>
      <c r="AD23" s="60"/>
      <c r="AE23" s="143" t="s">
        <v>42</v>
      </c>
      <c r="AF23" s="144"/>
      <c r="AG23" s="144"/>
      <c r="AH23" s="145"/>
      <c r="AI23" s="149">
        <f>SUM(G5:H14)</f>
        <v>0</v>
      </c>
      <c r="AJ23" s="150"/>
      <c r="AK23" s="151"/>
      <c r="AL23" s="135"/>
      <c r="AM23" s="135"/>
      <c r="AN23" s="135"/>
      <c r="AO23" s="135"/>
      <c r="AP23" s="135"/>
      <c r="AQ23" s="57"/>
      <c r="AR23" s="58"/>
      <c r="AS23" s="59"/>
      <c r="AT23" s="60"/>
      <c r="AU23" s="57"/>
      <c r="AV23" s="57"/>
      <c r="AW23" s="57"/>
      <c r="AX23" s="57"/>
      <c r="AY23" s="57"/>
      <c r="AZ23" s="57"/>
      <c r="BA23" s="57"/>
      <c r="BB23" s="135"/>
      <c r="BC23" s="135"/>
      <c r="BD23" s="135"/>
      <c r="BE23" s="135"/>
      <c r="BF23" s="135"/>
      <c r="BG23" s="57"/>
      <c r="BH23" s="58"/>
      <c r="BI23" s="59"/>
      <c r="BJ23" s="60"/>
      <c r="BK23" s="57"/>
      <c r="BL23" s="57"/>
      <c r="BM23" s="57"/>
      <c r="BN23" s="57"/>
      <c r="BO23" s="57"/>
      <c r="BP23" s="57"/>
      <c r="BQ23" s="57"/>
      <c r="BR23" s="83"/>
      <c r="BS23" s="83"/>
      <c r="BT23" s="83"/>
      <c r="BU23" s="83"/>
      <c r="BV23" s="83"/>
      <c r="BW23" s="83"/>
      <c r="BX23" s="136"/>
      <c r="BY23" s="136"/>
      <c r="BZ23" s="136"/>
      <c r="CA23" s="136"/>
      <c r="CB23" s="136"/>
      <c r="CC23" s="21" t="s">
        <v>23</v>
      </c>
      <c r="CD23" s="21" t="s">
        <v>22</v>
      </c>
      <c r="CE23" s="21" t="s">
        <v>24</v>
      </c>
      <c r="CF23" s="83"/>
      <c r="CG23" s="76"/>
      <c r="CH23" s="76"/>
      <c r="CI23" s="76"/>
      <c r="CJ23" s="76"/>
      <c r="CK23" s="76"/>
      <c r="CL23" s="76"/>
      <c r="CM23" s="76"/>
      <c r="CN23" s="76"/>
      <c r="CO23" s="136"/>
      <c r="CP23" s="136"/>
      <c r="CQ23" s="136"/>
      <c r="CR23" s="136"/>
      <c r="CS23" s="136"/>
      <c r="CT23" s="21" t="s">
        <v>23</v>
      </c>
      <c r="CU23" s="21" t="s">
        <v>22</v>
      </c>
      <c r="CV23" s="21" t="s">
        <v>24</v>
      </c>
      <c r="CW23" s="83"/>
      <c r="CX23" s="76"/>
      <c r="CY23" s="76"/>
      <c r="CZ23" s="76"/>
      <c r="DA23" s="76"/>
      <c r="DB23" s="76"/>
      <c r="DC23" s="76"/>
      <c r="DD23" s="76"/>
      <c r="DE23" s="76"/>
      <c r="DF23" s="136"/>
      <c r="DG23" s="136"/>
      <c r="DH23" s="136"/>
      <c r="DI23" s="136"/>
      <c r="DJ23" s="136"/>
      <c r="DK23" s="21" t="s">
        <v>23</v>
      </c>
      <c r="DL23" s="21" t="s">
        <v>22</v>
      </c>
      <c r="DM23" s="21" t="s">
        <v>24</v>
      </c>
      <c r="DN23" s="83"/>
      <c r="DO23" s="76"/>
      <c r="DP23" s="76"/>
      <c r="DQ23" s="76"/>
      <c r="DR23" s="76"/>
      <c r="DS23" s="76"/>
      <c r="DT23" s="76"/>
      <c r="DU23" s="76"/>
      <c r="DV23" s="76"/>
      <c r="DW23" s="53"/>
      <c r="DX23" s="53"/>
      <c r="DY23" s="53"/>
      <c r="DZ23" s="53"/>
      <c r="EA23" s="53"/>
      <c r="EB23" s="22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131"/>
      <c r="EV23" s="131"/>
      <c r="EW23" s="131"/>
      <c r="EX23" s="131"/>
      <c r="EY23" s="131"/>
      <c r="EZ23" s="53"/>
      <c r="FA23" s="84"/>
      <c r="FB23" s="131"/>
      <c r="FC23" s="131"/>
      <c r="FD23" s="131"/>
      <c r="FE23" s="131"/>
      <c r="FF23" s="131"/>
      <c r="FG23" s="131"/>
      <c r="FH23" s="131"/>
      <c r="FI23" s="131"/>
      <c r="FJ23" s="131"/>
      <c r="FK23" s="131"/>
      <c r="FL23" s="53"/>
      <c r="FM23" s="54"/>
      <c r="FN23" s="131"/>
      <c r="FO23" s="131"/>
      <c r="FP23" s="131"/>
      <c r="FQ23" s="131"/>
      <c r="FR23" s="131"/>
      <c r="FS23" s="131"/>
      <c r="FT23" s="131"/>
      <c r="FU23" s="131"/>
      <c r="FV23" s="131"/>
      <c r="FW23" s="131"/>
      <c r="FX23" s="53"/>
      <c r="FY23" s="84"/>
      <c r="FZ23" s="132"/>
      <c r="GA23" s="133"/>
      <c r="GB23" s="133"/>
      <c r="GC23" s="133"/>
      <c r="GD23" s="134"/>
      <c r="GE23" s="131"/>
      <c r="GF23" s="131"/>
      <c r="GG23" s="131"/>
      <c r="GH23" s="131"/>
      <c r="GI23" s="131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</row>
    <row r="24" spans="1:240" ht="15.75" customHeight="1" x14ac:dyDescent="0.25">
      <c r="A24" s="20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74"/>
      <c r="T24" s="74"/>
      <c r="U24" s="74"/>
      <c r="V24" s="135"/>
      <c r="W24" s="135"/>
      <c r="X24" s="135"/>
      <c r="Y24" s="135"/>
      <c r="Z24" s="135"/>
      <c r="AA24" s="57"/>
      <c r="AB24" s="58"/>
      <c r="AC24" s="59"/>
      <c r="AD24" s="60"/>
      <c r="AE24" s="146"/>
      <c r="AF24" s="147"/>
      <c r="AG24" s="147"/>
      <c r="AH24" s="148"/>
      <c r="AI24" s="152"/>
      <c r="AJ24" s="153"/>
      <c r="AK24" s="154"/>
      <c r="AL24" s="135"/>
      <c r="AM24" s="135"/>
      <c r="AN24" s="135"/>
      <c r="AO24" s="135"/>
      <c r="AP24" s="135"/>
      <c r="AQ24" s="57"/>
      <c r="AR24" s="58"/>
      <c r="AS24" s="59"/>
      <c r="AT24" s="60"/>
      <c r="AU24" s="57"/>
      <c r="AV24" s="57"/>
      <c r="AW24" s="57"/>
      <c r="AX24" s="57"/>
      <c r="AY24" s="57"/>
      <c r="AZ24" s="57"/>
      <c r="BA24" s="57"/>
      <c r="BB24" s="135"/>
      <c r="BC24" s="135"/>
      <c r="BD24" s="135"/>
      <c r="BE24" s="135"/>
      <c r="BF24" s="135"/>
      <c r="BG24" s="57"/>
      <c r="BH24" s="58"/>
      <c r="BI24" s="59"/>
      <c r="BJ24" s="60"/>
      <c r="BK24" s="57"/>
      <c r="BL24" s="57"/>
      <c r="BM24" s="57"/>
      <c r="BN24" s="57"/>
      <c r="BO24" s="57"/>
      <c r="BP24" s="57"/>
      <c r="BQ24" s="57"/>
      <c r="BR24" s="83"/>
      <c r="BS24" s="83"/>
      <c r="BT24" s="83"/>
      <c r="BU24" s="83"/>
      <c r="BV24" s="83"/>
      <c r="BW24" s="83"/>
      <c r="BX24" s="136"/>
      <c r="BY24" s="136"/>
      <c r="BZ24" s="136"/>
      <c r="CA24" s="136"/>
      <c r="CB24" s="136"/>
      <c r="CC24" s="74" t="s">
        <v>23</v>
      </c>
      <c r="CD24" s="74" t="s">
        <v>22</v>
      </c>
      <c r="CE24" s="74" t="s">
        <v>24</v>
      </c>
      <c r="CF24" s="83"/>
      <c r="CG24" s="76"/>
      <c r="CH24" s="76"/>
      <c r="CI24" s="76"/>
      <c r="CJ24" s="76"/>
      <c r="CK24" s="76"/>
      <c r="CL24" s="76"/>
      <c r="CM24" s="76"/>
      <c r="CN24" s="76"/>
      <c r="CO24" s="136"/>
      <c r="CP24" s="136"/>
      <c r="CQ24" s="136"/>
      <c r="CR24" s="136"/>
      <c r="CS24" s="136"/>
      <c r="CT24" s="74" t="s">
        <v>23</v>
      </c>
      <c r="CU24" s="74" t="s">
        <v>22</v>
      </c>
      <c r="CV24" s="74" t="s">
        <v>24</v>
      </c>
      <c r="CW24" s="83"/>
      <c r="CX24" s="76"/>
      <c r="CY24" s="76"/>
      <c r="CZ24" s="76"/>
      <c r="DA24" s="76"/>
      <c r="DB24" s="76"/>
      <c r="DC24" s="76"/>
      <c r="DD24" s="76"/>
      <c r="DE24" s="76"/>
      <c r="DF24" s="136"/>
      <c r="DG24" s="136"/>
      <c r="DH24" s="136"/>
      <c r="DI24" s="136"/>
      <c r="DJ24" s="136"/>
      <c r="DK24" s="74" t="s">
        <v>23</v>
      </c>
      <c r="DL24" s="74" t="s">
        <v>22</v>
      </c>
      <c r="DM24" s="74" t="s">
        <v>24</v>
      </c>
      <c r="DN24" s="83"/>
      <c r="DO24" s="76"/>
      <c r="DP24" s="76"/>
      <c r="DQ24" s="76"/>
      <c r="DR24" s="76"/>
      <c r="DS24" s="76"/>
      <c r="DT24" s="76"/>
      <c r="DU24" s="76"/>
      <c r="DV24" s="76"/>
      <c r="DW24" s="55"/>
      <c r="DX24" s="55"/>
      <c r="DY24" s="55"/>
      <c r="DZ24" s="55"/>
      <c r="EA24" s="55"/>
      <c r="EB24" s="55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127"/>
      <c r="EV24" s="127"/>
      <c r="EW24" s="127"/>
      <c r="EX24" s="127"/>
      <c r="EY24" s="127"/>
      <c r="EZ24" s="55"/>
      <c r="FA24" s="83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55"/>
      <c r="FM24" s="56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55"/>
      <c r="FY24" s="83"/>
      <c r="FZ24" s="128"/>
      <c r="GA24" s="129"/>
      <c r="GB24" s="129"/>
      <c r="GC24" s="129"/>
      <c r="GD24" s="130"/>
      <c r="GE24" s="127"/>
      <c r="GF24" s="127"/>
      <c r="GG24" s="127"/>
      <c r="GH24" s="127"/>
      <c r="GI24" s="127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</row>
    <row r="25" spans="1:240" ht="15" customHeight="1" x14ac:dyDescent="0.25">
      <c r="A25" s="20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74"/>
      <c r="T25" s="74"/>
      <c r="U25" s="74"/>
      <c r="V25" s="135"/>
      <c r="W25" s="135"/>
      <c r="X25" s="135"/>
      <c r="Y25" s="135"/>
      <c r="Z25" s="135"/>
      <c r="AA25" s="57"/>
      <c r="AB25" s="58"/>
      <c r="AC25" s="59"/>
      <c r="AD25" s="60"/>
      <c r="AE25" s="119" t="s">
        <v>43</v>
      </c>
      <c r="AF25" s="120"/>
      <c r="AG25" s="120"/>
      <c r="AH25" s="120"/>
      <c r="AI25" s="137">
        <f>AI23</f>
        <v>0</v>
      </c>
      <c r="AJ25" s="137"/>
      <c r="AK25" s="138"/>
      <c r="AL25" s="135"/>
      <c r="AM25" s="135"/>
      <c r="AN25" s="135"/>
      <c r="AO25" s="135"/>
      <c r="AP25" s="135"/>
      <c r="AQ25" s="57"/>
      <c r="AR25" s="58"/>
      <c r="AS25" s="59"/>
      <c r="AT25" s="60"/>
      <c r="AU25" s="57"/>
      <c r="AV25" s="57"/>
      <c r="AW25" s="57"/>
      <c r="AX25" s="57"/>
      <c r="AY25" s="57"/>
      <c r="AZ25" s="57"/>
      <c r="BA25" s="57"/>
      <c r="BB25" s="135"/>
      <c r="BC25" s="135"/>
      <c r="BD25" s="135"/>
      <c r="BE25" s="135"/>
      <c r="BF25" s="135"/>
      <c r="BG25" s="57"/>
      <c r="BH25" s="58"/>
      <c r="BI25" s="59"/>
      <c r="BJ25" s="60"/>
      <c r="BK25" s="57"/>
      <c r="BL25" s="57"/>
      <c r="BM25" s="57"/>
      <c r="BN25" s="57"/>
      <c r="BO25" s="57"/>
      <c r="BP25" s="57"/>
      <c r="BQ25" s="57"/>
      <c r="BR25" s="83"/>
      <c r="BS25" s="83"/>
      <c r="BT25" s="83"/>
      <c r="BU25" s="83"/>
      <c r="BV25" s="83"/>
      <c r="BW25" s="83"/>
      <c r="BX25" s="136"/>
      <c r="BY25" s="136"/>
      <c r="BZ25" s="136"/>
      <c r="CA25" s="136"/>
      <c r="CB25" s="136"/>
      <c r="CC25" s="76"/>
      <c r="CD25" s="76"/>
      <c r="CE25" s="61"/>
      <c r="CF25" s="83"/>
      <c r="CG25" s="76"/>
      <c r="CH25" s="76"/>
      <c r="CI25" s="76"/>
      <c r="CJ25" s="76"/>
      <c r="CK25" s="76"/>
      <c r="CL25" s="76"/>
      <c r="CM25" s="76"/>
      <c r="CN25" s="76"/>
      <c r="CO25" s="136"/>
      <c r="CP25" s="136"/>
      <c r="CQ25" s="136"/>
      <c r="CR25" s="136"/>
      <c r="CS25" s="136"/>
      <c r="CT25" s="76"/>
      <c r="CU25" s="76"/>
      <c r="CV25" s="61"/>
      <c r="CW25" s="83"/>
      <c r="CX25" s="76"/>
      <c r="CY25" s="76"/>
      <c r="CZ25" s="76"/>
      <c r="DA25" s="76"/>
      <c r="DB25" s="76"/>
      <c r="DC25" s="76"/>
      <c r="DD25" s="76"/>
      <c r="DE25" s="76"/>
      <c r="DF25" s="136"/>
      <c r="DG25" s="136"/>
      <c r="DH25" s="136"/>
      <c r="DI25" s="136"/>
      <c r="DJ25" s="136"/>
      <c r="DK25" s="76"/>
      <c r="DL25" s="76"/>
      <c r="DM25" s="61"/>
      <c r="DN25" s="83"/>
      <c r="DO25" s="76"/>
      <c r="DP25" s="76"/>
      <c r="DQ25" s="76"/>
      <c r="DR25" s="76"/>
      <c r="DS25" s="76"/>
      <c r="DT25" s="76"/>
      <c r="DU25" s="76"/>
      <c r="DV25" s="76"/>
      <c r="DW25" s="55"/>
      <c r="DX25" s="55"/>
      <c r="DY25" s="55"/>
      <c r="DZ25" s="55"/>
      <c r="EA25" s="55"/>
      <c r="EB25" s="55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127"/>
      <c r="EV25" s="127"/>
      <c r="EW25" s="127"/>
      <c r="EX25" s="127"/>
      <c r="EY25" s="127"/>
      <c r="EZ25" s="55"/>
      <c r="FA25" s="83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55"/>
      <c r="FM25" s="56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55"/>
      <c r="FY25" s="83"/>
      <c r="FZ25" s="128"/>
      <c r="GA25" s="129"/>
      <c r="GB25" s="129"/>
      <c r="GC25" s="129"/>
      <c r="GD25" s="130"/>
      <c r="GE25" s="127"/>
      <c r="GF25" s="127"/>
      <c r="GG25" s="127"/>
      <c r="GH25" s="127"/>
      <c r="GI25" s="127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</row>
    <row r="26" spans="1:240" ht="15" customHeight="1" x14ac:dyDescent="0.25">
      <c r="A26" s="20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74"/>
      <c r="T26" s="74"/>
      <c r="U26" s="74"/>
      <c r="V26" s="135"/>
      <c r="W26" s="135"/>
      <c r="X26" s="135"/>
      <c r="Y26" s="135"/>
      <c r="Z26" s="135"/>
      <c r="AA26" s="57"/>
      <c r="AB26" s="58"/>
      <c r="AC26" s="59"/>
      <c r="AD26" s="60"/>
      <c r="AE26" s="119"/>
      <c r="AF26" s="120"/>
      <c r="AG26" s="120"/>
      <c r="AH26" s="120"/>
      <c r="AI26" s="137"/>
      <c r="AJ26" s="137"/>
      <c r="AK26" s="138"/>
      <c r="AL26" s="135"/>
      <c r="AM26" s="135"/>
      <c r="AN26" s="135"/>
      <c r="AO26" s="135"/>
      <c r="AP26" s="135"/>
      <c r="AQ26" s="57"/>
      <c r="AR26" s="58"/>
      <c r="AS26" s="59"/>
      <c r="AT26" s="60"/>
      <c r="AU26" s="57"/>
      <c r="AV26" s="57"/>
      <c r="AW26" s="57"/>
      <c r="AX26" s="57"/>
      <c r="AY26" s="57"/>
      <c r="AZ26" s="57"/>
      <c r="BA26" s="57"/>
      <c r="BB26" s="135"/>
      <c r="BC26" s="135"/>
      <c r="BD26" s="135"/>
      <c r="BE26" s="135"/>
      <c r="BF26" s="135"/>
      <c r="BG26" s="57"/>
      <c r="BH26" s="58"/>
      <c r="BI26" s="59"/>
      <c r="BJ26" s="60"/>
      <c r="BK26" s="57"/>
      <c r="BL26" s="57"/>
      <c r="BM26" s="57"/>
      <c r="BN26" s="57"/>
      <c r="BO26" s="57"/>
      <c r="BP26" s="57"/>
      <c r="BQ26" s="57"/>
      <c r="BR26" s="83"/>
      <c r="BS26" s="83"/>
      <c r="BT26" s="83"/>
      <c r="BU26" s="83"/>
      <c r="BV26" s="83"/>
      <c r="BW26" s="83"/>
      <c r="BX26" s="136"/>
      <c r="BY26" s="136"/>
      <c r="BZ26" s="136"/>
      <c r="CA26" s="136"/>
      <c r="CB26" s="136"/>
      <c r="CC26" s="76"/>
      <c r="CD26" s="76"/>
      <c r="CE26" s="61"/>
      <c r="CF26" s="83"/>
      <c r="CG26" s="76"/>
      <c r="CH26" s="76"/>
      <c r="CI26" s="76"/>
      <c r="CJ26" s="76"/>
      <c r="CK26" s="76"/>
      <c r="CL26" s="76"/>
      <c r="CM26" s="76"/>
      <c r="CN26" s="76"/>
      <c r="CO26" s="136"/>
      <c r="CP26" s="136"/>
      <c r="CQ26" s="136"/>
      <c r="CR26" s="136"/>
      <c r="CS26" s="136"/>
      <c r="CT26" s="76"/>
      <c r="CU26" s="76"/>
      <c r="CV26" s="61"/>
      <c r="CW26" s="83"/>
      <c r="CX26" s="76"/>
      <c r="CY26" s="76"/>
      <c r="CZ26" s="76"/>
      <c r="DA26" s="76"/>
      <c r="DB26" s="76"/>
      <c r="DC26" s="76"/>
      <c r="DD26" s="76"/>
      <c r="DE26" s="76"/>
      <c r="DF26" s="136"/>
      <c r="DG26" s="136"/>
      <c r="DH26" s="136"/>
      <c r="DI26" s="136"/>
      <c r="DJ26" s="136"/>
      <c r="DK26" s="76"/>
      <c r="DL26" s="76"/>
      <c r="DM26" s="61"/>
      <c r="DN26" s="83"/>
      <c r="DO26" s="76"/>
      <c r="DP26" s="76"/>
      <c r="DQ26" s="76"/>
      <c r="DR26" s="76"/>
      <c r="DS26" s="76"/>
      <c r="DT26" s="76"/>
      <c r="DU26" s="76"/>
      <c r="DV26" s="76"/>
      <c r="DW26" s="55"/>
      <c r="DX26" s="55"/>
      <c r="DY26" s="55"/>
      <c r="DZ26" s="55"/>
      <c r="EA26" s="55"/>
      <c r="EB26" s="55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127"/>
      <c r="EV26" s="127"/>
      <c r="EW26" s="127"/>
      <c r="EX26" s="127"/>
      <c r="EY26" s="127"/>
      <c r="EZ26" s="55"/>
      <c r="FA26" s="83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55"/>
      <c r="FM26" s="56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55"/>
      <c r="FY26" s="83"/>
      <c r="FZ26" s="128"/>
      <c r="GA26" s="129"/>
      <c r="GB26" s="129"/>
      <c r="GC26" s="129"/>
      <c r="GD26" s="130"/>
      <c r="GE26" s="127"/>
      <c r="GF26" s="127"/>
      <c r="GG26" s="127"/>
      <c r="GH26" s="127"/>
      <c r="GI26" s="127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</row>
    <row r="27" spans="1:240" ht="15" customHeight="1" x14ac:dyDescent="0.25">
      <c r="A27" s="20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119" t="s">
        <v>41</v>
      </c>
      <c r="AF27" s="120"/>
      <c r="AG27" s="120"/>
      <c r="AH27" s="120"/>
      <c r="AI27" s="123" t="str">
        <f>IF(AE5=0,"",SUM(AI5:AI22)/SUM(AE5:AE22)*2)</f>
        <v/>
      </c>
      <c r="AJ27" s="123"/>
      <c r="AK27" s="12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22"/>
      <c r="DX27" s="22"/>
      <c r="DY27" s="22"/>
      <c r="DZ27" s="22"/>
      <c r="EA27" s="22"/>
      <c r="EB27" s="22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22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22"/>
      <c r="FM27" s="22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22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</row>
    <row r="28" spans="1:240" ht="15" customHeight="1" thickBot="1" x14ac:dyDescent="0.3">
      <c r="A28" s="20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21"/>
      <c r="AF28" s="122"/>
      <c r="AG28" s="122"/>
      <c r="AH28" s="122"/>
      <c r="AI28" s="125"/>
      <c r="AJ28" s="125"/>
      <c r="AK28" s="126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22"/>
      <c r="DX28" s="22"/>
      <c r="DY28" s="22"/>
      <c r="DZ28" s="22"/>
      <c r="EA28" s="22"/>
      <c r="EB28" s="22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22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22"/>
      <c r="FM28" s="22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22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</row>
    <row r="29" spans="1:240" ht="13.5" thickTop="1" x14ac:dyDescent="0.25">
      <c r="A29" s="20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22"/>
      <c r="DX29" s="22"/>
      <c r="DY29" s="22"/>
      <c r="DZ29" s="22"/>
      <c r="EA29" s="22"/>
      <c r="EB29" s="22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22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22"/>
      <c r="FM29" s="22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22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</row>
    <row r="30" spans="1:240" x14ac:dyDescent="0.25">
      <c r="A30" s="20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22"/>
      <c r="DX30" s="22"/>
      <c r="DY30" s="22"/>
      <c r="DZ30" s="22"/>
      <c r="EA30" s="22"/>
      <c r="EB30" s="22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22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22"/>
      <c r="FM30" s="22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22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</row>
    <row r="31" spans="1:240" x14ac:dyDescent="0.25">
      <c r="A31" s="20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22"/>
      <c r="DX31" s="22"/>
      <c r="DY31" s="22"/>
      <c r="DZ31" s="22"/>
      <c r="EA31" s="22"/>
      <c r="EB31" s="22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22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22"/>
      <c r="FM31" s="22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22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</row>
    <row r="32" spans="1:240" x14ac:dyDescent="0.25">
      <c r="A32" s="20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22"/>
      <c r="DX32" s="22"/>
      <c r="DY32" s="22"/>
      <c r="DZ32" s="22"/>
      <c r="EA32" s="22"/>
      <c r="EB32" s="22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22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22"/>
      <c r="FM32" s="22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22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</row>
    <row r="33" spans="1:240" x14ac:dyDescent="0.25">
      <c r="A33" s="20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19"/>
      <c r="AF33" s="19"/>
      <c r="AG33" s="19"/>
      <c r="AH33" s="19"/>
      <c r="AI33" s="20"/>
      <c r="AJ33" s="20"/>
      <c r="AK33" s="20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22"/>
      <c r="DX33" s="22"/>
      <c r="DY33" s="22"/>
      <c r="DZ33" s="22"/>
      <c r="EA33" s="22"/>
      <c r="EB33" s="22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22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22"/>
      <c r="FM33" s="22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22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</row>
    <row r="34" spans="1:240" x14ac:dyDescent="0.25">
      <c r="A34" s="20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19"/>
      <c r="AF34" s="19"/>
      <c r="AG34" s="19"/>
      <c r="AH34" s="19"/>
      <c r="AI34" s="20"/>
      <c r="AJ34" s="20"/>
      <c r="AK34" s="20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22"/>
      <c r="DX34" s="22"/>
      <c r="DY34" s="22"/>
      <c r="DZ34" s="22"/>
      <c r="EA34" s="22"/>
      <c r="EB34" s="22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22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22"/>
      <c r="FM34" s="22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22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</row>
    <row r="35" spans="1:240" x14ac:dyDescent="0.25">
      <c r="A35" s="20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19"/>
      <c r="AF35" s="19"/>
      <c r="AG35" s="19"/>
      <c r="AH35" s="19"/>
      <c r="AI35" s="20"/>
      <c r="AJ35" s="20"/>
      <c r="AK35" s="20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22"/>
      <c r="DX35" s="22"/>
      <c r="DY35" s="22"/>
      <c r="DZ35" s="22"/>
      <c r="EA35" s="22"/>
      <c r="EB35" s="22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22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22"/>
      <c r="FM35" s="22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22"/>
      <c r="FY35" s="74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4"/>
      <c r="GQ35" s="74"/>
      <c r="GR35" s="74"/>
      <c r="GS35" s="74"/>
      <c r="GT35" s="74"/>
      <c r="GU35" s="74"/>
      <c r="GV35" s="74"/>
      <c r="GW35" s="74"/>
      <c r="GX35" s="74"/>
      <c r="GY35" s="74"/>
      <c r="GZ35" s="74"/>
      <c r="HA35" s="74"/>
      <c r="HB35" s="74"/>
      <c r="HC35" s="74"/>
      <c r="HD35" s="74"/>
      <c r="HE35" s="74"/>
      <c r="HF35" s="74"/>
      <c r="HG35" s="74"/>
      <c r="HH35" s="74"/>
      <c r="HI35" s="74"/>
      <c r="HJ35" s="74"/>
      <c r="HK35" s="74"/>
      <c r="HL35" s="74"/>
      <c r="HM35" s="74"/>
      <c r="HN35" s="74"/>
      <c r="HO35" s="74"/>
      <c r="HP35" s="74"/>
      <c r="HQ35" s="74"/>
      <c r="HR35" s="74"/>
      <c r="HS35" s="74"/>
      <c r="HT35" s="74"/>
      <c r="HU35" s="74"/>
      <c r="HV35" s="74"/>
      <c r="HW35" s="74"/>
      <c r="HX35" s="74"/>
      <c r="HY35" s="74"/>
      <c r="HZ35" s="74"/>
      <c r="IA35" s="74"/>
      <c r="IB35" s="74"/>
      <c r="IC35" s="74"/>
      <c r="ID35" s="74"/>
      <c r="IE35" s="74"/>
      <c r="IF35" s="74"/>
    </row>
    <row r="36" spans="1:240" x14ac:dyDescent="0.25">
      <c r="A36" s="20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19"/>
      <c r="AF36" s="19"/>
      <c r="AG36" s="19"/>
      <c r="AH36" s="19"/>
      <c r="AI36" s="20"/>
      <c r="AJ36" s="20"/>
      <c r="AK36" s="20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22"/>
      <c r="DX36" s="22"/>
      <c r="DY36" s="22"/>
      <c r="DZ36" s="22"/>
      <c r="EA36" s="22"/>
      <c r="EB36" s="22"/>
      <c r="EC36" s="74"/>
      <c r="ED36" s="74"/>
      <c r="EE36" s="74"/>
      <c r="EF36" s="74"/>
      <c r="EG36" s="74"/>
      <c r="EH36" s="74"/>
      <c r="EI36" s="74"/>
      <c r="EJ36" s="74"/>
      <c r="EK36" s="74"/>
      <c r="EL36" s="74"/>
      <c r="EM36" s="74"/>
      <c r="EN36" s="74"/>
      <c r="EO36" s="74"/>
      <c r="EP36" s="74"/>
      <c r="EQ36" s="74"/>
      <c r="ER36" s="74"/>
      <c r="ES36" s="74"/>
      <c r="ET36" s="74"/>
      <c r="EU36" s="74"/>
      <c r="EV36" s="74"/>
      <c r="EW36" s="74"/>
      <c r="EX36" s="74"/>
      <c r="EY36" s="74"/>
      <c r="EZ36" s="22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22"/>
      <c r="FM36" s="22"/>
      <c r="FN36" s="74"/>
      <c r="FO36" s="74"/>
      <c r="FP36" s="74"/>
      <c r="FQ36" s="74"/>
      <c r="FR36" s="74"/>
      <c r="FS36" s="74"/>
      <c r="FT36" s="74"/>
      <c r="FU36" s="74"/>
      <c r="FV36" s="74"/>
      <c r="FW36" s="74"/>
      <c r="FX36" s="22"/>
      <c r="FY36" s="74"/>
      <c r="FZ36" s="74"/>
      <c r="GA36" s="74"/>
      <c r="GB36" s="74"/>
      <c r="GC36" s="74"/>
      <c r="GD36" s="74"/>
      <c r="GE36" s="74"/>
      <c r="GF36" s="74"/>
      <c r="GG36" s="74"/>
      <c r="GH36" s="74"/>
      <c r="GI36" s="74"/>
      <c r="GJ36" s="74"/>
      <c r="GK36" s="74"/>
      <c r="GL36" s="74"/>
      <c r="GM36" s="74"/>
      <c r="GN36" s="74"/>
      <c r="GO36" s="74"/>
      <c r="GP36" s="74"/>
      <c r="GQ36" s="74"/>
      <c r="GR36" s="74"/>
      <c r="GS36" s="74"/>
      <c r="GT36" s="74"/>
      <c r="GU36" s="74"/>
      <c r="GV36" s="74"/>
      <c r="GW36" s="74"/>
      <c r="GX36" s="74"/>
      <c r="GY36" s="74"/>
      <c r="GZ36" s="74"/>
      <c r="HA36" s="74"/>
      <c r="HB36" s="74"/>
      <c r="HC36" s="74"/>
      <c r="HD36" s="74"/>
      <c r="HE36" s="74"/>
      <c r="HF36" s="74"/>
      <c r="HG36" s="74"/>
      <c r="HH36" s="74"/>
      <c r="HI36" s="74"/>
      <c r="HJ36" s="74"/>
      <c r="HK36" s="74"/>
      <c r="HL36" s="74"/>
      <c r="HM36" s="74"/>
      <c r="HN36" s="74"/>
      <c r="HO36" s="74"/>
      <c r="HP36" s="74"/>
      <c r="HQ36" s="74"/>
      <c r="HR36" s="74"/>
      <c r="HS36" s="74"/>
      <c r="HT36" s="74"/>
      <c r="HU36" s="74"/>
      <c r="HV36" s="74"/>
      <c r="HW36" s="74"/>
      <c r="HX36" s="74"/>
      <c r="HY36" s="74"/>
      <c r="HZ36" s="74"/>
      <c r="IA36" s="74"/>
      <c r="IB36" s="74"/>
      <c r="IC36" s="74"/>
      <c r="ID36" s="74"/>
      <c r="IE36" s="74"/>
      <c r="IF36" s="74"/>
    </row>
    <row r="37" spans="1:240" ht="13.9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22"/>
      <c r="DX37" s="22"/>
      <c r="DY37" s="22"/>
      <c r="DZ37" s="22"/>
      <c r="EA37" s="22"/>
      <c r="EB37" s="22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22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22"/>
      <c r="FM37" s="22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22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</row>
    <row r="38" spans="1:240" ht="13.9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22"/>
      <c r="DX38" s="22"/>
      <c r="DY38" s="22"/>
      <c r="DZ38" s="22"/>
      <c r="EA38" s="22"/>
      <c r="EB38" s="22"/>
      <c r="EC38" s="74"/>
      <c r="ED38" s="74"/>
      <c r="EE38" s="74"/>
      <c r="EF38" s="74"/>
      <c r="EG38" s="74"/>
      <c r="EH38" s="74"/>
      <c r="EI38" s="74"/>
      <c r="EJ38" s="74"/>
      <c r="EK38" s="74"/>
      <c r="EL38" s="74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4"/>
      <c r="EX38" s="74"/>
      <c r="EY38" s="74"/>
      <c r="EZ38" s="22"/>
      <c r="FA38" s="74"/>
      <c r="FB38" s="74"/>
      <c r="FC38" s="74"/>
      <c r="FD38" s="74"/>
      <c r="FE38" s="74"/>
      <c r="FF38" s="74"/>
      <c r="FG38" s="74"/>
      <c r="FH38" s="74"/>
      <c r="FI38" s="74"/>
      <c r="FJ38" s="74"/>
      <c r="FK38" s="74"/>
      <c r="FL38" s="22"/>
      <c r="FM38" s="22"/>
      <c r="FN38" s="74"/>
      <c r="FO38" s="74"/>
      <c r="FP38" s="74"/>
      <c r="FQ38" s="74"/>
      <c r="FR38" s="74"/>
      <c r="FS38" s="74"/>
      <c r="FT38" s="74"/>
      <c r="FU38" s="74"/>
      <c r="FV38" s="74"/>
      <c r="FW38" s="74"/>
      <c r="FX38" s="22"/>
      <c r="FY38" s="74"/>
      <c r="FZ38" s="74"/>
      <c r="GA38" s="74"/>
      <c r="GB38" s="74"/>
      <c r="GC38" s="74"/>
      <c r="GD38" s="74"/>
      <c r="GE38" s="74"/>
      <c r="GF38" s="74"/>
      <c r="GG38" s="74"/>
      <c r="GH38" s="74"/>
      <c r="GI38" s="74"/>
      <c r="GJ38" s="74"/>
      <c r="GK38" s="74"/>
      <c r="GL38" s="74"/>
      <c r="GM38" s="74"/>
      <c r="GN38" s="74"/>
      <c r="GO38" s="74"/>
      <c r="GP38" s="74"/>
      <c r="GQ38" s="74"/>
      <c r="GR38" s="74"/>
      <c r="GS38" s="74"/>
      <c r="GT38" s="74"/>
      <c r="GU38" s="74"/>
      <c r="GV38" s="74"/>
      <c r="GW38" s="74"/>
      <c r="GX38" s="74"/>
      <c r="GY38" s="74"/>
      <c r="GZ38" s="74"/>
      <c r="HA38" s="74"/>
      <c r="HB38" s="74"/>
      <c r="HC38" s="74"/>
      <c r="HD38" s="74"/>
      <c r="HE38" s="74"/>
      <c r="HF38" s="74"/>
      <c r="HG38" s="74"/>
      <c r="HH38" s="74"/>
      <c r="HI38" s="74"/>
      <c r="HJ38" s="74"/>
      <c r="HK38" s="74"/>
      <c r="HL38" s="74"/>
      <c r="HM38" s="74"/>
      <c r="HN38" s="74"/>
      <c r="HO38" s="74"/>
      <c r="HP38" s="74"/>
      <c r="HQ38" s="74"/>
      <c r="HR38" s="74"/>
      <c r="HS38" s="74"/>
      <c r="HT38" s="74"/>
      <c r="HU38" s="74"/>
      <c r="HV38" s="74"/>
      <c r="HW38" s="74"/>
      <c r="HX38" s="74"/>
      <c r="HY38" s="74"/>
      <c r="HZ38" s="74"/>
      <c r="IA38" s="74"/>
      <c r="IB38" s="74"/>
      <c r="IC38" s="74"/>
      <c r="ID38" s="74"/>
      <c r="IE38" s="74"/>
      <c r="IF38" s="74"/>
    </row>
    <row r="39" spans="1:240" ht="13.9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22"/>
      <c r="DX39" s="22"/>
      <c r="DY39" s="22"/>
      <c r="DZ39" s="22"/>
      <c r="EA39" s="22"/>
      <c r="EB39" s="22"/>
      <c r="EC39" s="74"/>
      <c r="ED39" s="74"/>
      <c r="EE39" s="74"/>
      <c r="EF39" s="74"/>
      <c r="EG39" s="74"/>
      <c r="EH39" s="74"/>
      <c r="EI39" s="74"/>
      <c r="EJ39" s="74"/>
      <c r="EK39" s="74"/>
      <c r="EL39" s="74"/>
      <c r="EM39" s="74"/>
      <c r="EN39" s="74"/>
      <c r="EO39" s="74"/>
      <c r="EP39" s="74"/>
      <c r="EQ39" s="74"/>
      <c r="ER39" s="74"/>
      <c r="ES39" s="74"/>
      <c r="ET39" s="74"/>
      <c r="EU39" s="74"/>
      <c r="EV39" s="74"/>
      <c r="EW39" s="74"/>
      <c r="EX39" s="74"/>
      <c r="EY39" s="74"/>
      <c r="EZ39" s="22"/>
      <c r="FA39" s="74"/>
      <c r="FB39" s="74"/>
      <c r="FC39" s="74"/>
      <c r="FD39" s="74"/>
      <c r="FE39" s="74"/>
      <c r="FF39" s="74"/>
      <c r="FG39" s="74"/>
      <c r="FH39" s="74"/>
      <c r="FI39" s="74"/>
      <c r="FJ39" s="74"/>
      <c r="FK39" s="74"/>
      <c r="FL39" s="22"/>
      <c r="FM39" s="22"/>
      <c r="FN39" s="74"/>
      <c r="FO39" s="74"/>
      <c r="FP39" s="74"/>
      <c r="FQ39" s="74"/>
      <c r="FR39" s="74"/>
      <c r="FS39" s="74"/>
      <c r="FT39" s="74"/>
      <c r="FU39" s="74"/>
      <c r="FV39" s="74"/>
      <c r="FW39" s="74"/>
      <c r="FX39" s="22"/>
      <c r="FY39" s="74"/>
      <c r="FZ39" s="74"/>
      <c r="GA39" s="74"/>
      <c r="GB39" s="74"/>
      <c r="GC39" s="74"/>
      <c r="GD39" s="74"/>
      <c r="GE39" s="74"/>
      <c r="GF39" s="74"/>
      <c r="GG39" s="74"/>
      <c r="GH39" s="74"/>
      <c r="GI39" s="74"/>
      <c r="GJ39" s="74"/>
      <c r="GK39" s="74"/>
      <c r="GL39" s="74"/>
      <c r="GM39" s="74"/>
      <c r="GN39" s="74"/>
      <c r="GO39" s="74"/>
      <c r="GP39" s="74"/>
      <c r="GQ39" s="74"/>
      <c r="GR39" s="74"/>
      <c r="GS39" s="74"/>
      <c r="GT39" s="74"/>
      <c r="GU39" s="74"/>
      <c r="GV39" s="74"/>
      <c r="GW39" s="74"/>
      <c r="GX39" s="74"/>
      <c r="GY39" s="74"/>
      <c r="GZ39" s="74"/>
      <c r="HA39" s="74"/>
      <c r="HB39" s="74"/>
      <c r="HC39" s="74"/>
      <c r="HD39" s="74"/>
      <c r="HE39" s="74"/>
      <c r="HF39" s="74"/>
      <c r="HG39" s="74"/>
      <c r="HH39" s="74"/>
      <c r="HI39" s="74"/>
      <c r="HJ39" s="74"/>
      <c r="HK39" s="74"/>
      <c r="HL39" s="74"/>
      <c r="HM39" s="74"/>
      <c r="HN39" s="74"/>
      <c r="HO39" s="74"/>
      <c r="HP39" s="74"/>
      <c r="HQ39" s="74"/>
      <c r="HR39" s="74"/>
      <c r="HS39" s="74"/>
      <c r="HT39" s="74"/>
      <c r="HU39" s="74"/>
      <c r="HV39" s="74"/>
      <c r="HW39" s="74"/>
      <c r="HX39" s="74"/>
      <c r="HY39" s="74"/>
      <c r="HZ39" s="74"/>
      <c r="IA39" s="74"/>
      <c r="IB39" s="74"/>
      <c r="IC39" s="74"/>
      <c r="ID39" s="74"/>
      <c r="IE39" s="74"/>
      <c r="IF39" s="74"/>
    </row>
    <row r="40" spans="1:240" ht="13.9" x14ac:dyDescent="0.3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22"/>
      <c r="DX40" s="22"/>
      <c r="DY40" s="22"/>
      <c r="DZ40" s="22"/>
      <c r="EA40" s="22"/>
      <c r="EB40" s="22"/>
      <c r="EC40" s="74"/>
      <c r="ED40" s="74"/>
      <c r="EE40" s="74"/>
      <c r="EF40" s="74"/>
      <c r="EG40" s="74"/>
      <c r="EH40" s="74"/>
      <c r="EI40" s="74"/>
      <c r="EJ40" s="74"/>
      <c r="EK40" s="74"/>
      <c r="EL40" s="74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4"/>
      <c r="EX40" s="74"/>
      <c r="EY40" s="74"/>
      <c r="EZ40" s="22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22"/>
      <c r="FM40" s="22"/>
      <c r="FN40" s="74"/>
      <c r="FO40" s="74"/>
      <c r="FP40" s="74"/>
      <c r="FQ40" s="74"/>
      <c r="FR40" s="74"/>
      <c r="FS40" s="74"/>
      <c r="FT40" s="74"/>
      <c r="FU40" s="74"/>
      <c r="FV40" s="74"/>
      <c r="FW40" s="74"/>
      <c r="FX40" s="22"/>
      <c r="FY40" s="74"/>
      <c r="FZ40" s="74"/>
      <c r="GA40" s="74"/>
      <c r="GB40" s="74"/>
      <c r="GC40" s="74"/>
      <c r="GD40" s="74"/>
      <c r="GE40" s="74"/>
      <c r="GF40" s="74"/>
      <c r="GG40" s="74"/>
      <c r="GH40" s="74"/>
      <c r="GI40" s="74"/>
      <c r="GJ40" s="74"/>
      <c r="GK40" s="74"/>
      <c r="GL40" s="74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74"/>
      <c r="GX40" s="74"/>
      <c r="GY40" s="74"/>
      <c r="GZ40" s="74"/>
      <c r="HA40" s="74"/>
      <c r="HB40" s="74"/>
      <c r="HC40" s="74"/>
      <c r="HD40" s="74"/>
      <c r="HE40" s="74"/>
      <c r="HF40" s="74"/>
      <c r="HG40" s="74"/>
      <c r="HH40" s="74"/>
      <c r="HI40" s="74"/>
      <c r="HJ40" s="74"/>
      <c r="HK40" s="74"/>
      <c r="HL40" s="74"/>
      <c r="HM40" s="74"/>
      <c r="HN40" s="74"/>
      <c r="HO40" s="74"/>
      <c r="HP40" s="74"/>
      <c r="HQ40" s="74"/>
      <c r="HR40" s="74"/>
      <c r="HS40" s="74"/>
      <c r="HT40" s="74"/>
      <c r="HU40" s="74"/>
      <c r="HV40" s="74"/>
      <c r="HW40" s="74"/>
      <c r="HX40" s="74"/>
      <c r="HY40" s="74"/>
      <c r="HZ40" s="74"/>
      <c r="IA40" s="74"/>
      <c r="IB40" s="74"/>
      <c r="IC40" s="74"/>
      <c r="ID40" s="74"/>
      <c r="IE40" s="74"/>
      <c r="IF40" s="74"/>
    </row>
    <row r="41" spans="1:240" ht="13.9" x14ac:dyDescent="0.3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22"/>
      <c r="DX41" s="22"/>
      <c r="DY41" s="22"/>
      <c r="DZ41" s="22"/>
      <c r="EA41" s="22"/>
      <c r="EB41" s="22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22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22"/>
      <c r="FM41" s="22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22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</row>
    <row r="42" spans="1:240" ht="13.9" x14ac:dyDescent="0.3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22"/>
      <c r="DX42" s="22"/>
      <c r="DY42" s="22"/>
      <c r="DZ42" s="22"/>
      <c r="EA42" s="22"/>
      <c r="EB42" s="22"/>
      <c r="EC42" s="74"/>
      <c r="ED42" s="74"/>
      <c r="EE42" s="74"/>
      <c r="EF42" s="74"/>
      <c r="EG42" s="74"/>
      <c r="EH42" s="74"/>
      <c r="EI42" s="74"/>
      <c r="EJ42" s="74"/>
      <c r="EK42" s="74"/>
      <c r="EL42" s="74"/>
      <c r="EM42" s="74"/>
      <c r="EN42" s="74"/>
      <c r="EO42" s="74"/>
      <c r="EP42" s="74"/>
      <c r="EQ42" s="74"/>
      <c r="ER42" s="74"/>
      <c r="ES42" s="74"/>
      <c r="ET42" s="74"/>
      <c r="EU42" s="74"/>
      <c r="EV42" s="74"/>
      <c r="EW42" s="74"/>
      <c r="EX42" s="74"/>
      <c r="EY42" s="74"/>
      <c r="EZ42" s="22"/>
      <c r="FA42" s="74"/>
      <c r="FB42" s="74"/>
      <c r="FC42" s="74"/>
      <c r="FD42" s="74"/>
      <c r="FE42" s="74"/>
      <c r="FF42" s="74"/>
      <c r="FG42" s="74"/>
      <c r="FH42" s="74"/>
      <c r="FI42" s="74"/>
      <c r="FJ42" s="74"/>
      <c r="FK42" s="74"/>
      <c r="FL42" s="22"/>
      <c r="FM42" s="22"/>
      <c r="FN42" s="74"/>
      <c r="FO42" s="74"/>
      <c r="FP42" s="74"/>
      <c r="FQ42" s="74"/>
      <c r="FR42" s="74"/>
      <c r="FS42" s="74"/>
      <c r="FT42" s="74"/>
      <c r="FU42" s="74"/>
      <c r="FV42" s="74"/>
      <c r="FW42" s="74"/>
      <c r="FX42" s="22"/>
      <c r="FY42" s="74"/>
      <c r="FZ42" s="74"/>
      <c r="GA42" s="74"/>
      <c r="GB42" s="74"/>
      <c r="GC42" s="74"/>
      <c r="GD42" s="74"/>
      <c r="GE42" s="74"/>
      <c r="GF42" s="74"/>
      <c r="GG42" s="74"/>
      <c r="GH42" s="74"/>
      <c r="GI42" s="74"/>
      <c r="GJ42" s="74"/>
      <c r="GK42" s="74"/>
      <c r="GL42" s="74"/>
      <c r="GM42" s="74"/>
      <c r="GN42" s="74"/>
      <c r="GO42" s="74"/>
      <c r="GP42" s="74"/>
      <c r="GQ42" s="74"/>
      <c r="GR42" s="74"/>
      <c r="GS42" s="74"/>
      <c r="GT42" s="74"/>
      <c r="GU42" s="74"/>
      <c r="GV42" s="74"/>
      <c r="GW42" s="74"/>
      <c r="GX42" s="74"/>
      <c r="GY42" s="74"/>
      <c r="GZ42" s="74"/>
      <c r="HA42" s="74"/>
      <c r="HB42" s="74"/>
      <c r="HC42" s="74"/>
      <c r="HD42" s="74"/>
      <c r="HE42" s="74"/>
      <c r="HF42" s="74"/>
      <c r="HG42" s="74"/>
      <c r="HH42" s="74"/>
      <c r="HI42" s="74"/>
      <c r="HJ42" s="74"/>
      <c r="HK42" s="74"/>
      <c r="HL42" s="74"/>
      <c r="HM42" s="74"/>
      <c r="HN42" s="74"/>
      <c r="HO42" s="74"/>
      <c r="HP42" s="74"/>
      <c r="HQ42" s="74"/>
      <c r="HR42" s="74"/>
      <c r="HS42" s="74"/>
      <c r="HT42" s="74"/>
      <c r="HU42" s="74"/>
      <c r="HV42" s="74"/>
      <c r="HW42" s="74"/>
      <c r="HX42" s="74"/>
      <c r="HY42" s="74"/>
      <c r="HZ42" s="74"/>
      <c r="IA42" s="74"/>
      <c r="IB42" s="74"/>
      <c r="IC42" s="74"/>
      <c r="ID42" s="74"/>
      <c r="IE42" s="74"/>
      <c r="IF42" s="74"/>
    </row>
    <row r="43" spans="1:240" ht="13.9" x14ac:dyDescent="0.3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22"/>
      <c r="DX43" s="22"/>
      <c r="DY43" s="22"/>
      <c r="DZ43" s="22"/>
      <c r="EA43" s="22"/>
      <c r="EB43" s="22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22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22"/>
      <c r="FM43" s="22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22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</row>
    <row r="44" spans="1:240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22"/>
      <c r="DX44" s="22"/>
      <c r="DY44" s="22"/>
      <c r="DZ44" s="22"/>
      <c r="EA44" s="22"/>
      <c r="EB44" s="22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22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22"/>
      <c r="FM44" s="22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22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</row>
    <row r="45" spans="1:240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22"/>
      <c r="DX45" s="22"/>
      <c r="DY45" s="22"/>
      <c r="DZ45" s="22"/>
      <c r="EA45" s="22"/>
      <c r="EB45" s="22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22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22"/>
      <c r="FM45" s="22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22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</row>
    <row r="46" spans="1:240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22"/>
      <c r="DX46" s="22"/>
      <c r="DY46" s="22"/>
      <c r="DZ46" s="22"/>
      <c r="EA46" s="22"/>
      <c r="EB46" s="22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22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22"/>
      <c r="FM46" s="22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22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</row>
    <row r="47" spans="1:240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  <c r="DI47" s="74"/>
      <c r="DJ47" s="74"/>
      <c r="DK47" s="74"/>
      <c r="DL47" s="74"/>
      <c r="DM47" s="74"/>
      <c r="DN47" s="74"/>
      <c r="DO47" s="74"/>
      <c r="DP47" s="74"/>
      <c r="DQ47" s="74"/>
      <c r="DR47" s="74"/>
      <c r="DS47" s="74"/>
      <c r="DT47" s="74"/>
      <c r="DU47" s="74"/>
      <c r="DV47" s="74"/>
      <c r="DW47" s="22"/>
      <c r="DX47" s="22"/>
      <c r="DY47" s="22"/>
      <c r="DZ47" s="22"/>
      <c r="EA47" s="22"/>
      <c r="EB47" s="22"/>
      <c r="EC47" s="74"/>
      <c r="ED47" s="74"/>
      <c r="EE47" s="74"/>
      <c r="EF47" s="74"/>
      <c r="EG47" s="74"/>
      <c r="EH47" s="74"/>
      <c r="EI47" s="74"/>
      <c r="EJ47" s="74"/>
      <c r="EK47" s="74"/>
      <c r="EL47" s="74"/>
      <c r="EM47" s="74"/>
      <c r="EN47" s="74"/>
      <c r="EO47" s="74"/>
      <c r="EP47" s="74"/>
      <c r="EQ47" s="74"/>
      <c r="ER47" s="74"/>
      <c r="ES47" s="74"/>
      <c r="ET47" s="74"/>
      <c r="EU47" s="74"/>
      <c r="EV47" s="74"/>
      <c r="EW47" s="74"/>
      <c r="EX47" s="74"/>
      <c r="EY47" s="74"/>
      <c r="EZ47" s="22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22"/>
      <c r="FM47" s="22"/>
      <c r="FN47" s="74"/>
      <c r="FO47" s="74"/>
      <c r="FP47" s="74"/>
      <c r="FQ47" s="74"/>
      <c r="FR47" s="74"/>
      <c r="FS47" s="74"/>
      <c r="FT47" s="74"/>
      <c r="FU47" s="74"/>
      <c r="FV47" s="74"/>
      <c r="FW47" s="74"/>
      <c r="FX47" s="22"/>
      <c r="FY47" s="74"/>
      <c r="FZ47" s="74"/>
      <c r="GA47" s="74"/>
      <c r="GB47" s="74"/>
      <c r="GC47" s="74"/>
      <c r="GD47" s="74"/>
      <c r="GE47" s="74"/>
      <c r="GF47" s="74"/>
      <c r="GG47" s="74"/>
      <c r="GH47" s="74"/>
      <c r="GI47" s="74"/>
      <c r="GJ47" s="74"/>
      <c r="GK47" s="74"/>
      <c r="GL47" s="74"/>
      <c r="GM47" s="74"/>
      <c r="GN47" s="74"/>
      <c r="GO47" s="74"/>
      <c r="GP47" s="74"/>
      <c r="GQ47" s="74"/>
      <c r="GR47" s="74"/>
      <c r="GS47" s="74"/>
      <c r="GT47" s="74"/>
      <c r="GU47" s="74"/>
      <c r="GV47" s="74"/>
      <c r="GW47" s="74"/>
      <c r="GX47" s="74"/>
      <c r="GY47" s="74"/>
      <c r="GZ47" s="74"/>
      <c r="HA47" s="74"/>
      <c r="HB47" s="74"/>
      <c r="HC47" s="74"/>
      <c r="HD47" s="74"/>
      <c r="HE47" s="74"/>
      <c r="HF47" s="74"/>
      <c r="HG47" s="74"/>
      <c r="HH47" s="74"/>
      <c r="HI47" s="74"/>
      <c r="HJ47" s="74"/>
      <c r="HK47" s="74"/>
      <c r="HL47" s="74"/>
      <c r="HM47" s="74"/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</row>
    <row r="48" spans="1:240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22"/>
      <c r="DX48" s="22"/>
      <c r="DY48" s="22"/>
      <c r="DZ48" s="22"/>
      <c r="EA48" s="22"/>
      <c r="EB48" s="22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4"/>
      <c r="EQ48" s="74"/>
      <c r="ER48" s="74"/>
      <c r="ES48" s="74"/>
      <c r="ET48" s="74"/>
      <c r="EU48" s="74"/>
      <c r="EV48" s="74"/>
      <c r="EW48" s="74"/>
      <c r="EX48" s="74"/>
      <c r="EY48" s="74"/>
      <c r="EZ48" s="22"/>
      <c r="FA48" s="74"/>
      <c r="FB48" s="74"/>
      <c r="FC48" s="74"/>
      <c r="FD48" s="74"/>
      <c r="FE48" s="74"/>
      <c r="FF48" s="74"/>
      <c r="FG48" s="74"/>
      <c r="FH48" s="74"/>
      <c r="FI48" s="74"/>
      <c r="FJ48" s="74"/>
      <c r="FK48" s="74"/>
      <c r="FL48" s="22"/>
      <c r="FM48" s="22"/>
      <c r="FN48" s="74"/>
      <c r="FO48" s="74"/>
      <c r="FP48" s="74"/>
      <c r="FQ48" s="74"/>
      <c r="FR48" s="74"/>
      <c r="FS48" s="74"/>
      <c r="FT48" s="74"/>
      <c r="FU48" s="74"/>
      <c r="FV48" s="74"/>
      <c r="FW48" s="74"/>
      <c r="FX48" s="22"/>
      <c r="FY48" s="74"/>
      <c r="FZ48" s="74"/>
      <c r="GA48" s="74"/>
      <c r="GB48" s="74"/>
      <c r="GC48" s="74"/>
      <c r="GD48" s="74"/>
      <c r="GE48" s="74"/>
      <c r="GF48" s="74"/>
      <c r="GG48" s="74"/>
      <c r="GH48" s="74"/>
      <c r="GI48" s="74"/>
      <c r="GJ48" s="74"/>
      <c r="GK48" s="74"/>
      <c r="GL48" s="74"/>
      <c r="GM48" s="74"/>
      <c r="GN48" s="74"/>
      <c r="GO48" s="74"/>
      <c r="GP48" s="74"/>
      <c r="GQ48" s="74"/>
      <c r="GR48" s="74"/>
      <c r="GS48" s="74"/>
      <c r="GT48" s="74"/>
      <c r="GU48" s="74"/>
      <c r="GV48" s="74"/>
      <c r="GW48" s="74"/>
      <c r="GX48" s="74"/>
      <c r="GY48" s="74"/>
      <c r="GZ48" s="74"/>
      <c r="HA48" s="74"/>
      <c r="HB48" s="74"/>
      <c r="HC48" s="74"/>
      <c r="HD48" s="74"/>
      <c r="HE48" s="74"/>
      <c r="HF48" s="74"/>
      <c r="HG48" s="74"/>
      <c r="HH48" s="74"/>
      <c r="HI48" s="74"/>
      <c r="HJ48" s="74"/>
      <c r="HK48" s="74"/>
      <c r="HL48" s="74"/>
      <c r="HM48" s="74"/>
      <c r="HN48" s="74"/>
      <c r="HO48" s="74"/>
      <c r="HP48" s="74"/>
      <c r="HQ48" s="74"/>
      <c r="HR48" s="74"/>
      <c r="HS48" s="74"/>
      <c r="HT48" s="74"/>
      <c r="HU48" s="74"/>
      <c r="HV48" s="74"/>
      <c r="HW48" s="74"/>
      <c r="HX48" s="74"/>
      <c r="HY48" s="74"/>
      <c r="HZ48" s="74"/>
      <c r="IA48" s="74"/>
      <c r="IB48" s="74"/>
      <c r="IC48" s="74"/>
      <c r="ID48" s="74"/>
      <c r="IE48" s="74"/>
      <c r="IF48" s="74"/>
    </row>
    <row r="49" spans="1:240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22"/>
      <c r="DX49" s="22"/>
      <c r="DY49" s="22"/>
      <c r="DZ49" s="22"/>
      <c r="EA49" s="22"/>
      <c r="EB49" s="22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22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22"/>
      <c r="FM49" s="22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22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</row>
    <row r="50" spans="1:240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74"/>
      <c r="DO50" s="74"/>
      <c r="DP50" s="74"/>
      <c r="DQ50" s="74"/>
      <c r="DR50" s="74"/>
      <c r="DS50" s="74"/>
      <c r="DT50" s="74"/>
      <c r="DU50" s="74"/>
      <c r="DV50" s="74"/>
      <c r="DW50" s="22"/>
      <c r="DX50" s="22"/>
      <c r="DY50" s="22"/>
      <c r="DZ50" s="22"/>
      <c r="EA50" s="22"/>
      <c r="EB50" s="22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74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22"/>
      <c r="FA50" s="74"/>
      <c r="FB50" s="74"/>
      <c r="FC50" s="74"/>
      <c r="FD50" s="74"/>
      <c r="FE50" s="74"/>
      <c r="FF50" s="74"/>
      <c r="FG50" s="74"/>
      <c r="FH50" s="74"/>
      <c r="FI50" s="74"/>
      <c r="FJ50" s="74"/>
      <c r="FK50" s="74"/>
      <c r="FL50" s="22"/>
      <c r="FM50" s="22"/>
      <c r="FN50" s="74"/>
      <c r="FO50" s="74"/>
      <c r="FP50" s="74"/>
      <c r="FQ50" s="74"/>
      <c r="FR50" s="74"/>
      <c r="FS50" s="74"/>
      <c r="FT50" s="74"/>
      <c r="FU50" s="74"/>
      <c r="FV50" s="74"/>
      <c r="FW50" s="74"/>
      <c r="FX50" s="22"/>
      <c r="FY50" s="74"/>
      <c r="FZ50" s="74"/>
      <c r="GA50" s="74"/>
      <c r="GB50" s="74"/>
      <c r="GC50" s="74"/>
      <c r="GD50" s="74"/>
      <c r="GE50" s="74"/>
      <c r="GF50" s="74"/>
      <c r="GG50" s="74"/>
      <c r="GH50" s="74"/>
      <c r="GI50" s="74"/>
      <c r="GJ50" s="74"/>
      <c r="GK50" s="74"/>
      <c r="GL50" s="74"/>
      <c r="GM50" s="74"/>
      <c r="GN50" s="74"/>
      <c r="GO50" s="74"/>
      <c r="GP50" s="74"/>
      <c r="GQ50" s="74"/>
      <c r="GR50" s="74"/>
      <c r="GS50" s="74"/>
      <c r="GT50" s="74"/>
      <c r="GU50" s="74"/>
      <c r="GV50" s="74"/>
      <c r="GW50" s="74"/>
      <c r="GX50" s="74"/>
      <c r="GY50" s="74"/>
      <c r="GZ50" s="74"/>
      <c r="HA50" s="74"/>
      <c r="HB50" s="74"/>
      <c r="HC50" s="74"/>
      <c r="HD50" s="74"/>
      <c r="HE50" s="74"/>
      <c r="HF50" s="74"/>
      <c r="HG50" s="74"/>
      <c r="HH50" s="74"/>
      <c r="HI50" s="74"/>
      <c r="HJ50" s="74"/>
      <c r="HK50" s="74"/>
      <c r="HL50" s="74"/>
      <c r="HM50" s="74"/>
      <c r="HN50" s="74"/>
      <c r="HO50" s="74"/>
      <c r="HP50" s="74"/>
      <c r="HQ50" s="74"/>
      <c r="HR50" s="74"/>
      <c r="HS50" s="74"/>
      <c r="HT50" s="74"/>
      <c r="HU50" s="74"/>
      <c r="HV50" s="74"/>
      <c r="HW50" s="74"/>
      <c r="HX50" s="74"/>
      <c r="HY50" s="74"/>
      <c r="HZ50" s="74"/>
      <c r="IA50" s="74"/>
      <c r="IB50" s="74"/>
      <c r="IC50" s="74"/>
      <c r="ID50" s="74"/>
      <c r="IE50" s="74"/>
      <c r="IF50" s="74"/>
    </row>
    <row r="51" spans="1:24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22"/>
      <c r="DX51" s="22"/>
      <c r="DY51" s="22"/>
      <c r="DZ51" s="22"/>
      <c r="EA51" s="22"/>
      <c r="EB51" s="22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74"/>
      <c r="ER51" s="74"/>
      <c r="ES51" s="74"/>
      <c r="ET51" s="74"/>
      <c r="EU51" s="74"/>
      <c r="EV51" s="74"/>
      <c r="EW51" s="74"/>
      <c r="EX51" s="74"/>
      <c r="EY51" s="74"/>
      <c r="EZ51" s="22"/>
      <c r="FA51" s="74"/>
      <c r="FB51" s="74"/>
      <c r="FC51" s="74"/>
      <c r="FD51" s="74"/>
      <c r="FE51" s="74"/>
      <c r="FF51" s="74"/>
      <c r="FG51" s="74"/>
      <c r="FH51" s="74"/>
      <c r="FI51" s="74"/>
      <c r="FJ51" s="74"/>
      <c r="FK51" s="74"/>
      <c r="FL51" s="22"/>
      <c r="FM51" s="22"/>
      <c r="FN51" s="74"/>
      <c r="FO51" s="74"/>
      <c r="FP51" s="74"/>
      <c r="FQ51" s="74"/>
      <c r="FR51" s="74"/>
      <c r="FS51" s="74"/>
      <c r="FT51" s="74"/>
      <c r="FU51" s="74"/>
      <c r="FV51" s="74"/>
      <c r="FW51" s="74"/>
      <c r="FX51" s="22"/>
      <c r="FY51" s="74"/>
      <c r="FZ51" s="74"/>
      <c r="GA51" s="74"/>
      <c r="GB51" s="74"/>
      <c r="GC51" s="74"/>
      <c r="GD51" s="74"/>
      <c r="GE51" s="74"/>
      <c r="GF51" s="74"/>
      <c r="GG51" s="74"/>
      <c r="GH51" s="74"/>
      <c r="GI51" s="74"/>
      <c r="GJ51" s="74"/>
      <c r="GK51" s="74"/>
      <c r="GL51" s="74"/>
      <c r="GM51" s="74"/>
      <c r="GN51" s="74"/>
      <c r="GO51" s="74"/>
      <c r="GP51" s="74"/>
      <c r="GQ51" s="74"/>
      <c r="GR51" s="74"/>
      <c r="GS51" s="74"/>
      <c r="GT51" s="74"/>
      <c r="GU51" s="74"/>
      <c r="GV51" s="74"/>
      <c r="GW51" s="74"/>
      <c r="GX51" s="74"/>
      <c r="GY51" s="74"/>
      <c r="GZ51" s="74"/>
      <c r="HA51" s="74"/>
      <c r="HB51" s="74"/>
      <c r="HC51" s="74"/>
      <c r="HD51" s="74"/>
      <c r="HE51" s="74"/>
      <c r="HF51" s="74"/>
      <c r="HG51" s="74"/>
      <c r="HH51" s="74"/>
      <c r="HI51" s="74"/>
      <c r="HJ51" s="74"/>
      <c r="HK51" s="74"/>
      <c r="HL51" s="74"/>
      <c r="HM51" s="74"/>
      <c r="HN51" s="74"/>
      <c r="HO51" s="74"/>
      <c r="HP51" s="74"/>
      <c r="HQ51" s="74"/>
      <c r="HR51" s="74"/>
      <c r="HS51" s="74"/>
      <c r="HT51" s="74"/>
      <c r="HU51" s="74"/>
      <c r="HV51" s="74"/>
      <c r="HW51" s="74"/>
      <c r="HX51" s="74"/>
      <c r="HY51" s="74"/>
      <c r="HZ51" s="74"/>
      <c r="IA51" s="74"/>
      <c r="IB51" s="74"/>
      <c r="IC51" s="74"/>
      <c r="ID51" s="74"/>
      <c r="IE51" s="74"/>
      <c r="IF51" s="74"/>
    </row>
    <row r="52" spans="1:24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22"/>
      <c r="DX52" s="22"/>
      <c r="DY52" s="22"/>
      <c r="DZ52" s="22"/>
      <c r="EA52" s="22"/>
      <c r="EB52" s="22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22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22"/>
      <c r="FM52" s="22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22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</row>
    <row r="53" spans="1:24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74"/>
      <c r="DM53" s="74"/>
      <c r="DN53" s="74"/>
      <c r="DO53" s="74"/>
      <c r="DP53" s="74"/>
      <c r="DQ53" s="74"/>
      <c r="DR53" s="74"/>
      <c r="DS53" s="74"/>
      <c r="DT53" s="74"/>
      <c r="DU53" s="74"/>
      <c r="DV53" s="74"/>
      <c r="DW53" s="22"/>
      <c r="DX53" s="22"/>
      <c r="DY53" s="22"/>
      <c r="DZ53" s="22"/>
      <c r="EA53" s="22"/>
      <c r="EB53" s="22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74"/>
      <c r="ER53" s="74"/>
      <c r="ES53" s="74"/>
      <c r="ET53" s="74"/>
      <c r="EU53" s="74"/>
      <c r="EV53" s="74"/>
      <c r="EW53" s="74"/>
      <c r="EX53" s="74"/>
      <c r="EY53" s="74"/>
      <c r="EZ53" s="22"/>
      <c r="FA53" s="74"/>
      <c r="FB53" s="74"/>
      <c r="FC53" s="74"/>
      <c r="FD53" s="74"/>
      <c r="FE53" s="74"/>
      <c r="FF53" s="74"/>
      <c r="FG53" s="74"/>
      <c r="FH53" s="74"/>
      <c r="FI53" s="74"/>
      <c r="FJ53" s="74"/>
      <c r="FK53" s="74"/>
      <c r="FL53" s="22"/>
      <c r="FM53" s="22"/>
      <c r="FN53" s="74"/>
      <c r="FO53" s="74"/>
      <c r="FP53" s="74"/>
      <c r="FQ53" s="74"/>
      <c r="FR53" s="74"/>
      <c r="FS53" s="74"/>
      <c r="FT53" s="74"/>
      <c r="FU53" s="74"/>
      <c r="FV53" s="74"/>
      <c r="FW53" s="74"/>
      <c r="FX53" s="22"/>
      <c r="FY53" s="74"/>
      <c r="FZ53" s="74"/>
      <c r="GA53" s="74"/>
      <c r="GB53" s="74"/>
      <c r="GC53" s="74"/>
      <c r="GD53" s="74"/>
      <c r="GE53" s="74"/>
      <c r="GF53" s="74"/>
      <c r="GG53" s="74"/>
      <c r="GH53" s="74"/>
      <c r="GI53" s="74"/>
      <c r="GJ53" s="74"/>
      <c r="GK53" s="74"/>
      <c r="GL53" s="74"/>
      <c r="GM53" s="74"/>
      <c r="GN53" s="74"/>
      <c r="GO53" s="74"/>
      <c r="GP53" s="74"/>
      <c r="GQ53" s="74"/>
      <c r="GR53" s="74"/>
      <c r="GS53" s="74"/>
      <c r="GT53" s="74"/>
      <c r="GU53" s="74"/>
      <c r="GV53" s="74"/>
      <c r="GW53" s="74"/>
      <c r="GX53" s="74"/>
      <c r="GY53" s="74"/>
      <c r="GZ53" s="74"/>
      <c r="HA53" s="74"/>
      <c r="HB53" s="74"/>
      <c r="HC53" s="74"/>
      <c r="HD53" s="74"/>
      <c r="HE53" s="74"/>
      <c r="HF53" s="74"/>
      <c r="HG53" s="74"/>
      <c r="HH53" s="74"/>
      <c r="HI53" s="74"/>
      <c r="HJ53" s="74"/>
      <c r="HK53" s="74"/>
      <c r="HL53" s="74"/>
      <c r="HM53" s="74"/>
      <c r="HN53" s="74"/>
      <c r="HO53" s="74"/>
      <c r="HP53" s="74"/>
      <c r="HQ53" s="74"/>
      <c r="HR53" s="74"/>
      <c r="HS53" s="74"/>
      <c r="HT53" s="74"/>
      <c r="HU53" s="74"/>
      <c r="HV53" s="74"/>
      <c r="HW53" s="74"/>
      <c r="HX53" s="74"/>
      <c r="HY53" s="74"/>
      <c r="HZ53" s="74"/>
      <c r="IA53" s="74"/>
      <c r="IB53" s="74"/>
      <c r="IC53" s="74"/>
      <c r="ID53" s="74"/>
      <c r="IE53" s="74"/>
      <c r="IF53" s="74"/>
    </row>
    <row r="54" spans="1:24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  <c r="DQ54" s="74"/>
      <c r="DR54" s="74"/>
      <c r="DS54" s="74"/>
      <c r="DT54" s="74"/>
      <c r="DU54" s="74"/>
      <c r="DV54" s="74"/>
      <c r="DW54" s="22"/>
      <c r="DX54" s="22"/>
      <c r="DY54" s="22"/>
      <c r="DZ54" s="22"/>
      <c r="EA54" s="22"/>
      <c r="EB54" s="22"/>
      <c r="EC54" s="74"/>
      <c r="ED54" s="74"/>
      <c r="EE54" s="74"/>
      <c r="EF54" s="74"/>
      <c r="EG54" s="74"/>
      <c r="EH54" s="74"/>
      <c r="EI54" s="74"/>
      <c r="EJ54" s="74"/>
      <c r="EK54" s="74"/>
      <c r="EL54" s="74"/>
      <c r="EM54" s="74"/>
      <c r="EN54" s="74"/>
      <c r="EO54" s="74"/>
      <c r="EP54" s="74"/>
      <c r="EQ54" s="74"/>
      <c r="ER54" s="74"/>
      <c r="ES54" s="74"/>
      <c r="ET54" s="74"/>
      <c r="EU54" s="74"/>
      <c r="EV54" s="74"/>
      <c r="EW54" s="74"/>
      <c r="EX54" s="74"/>
      <c r="EY54" s="74"/>
      <c r="EZ54" s="22"/>
      <c r="FA54" s="74"/>
      <c r="FB54" s="74"/>
      <c r="FC54" s="74"/>
      <c r="FD54" s="74"/>
      <c r="FE54" s="74"/>
      <c r="FF54" s="74"/>
      <c r="FG54" s="74"/>
      <c r="FH54" s="74"/>
      <c r="FI54" s="74"/>
      <c r="FJ54" s="74"/>
      <c r="FK54" s="74"/>
      <c r="FL54" s="22"/>
      <c r="FM54" s="22"/>
      <c r="FN54" s="74"/>
      <c r="FO54" s="74"/>
      <c r="FP54" s="74"/>
      <c r="FQ54" s="74"/>
      <c r="FR54" s="74"/>
      <c r="FS54" s="74"/>
      <c r="FT54" s="74"/>
      <c r="FU54" s="74"/>
      <c r="FV54" s="74"/>
      <c r="FW54" s="74"/>
      <c r="FX54" s="22"/>
      <c r="FY54" s="74"/>
      <c r="FZ54" s="74"/>
      <c r="GA54" s="74"/>
      <c r="GB54" s="74"/>
      <c r="GC54" s="74"/>
      <c r="GD54" s="74"/>
      <c r="GE54" s="74"/>
      <c r="GF54" s="74"/>
      <c r="GG54" s="74"/>
      <c r="GH54" s="74"/>
      <c r="GI54" s="74"/>
      <c r="GJ54" s="74"/>
      <c r="GK54" s="74"/>
      <c r="GL54" s="74"/>
      <c r="GM54" s="74"/>
      <c r="GN54" s="74"/>
      <c r="GO54" s="74"/>
      <c r="GP54" s="74"/>
      <c r="GQ54" s="74"/>
      <c r="GR54" s="74"/>
      <c r="GS54" s="74"/>
      <c r="GT54" s="74"/>
      <c r="GU54" s="74"/>
      <c r="GV54" s="74"/>
      <c r="GW54" s="74"/>
      <c r="GX54" s="74"/>
      <c r="GY54" s="74"/>
      <c r="GZ54" s="74"/>
      <c r="HA54" s="74"/>
      <c r="HB54" s="74"/>
      <c r="HC54" s="74"/>
      <c r="HD54" s="74"/>
      <c r="HE54" s="74"/>
      <c r="HF54" s="74"/>
      <c r="HG54" s="74"/>
      <c r="HH54" s="74"/>
      <c r="HI54" s="74"/>
      <c r="HJ54" s="74"/>
      <c r="HK54" s="74"/>
      <c r="HL54" s="74"/>
      <c r="HM54" s="74"/>
      <c r="HN54" s="74"/>
      <c r="HO54" s="74"/>
      <c r="HP54" s="74"/>
      <c r="HQ54" s="74"/>
      <c r="HR54" s="74"/>
      <c r="HS54" s="74"/>
      <c r="HT54" s="74"/>
      <c r="HU54" s="74"/>
      <c r="HV54" s="74"/>
      <c r="HW54" s="74"/>
      <c r="HX54" s="74"/>
      <c r="HY54" s="74"/>
      <c r="HZ54" s="74"/>
      <c r="IA54" s="74"/>
      <c r="IB54" s="74"/>
      <c r="IC54" s="74"/>
      <c r="ID54" s="74"/>
      <c r="IE54" s="74"/>
      <c r="IF54" s="74"/>
    </row>
    <row r="55" spans="1:24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22"/>
      <c r="DX55" s="22"/>
      <c r="DY55" s="22"/>
      <c r="DZ55" s="22"/>
      <c r="EA55" s="22"/>
      <c r="EB55" s="22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22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22"/>
      <c r="FM55" s="22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22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</row>
    <row r="56" spans="1:24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74"/>
      <c r="DP56" s="74"/>
      <c r="DQ56" s="74"/>
      <c r="DR56" s="74"/>
      <c r="DS56" s="74"/>
      <c r="DT56" s="74"/>
      <c r="DU56" s="74"/>
      <c r="DV56" s="74"/>
      <c r="DW56" s="22"/>
      <c r="DX56" s="22"/>
      <c r="DY56" s="22"/>
      <c r="DZ56" s="22"/>
      <c r="EA56" s="22"/>
      <c r="EB56" s="22"/>
      <c r="EC56" s="74"/>
      <c r="ED56" s="74"/>
      <c r="EE56" s="74"/>
      <c r="EF56" s="74"/>
      <c r="EG56" s="74"/>
      <c r="EH56" s="74"/>
      <c r="EI56" s="74"/>
      <c r="EJ56" s="74"/>
      <c r="EK56" s="74"/>
      <c r="EL56" s="74"/>
      <c r="EM56" s="74"/>
      <c r="EN56" s="74"/>
      <c r="EO56" s="74"/>
      <c r="EP56" s="74"/>
      <c r="EQ56" s="74"/>
      <c r="ER56" s="74"/>
      <c r="ES56" s="74"/>
      <c r="ET56" s="74"/>
      <c r="EU56" s="74"/>
      <c r="EV56" s="74"/>
      <c r="EW56" s="74"/>
      <c r="EX56" s="74"/>
      <c r="EY56" s="74"/>
      <c r="EZ56" s="22"/>
      <c r="FA56" s="74"/>
      <c r="FB56" s="74"/>
      <c r="FC56" s="74"/>
      <c r="FD56" s="74"/>
      <c r="FE56" s="74"/>
      <c r="FF56" s="74"/>
      <c r="FG56" s="74"/>
      <c r="FH56" s="74"/>
      <c r="FI56" s="74"/>
      <c r="FJ56" s="74"/>
      <c r="FK56" s="74"/>
      <c r="FL56" s="22"/>
      <c r="FM56" s="22"/>
      <c r="FN56" s="74"/>
      <c r="FO56" s="74"/>
      <c r="FP56" s="74"/>
      <c r="FQ56" s="74"/>
      <c r="FR56" s="74"/>
      <c r="FS56" s="74"/>
      <c r="FT56" s="74"/>
      <c r="FU56" s="74"/>
      <c r="FV56" s="74"/>
      <c r="FW56" s="74"/>
      <c r="FX56" s="22"/>
      <c r="FY56" s="74"/>
      <c r="FZ56" s="74"/>
      <c r="GA56" s="74"/>
      <c r="GB56" s="74"/>
      <c r="GC56" s="74"/>
      <c r="GD56" s="74"/>
      <c r="GE56" s="74"/>
      <c r="GF56" s="74"/>
      <c r="GG56" s="74"/>
      <c r="GH56" s="74"/>
      <c r="GI56" s="74"/>
      <c r="GJ56" s="74"/>
      <c r="GK56" s="74"/>
      <c r="GL56" s="74"/>
      <c r="GM56" s="74"/>
      <c r="GN56" s="74"/>
      <c r="GO56" s="74"/>
      <c r="GP56" s="74"/>
      <c r="GQ56" s="74"/>
      <c r="GR56" s="74"/>
      <c r="GS56" s="74"/>
      <c r="GT56" s="74"/>
      <c r="GU56" s="74"/>
      <c r="GV56" s="74"/>
      <c r="GW56" s="74"/>
      <c r="GX56" s="74"/>
      <c r="GY56" s="74"/>
      <c r="GZ56" s="74"/>
      <c r="HA56" s="74"/>
      <c r="HB56" s="74"/>
      <c r="HC56" s="74"/>
      <c r="HD56" s="74"/>
      <c r="HE56" s="74"/>
      <c r="HF56" s="74"/>
      <c r="HG56" s="74"/>
      <c r="HH56" s="74"/>
      <c r="HI56" s="74"/>
      <c r="HJ56" s="74"/>
      <c r="HK56" s="74"/>
      <c r="HL56" s="74"/>
      <c r="HM56" s="74"/>
      <c r="HN56" s="74"/>
      <c r="HO56" s="74"/>
      <c r="HP56" s="74"/>
      <c r="HQ56" s="74"/>
      <c r="HR56" s="74"/>
      <c r="HS56" s="74"/>
      <c r="HT56" s="74"/>
      <c r="HU56" s="74"/>
      <c r="HV56" s="74"/>
      <c r="HW56" s="74"/>
      <c r="HX56" s="74"/>
      <c r="HY56" s="74"/>
      <c r="HZ56" s="74"/>
      <c r="IA56" s="74"/>
      <c r="IB56" s="74"/>
      <c r="IC56" s="74"/>
      <c r="ID56" s="74"/>
      <c r="IE56" s="74"/>
      <c r="IF56" s="74"/>
    </row>
    <row r="57" spans="1:24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  <c r="DI57" s="74"/>
      <c r="DJ57" s="74"/>
      <c r="DK57" s="74"/>
      <c r="DL57" s="74"/>
      <c r="DM57" s="74"/>
      <c r="DN57" s="74"/>
      <c r="DO57" s="74"/>
      <c r="DP57" s="74"/>
      <c r="DQ57" s="74"/>
      <c r="DR57" s="74"/>
      <c r="DS57" s="74"/>
      <c r="DT57" s="74"/>
      <c r="DU57" s="74"/>
      <c r="DV57" s="74"/>
      <c r="DW57" s="22"/>
      <c r="DX57" s="22"/>
      <c r="DY57" s="22"/>
      <c r="DZ57" s="22"/>
      <c r="EA57" s="22"/>
      <c r="EB57" s="22"/>
      <c r="EC57" s="74"/>
      <c r="ED57" s="74"/>
      <c r="EE57" s="74"/>
      <c r="EF57" s="74"/>
      <c r="EG57" s="74"/>
      <c r="EH57" s="74"/>
      <c r="EI57" s="74"/>
      <c r="EJ57" s="74"/>
      <c r="EK57" s="74"/>
      <c r="EL57" s="74"/>
      <c r="EM57" s="74"/>
      <c r="EN57" s="74"/>
      <c r="EO57" s="74"/>
      <c r="EP57" s="74"/>
      <c r="EQ57" s="74"/>
      <c r="ER57" s="74"/>
      <c r="ES57" s="74"/>
      <c r="ET57" s="74"/>
      <c r="EU57" s="74"/>
      <c r="EV57" s="74"/>
      <c r="EW57" s="74"/>
      <c r="EX57" s="74"/>
      <c r="EY57" s="74"/>
      <c r="EZ57" s="22"/>
      <c r="FA57" s="74"/>
      <c r="FB57" s="74"/>
      <c r="FC57" s="74"/>
      <c r="FD57" s="74"/>
      <c r="FE57" s="74"/>
      <c r="FF57" s="74"/>
      <c r="FG57" s="74"/>
      <c r="FH57" s="74"/>
      <c r="FI57" s="74"/>
      <c r="FJ57" s="74"/>
      <c r="FK57" s="74"/>
      <c r="FL57" s="22"/>
      <c r="FM57" s="22"/>
      <c r="FN57" s="74"/>
      <c r="FO57" s="74"/>
      <c r="FP57" s="74"/>
      <c r="FQ57" s="74"/>
      <c r="FR57" s="74"/>
      <c r="FS57" s="74"/>
      <c r="FT57" s="74"/>
      <c r="FU57" s="74"/>
      <c r="FV57" s="74"/>
      <c r="FW57" s="74"/>
      <c r="FX57" s="22"/>
      <c r="FY57" s="74"/>
      <c r="FZ57" s="74"/>
      <c r="GA57" s="74"/>
      <c r="GB57" s="74"/>
      <c r="GC57" s="74"/>
      <c r="GD57" s="74"/>
      <c r="GE57" s="74"/>
      <c r="GF57" s="74"/>
      <c r="GG57" s="74"/>
      <c r="GH57" s="74"/>
      <c r="GI57" s="74"/>
      <c r="GJ57" s="74"/>
      <c r="GK57" s="74"/>
      <c r="GL57" s="74"/>
      <c r="GM57" s="74"/>
      <c r="GN57" s="74"/>
      <c r="GO57" s="74"/>
      <c r="GP57" s="74"/>
      <c r="GQ57" s="74"/>
      <c r="GR57" s="74"/>
      <c r="GS57" s="74"/>
      <c r="GT57" s="74"/>
      <c r="GU57" s="74"/>
      <c r="GV57" s="74"/>
      <c r="GW57" s="74"/>
      <c r="GX57" s="74"/>
      <c r="GY57" s="74"/>
      <c r="GZ57" s="74"/>
      <c r="HA57" s="74"/>
      <c r="HB57" s="74"/>
      <c r="HC57" s="74"/>
      <c r="HD57" s="74"/>
      <c r="HE57" s="74"/>
      <c r="HF57" s="74"/>
      <c r="HG57" s="74"/>
      <c r="HH57" s="74"/>
      <c r="HI57" s="74"/>
      <c r="HJ57" s="74"/>
      <c r="HK57" s="74"/>
      <c r="HL57" s="74"/>
      <c r="HM57" s="74"/>
      <c r="HN57" s="74"/>
      <c r="HO57" s="74"/>
      <c r="HP57" s="74"/>
      <c r="HQ57" s="74"/>
      <c r="HR57" s="74"/>
      <c r="HS57" s="74"/>
      <c r="HT57" s="74"/>
      <c r="HU57" s="74"/>
      <c r="HV57" s="74"/>
      <c r="HW57" s="74"/>
      <c r="HX57" s="74"/>
      <c r="HY57" s="74"/>
      <c r="HZ57" s="74"/>
      <c r="IA57" s="74"/>
      <c r="IB57" s="74"/>
      <c r="IC57" s="74"/>
      <c r="ID57" s="74"/>
      <c r="IE57" s="74"/>
      <c r="IF57" s="74"/>
    </row>
    <row r="58" spans="1:24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  <c r="DI58" s="74"/>
      <c r="DJ58" s="74"/>
      <c r="DK58" s="74"/>
      <c r="DL58" s="74"/>
      <c r="DM58" s="74"/>
      <c r="DN58" s="74"/>
      <c r="DO58" s="74"/>
      <c r="DP58" s="74"/>
      <c r="DQ58" s="74"/>
      <c r="DR58" s="74"/>
      <c r="DS58" s="74"/>
      <c r="DT58" s="74"/>
      <c r="DU58" s="74"/>
      <c r="DV58" s="74"/>
      <c r="DW58" s="22"/>
      <c r="DX58" s="22"/>
      <c r="DY58" s="22"/>
      <c r="DZ58" s="22"/>
      <c r="EA58" s="22"/>
      <c r="EB58" s="22"/>
      <c r="EC58" s="74"/>
      <c r="ED58" s="74"/>
      <c r="EE58" s="74"/>
      <c r="EF58" s="74"/>
      <c r="EG58" s="74"/>
      <c r="EH58" s="74"/>
      <c r="EI58" s="74"/>
      <c r="EJ58" s="74"/>
      <c r="EK58" s="74"/>
      <c r="EL58" s="74"/>
      <c r="EM58" s="74"/>
      <c r="EN58" s="74"/>
      <c r="EO58" s="74"/>
      <c r="EP58" s="74"/>
      <c r="EQ58" s="74"/>
      <c r="ER58" s="74"/>
      <c r="ES58" s="74"/>
      <c r="ET58" s="74"/>
      <c r="EU58" s="74"/>
      <c r="EV58" s="74"/>
      <c r="EW58" s="74"/>
      <c r="EX58" s="74"/>
      <c r="EY58" s="74"/>
      <c r="EZ58" s="22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22"/>
      <c r="FM58" s="22"/>
      <c r="FN58" s="74"/>
      <c r="FO58" s="74"/>
      <c r="FP58" s="74"/>
      <c r="FQ58" s="74"/>
      <c r="FR58" s="74"/>
      <c r="FS58" s="74"/>
      <c r="FT58" s="74"/>
      <c r="FU58" s="74"/>
      <c r="FV58" s="74"/>
      <c r="FW58" s="74"/>
      <c r="FX58" s="22"/>
      <c r="FY58" s="74"/>
      <c r="FZ58" s="74"/>
      <c r="GA58" s="74"/>
      <c r="GB58" s="74"/>
      <c r="GC58" s="74"/>
      <c r="GD58" s="74"/>
      <c r="GE58" s="74"/>
      <c r="GF58" s="74"/>
      <c r="GG58" s="74"/>
      <c r="GH58" s="74"/>
      <c r="GI58" s="74"/>
      <c r="GJ58" s="74"/>
      <c r="GK58" s="74"/>
      <c r="GL58" s="74"/>
      <c r="GM58" s="74"/>
      <c r="GN58" s="74"/>
      <c r="GO58" s="74"/>
      <c r="GP58" s="74"/>
      <c r="GQ58" s="74"/>
      <c r="GR58" s="74"/>
      <c r="GS58" s="74"/>
      <c r="GT58" s="74"/>
      <c r="GU58" s="74"/>
      <c r="GV58" s="74"/>
      <c r="GW58" s="74"/>
      <c r="GX58" s="74"/>
      <c r="GY58" s="74"/>
      <c r="GZ58" s="74"/>
      <c r="HA58" s="74"/>
      <c r="HB58" s="74"/>
      <c r="HC58" s="74"/>
      <c r="HD58" s="74"/>
      <c r="HE58" s="74"/>
      <c r="HF58" s="74"/>
      <c r="HG58" s="74"/>
      <c r="HH58" s="74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4"/>
      <c r="IB58" s="74"/>
      <c r="IC58" s="74"/>
      <c r="ID58" s="74"/>
      <c r="IE58" s="74"/>
      <c r="IF58" s="74"/>
    </row>
    <row r="59" spans="1:24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  <c r="DI59" s="74"/>
      <c r="DJ59" s="74"/>
      <c r="DK59" s="74"/>
      <c r="DL59" s="74"/>
      <c r="DM59" s="74"/>
      <c r="DN59" s="74"/>
      <c r="DO59" s="74"/>
      <c r="DP59" s="74"/>
      <c r="DQ59" s="74"/>
      <c r="DR59" s="74"/>
      <c r="DS59" s="74"/>
      <c r="DT59" s="74"/>
      <c r="DU59" s="74"/>
      <c r="DV59" s="74"/>
      <c r="DW59" s="22"/>
      <c r="DX59" s="22"/>
      <c r="DY59" s="22"/>
      <c r="DZ59" s="22"/>
      <c r="EA59" s="22"/>
      <c r="EB59" s="22"/>
      <c r="EC59" s="74"/>
      <c r="ED59" s="74"/>
      <c r="EE59" s="74"/>
      <c r="EF59" s="74"/>
      <c r="EG59" s="74"/>
      <c r="EH59" s="74"/>
      <c r="EI59" s="74"/>
      <c r="EJ59" s="74"/>
      <c r="EK59" s="74"/>
      <c r="EL59" s="74"/>
      <c r="EM59" s="74"/>
      <c r="EN59" s="74"/>
      <c r="EO59" s="74"/>
      <c r="EP59" s="74"/>
      <c r="EQ59" s="74"/>
      <c r="ER59" s="74"/>
      <c r="ES59" s="74"/>
      <c r="ET59" s="74"/>
      <c r="EU59" s="74"/>
      <c r="EV59" s="74"/>
      <c r="EW59" s="74"/>
      <c r="EX59" s="74"/>
      <c r="EY59" s="74"/>
      <c r="EZ59" s="22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22"/>
      <c r="FM59" s="22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22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</row>
    <row r="60" spans="1:240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  <c r="DI60" s="74"/>
      <c r="DJ60" s="74"/>
      <c r="DK60" s="74"/>
      <c r="DL60" s="74"/>
      <c r="DM60" s="74"/>
      <c r="DN60" s="74"/>
      <c r="DO60" s="74"/>
      <c r="DP60" s="74"/>
      <c r="DQ60" s="74"/>
      <c r="DR60" s="74"/>
      <c r="DS60" s="74"/>
      <c r="DT60" s="74"/>
      <c r="DU60" s="74"/>
      <c r="DV60" s="74"/>
      <c r="DW60" s="22"/>
      <c r="DX60" s="22"/>
      <c r="DY60" s="22"/>
      <c r="DZ60" s="22"/>
      <c r="EA60" s="22"/>
      <c r="EB60" s="22"/>
      <c r="EC60" s="74"/>
      <c r="ED60" s="74"/>
      <c r="EE60" s="74"/>
      <c r="EF60" s="74"/>
      <c r="EG60" s="74"/>
      <c r="EH60" s="74"/>
      <c r="EI60" s="74"/>
      <c r="EJ60" s="74"/>
      <c r="EK60" s="74"/>
      <c r="EL60" s="74"/>
      <c r="EM60" s="74"/>
      <c r="EN60" s="74"/>
      <c r="EO60" s="74"/>
      <c r="EP60" s="74"/>
      <c r="EQ60" s="74"/>
      <c r="ER60" s="74"/>
      <c r="ES60" s="74"/>
      <c r="ET60" s="74"/>
      <c r="EU60" s="74"/>
      <c r="EV60" s="74"/>
      <c r="EW60" s="74"/>
      <c r="EX60" s="74"/>
      <c r="EY60" s="74"/>
      <c r="EZ60" s="22"/>
      <c r="FA60" s="74"/>
      <c r="FB60" s="74"/>
      <c r="FC60" s="74"/>
      <c r="FD60" s="74"/>
      <c r="FE60" s="74"/>
      <c r="FF60" s="74"/>
      <c r="FG60" s="74"/>
      <c r="FH60" s="74"/>
      <c r="FI60" s="74"/>
      <c r="FJ60" s="74"/>
      <c r="FK60" s="74"/>
      <c r="FL60" s="22"/>
      <c r="FM60" s="22"/>
      <c r="FN60" s="74"/>
      <c r="FO60" s="74"/>
      <c r="FP60" s="74"/>
      <c r="FQ60" s="74"/>
      <c r="FR60" s="74"/>
      <c r="FS60" s="74"/>
      <c r="FT60" s="74"/>
      <c r="FU60" s="74"/>
      <c r="FV60" s="74"/>
      <c r="FW60" s="74"/>
      <c r="FX60" s="22"/>
      <c r="FY60" s="74"/>
      <c r="FZ60" s="74"/>
      <c r="GA60" s="74"/>
      <c r="GB60" s="74"/>
      <c r="GC60" s="74"/>
      <c r="GD60" s="74"/>
      <c r="GE60" s="74"/>
      <c r="GF60" s="74"/>
      <c r="GG60" s="74"/>
      <c r="GH60" s="74"/>
      <c r="GI60" s="74"/>
      <c r="GJ60" s="74"/>
      <c r="GK60" s="74"/>
      <c r="GL60" s="74"/>
      <c r="GM60" s="74"/>
      <c r="GN60" s="74"/>
      <c r="GO60" s="74"/>
      <c r="GP60" s="74"/>
      <c r="GQ60" s="74"/>
      <c r="GR60" s="74"/>
      <c r="GS60" s="74"/>
      <c r="GT60" s="74"/>
      <c r="GU60" s="74"/>
      <c r="GV60" s="74"/>
      <c r="GW60" s="74"/>
      <c r="GX60" s="74"/>
      <c r="GY60" s="74"/>
      <c r="GZ60" s="74"/>
      <c r="HA60" s="74"/>
      <c r="HB60" s="74"/>
      <c r="HC60" s="74"/>
      <c r="HD60" s="74"/>
      <c r="HE60" s="74"/>
      <c r="HF60" s="74"/>
      <c r="HG60" s="74"/>
      <c r="HH60" s="74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74"/>
      <c r="IB60" s="74"/>
      <c r="IC60" s="74"/>
      <c r="ID60" s="74"/>
      <c r="IE60" s="74"/>
      <c r="IF60" s="74"/>
    </row>
    <row r="61" spans="1:240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22"/>
      <c r="DX61" s="22"/>
      <c r="DY61" s="22"/>
      <c r="DZ61" s="22"/>
      <c r="EA61" s="22"/>
      <c r="EB61" s="22"/>
      <c r="EC61" s="74"/>
      <c r="ED61" s="74"/>
      <c r="EE61" s="74"/>
      <c r="EF61" s="74"/>
      <c r="EG61" s="74"/>
      <c r="EH61" s="74"/>
      <c r="EI61" s="74"/>
      <c r="EJ61" s="74"/>
      <c r="EK61" s="74"/>
      <c r="EL61" s="74"/>
      <c r="EM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22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22"/>
      <c r="FM61" s="22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22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</row>
    <row r="62" spans="1:240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  <c r="DI62" s="74"/>
      <c r="DJ62" s="74"/>
      <c r="DK62" s="74"/>
      <c r="DL62" s="74"/>
      <c r="DM62" s="74"/>
      <c r="DN62" s="74"/>
      <c r="DO62" s="74"/>
      <c r="DP62" s="74"/>
      <c r="DQ62" s="74"/>
      <c r="DR62" s="74"/>
      <c r="DS62" s="74"/>
      <c r="DT62" s="74"/>
      <c r="DU62" s="74"/>
      <c r="DV62" s="74"/>
      <c r="DW62" s="22"/>
      <c r="DX62" s="22"/>
      <c r="DY62" s="22"/>
      <c r="DZ62" s="22"/>
      <c r="EA62" s="22"/>
      <c r="EB62" s="22"/>
      <c r="EC62" s="74"/>
      <c r="ED62" s="74"/>
      <c r="EE62" s="74"/>
      <c r="EF62" s="74"/>
      <c r="EG62" s="74"/>
      <c r="EH62" s="74"/>
      <c r="EI62" s="74"/>
      <c r="EJ62" s="74"/>
      <c r="EK62" s="74"/>
      <c r="EL62" s="74"/>
      <c r="EM62" s="74"/>
      <c r="EN62" s="74"/>
      <c r="EO62" s="74"/>
      <c r="EP62" s="74"/>
      <c r="EQ62" s="74"/>
      <c r="ER62" s="74"/>
      <c r="ES62" s="74"/>
      <c r="ET62" s="74"/>
      <c r="EU62" s="74"/>
      <c r="EV62" s="74"/>
      <c r="EW62" s="74"/>
      <c r="EX62" s="74"/>
      <c r="EY62" s="74"/>
      <c r="EZ62" s="22"/>
      <c r="FA62" s="74"/>
      <c r="FB62" s="74"/>
      <c r="FC62" s="74"/>
      <c r="FD62" s="74"/>
      <c r="FE62" s="74"/>
      <c r="FF62" s="74"/>
      <c r="FG62" s="74"/>
      <c r="FH62" s="74"/>
      <c r="FI62" s="74"/>
      <c r="FJ62" s="74"/>
      <c r="FK62" s="74"/>
      <c r="FL62" s="22"/>
      <c r="FM62" s="22"/>
      <c r="FN62" s="74"/>
      <c r="FO62" s="74"/>
      <c r="FP62" s="74"/>
      <c r="FQ62" s="74"/>
      <c r="FR62" s="74"/>
      <c r="FS62" s="74"/>
      <c r="FT62" s="74"/>
      <c r="FU62" s="74"/>
      <c r="FV62" s="74"/>
      <c r="FW62" s="74"/>
      <c r="FX62" s="22"/>
      <c r="FY62" s="74"/>
      <c r="FZ62" s="74"/>
      <c r="GA62" s="74"/>
      <c r="GB62" s="74"/>
      <c r="GC62" s="74"/>
      <c r="GD62" s="74"/>
      <c r="GE62" s="74"/>
      <c r="GF62" s="74"/>
      <c r="GG62" s="74"/>
      <c r="GH62" s="74"/>
      <c r="GI62" s="74"/>
      <c r="GJ62" s="74"/>
      <c r="GK62" s="74"/>
      <c r="GL62" s="74"/>
      <c r="GM62" s="74"/>
      <c r="GN62" s="74"/>
      <c r="GO62" s="74"/>
      <c r="GP62" s="74"/>
      <c r="GQ62" s="74"/>
      <c r="GR62" s="74"/>
      <c r="GS62" s="74"/>
      <c r="GT62" s="74"/>
      <c r="GU62" s="74"/>
      <c r="GV62" s="74"/>
      <c r="GW62" s="74"/>
      <c r="GX62" s="74"/>
      <c r="GY62" s="74"/>
      <c r="GZ62" s="74"/>
      <c r="HA62" s="74"/>
      <c r="HB62" s="74"/>
      <c r="HC62" s="74"/>
      <c r="HD62" s="74"/>
      <c r="HE62" s="74"/>
      <c r="HF62" s="74"/>
      <c r="HG62" s="74"/>
      <c r="HH62" s="74"/>
      <c r="HI62" s="74"/>
      <c r="HJ62" s="74"/>
      <c r="HK62" s="74"/>
      <c r="HL62" s="74"/>
      <c r="HM62" s="74"/>
      <c r="HN62" s="74"/>
      <c r="HO62" s="74"/>
      <c r="HP62" s="74"/>
      <c r="HQ62" s="74"/>
      <c r="HR62" s="74"/>
      <c r="HS62" s="74"/>
      <c r="HT62" s="74"/>
      <c r="HU62" s="74"/>
      <c r="HV62" s="74"/>
      <c r="HW62" s="74"/>
      <c r="HX62" s="74"/>
      <c r="HY62" s="74"/>
      <c r="HZ62" s="74"/>
      <c r="IA62" s="74"/>
      <c r="IB62" s="74"/>
      <c r="IC62" s="74"/>
      <c r="ID62" s="74"/>
      <c r="IE62" s="74"/>
      <c r="IF62" s="74"/>
    </row>
    <row r="63" spans="1:240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  <c r="DI63" s="74"/>
      <c r="DJ63" s="74"/>
      <c r="DK63" s="74"/>
      <c r="DL63" s="74"/>
      <c r="DM63" s="74"/>
      <c r="DN63" s="74"/>
      <c r="DO63" s="74"/>
      <c r="DP63" s="74"/>
      <c r="DQ63" s="74"/>
      <c r="DR63" s="74"/>
      <c r="DS63" s="74"/>
      <c r="DT63" s="74"/>
      <c r="DU63" s="74"/>
      <c r="DV63" s="74"/>
      <c r="DW63" s="22"/>
      <c r="DX63" s="22"/>
      <c r="DY63" s="22"/>
      <c r="DZ63" s="22"/>
      <c r="EA63" s="22"/>
      <c r="EB63" s="22"/>
      <c r="EC63" s="74"/>
      <c r="ED63" s="74"/>
      <c r="EE63" s="74"/>
      <c r="EF63" s="74"/>
      <c r="EG63" s="74"/>
      <c r="EH63" s="74"/>
      <c r="EI63" s="74"/>
      <c r="EJ63" s="74"/>
      <c r="EK63" s="74"/>
      <c r="EL63" s="74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22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22"/>
      <c r="FM63" s="22"/>
      <c r="FN63" s="74"/>
      <c r="FO63" s="74"/>
      <c r="FP63" s="74"/>
      <c r="FQ63" s="74"/>
      <c r="FR63" s="74"/>
      <c r="FS63" s="74"/>
      <c r="FT63" s="74"/>
      <c r="FU63" s="74"/>
      <c r="FV63" s="74"/>
      <c r="FW63" s="74"/>
      <c r="FX63" s="22"/>
      <c r="FY63" s="74"/>
      <c r="FZ63" s="74"/>
      <c r="GA63" s="74"/>
      <c r="GB63" s="74"/>
      <c r="GC63" s="74"/>
      <c r="GD63" s="74"/>
      <c r="GE63" s="74"/>
      <c r="GF63" s="74"/>
      <c r="GG63" s="74"/>
      <c r="GH63" s="74"/>
      <c r="GI63" s="74"/>
      <c r="GJ63" s="74"/>
      <c r="GK63" s="74"/>
      <c r="GL63" s="74"/>
      <c r="GM63" s="74"/>
      <c r="GN63" s="74"/>
      <c r="GO63" s="74"/>
      <c r="GP63" s="74"/>
      <c r="GQ63" s="74"/>
      <c r="GR63" s="74"/>
      <c r="GS63" s="74"/>
      <c r="GT63" s="74"/>
      <c r="GU63" s="74"/>
      <c r="GV63" s="74"/>
      <c r="GW63" s="74"/>
      <c r="GX63" s="74"/>
      <c r="GY63" s="74"/>
      <c r="GZ63" s="74"/>
      <c r="HA63" s="74"/>
      <c r="HB63" s="74"/>
      <c r="HC63" s="74"/>
      <c r="HD63" s="74"/>
      <c r="HE63" s="74"/>
      <c r="HF63" s="74"/>
      <c r="HG63" s="74"/>
      <c r="HH63" s="74"/>
      <c r="HI63" s="74"/>
      <c r="HJ63" s="74"/>
      <c r="HK63" s="74"/>
      <c r="HL63" s="74"/>
      <c r="HM63" s="74"/>
      <c r="HN63" s="74"/>
      <c r="HO63" s="74"/>
      <c r="HP63" s="74"/>
      <c r="HQ63" s="74"/>
      <c r="HR63" s="74"/>
      <c r="HS63" s="74"/>
      <c r="HT63" s="74"/>
      <c r="HU63" s="74"/>
      <c r="HV63" s="74"/>
      <c r="HW63" s="74"/>
      <c r="HX63" s="74"/>
      <c r="HY63" s="74"/>
      <c r="HZ63" s="74"/>
      <c r="IA63" s="74"/>
      <c r="IB63" s="74"/>
      <c r="IC63" s="74"/>
      <c r="ID63" s="74"/>
      <c r="IE63" s="74"/>
      <c r="IF63" s="74"/>
    </row>
    <row r="64" spans="1:240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  <c r="DI64" s="74"/>
      <c r="DJ64" s="74"/>
      <c r="DK64" s="74"/>
      <c r="DL64" s="74"/>
      <c r="DM64" s="74"/>
      <c r="DN64" s="74"/>
      <c r="DO64" s="74"/>
      <c r="DP64" s="74"/>
      <c r="DQ64" s="74"/>
      <c r="DR64" s="74"/>
      <c r="DS64" s="74"/>
      <c r="DT64" s="74"/>
      <c r="DU64" s="74"/>
      <c r="DV64" s="74"/>
      <c r="DW64" s="22"/>
      <c r="DX64" s="22"/>
      <c r="DY64" s="22"/>
      <c r="DZ64" s="22"/>
      <c r="EA64" s="22"/>
      <c r="EB64" s="22"/>
      <c r="EC64" s="74"/>
      <c r="ED64" s="74"/>
      <c r="EE64" s="74"/>
      <c r="EF64" s="74"/>
      <c r="EG64" s="74"/>
      <c r="EH64" s="74"/>
      <c r="EI64" s="74"/>
      <c r="EJ64" s="74"/>
      <c r="EK64" s="74"/>
      <c r="EL64" s="74"/>
      <c r="EM64" s="74"/>
      <c r="EN64" s="74"/>
      <c r="EO64" s="74"/>
      <c r="EP64" s="74"/>
      <c r="EQ64" s="74"/>
      <c r="ER64" s="74"/>
      <c r="ES64" s="74"/>
      <c r="ET64" s="74"/>
      <c r="EU64" s="74"/>
      <c r="EV64" s="74"/>
      <c r="EW64" s="74"/>
      <c r="EX64" s="74"/>
      <c r="EY64" s="74"/>
      <c r="EZ64" s="22"/>
      <c r="FA64" s="74"/>
      <c r="FB64" s="74"/>
      <c r="FC64" s="74"/>
      <c r="FD64" s="74"/>
      <c r="FE64" s="74"/>
      <c r="FF64" s="74"/>
      <c r="FG64" s="74"/>
      <c r="FH64" s="74"/>
      <c r="FI64" s="74"/>
      <c r="FJ64" s="74"/>
      <c r="FK64" s="74"/>
      <c r="FL64" s="22"/>
      <c r="FM64" s="22"/>
      <c r="FN64" s="74"/>
      <c r="FO64" s="74"/>
      <c r="FP64" s="74"/>
      <c r="FQ64" s="74"/>
      <c r="FR64" s="74"/>
      <c r="FS64" s="74"/>
      <c r="FT64" s="74"/>
      <c r="FU64" s="74"/>
      <c r="FV64" s="74"/>
      <c r="FW64" s="74"/>
      <c r="FX64" s="22"/>
      <c r="FY64" s="74"/>
      <c r="FZ64" s="74"/>
      <c r="GA64" s="74"/>
      <c r="GB64" s="74"/>
      <c r="GC64" s="74"/>
      <c r="GD64" s="74"/>
      <c r="GE64" s="74"/>
      <c r="GF64" s="74"/>
      <c r="GG64" s="74"/>
      <c r="GH64" s="74"/>
      <c r="GI64" s="74"/>
      <c r="GJ64" s="74"/>
      <c r="GK64" s="74"/>
      <c r="GL64" s="74"/>
      <c r="GM64" s="74"/>
      <c r="GN64" s="74"/>
      <c r="GO64" s="74"/>
      <c r="GP64" s="74"/>
      <c r="GQ64" s="74"/>
      <c r="GR64" s="74"/>
      <c r="GS64" s="74"/>
      <c r="GT64" s="74"/>
      <c r="GU64" s="74"/>
      <c r="GV64" s="74"/>
      <c r="GW64" s="74"/>
      <c r="GX64" s="74"/>
      <c r="GY64" s="74"/>
      <c r="GZ64" s="74"/>
      <c r="HA64" s="74"/>
      <c r="HB64" s="74"/>
      <c r="HC64" s="74"/>
      <c r="HD64" s="74"/>
      <c r="HE64" s="74"/>
      <c r="HF64" s="74"/>
      <c r="HG64" s="74"/>
      <c r="HH64" s="74"/>
      <c r="HI64" s="74"/>
      <c r="HJ64" s="74"/>
      <c r="HK64" s="74"/>
      <c r="HL64" s="74"/>
      <c r="HM64" s="74"/>
      <c r="HN64" s="74"/>
      <c r="HO64" s="74"/>
      <c r="HP64" s="74"/>
      <c r="HQ64" s="74"/>
      <c r="HR64" s="74"/>
      <c r="HS64" s="74"/>
      <c r="HT64" s="74"/>
      <c r="HU64" s="74"/>
      <c r="HV64" s="74"/>
      <c r="HW64" s="74"/>
      <c r="HX64" s="74"/>
      <c r="HY64" s="74"/>
      <c r="HZ64" s="74"/>
      <c r="IA64" s="74"/>
      <c r="IB64" s="74"/>
      <c r="IC64" s="74"/>
      <c r="ID64" s="74"/>
      <c r="IE64" s="74"/>
      <c r="IF64" s="74"/>
    </row>
    <row r="65" spans="1:240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  <c r="DI65" s="74"/>
      <c r="DJ65" s="74"/>
      <c r="DK65" s="74"/>
      <c r="DL65" s="74"/>
      <c r="DM65" s="74"/>
      <c r="DN65" s="74"/>
      <c r="DO65" s="74"/>
      <c r="DP65" s="74"/>
      <c r="DQ65" s="74"/>
      <c r="DR65" s="74"/>
      <c r="DS65" s="74"/>
      <c r="DT65" s="74"/>
      <c r="DU65" s="74"/>
      <c r="DV65" s="74"/>
      <c r="DW65" s="22"/>
      <c r="DX65" s="22"/>
      <c r="DY65" s="22"/>
      <c r="DZ65" s="22"/>
      <c r="EA65" s="22"/>
      <c r="EB65" s="22"/>
      <c r="EC65" s="74"/>
      <c r="ED65" s="74"/>
      <c r="EE65" s="74"/>
      <c r="EF65" s="74"/>
      <c r="EG65" s="74"/>
      <c r="EH65" s="74"/>
      <c r="EI65" s="74"/>
      <c r="EJ65" s="74"/>
      <c r="EK65" s="74"/>
      <c r="EL65" s="74"/>
      <c r="EM65" s="74"/>
      <c r="EN65" s="74"/>
      <c r="EO65" s="74"/>
      <c r="EP65" s="74"/>
      <c r="EQ65" s="74"/>
      <c r="ER65" s="74"/>
      <c r="ES65" s="74"/>
      <c r="ET65" s="74"/>
      <c r="EU65" s="74"/>
      <c r="EV65" s="74"/>
      <c r="EW65" s="74"/>
      <c r="EX65" s="74"/>
      <c r="EY65" s="74"/>
      <c r="EZ65" s="22"/>
      <c r="FA65" s="74"/>
      <c r="FB65" s="74"/>
      <c r="FC65" s="74"/>
      <c r="FD65" s="74"/>
      <c r="FE65" s="74"/>
      <c r="FF65" s="74"/>
      <c r="FG65" s="74"/>
      <c r="FH65" s="74"/>
      <c r="FI65" s="74"/>
      <c r="FJ65" s="74"/>
      <c r="FK65" s="74"/>
      <c r="FL65" s="22"/>
      <c r="FM65" s="22"/>
      <c r="FN65" s="74"/>
      <c r="FO65" s="74"/>
      <c r="FP65" s="74"/>
      <c r="FQ65" s="74"/>
      <c r="FR65" s="74"/>
      <c r="FS65" s="74"/>
      <c r="FT65" s="74"/>
      <c r="FU65" s="74"/>
      <c r="FV65" s="74"/>
      <c r="FW65" s="74"/>
      <c r="FX65" s="22"/>
      <c r="FY65" s="74"/>
      <c r="FZ65" s="74"/>
      <c r="GA65" s="74"/>
      <c r="GB65" s="74"/>
      <c r="GC65" s="74"/>
      <c r="GD65" s="74"/>
      <c r="GE65" s="74"/>
      <c r="GF65" s="74"/>
      <c r="GG65" s="74"/>
      <c r="GH65" s="74"/>
      <c r="GI65" s="74"/>
      <c r="GJ65" s="74"/>
      <c r="GK65" s="74"/>
      <c r="GL65" s="74"/>
      <c r="GM65" s="74"/>
      <c r="GN65" s="74"/>
      <c r="GO65" s="74"/>
      <c r="GP65" s="74"/>
      <c r="GQ65" s="74"/>
      <c r="GR65" s="74"/>
      <c r="GS65" s="74"/>
      <c r="GT65" s="74"/>
      <c r="GU65" s="74"/>
      <c r="GV65" s="74"/>
      <c r="GW65" s="74"/>
      <c r="GX65" s="74"/>
      <c r="GY65" s="74"/>
      <c r="GZ65" s="74"/>
      <c r="HA65" s="74"/>
      <c r="HB65" s="74"/>
      <c r="HC65" s="74"/>
      <c r="HD65" s="74"/>
      <c r="HE65" s="74"/>
      <c r="HF65" s="74"/>
      <c r="HG65" s="74"/>
      <c r="HH65" s="74"/>
      <c r="HI65" s="74"/>
      <c r="HJ65" s="74"/>
      <c r="HK65" s="74"/>
      <c r="HL65" s="74"/>
      <c r="HM65" s="74"/>
      <c r="HN65" s="74"/>
      <c r="HO65" s="74"/>
      <c r="HP65" s="74"/>
      <c r="HQ65" s="74"/>
      <c r="HR65" s="74"/>
      <c r="HS65" s="74"/>
      <c r="HT65" s="74"/>
      <c r="HU65" s="74"/>
      <c r="HV65" s="74"/>
      <c r="HW65" s="74"/>
      <c r="HX65" s="74"/>
      <c r="HY65" s="74"/>
      <c r="HZ65" s="74"/>
      <c r="IA65" s="74"/>
      <c r="IB65" s="74"/>
      <c r="IC65" s="74"/>
      <c r="ID65" s="74"/>
      <c r="IE65" s="74"/>
      <c r="IF65" s="74"/>
    </row>
    <row r="66" spans="1:240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74"/>
      <c r="DN66" s="74"/>
      <c r="DO66" s="74"/>
      <c r="DP66" s="74"/>
      <c r="DQ66" s="74"/>
      <c r="DR66" s="74"/>
      <c r="DS66" s="74"/>
      <c r="DT66" s="74"/>
      <c r="DU66" s="74"/>
      <c r="DV66" s="74"/>
      <c r="DW66" s="22"/>
      <c r="DX66" s="22"/>
      <c r="DY66" s="22"/>
      <c r="DZ66" s="22"/>
      <c r="EA66" s="22"/>
      <c r="EB66" s="22"/>
      <c r="EC66" s="74"/>
      <c r="ED66" s="74"/>
      <c r="EE66" s="74"/>
      <c r="EF66" s="74"/>
      <c r="EG66" s="74"/>
      <c r="EH66" s="74"/>
      <c r="EI66" s="74"/>
      <c r="EJ66" s="74"/>
      <c r="EK66" s="74"/>
      <c r="EL66" s="74"/>
      <c r="EM66" s="74"/>
      <c r="EN66" s="74"/>
      <c r="EO66" s="74"/>
      <c r="EP66" s="74"/>
      <c r="EQ66" s="74"/>
      <c r="ER66" s="74"/>
      <c r="ES66" s="74"/>
      <c r="ET66" s="74"/>
      <c r="EU66" s="74"/>
      <c r="EV66" s="74"/>
      <c r="EW66" s="74"/>
      <c r="EX66" s="74"/>
      <c r="EY66" s="74"/>
      <c r="EZ66" s="22"/>
      <c r="FA66" s="74"/>
      <c r="FB66" s="74"/>
      <c r="FC66" s="74"/>
      <c r="FD66" s="74"/>
      <c r="FE66" s="74"/>
      <c r="FF66" s="74"/>
      <c r="FG66" s="74"/>
      <c r="FH66" s="74"/>
      <c r="FI66" s="74"/>
      <c r="FJ66" s="74"/>
      <c r="FK66" s="74"/>
      <c r="FL66" s="22"/>
      <c r="FM66" s="22"/>
      <c r="FN66" s="74"/>
      <c r="FO66" s="74"/>
      <c r="FP66" s="74"/>
      <c r="FQ66" s="74"/>
      <c r="FR66" s="74"/>
      <c r="FS66" s="74"/>
      <c r="FT66" s="74"/>
      <c r="FU66" s="74"/>
      <c r="FV66" s="74"/>
      <c r="FW66" s="74"/>
      <c r="FX66" s="22"/>
      <c r="FY66" s="74"/>
      <c r="FZ66" s="74"/>
      <c r="GA66" s="74"/>
      <c r="GB66" s="74"/>
      <c r="GC66" s="74"/>
      <c r="GD66" s="74"/>
      <c r="GE66" s="74"/>
      <c r="GF66" s="74"/>
      <c r="GG66" s="74"/>
      <c r="GH66" s="74"/>
      <c r="GI66" s="74"/>
      <c r="GJ66" s="74"/>
      <c r="GK66" s="74"/>
      <c r="GL66" s="74"/>
      <c r="GM66" s="74"/>
      <c r="GN66" s="74"/>
      <c r="GO66" s="74"/>
      <c r="GP66" s="74"/>
      <c r="GQ66" s="74"/>
      <c r="GR66" s="74"/>
      <c r="GS66" s="74"/>
      <c r="GT66" s="74"/>
      <c r="GU66" s="74"/>
      <c r="GV66" s="74"/>
      <c r="GW66" s="74"/>
      <c r="GX66" s="74"/>
      <c r="GY66" s="74"/>
      <c r="GZ66" s="74"/>
      <c r="HA66" s="74"/>
      <c r="HB66" s="74"/>
      <c r="HC66" s="74"/>
      <c r="HD66" s="74"/>
      <c r="HE66" s="74"/>
      <c r="HF66" s="74"/>
      <c r="HG66" s="74"/>
      <c r="HH66" s="74"/>
      <c r="HI66" s="74"/>
      <c r="HJ66" s="74"/>
      <c r="HK66" s="74"/>
      <c r="HL66" s="74"/>
      <c r="HM66" s="74"/>
      <c r="HN66" s="74"/>
      <c r="HO66" s="74"/>
      <c r="HP66" s="74"/>
      <c r="HQ66" s="74"/>
      <c r="HR66" s="74"/>
      <c r="HS66" s="74"/>
      <c r="HT66" s="74"/>
      <c r="HU66" s="74"/>
      <c r="HV66" s="74"/>
      <c r="HW66" s="74"/>
      <c r="HX66" s="74"/>
      <c r="HY66" s="74"/>
      <c r="HZ66" s="74"/>
      <c r="IA66" s="74"/>
      <c r="IB66" s="74"/>
      <c r="IC66" s="74"/>
      <c r="ID66" s="74"/>
      <c r="IE66" s="74"/>
      <c r="IF66" s="74"/>
    </row>
    <row r="67" spans="1:240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74"/>
      <c r="DN67" s="74"/>
      <c r="DO67" s="74"/>
      <c r="DP67" s="74"/>
      <c r="DQ67" s="74"/>
      <c r="DR67" s="74"/>
      <c r="DS67" s="74"/>
      <c r="DT67" s="74"/>
      <c r="DU67" s="74"/>
      <c r="DV67" s="74"/>
      <c r="DW67" s="22"/>
      <c r="DX67" s="22"/>
      <c r="DY67" s="22"/>
      <c r="DZ67" s="22"/>
      <c r="EA67" s="22"/>
      <c r="EB67" s="22"/>
      <c r="EC67" s="74"/>
      <c r="ED67" s="74"/>
      <c r="EE67" s="74"/>
      <c r="EF67" s="74"/>
      <c r="EG67" s="74"/>
      <c r="EH67" s="74"/>
      <c r="EI67" s="74"/>
      <c r="EJ67" s="74"/>
      <c r="EK67" s="74"/>
      <c r="EL67" s="74"/>
      <c r="EM67" s="74"/>
      <c r="EN67" s="74"/>
      <c r="EO67" s="74"/>
      <c r="EP67" s="74"/>
      <c r="EQ67" s="74"/>
      <c r="ER67" s="74"/>
      <c r="ES67" s="74"/>
      <c r="ET67" s="74"/>
      <c r="EU67" s="74"/>
      <c r="EV67" s="74"/>
      <c r="EW67" s="74"/>
      <c r="EX67" s="74"/>
      <c r="EY67" s="74"/>
      <c r="EZ67" s="22"/>
      <c r="FA67" s="74"/>
      <c r="FB67" s="74"/>
      <c r="FC67" s="74"/>
      <c r="FD67" s="74"/>
      <c r="FE67" s="74"/>
      <c r="FF67" s="74"/>
      <c r="FG67" s="74"/>
      <c r="FH67" s="74"/>
      <c r="FI67" s="74"/>
      <c r="FJ67" s="74"/>
      <c r="FK67" s="74"/>
      <c r="FL67" s="22"/>
      <c r="FM67" s="22"/>
      <c r="FN67" s="74"/>
      <c r="FO67" s="74"/>
      <c r="FP67" s="74"/>
      <c r="FQ67" s="74"/>
      <c r="FR67" s="74"/>
      <c r="FS67" s="74"/>
      <c r="FT67" s="74"/>
      <c r="FU67" s="74"/>
      <c r="FV67" s="74"/>
      <c r="FW67" s="74"/>
      <c r="FX67" s="22"/>
      <c r="FY67" s="74"/>
      <c r="FZ67" s="74"/>
      <c r="GA67" s="74"/>
      <c r="GB67" s="74"/>
      <c r="GC67" s="74"/>
      <c r="GD67" s="74"/>
      <c r="GE67" s="74"/>
      <c r="GF67" s="74"/>
      <c r="GG67" s="74"/>
      <c r="GH67" s="74"/>
      <c r="GI67" s="74"/>
      <c r="GJ67" s="74"/>
      <c r="GK67" s="74"/>
      <c r="GL67" s="74"/>
      <c r="GM67" s="74"/>
      <c r="GN67" s="74"/>
      <c r="GO67" s="74"/>
      <c r="GP67" s="74"/>
      <c r="GQ67" s="74"/>
      <c r="GR67" s="74"/>
      <c r="GS67" s="74"/>
      <c r="GT67" s="74"/>
      <c r="GU67" s="74"/>
      <c r="GV67" s="74"/>
      <c r="GW67" s="74"/>
      <c r="GX67" s="74"/>
      <c r="GY67" s="74"/>
      <c r="GZ67" s="74"/>
      <c r="HA67" s="74"/>
      <c r="HB67" s="74"/>
      <c r="HC67" s="74"/>
      <c r="HD67" s="74"/>
      <c r="HE67" s="74"/>
      <c r="HF67" s="74"/>
      <c r="HG67" s="74"/>
      <c r="HH67" s="74"/>
      <c r="HI67" s="74"/>
      <c r="HJ67" s="74"/>
      <c r="HK67" s="74"/>
      <c r="HL67" s="74"/>
      <c r="HM67" s="74"/>
      <c r="HN67" s="74"/>
      <c r="HO67" s="74"/>
      <c r="HP67" s="74"/>
      <c r="HQ67" s="74"/>
      <c r="HR67" s="74"/>
      <c r="HS67" s="74"/>
      <c r="HT67" s="74"/>
      <c r="HU67" s="74"/>
      <c r="HV67" s="74"/>
      <c r="HW67" s="74"/>
      <c r="HX67" s="74"/>
      <c r="HY67" s="74"/>
      <c r="HZ67" s="74"/>
      <c r="IA67" s="74"/>
      <c r="IB67" s="74"/>
      <c r="IC67" s="74"/>
      <c r="ID67" s="74"/>
      <c r="IE67" s="74"/>
      <c r="IF67" s="74"/>
    </row>
    <row r="68" spans="1:240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  <c r="DI68" s="74"/>
      <c r="DJ68" s="74"/>
      <c r="DK68" s="74"/>
      <c r="DL68" s="74"/>
      <c r="DM68" s="74"/>
      <c r="DN68" s="74"/>
      <c r="DO68" s="74"/>
      <c r="DP68" s="74"/>
      <c r="DQ68" s="74"/>
      <c r="DR68" s="74"/>
      <c r="DS68" s="74"/>
      <c r="DT68" s="74"/>
      <c r="DU68" s="74"/>
      <c r="DV68" s="74"/>
      <c r="DW68" s="22"/>
      <c r="DX68" s="22"/>
      <c r="DY68" s="22"/>
      <c r="DZ68" s="22"/>
      <c r="EA68" s="22"/>
      <c r="EB68" s="22"/>
      <c r="EC68" s="74"/>
      <c r="ED68" s="74"/>
      <c r="EE68" s="74"/>
      <c r="EF68" s="74"/>
      <c r="EG68" s="74"/>
      <c r="EH68" s="74"/>
      <c r="EI68" s="74"/>
      <c r="EJ68" s="74"/>
      <c r="EK68" s="74"/>
      <c r="EL68" s="74"/>
      <c r="EM68" s="74"/>
      <c r="EN68" s="74"/>
      <c r="EO68" s="74"/>
      <c r="EP68" s="74"/>
      <c r="EQ68" s="74"/>
      <c r="ER68" s="74"/>
      <c r="ES68" s="74"/>
      <c r="ET68" s="74"/>
      <c r="EU68" s="74"/>
      <c r="EV68" s="74"/>
      <c r="EW68" s="74"/>
      <c r="EX68" s="74"/>
      <c r="EY68" s="74"/>
      <c r="EZ68" s="22"/>
      <c r="FA68" s="74"/>
      <c r="FB68" s="74"/>
      <c r="FC68" s="74"/>
      <c r="FD68" s="74"/>
      <c r="FE68" s="74"/>
      <c r="FF68" s="74"/>
      <c r="FG68" s="74"/>
      <c r="FH68" s="74"/>
      <c r="FI68" s="74"/>
      <c r="FJ68" s="74"/>
      <c r="FK68" s="74"/>
      <c r="FL68" s="22"/>
      <c r="FM68" s="22"/>
      <c r="FN68" s="74"/>
      <c r="FO68" s="74"/>
      <c r="FP68" s="74"/>
      <c r="FQ68" s="74"/>
      <c r="FR68" s="74"/>
      <c r="FS68" s="74"/>
      <c r="FT68" s="74"/>
      <c r="FU68" s="74"/>
      <c r="FV68" s="74"/>
      <c r="FW68" s="74"/>
      <c r="FX68" s="22"/>
      <c r="FY68" s="74"/>
      <c r="FZ68" s="74"/>
      <c r="GA68" s="74"/>
      <c r="GB68" s="74"/>
      <c r="GC68" s="74"/>
      <c r="GD68" s="74"/>
      <c r="GE68" s="74"/>
      <c r="GF68" s="74"/>
      <c r="GG68" s="74"/>
      <c r="GH68" s="74"/>
      <c r="GI68" s="74"/>
      <c r="GJ68" s="74"/>
      <c r="GK68" s="74"/>
      <c r="GL68" s="74"/>
      <c r="GM68" s="74"/>
      <c r="GN68" s="74"/>
      <c r="GO68" s="74"/>
      <c r="GP68" s="74"/>
      <c r="GQ68" s="74"/>
      <c r="GR68" s="74"/>
      <c r="GS68" s="74"/>
      <c r="GT68" s="74"/>
      <c r="GU68" s="74"/>
      <c r="GV68" s="74"/>
      <c r="GW68" s="74"/>
      <c r="GX68" s="74"/>
      <c r="GY68" s="74"/>
      <c r="GZ68" s="74"/>
      <c r="HA68" s="74"/>
      <c r="HB68" s="74"/>
      <c r="HC68" s="74"/>
      <c r="HD68" s="74"/>
      <c r="HE68" s="74"/>
      <c r="HF68" s="74"/>
      <c r="HG68" s="74"/>
      <c r="HH68" s="74"/>
      <c r="HI68" s="74"/>
      <c r="HJ68" s="74"/>
      <c r="HK68" s="74"/>
      <c r="HL68" s="74"/>
      <c r="HM68" s="74"/>
      <c r="HN68" s="74"/>
      <c r="HO68" s="74"/>
      <c r="HP68" s="74"/>
      <c r="HQ68" s="74"/>
      <c r="HR68" s="74"/>
      <c r="HS68" s="74"/>
      <c r="HT68" s="74"/>
      <c r="HU68" s="74"/>
      <c r="HV68" s="74"/>
      <c r="HW68" s="74"/>
      <c r="HX68" s="74"/>
      <c r="HY68" s="74"/>
      <c r="HZ68" s="74"/>
      <c r="IA68" s="74"/>
      <c r="IB68" s="74"/>
      <c r="IC68" s="74"/>
      <c r="ID68" s="74"/>
      <c r="IE68" s="74"/>
      <c r="IF68" s="74"/>
    </row>
    <row r="69" spans="1:24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  <c r="DI69" s="74"/>
      <c r="DJ69" s="74"/>
      <c r="DK69" s="74"/>
      <c r="DL69" s="74"/>
      <c r="DM69" s="74"/>
      <c r="DN69" s="74"/>
      <c r="DO69" s="74"/>
      <c r="DP69" s="74"/>
      <c r="DQ69" s="74"/>
      <c r="DR69" s="74"/>
      <c r="DS69" s="74"/>
      <c r="DT69" s="74"/>
      <c r="DU69" s="74"/>
      <c r="DV69" s="74"/>
      <c r="DW69" s="22"/>
      <c r="DX69" s="22"/>
      <c r="DY69" s="22"/>
      <c r="DZ69" s="22"/>
      <c r="EA69" s="22"/>
      <c r="EB69" s="22"/>
      <c r="EC69" s="74"/>
      <c r="ED69" s="74"/>
      <c r="EE69" s="74"/>
      <c r="EF69" s="74"/>
      <c r="EG69" s="74"/>
      <c r="EH69" s="74"/>
      <c r="EI69" s="74"/>
      <c r="EJ69" s="74"/>
      <c r="EK69" s="74"/>
      <c r="EL69" s="74"/>
      <c r="EM69" s="74"/>
      <c r="EN69" s="74"/>
      <c r="EO69" s="74"/>
      <c r="EP69" s="74"/>
      <c r="EQ69" s="74"/>
      <c r="ER69" s="74"/>
      <c r="ES69" s="74"/>
      <c r="ET69" s="74"/>
      <c r="EU69" s="74"/>
      <c r="EV69" s="74"/>
      <c r="EW69" s="74"/>
      <c r="EX69" s="74"/>
      <c r="EY69" s="74"/>
      <c r="EZ69" s="22"/>
      <c r="FA69" s="74"/>
      <c r="FB69" s="74"/>
      <c r="FC69" s="74"/>
      <c r="FD69" s="74"/>
      <c r="FE69" s="74"/>
      <c r="FF69" s="74"/>
      <c r="FG69" s="74"/>
      <c r="FH69" s="74"/>
      <c r="FI69" s="74"/>
      <c r="FJ69" s="74"/>
      <c r="FK69" s="74"/>
      <c r="FL69" s="22"/>
      <c r="FM69" s="22"/>
      <c r="FN69" s="74"/>
      <c r="FO69" s="74"/>
      <c r="FP69" s="74"/>
      <c r="FQ69" s="74"/>
      <c r="FR69" s="74"/>
      <c r="FS69" s="74"/>
      <c r="FT69" s="74"/>
      <c r="FU69" s="74"/>
      <c r="FV69" s="74"/>
      <c r="FW69" s="74"/>
      <c r="FX69" s="22"/>
      <c r="FY69" s="74"/>
      <c r="FZ69" s="74"/>
      <c r="GA69" s="74"/>
      <c r="GB69" s="74"/>
      <c r="GC69" s="74"/>
      <c r="GD69" s="74"/>
      <c r="GE69" s="74"/>
      <c r="GF69" s="74"/>
      <c r="GG69" s="74"/>
      <c r="GH69" s="74"/>
      <c r="GI69" s="74"/>
      <c r="GJ69" s="74"/>
      <c r="GK69" s="74"/>
      <c r="GL69" s="74"/>
      <c r="GM69" s="74"/>
      <c r="GN69" s="74"/>
      <c r="GO69" s="74"/>
      <c r="GP69" s="74"/>
      <c r="GQ69" s="74"/>
      <c r="GR69" s="74"/>
      <c r="GS69" s="74"/>
      <c r="GT69" s="74"/>
      <c r="GU69" s="74"/>
      <c r="GV69" s="74"/>
      <c r="GW69" s="74"/>
      <c r="GX69" s="74"/>
      <c r="GY69" s="74"/>
      <c r="GZ69" s="74"/>
      <c r="HA69" s="74"/>
      <c r="HB69" s="74"/>
      <c r="HC69" s="74"/>
      <c r="HD69" s="74"/>
      <c r="HE69" s="74"/>
      <c r="HF69" s="74"/>
      <c r="HG69" s="74"/>
      <c r="HH69" s="74"/>
      <c r="HI69" s="74"/>
      <c r="HJ69" s="74"/>
      <c r="HK69" s="74"/>
      <c r="HL69" s="74"/>
      <c r="HM69" s="74"/>
      <c r="HN69" s="74"/>
      <c r="HO69" s="74"/>
      <c r="HP69" s="74"/>
      <c r="HQ69" s="74"/>
      <c r="HR69" s="74"/>
      <c r="HS69" s="74"/>
      <c r="HT69" s="74"/>
      <c r="HU69" s="74"/>
      <c r="HV69" s="74"/>
      <c r="HW69" s="74"/>
      <c r="HX69" s="74"/>
      <c r="HY69" s="74"/>
      <c r="HZ69" s="74"/>
      <c r="IA69" s="74"/>
      <c r="IB69" s="74"/>
      <c r="IC69" s="74"/>
      <c r="ID69" s="74"/>
      <c r="IE69" s="74"/>
      <c r="IF69" s="74"/>
    </row>
    <row r="70" spans="1:240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  <c r="DI70" s="74"/>
      <c r="DJ70" s="74"/>
      <c r="DK70" s="74"/>
      <c r="DL70" s="74"/>
      <c r="DM70" s="74"/>
      <c r="DN70" s="74"/>
      <c r="DO70" s="74"/>
      <c r="DP70" s="74"/>
      <c r="DQ70" s="74"/>
      <c r="DR70" s="74"/>
      <c r="DS70" s="74"/>
      <c r="DT70" s="74"/>
      <c r="DU70" s="74"/>
      <c r="DV70" s="74"/>
      <c r="DW70" s="22"/>
      <c r="DX70" s="22"/>
      <c r="DY70" s="22"/>
      <c r="DZ70" s="22"/>
      <c r="EA70" s="22"/>
      <c r="EB70" s="22"/>
      <c r="EC70" s="74"/>
      <c r="ED70" s="74"/>
      <c r="EE70" s="74"/>
      <c r="EF70" s="74"/>
      <c r="EG70" s="74"/>
      <c r="EH70" s="74"/>
      <c r="EI70" s="74"/>
      <c r="EJ70" s="74"/>
      <c r="EK70" s="74"/>
      <c r="EL70" s="74"/>
      <c r="EM70" s="74"/>
      <c r="EN70" s="74"/>
      <c r="EO70" s="74"/>
      <c r="EP70" s="74"/>
      <c r="EQ70" s="74"/>
      <c r="ER70" s="74"/>
      <c r="ES70" s="74"/>
      <c r="ET70" s="74"/>
      <c r="EU70" s="74"/>
      <c r="EV70" s="74"/>
      <c r="EW70" s="74"/>
      <c r="EX70" s="74"/>
      <c r="EY70" s="74"/>
      <c r="EZ70" s="22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22"/>
      <c r="FM70" s="22"/>
      <c r="FN70" s="74"/>
      <c r="FO70" s="74"/>
      <c r="FP70" s="74"/>
      <c r="FQ70" s="74"/>
      <c r="FR70" s="74"/>
      <c r="FS70" s="74"/>
      <c r="FT70" s="74"/>
      <c r="FU70" s="74"/>
      <c r="FV70" s="74"/>
      <c r="FW70" s="74"/>
      <c r="FX70" s="22"/>
      <c r="FY70" s="74"/>
      <c r="FZ70" s="74"/>
      <c r="GA70" s="74"/>
      <c r="GB70" s="74"/>
      <c r="GC70" s="74"/>
      <c r="GD70" s="74"/>
      <c r="GE70" s="74"/>
      <c r="GF70" s="74"/>
      <c r="GG70" s="74"/>
      <c r="GH70" s="74"/>
      <c r="GI70" s="74"/>
      <c r="GJ70" s="74"/>
      <c r="GK70" s="74"/>
      <c r="GL70" s="74"/>
      <c r="GM70" s="74"/>
      <c r="GN70" s="74"/>
      <c r="GO70" s="74"/>
      <c r="GP70" s="74"/>
      <c r="GQ70" s="74"/>
      <c r="GR70" s="74"/>
      <c r="GS70" s="74"/>
      <c r="GT70" s="74"/>
      <c r="GU70" s="74"/>
      <c r="GV70" s="74"/>
      <c r="GW70" s="74"/>
      <c r="GX70" s="74"/>
      <c r="GY70" s="74"/>
      <c r="GZ70" s="74"/>
      <c r="HA70" s="74"/>
      <c r="HB70" s="74"/>
      <c r="HC70" s="74"/>
      <c r="HD70" s="74"/>
      <c r="HE70" s="74"/>
      <c r="HF70" s="74"/>
      <c r="HG70" s="74"/>
      <c r="HH70" s="74"/>
      <c r="HI70" s="74"/>
      <c r="HJ70" s="74"/>
      <c r="HK70" s="74"/>
      <c r="HL70" s="74"/>
      <c r="HM70" s="74"/>
      <c r="HN70" s="74"/>
      <c r="HO70" s="74"/>
      <c r="HP70" s="74"/>
      <c r="HQ70" s="74"/>
      <c r="HR70" s="74"/>
      <c r="HS70" s="74"/>
      <c r="HT70" s="74"/>
      <c r="HU70" s="74"/>
      <c r="HV70" s="74"/>
      <c r="HW70" s="74"/>
      <c r="HX70" s="74"/>
      <c r="HY70" s="74"/>
      <c r="HZ70" s="74"/>
      <c r="IA70" s="74"/>
      <c r="IB70" s="74"/>
      <c r="IC70" s="74"/>
      <c r="ID70" s="74"/>
      <c r="IE70" s="74"/>
      <c r="IF70" s="74"/>
    </row>
    <row r="71" spans="1:240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  <c r="DI71" s="74"/>
      <c r="DJ71" s="74"/>
      <c r="DK71" s="74"/>
      <c r="DL71" s="74"/>
      <c r="DM71" s="74"/>
      <c r="DN71" s="74"/>
      <c r="DO71" s="74"/>
      <c r="DP71" s="74"/>
      <c r="DQ71" s="74"/>
      <c r="DR71" s="74"/>
      <c r="DS71" s="74"/>
      <c r="DT71" s="74"/>
      <c r="DU71" s="74"/>
      <c r="DV71" s="74"/>
      <c r="DW71" s="22"/>
      <c r="DX71" s="22"/>
      <c r="DY71" s="22"/>
      <c r="DZ71" s="22"/>
      <c r="EA71" s="22"/>
      <c r="EB71" s="22"/>
      <c r="EC71" s="74"/>
      <c r="ED71" s="74"/>
      <c r="EE71" s="74"/>
      <c r="EF71" s="74"/>
      <c r="EG71" s="74"/>
      <c r="EH71" s="74"/>
      <c r="EI71" s="74"/>
      <c r="EJ71" s="74"/>
      <c r="EK71" s="74"/>
      <c r="EL71" s="74"/>
      <c r="EM71" s="74"/>
      <c r="EN71" s="74"/>
      <c r="EO71" s="74"/>
      <c r="EP71" s="74"/>
      <c r="EQ71" s="74"/>
      <c r="ER71" s="74"/>
      <c r="ES71" s="74"/>
      <c r="ET71" s="74"/>
      <c r="EU71" s="74"/>
      <c r="EV71" s="74"/>
      <c r="EW71" s="74"/>
      <c r="EX71" s="74"/>
      <c r="EY71" s="74"/>
      <c r="EZ71" s="22"/>
      <c r="FA71" s="74"/>
      <c r="FB71" s="74"/>
      <c r="FC71" s="74"/>
      <c r="FD71" s="74"/>
      <c r="FE71" s="74"/>
      <c r="FF71" s="74"/>
      <c r="FG71" s="74"/>
      <c r="FH71" s="74"/>
      <c r="FI71" s="74"/>
      <c r="FJ71" s="74"/>
      <c r="FK71" s="74"/>
      <c r="FL71" s="22"/>
      <c r="FM71" s="22"/>
      <c r="FN71" s="74"/>
      <c r="FO71" s="74"/>
      <c r="FP71" s="74"/>
      <c r="FQ71" s="74"/>
      <c r="FR71" s="74"/>
      <c r="FS71" s="74"/>
      <c r="FT71" s="74"/>
      <c r="FU71" s="74"/>
      <c r="FV71" s="74"/>
      <c r="FW71" s="74"/>
      <c r="FX71" s="22"/>
      <c r="FY71" s="74"/>
      <c r="FZ71" s="74"/>
      <c r="GA71" s="74"/>
      <c r="GB71" s="74"/>
      <c r="GC71" s="74"/>
      <c r="GD71" s="74"/>
      <c r="GE71" s="74"/>
      <c r="GF71" s="74"/>
      <c r="GG71" s="74"/>
      <c r="GH71" s="74"/>
      <c r="GI71" s="74"/>
      <c r="GJ71" s="74"/>
      <c r="GK71" s="74"/>
      <c r="GL71" s="74"/>
      <c r="GM71" s="74"/>
      <c r="GN71" s="74"/>
      <c r="GO71" s="74"/>
      <c r="GP71" s="74"/>
      <c r="GQ71" s="74"/>
      <c r="GR71" s="74"/>
      <c r="GS71" s="74"/>
      <c r="GT71" s="74"/>
      <c r="GU71" s="74"/>
      <c r="GV71" s="74"/>
      <c r="GW71" s="74"/>
      <c r="GX71" s="74"/>
      <c r="GY71" s="74"/>
      <c r="GZ71" s="74"/>
      <c r="HA71" s="74"/>
      <c r="HB71" s="74"/>
      <c r="HC71" s="74"/>
      <c r="HD71" s="74"/>
      <c r="HE71" s="74"/>
      <c r="HF71" s="74"/>
      <c r="HG71" s="74"/>
      <c r="HH71" s="74"/>
      <c r="HI71" s="74"/>
      <c r="HJ71" s="74"/>
      <c r="HK71" s="74"/>
      <c r="HL71" s="74"/>
      <c r="HM71" s="74"/>
      <c r="HN71" s="74"/>
      <c r="HO71" s="74"/>
      <c r="HP71" s="74"/>
      <c r="HQ71" s="74"/>
      <c r="HR71" s="74"/>
      <c r="HS71" s="74"/>
      <c r="HT71" s="74"/>
      <c r="HU71" s="74"/>
      <c r="HV71" s="74"/>
      <c r="HW71" s="74"/>
      <c r="HX71" s="74"/>
      <c r="HY71" s="74"/>
      <c r="HZ71" s="74"/>
      <c r="IA71" s="74"/>
      <c r="IB71" s="74"/>
      <c r="IC71" s="74"/>
      <c r="ID71" s="74"/>
      <c r="IE71" s="74"/>
      <c r="IF71" s="74"/>
    </row>
    <row r="72" spans="1:240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  <c r="DI72" s="74"/>
      <c r="DJ72" s="74"/>
      <c r="DK72" s="74"/>
      <c r="DL72" s="74"/>
      <c r="DM72" s="74"/>
      <c r="DN72" s="74"/>
      <c r="DO72" s="74"/>
      <c r="DP72" s="74"/>
      <c r="DQ72" s="74"/>
      <c r="DR72" s="74"/>
      <c r="DS72" s="74"/>
      <c r="DT72" s="74"/>
      <c r="DU72" s="74"/>
      <c r="DV72" s="74"/>
      <c r="DW72" s="22"/>
      <c r="DX72" s="22"/>
      <c r="DY72" s="22"/>
      <c r="DZ72" s="22"/>
      <c r="EA72" s="22"/>
      <c r="EB72" s="22"/>
      <c r="EC72" s="74"/>
      <c r="ED72" s="74"/>
      <c r="EE72" s="74"/>
      <c r="EF72" s="74"/>
      <c r="EG72" s="74"/>
      <c r="EH72" s="74"/>
      <c r="EI72" s="74"/>
      <c r="EJ72" s="74"/>
      <c r="EK72" s="74"/>
      <c r="EL72" s="74"/>
      <c r="EM72" s="74"/>
      <c r="EN72" s="74"/>
      <c r="EO72" s="74"/>
      <c r="EP72" s="74"/>
      <c r="EQ72" s="74"/>
      <c r="ER72" s="74"/>
      <c r="ES72" s="74"/>
      <c r="ET72" s="74"/>
      <c r="EU72" s="74"/>
      <c r="EV72" s="74"/>
      <c r="EW72" s="74"/>
      <c r="EX72" s="74"/>
      <c r="EY72" s="74"/>
      <c r="EZ72" s="22"/>
      <c r="FA72" s="74"/>
      <c r="FB72" s="74"/>
      <c r="FC72" s="74"/>
      <c r="FD72" s="74"/>
      <c r="FE72" s="74"/>
      <c r="FF72" s="74"/>
      <c r="FG72" s="74"/>
      <c r="FH72" s="74"/>
      <c r="FI72" s="74"/>
      <c r="FJ72" s="74"/>
      <c r="FK72" s="74"/>
      <c r="FL72" s="22"/>
      <c r="FM72" s="22"/>
      <c r="FN72" s="74"/>
      <c r="FO72" s="74"/>
      <c r="FP72" s="74"/>
      <c r="FQ72" s="74"/>
      <c r="FR72" s="74"/>
      <c r="FS72" s="74"/>
      <c r="FT72" s="74"/>
      <c r="FU72" s="74"/>
      <c r="FV72" s="74"/>
      <c r="FW72" s="74"/>
      <c r="FX72" s="22"/>
      <c r="FY72" s="74"/>
      <c r="FZ72" s="74"/>
      <c r="GA72" s="74"/>
      <c r="GB72" s="74"/>
      <c r="GC72" s="74"/>
      <c r="GD72" s="74"/>
      <c r="GE72" s="74"/>
      <c r="GF72" s="74"/>
      <c r="GG72" s="74"/>
      <c r="GH72" s="74"/>
      <c r="GI72" s="74"/>
      <c r="GJ72" s="74"/>
      <c r="GK72" s="74"/>
      <c r="GL72" s="74"/>
      <c r="GM72" s="74"/>
      <c r="GN72" s="74"/>
      <c r="GO72" s="74"/>
      <c r="GP72" s="74"/>
      <c r="GQ72" s="74"/>
      <c r="GR72" s="74"/>
      <c r="GS72" s="74"/>
      <c r="GT72" s="74"/>
      <c r="GU72" s="74"/>
      <c r="GV72" s="74"/>
      <c r="GW72" s="74"/>
      <c r="GX72" s="74"/>
      <c r="GY72" s="74"/>
      <c r="GZ72" s="74"/>
      <c r="HA72" s="74"/>
      <c r="HB72" s="74"/>
      <c r="HC72" s="74"/>
      <c r="HD72" s="74"/>
      <c r="HE72" s="74"/>
      <c r="HF72" s="74"/>
      <c r="HG72" s="74"/>
      <c r="HH72" s="74"/>
      <c r="HI72" s="74"/>
      <c r="HJ72" s="74"/>
      <c r="HK72" s="74"/>
      <c r="HL72" s="74"/>
      <c r="HM72" s="74"/>
      <c r="HN72" s="74"/>
      <c r="HO72" s="74"/>
      <c r="HP72" s="74"/>
      <c r="HQ72" s="74"/>
      <c r="HR72" s="74"/>
      <c r="HS72" s="74"/>
      <c r="HT72" s="74"/>
      <c r="HU72" s="74"/>
      <c r="HV72" s="74"/>
      <c r="HW72" s="74"/>
      <c r="HX72" s="74"/>
      <c r="HY72" s="74"/>
      <c r="HZ72" s="74"/>
      <c r="IA72" s="74"/>
      <c r="IB72" s="74"/>
      <c r="IC72" s="74"/>
      <c r="ID72" s="74"/>
      <c r="IE72" s="74"/>
      <c r="IF72" s="74"/>
    </row>
    <row r="73" spans="1:240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  <c r="DI73" s="74"/>
      <c r="DJ73" s="74"/>
      <c r="DK73" s="74"/>
      <c r="DL73" s="74"/>
      <c r="DM73" s="74"/>
      <c r="DN73" s="74"/>
      <c r="DO73" s="74"/>
      <c r="DP73" s="74"/>
      <c r="DQ73" s="74"/>
      <c r="DR73" s="74"/>
      <c r="DS73" s="74"/>
      <c r="DT73" s="74"/>
      <c r="DU73" s="74"/>
      <c r="DV73" s="74"/>
      <c r="DW73" s="22"/>
      <c r="DX73" s="22"/>
      <c r="DY73" s="22"/>
      <c r="DZ73" s="22"/>
      <c r="EA73" s="22"/>
      <c r="EB73" s="22"/>
      <c r="EC73" s="74"/>
      <c r="ED73" s="74"/>
      <c r="EE73" s="74"/>
      <c r="EF73" s="74"/>
      <c r="EG73" s="74"/>
      <c r="EH73" s="74"/>
      <c r="EI73" s="74"/>
      <c r="EJ73" s="74"/>
      <c r="EK73" s="74"/>
      <c r="EL73" s="74"/>
      <c r="EM73" s="74"/>
      <c r="EN73" s="74"/>
      <c r="EO73" s="74"/>
      <c r="EP73" s="74"/>
      <c r="EQ73" s="74"/>
      <c r="ER73" s="74"/>
      <c r="ES73" s="74"/>
      <c r="ET73" s="74"/>
      <c r="EU73" s="74"/>
      <c r="EV73" s="74"/>
      <c r="EW73" s="74"/>
      <c r="EX73" s="74"/>
      <c r="EY73" s="74"/>
      <c r="EZ73" s="22"/>
      <c r="FA73" s="74"/>
      <c r="FB73" s="74"/>
      <c r="FC73" s="74"/>
      <c r="FD73" s="74"/>
      <c r="FE73" s="74"/>
      <c r="FF73" s="74"/>
      <c r="FG73" s="74"/>
      <c r="FH73" s="74"/>
      <c r="FI73" s="74"/>
      <c r="FJ73" s="74"/>
      <c r="FK73" s="74"/>
      <c r="FL73" s="22"/>
      <c r="FM73" s="22"/>
      <c r="FN73" s="74"/>
      <c r="FO73" s="74"/>
      <c r="FP73" s="74"/>
      <c r="FQ73" s="74"/>
      <c r="FR73" s="74"/>
      <c r="FS73" s="74"/>
      <c r="FT73" s="74"/>
      <c r="FU73" s="74"/>
      <c r="FV73" s="74"/>
      <c r="FW73" s="74"/>
      <c r="FX73" s="22"/>
      <c r="FY73" s="74"/>
      <c r="FZ73" s="74"/>
      <c r="GA73" s="74"/>
      <c r="GB73" s="74"/>
      <c r="GC73" s="74"/>
      <c r="GD73" s="74"/>
      <c r="GE73" s="74"/>
      <c r="GF73" s="74"/>
      <c r="GG73" s="74"/>
      <c r="GH73" s="74"/>
      <c r="GI73" s="74"/>
      <c r="GJ73" s="74"/>
      <c r="GK73" s="74"/>
      <c r="GL73" s="74"/>
      <c r="GM73" s="74"/>
      <c r="GN73" s="74"/>
      <c r="GO73" s="74"/>
      <c r="GP73" s="74"/>
      <c r="GQ73" s="74"/>
      <c r="GR73" s="74"/>
      <c r="GS73" s="74"/>
      <c r="GT73" s="74"/>
      <c r="GU73" s="74"/>
      <c r="GV73" s="74"/>
      <c r="GW73" s="74"/>
      <c r="GX73" s="74"/>
      <c r="GY73" s="74"/>
      <c r="GZ73" s="74"/>
      <c r="HA73" s="74"/>
      <c r="HB73" s="74"/>
      <c r="HC73" s="74"/>
      <c r="HD73" s="74"/>
      <c r="HE73" s="74"/>
      <c r="HF73" s="74"/>
      <c r="HG73" s="74"/>
      <c r="HH73" s="74"/>
      <c r="HI73" s="74"/>
      <c r="HJ73" s="74"/>
      <c r="HK73" s="74"/>
      <c r="HL73" s="74"/>
      <c r="HM73" s="74"/>
      <c r="HN73" s="74"/>
      <c r="HO73" s="74"/>
      <c r="HP73" s="74"/>
      <c r="HQ73" s="74"/>
      <c r="HR73" s="74"/>
      <c r="HS73" s="74"/>
      <c r="HT73" s="74"/>
      <c r="HU73" s="74"/>
      <c r="HV73" s="74"/>
      <c r="HW73" s="74"/>
      <c r="HX73" s="74"/>
      <c r="HY73" s="74"/>
      <c r="HZ73" s="74"/>
      <c r="IA73" s="74"/>
      <c r="IB73" s="74"/>
      <c r="IC73" s="74"/>
      <c r="ID73" s="74"/>
      <c r="IE73" s="74"/>
      <c r="IF73" s="74"/>
    </row>
    <row r="74" spans="1:240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  <c r="DI74" s="74"/>
      <c r="DJ74" s="74"/>
      <c r="DK74" s="74"/>
      <c r="DL74" s="74"/>
      <c r="DM74" s="74"/>
      <c r="DN74" s="74"/>
      <c r="DO74" s="74"/>
      <c r="DP74" s="74"/>
      <c r="DQ74" s="74"/>
      <c r="DR74" s="74"/>
      <c r="DS74" s="74"/>
      <c r="DT74" s="74"/>
      <c r="DU74" s="74"/>
      <c r="DV74" s="74"/>
      <c r="DW74" s="22"/>
      <c r="DX74" s="22"/>
      <c r="DY74" s="22"/>
      <c r="DZ74" s="22"/>
      <c r="EA74" s="22"/>
      <c r="EB74" s="22"/>
      <c r="EC74" s="74"/>
      <c r="ED74" s="74"/>
      <c r="EE74" s="74"/>
      <c r="EF74" s="74"/>
      <c r="EG74" s="74"/>
      <c r="EH74" s="74"/>
      <c r="EI74" s="74"/>
      <c r="EJ74" s="74"/>
      <c r="EK74" s="74"/>
      <c r="EL74" s="74"/>
      <c r="EM74" s="74"/>
      <c r="EN74" s="74"/>
      <c r="EO74" s="74"/>
      <c r="EP74" s="74"/>
      <c r="EQ74" s="74"/>
      <c r="ER74" s="74"/>
      <c r="ES74" s="74"/>
      <c r="ET74" s="74"/>
      <c r="EU74" s="74"/>
      <c r="EV74" s="74"/>
      <c r="EW74" s="74"/>
      <c r="EX74" s="74"/>
      <c r="EY74" s="74"/>
      <c r="EZ74" s="22"/>
      <c r="FA74" s="74"/>
      <c r="FB74" s="74"/>
      <c r="FC74" s="74"/>
      <c r="FD74" s="74"/>
      <c r="FE74" s="74"/>
      <c r="FF74" s="74"/>
      <c r="FG74" s="74"/>
      <c r="FH74" s="74"/>
      <c r="FI74" s="74"/>
      <c r="FJ74" s="74"/>
      <c r="FK74" s="74"/>
      <c r="FL74" s="22"/>
      <c r="FM74" s="22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22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4"/>
      <c r="GN74" s="74"/>
      <c r="GO74" s="74"/>
      <c r="GP74" s="74"/>
      <c r="GQ74" s="74"/>
      <c r="GR74" s="74"/>
      <c r="GS74" s="74"/>
      <c r="GT74" s="74"/>
      <c r="GU74" s="74"/>
      <c r="GV74" s="74"/>
      <c r="GW74" s="74"/>
      <c r="GX74" s="74"/>
      <c r="GY74" s="74"/>
      <c r="GZ74" s="74"/>
      <c r="HA74" s="74"/>
      <c r="HB74" s="74"/>
      <c r="HC74" s="74"/>
      <c r="HD74" s="74"/>
      <c r="HE74" s="74"/>
      <c r="HF74" s="74"/>
      <c r="HG74" s="74"/>
      <c r="HH74" s="74"/>
      <c r="HI74" s="74"/>
      <c r="HJ74" s="74"/>
      <c r="HK74" s="74"/>
      <c r="HL74" s="74"/>
      <c r="HM74" s="74"/>
      <c r="HN74" s="74"/>
      <c r="HO74" s="74"/>
      <c r="HP74" s="74"/>
      <c r="HQ74" s="74"/>
      <c r="HR74" s="74"/>
      <c r="HS74" s="74"/>
      <c r="HT74" s="74"/>
      <c r="HU74" s="74"/>
      <c r="HV74" s="74"/>
      <c r="HW74" s="74"/>
      <c r="HX74" s="74"/>
      <c r="HY74" s="74"/>
      <c r="HZ74" s="74"/>
      <c r="IA74" s="74"/>
      <c r="IB74" s="74"/>
      <c r="IC74" s="74"/>
      <c r="ID74" s="74"/>
      <c r="IE74" s="74"/>
      <c r="IF74" s="74"/>
    </row>
  </sheetData>
  <mergeCells count="488">
    <mergeCell ref="A1:H2"/>
    <mergeCell ref="I1:N2"/>
    <mergeCell ref="O1:T2"/>
    <mergeCell ref="V1:AK2"/>
    <mergeCell ref="AL1:BA2"/>
    <mergeCell ref="BB1:BQ2"/>
    <mergeCell ref="ED1:ED2"/>
    <mergeCell ref="EE1:EE2"/>
    <mergeCell ref="EF1:EF2"/>
    <mergeCell ref="EG1:EG2"/>
    <mergeCell ref="BR1:BW2"/>
    <mergeCell ref="BX1:CN2"/>
    <mergeCell ref="CO1:DE2"/>
    <mergeCell ref="DF1:DV2"/>
    <mergeCell ref="DW1:DX2"/>
    <mergeCell ref="DY1:DZ2"/>
    <mergeCell ref="ET1:ET2"/>
    <mergeCell ref="EU1:FF2"/>
    <mergeCell ref="FG1:FR2"/>
    <mergeCell ref="FS1:GD2"/>
    <mergeCell ref="A3:A4"/>
    <mergeCell ref="B3:F4"/>
    <mergeCell ref="G3:G4"/>
    <mergeCell ref="H3:H4"/>
    <mergeCell ref="I3:M4"/>
    <mergeCell ref="N3:N4"/>
    <mergeCell ref="EN1:EN2"/>
    <mergeCell ref="EO1:EO2"/>
    <mergeCell ref="EP1:EP2"/>
    <mergeCell ref="EQ1:EQ2"/>
    <mergeCell ref="ER1:ER2"/>
    <mergeCell ref="ES1:ES2"/>
    <mergeCell ref="EH1:EH2"/>
    <mergeCell ref="EI1:EI2"/>
    <mergeCell ref="EJ1:EJ2"/>
    <mergeCell ref="EK1:EK2"/>
    <mergeCell ref="EL1:EL2"/>
    <mergeCell ref="EM1:EM2"/>
    <mergeCell ref="EA1:EB2"/>
    <mergeCell ref="EC1:EC2"/>
    <mergeCell ref="AE3:AE4"/>
    <mergeCell ref="AF3:AF4"/>
    <mergeCell ref="AG3:AG4"/>
    <mergeCell ref="AH3:AH4"/>
    <mergeCell ref="AI3:AI4"/>
    <mergeCell ref="AJ3:AJ4"/>
    <mergeCell ref="O3:R4"/>
    <mergeCell ref="S3:T4"/>
    <mergeCell ref="V3:Z4"/>
    <mergeCell ref="AA3:AB4"/>
    <mergeCell ref="AC3:AC4"/>
    <mergeCell ref="AD3:AD4"/>
    <mergeCell ref="AV3:AV4"/>
    <mergeCell ref="AW3:AW4"/>
    <mergeCell ref="AX3:AX4"/>
    <mergeCell ref="AY3:AY4"/>
    <mergeCell ref="AZ3:AZ4"/>
    <mergeCell ref="BA3:BA4"/>
    <mergeCell ref="AK3:AK4"/>
    <mergeCell ref="AL3:AP4"/>
    <mergeCell ref="AQ3:AR4"/>
    <mergeCell ref="AS3:AS4"/>
    <mergeCell ref="AT3:AT4"/>
    <mergeCell ref="AU3:AU4"/>
    <mergeCell ref="BM3:BM4"/>
    <mergeCell ref="BN3:BN4"/>
    <mergeCell ref="BO3:BO4"/>
    <mergeCell ref="BP3:BP4"/>
    <mergeCell ref="BQ3:BQ4"/>
    <mergeCell ref="BR3:BS4"/>
    <mergeCell ref="BB3:BF4"/>
    <mergeCell ref="BG3:BH4"/>
    <mergeCell ref="BI3:BI4"/>
    <mergeCell ref="BJ3:BJ4"/>
    <mergeCell ref="BK3:BK4"/>
    <mergeCell ref="BL3:BL4"/>
    <mergeCell ref="CG3:CG4"/>
    <mergeCell ref="CH3:CH4"/>
    <mergeCell ref="CI3:CI4"/>
    <mergeCell ref="CJ3:CJ4"/>
    <mergeCell ref="CK3:CK4"/>
    <mergeCell ref="CL3:CL4"/>
    <mergeCell ref="BT3:BU4"/>
    <mergeCell ref="BV3:BW4"/>
    <mergeCell ref="BX3:CB4"/>
    <mergeCell ref="CC3:CC4"/>
    <mergeCell ref="CD3:CE4"/>
    <mergeCell ref="CF3:CF4"/>
    <mergeCell ref="CX3:CX4"/>
    <mergeCell ref="CY3:CY4"/>
    <mergeCell ref="CZ3:CZ4"/>
    <mergeCell ref="DA3:DA4"/>
    <mergeCell ref="DB3:DB4"/>
    <mergeCell ref="DC3:DC4"/>
    <mergeCell ref="CM3:CM4"/>
    <mergeCell ref="CN3:CN4"/>
    <mergeCell ref="CO3:CS4"/>
    <mergeCell ref="CT3:CT4"/>
    <mergeCell ref="CU3:CV4"/>
    <mergeCell ref="CW3:CW4"/>
    <mergeCell ref="DO3:DO4"/>
    <mergeCell ref="DP3:DP4"/>
    <mergeCell ref="DQ3:DQ4"/>
    <mergeCell ref="DR3:DR4"/>
    <mergeCell ref="DS3:DS4"/>
    <mergeCell ref="DT3:DT4"/>
    <mergeCell ref="DD3:DD4"/>
    <mergeCell ref="DE3:DE4"/>
    <mergeCell ref="DF3:DJ4"/>
    <mergeCell ref="DK3:DK4"/>
    <mergeCell ref="DL3:DM4"/>
    <mergeCell ref="DN3:DN4"/>
    <mergeCell ref="EA3:EA4"/>
    <mergeCell ref="EB3:EB4"/>
    <mergeCell ref="EC3:EC4"/>
    <mergeCell ref="ED3:ED4"/>
    <mergeCell ref="EE3:EE4"/>
    <mergeCell ref="EF3:EF4"/>
    <mergeCell ref="DU3:DU4"/>
    <mergeCell ref="DV3:DV4"/>
    <mergeCell ref="DW3:DW4"/>
    <mergeCell ref="DX3:DX4"/>
    <mergeCell ref="DY3:DY4"/>
    <mergeCell ref="DZ3:DZ4"/>
    <mergeCell ref="EO3:EO4"/>
    <mergeCell ref="EP3:EP4"/>
    <mergeCell ref="EQ3:EQ4"/>
    <mergeCell ref="ER3:ER4"/>
    <mergeCell ref="EG3:EG4"/>
    <mergeCell ref="EH3:EH4"/>
    <mergeCell ref="EI3:EI4"/>
    <mergeCell ref="EJ3:EJ4"/>
    <mergeCell ref="EK3:EK4"/>
    <mergeCell ref="EL3:EL4"/>
    <mergeCell ref="FY3:FY4"/>
    <mergeCell ref="FZ3:GD4"/>
    <mergeCell ref="B5:F5"/>
    <mergeCell ref="I5:M5"/>
    <mergeCell ref="O5:R5"/>
    <mergeCell ref="S5:T5"/>
    <mergeCell ref="V5:Z5"/>
    <mergeCell ref="AL5:AP5"/>
    <mergeCell ref="BB5:BF5"/>
    <mergeCell ref="BX5:CB5"/>
    <mergeCell ref="FG3:FK4"/>
    <mergeCell ref="FL3:FL4"/>
    <mergeCell ref="FM3:FM4"/>
    <mergeCell ref="FN3:FR4"/>
    <mergeCell ref="FS3:FW4"/>
    <mergeCell ref="FX3:FX4"/>
    <mergeCell ref="ES3:ES4"/>
    <mergeCell ref="ET3:ET4"/>
    <mergeCell ref="EU3:EY4"/>
    <mergeCell ref="EZ3:EZ4"/>
    <mergeCell ref="FA3:FA4"/>
    <mergeCell ref="FB3:FF4"/>
    <mergeCell ref="EM3:EM4"/>
    <mergeCell ref="EN3:EN4"/>
    <mergeCell ref="FS5:FW5"/>
    <mergeCell ref="FZ5:GD5"/>
    <mergeCell ref="GE5:GI5"/>
    <mergeCell ref="B6:F6"/>
    <mergeCell ref="I6:M6"/>
    <mergeCell ref="O6:R6"/>
    <mergeCell ref="S6:T6"/>
    <mergeCell ref="V6:Z6"/>
    <mergeCell ref="AL6:AP6"/>
    <mergeCell ref="BB6:BF6"/>
    <mergeCell ref="CO5:CS5"/>
    <mergeCell ref="DF5:DJ5"/>
    <mergeCell ref="EU5:EY5"/>
    <mergeCell ref="FB5:FF5"/>
    <mergeCell ref="FG5:FK5"/>
    <mergeCell ref="FN5:FR5"/>
    <mergeCell ref="FN6:FR6"/>
    <mergeCell ref="FS6:FW6"/>
    <mergeCell ref="FZ6:GD6"/>
    <mergeCell ref="GE6:GI6"/>
    <mergeCell ref="EU6:EY6"/>
    <mergeCell ref="FB6:FF6"/>
    <mergeCell ref="FG6:FK6"/>
    <mergeCell ref="B7:F7"/>
    <mergeCell ref="I7:M7"/>
    <mergeCell ref="O7:R7"/>
    <mergeCell ref="S7:T7"/>
    <mergeCell ref="V7:Z7"/>
    <mergeCell ref="AL7:AP7"/>
    <mergeCell ref="BX6:CB6"/>
    <mergeCell ref="CO6:CS6"/>
    <mergeCell ref="DF6:DJ6"/>
    <mergeCell ref="FG7:FK7"/>
    <mergeCell ref="FN7:FR7"/>
    <mergeCell ref="FS7:FW7"/>
    <mergeCell ref="FZ7:GD7"/>
    <mergeCell ref="GE7:GI7"/>
    <mergeCell ref="B8:F8"/>
    <mergeCell ref="I8:M8"/>
    <mergeCell ref="O8:R8"/>
    <mergeCell ref="S8:T8"/>
    <mergeCell ref="V8:Z8"/>
    <mergeCell ref="BB7:BF7"/>
    <mergeCell ref="BX7:CB7"/>
    <mergeCell ref="CO7:CS7"/>
    <mergeCell ref="DF7:DJ7"/>
    <mergeCell ref="EU7:EY7"/>
    <mergeCell ref="FB7:FF7"/>
    <mergeCell ref="FB8:FF8"/>
    <mergeCell ref="FG8:FK8"/>
    <mergeCell ref="FN8:FR8"/>
    <mergeCell ref="FS8:FW8"/>
    <mergeCell ref="FZ8:GD8"/>
    <mergeCell ref="GE8:GI8"/>
    <mergeCell ref="AL8:AP8"/>
    <mergeCell ref="BB8:BF8"/>
    <mergeCell ref="BX8:CB8"/>
    <mergeCell ref="CO8:CS8"/>
    <mergeCell ref="DF8:DJ8"/>
    <mergeCell ref="EU8:EY8"/>
    <mergeCell ref="FG9:FK9"/>
    <mergeCell ref="FN9:FR9"/>
    <mergeCell ref="FS9:FW9"/>
    <mergeCell ref="FZ9:GD9"/>
    <mergeCell ref="GE9:GI9"/>
    <mergeCell ref="EU9:EY9"/>
    <mergeCell ref="FB9:FF9"/>
    <mergeCell ref="B10:F10"/>
    <mergeCell ref="I10:M10"/>
    <mergeCell ref="O10:R10"/>
    <mergeCell ref="S10:T10"/>
    <mergeCell ref="V10:Z10"/>
    <mergeCell ref="BB9:BF9"/>
    <mergeCell ref="BX9:CB9"/>
    <mergeCell ref="CO9:CS9"/>
    <mergeCell ref="DF9:DJ9"/>
    <mergeCell ref="B9:F9"/>
    <mergeCell ref="I9:M9"/>
    <mergeCell ref="O9:R9"/>
    <mergeCell ref="S9:T9"/>
    <mergeCell ref="V9:Z9"/>
    <mergeCell ref="AL9:AP9"/>
    <mergeCell ref="FB10:FF10"/>
    <mergeCell ref="FG10:FK10"/>
    <mergeCell ref="FN10:FR10"/>
    <mergeCell ref="FS10:FW10"/>
    <mergeCell ref="FZ10:GD10"/>
    <mergeCell ref="GE10:GI10"/>
    <mergeCell ref="AL10:AP10"/>
    <mergeCell ref="BB10:BF10"/>
    <mergeCell ref="BX10:CB10"/>
    <mergeCell ref="CO10:CS10"/>
    <mergeCell ref="DF10:DJ10"/>
    <mergeCell ref="EU10:EY10"/>
    <mergeCell ref="FG11:FK11"/>
    <mergeCell ref="FN11:FR11"/>
    <mergeCell ref="FS11:FW11"/>
    <mergeCell ref="FZ11:GD11"/>
    <mergeCell ref="GE11:GI11"/>
    <mergeCell ref="B12:F12"/>
    <mergeCell ref="I12:M12"/>
    <mergeCell ref="O12:R12"/>
    <mergeCell ref="S12:T12"/>
    <mergeCell ref="V12:Z12"/>
    <mergeCell ref="BB11:BF11"/>
    <mergeCell ref="BX11:CB11"/>
    <mergeCell ref="CO11:CS11"/>
    <mergeCell ref="DF11:DJ11"/>
    <mergeCell ref="EU11:EY11"/>
    <mergeCell ref="FB11:FF11"/>
    <mergeCell ref="B11:F11"/>
    <mergeCell ref="I11:M11"/>
    <mergeCell ref="O11:R11"/>
    <mergeCell ref="S11:T11"/>
    <mergeCell ref="V11:Z11"/>
    <mergeCell ref="AL11:AP11"/>
    <mergeCell ref="FB12:FF12"/>
    <mergeCell ref="FG12:FK12"/>
    <mergeCell ref="FN12:FR12"/>
    <mergeCell ref="FS12:FW12"/>
    <mergeCell ref="FZ12:GD12"/>
    <mergeCell ref="GE12:GI12"/>
    <mergeCell ref="AL12:AP12"/>
    <mergeCell ref="BB12:BF12"/>
    <mergeCell ref="BX12:CB12"/>
    <mergeCell ref="CO12:CS12"/>
    <mergeCell ref="DF12:DJ12"/>
    <mergeCell ref="EU12:EY12"/>
    <mergeCell ref="FG13:FK13"/>
    <mergeCell ref="FN13:FR13"/>
    <mergeCell ref="FS13:FW13"/>
    <mergeCell ref="FZ13:GD13"/>
    <mergeCell ref="GE13:GI13"/>
    <mergeCell ref="B14:F14"/>
    <mergeCell ref="I14:M14"/>
    <mergeCell ref="O14:R14"/>
    <mergeCell ref="S14:T14"/>
    <mergeCell ref="V14:Z14"/>
    <mergeCell ref="BB13:BF13"/>
    <mergeCell ref="BX13:CB13"/>
    <mergeCell ref="CO13:CS13"/>
    <mergeCell ref="DF13:DJ13"/>
    <mergeCell ref="EU13:EY13"/>
    <mergeCell ref="FB13:FF13"/>
    <mergeCell ref="B13:F13"/>
    <mergeCell ref="I13:M13"/>
    <mergeCell ref="O13:R13"/>
    <mergeCell ref="S13:T13"/>
    <mergeCell ref="V13:Z13"/>
    <mergeCell ref="AL13:AP13"/>
    <mergeCell ref="FB14:FF14"/>
    <mergeCell ref="FG14:FK14"/>
    <mergeCell ref="FS16:FW16"/>
    <mergeCell ref="FN14:FR14"/>
    <mergeCell ref="FS14:FW14"/>
    <mergeCell ref="FZ14:GD14"/>
    <mergeCell ref="GE14:GI14"/>
    <mergeCell ref="AL14:AP14"/>
    <mergeCell ref="BB14:BF14"/>
    <mergeCell ref="BX14:CB14"/>
    <mergeCell ref="CO14:CS14"/>
    <mergeCell ref="DF14:DJ14"/>
    <mergeCell ref="EU14:EY14"/>
    <mergeCell ref="FZ17:GD17"/>
    <mergeCell ref="FG15:FK15"/>
    <mergeCell ref="FN15:FR15"/>
    <mergeCell ref="FS15:FW15"/>
    <mergeCell ref="FZ15:GD15"/>
    <mergeCell ref="GE15:GI15"/>
    <mergeCell ref="B16:R36"/>
    <mergeCell ref="S16:T16"/>
    <mergeCell ref="V16:Z16"/>
    <mergeCell ref="AL16:AP16"/>
    <mergeCell ref="BB16:BF16"/>
    <mergeCell ref="BB15:BF15"/>
    <mergeCell ref="BX15:CB15"/>
    <mergeCell ref="CO15:CS15"/>
    <mergeCell ref="DF15:DJ15"/>
    <mergeCell ref="EU15:EY15"/>
    <mergeCell ref="FB15:FF15"/>
    <mergeCell ref="B15:F15"/>
    <mergeCell ref="I15:M15"/>
    <mergeCell ref="O15:R15"/>
    <mergeCell ref="S15:T15"/>
    <mergeCell ref="V15:Z15"/>
    <mergeCell ref="AL15:AP15"/>
    <mergeCell ref="FN16:FR16"/>
    <mergeCell ref="DF18:DJ18"/>
    <mergeCell ref="EU18:EY18"/>
    <mergeCell ref="FB18:FF18"/>
    <mergeCell ref="FG18:FK18"/>
    <mergeCell ref="FZ16:GD16"/>
    <mergeCell ref="GE16:GI16"/>
    <mergeCell ref="V17:Z17"/>
    <mergeCell ref="AL17:AP17"/>
    <mergeCell ref="BB17:BF17"/>
    <mergeCell ref="BX17:CB17"/>
    <mergeCell ref="CO17:CS17"/>
    <mergeCell ref="DF17:DJ17"/>
    <mergeCell ref="BX16:CB16"/>
    <mergeCell ref="CO16:CS16"/>
    <mergeCell ref="DF16:DJ16"/>
    <mergeCell ref="EU16:EY16"/>
    <mergeCell ref="FB16:FF16"/>
    <mergeCell ref="FG16:FK16"/>
    <mergeCell ref="GE17:GI17"/>
    <mergeCell ref="EU17:EY17"/>
    <mergeCell ref="FB17:FF17"/>
    <mergeCell ref="FG17:FK17"/>
    <mergeCell ref="FN17:FR17"/>
    <mergeCell ref="FS17:FW17"/>
    <mergeCell ref="FB20:FF20"/>
    <mergeCell ref="FG20:FK20"/>
    <mergeCell ref="FN18:FR18"/>
    <mergeCell ref="FS18:FW18"/>
    <mergeCell ref="FZ18:GD18"/>
    <mergeCell ref="GE18:GI18"/>
    <mergeCell ref="V19:Z19"/>
    <mergeCell ref="AL19:AP19"/>
    <mergeCell ref="BB19:BF19"/>
    <mergeCell ref="BX19:CB19"/>
    <mergeCell ref="CO19:CS19"/>
    <mergeCell ref="DF19:DJ19"/>
    <mergeCell ref="GE19:GI19"/>
    <mergeCell ref="EU19:EY19"/>
    <mergeCell ref="FB19:FF19"/>
    <mergeCell ref="FG19:FK19"/>
    <mergeCell ref="FN19:FR19"/>
    <mergeCell ref="FS19:FW19"/>
    <mergeCell ref="FZ19:GD19"/>
    <mergeCell ref="V18:Z18"/>
    <mergeCell ref="AL18:AP18"/>
    <mergeCell ref="BB18:BF18"/>
    <mergeCell ref="BX18:CB18"/>
    <mergeCell ref="CO18:CS18"/>
    <mergeCell ref="FN20:FR20"/>
    <mergeCell ref="FS20:FW20"/>
    <mergeCell ref="FZ20:GD20"/>
    <mergeCell ref="GE20:GI20"/>
    <mergeCell ref="V21:Z21"/>
    <mergeCell ref="AL21:AP21"/>
    <mergeCell ref="BB21:BF21"/>
    <mergeCell ref="BX21:CB21"/>
    <mergeCell ref="CO21:CS21"/>
    <mergeCell ref="DF21:DJ21"/>
    <mergeCell ref="GE21:GI21"/>
    <mergeCell ref="EU21:EY21"/>
    <mergeCell ref="FB21:FF21"/>
    <mergeCell ref="FG21:FK21"/>
    <mergeCell ref="FN21:FR21"/>
    <mergeCell ref="FS21:FW21"/>
    <mergeCell ref="FZ21:GD21"/>
    <mergeCell ref="V20:Z20"/>
    <mergeCell ref="AL20:AP20"/>
    <mergeCell ref="BB20:BF20"/>
    <mergeCell ref="BX20:CB20"/>
    <mergeCell ref="CO20:CS20"/>
    <mergeCell ref="DF20:DJ20"/>
    <mergeCell ref="EU20:EY20"/>
    <mergeCell ref="V22:Z22"/>
    <mergeCell ref="AL22:AP22"/>
    <mergeCell ref="BB22:BF22"/>
    <mergeCell ref="BX22:CB22"/>
    <mergeCell ref="CO22:CS22"/>
    <mergeCell ref="DF22:DJ22"/>
    <mergeCell ref="EU22:EY22"/>
    <mergeCell ref="FB22:FF22"/>
    <mergeCell ref="FG22:FK22"/>
    <mergeCell ref="FN22:FR22"/>
    <mergeCell ref="FS22:FW22"/>
    <mergeCell ref="FZ22:GD22"/>
    <mergeCell ref="GE22:GI22"/>
    <mergeCell ref="V23:Z23"/>
    <mergeCell ref="AE23:AH24"/>
    <mergeCell ref="AI23:AK24"/>
    <mergeCell ref="AL23:AP23"/>
    <mergeCell ref="BB23:BF23"/>
    <mergeCell ref="BX23:CB23"/>
    <mergeCell ref="V24:Z24"/>
    <mergeCell ref="AL24:AP24"/>
    <mergeCell ref="BB24:BF24"/>
    <mergeCell ref="BX24:CB24"/>
    <mergeCell ref="CO24:CS24"/>
    <mergeCell ref="DF24:DJ24"/>
    <mergeCell ref="EU24:EY24"/>
    <mergeCell ref="CO23:CS23"/>
    <mergeCell ref="DF23:DJ23"/>
    <mergeCell ref="EU23:EY23"/>
    <mergeCell ref="FB24:FF24"/>
    <mergeCell ref="FG24:FK24"/>
    <mergeCell ref="FN24:FR24"/>
    <mergeCell ref="FS24:FW24"/>
    <mergeCell ref="FZ24:GD24"/>
    <mergeCell ref="GE24:GI24"/>
    <mergeCell ref="FS23:FW23"/>
    <mergeCell ref="FZ23:GD23"/>
    <mergeCell ref="GE23:GI23"/>
    <mergeCell ref="FB23:FF23"/>
    <mergeCell ref="FG23:FK23"/>
    <mergeCell ref="FN23:FR23"/>
    <mergeCell ref="V26:Z26"/>
    <mergeCell ref="AL26:AP26"/>
    <mergeCell ref="BB26:BF26"/>
    <mergeCell ref="BX26:CB26"/>
    <mergeCell ref="CO26:CS26"/>
    <mergeCell ref="DF26:DJ26"/>
    <mergeCell ref="EU26:EY26"/>
    <mergeCell ref="CO25:CS25"/>
    <mergeCell ref="DF25:DJ25"/>
    <mergeCell ref="EU25:EY25"/>
    <mergeCell ref="V25:Z25"/>
    <mergeCell ref="AE25:AH26"/>
    <mergeCell ref="AI25:AK26"/>
    <mergeCell ref="AL25:AP25"/>
    <mergeCell ref="BB25:BF25"/>
    <mergeCell ref="BX25:CB25"/>
    <mergeCell ref="AE27:AH28"/>
    <mergeCell ref="AI27:AK28"/>
    <mergeCell ref="FB26:FF26"/>
    <mergeCell ref="FG26:FK26"/>
    <mergeCell ref="FN26:FR26"/>
    <mergeCell ref="FS26:FW26"/>
    <mergeCell ref="FZ26:GD26"/>
    <mergeCell ref="GE26:GI26"/>
    <mergeCell ref="FS25:FW25"/>
    <mergeCell ref="FZ25:GD25"/>
    <mergeCell ref="GE25:GI25"/>
    <mergeCell ref="FB25:FF25"/>
    <mergeCell ref="FG25:FK25"/>
    <mergeCell ref="FN25:FR25"/>
  </mergeCells>
  <conditionalFormatting sqref="AL5:AP22 BB5:BF22">
    <cfRule type="cellIs" dxfId="66" priority="8" operator="equal">
      <formula>"Lille OSC"</formula>
    </cfRule>
  </conditionalFormatting>
  <conditionalFormatting sqref="U5:U14">
    <cfRule type="containsText" dxfId="65" priority="5" operator="containsText" text="Remis">
      <formula>NOT(ISERROR(SEARCH("Remis",U5)))</formula>
    </cfRule>
    <cfRule type="containsText" dxfId="64" priority="6" operator="containsText" text="Arrêté">
      <formula>NOT(ISERROR(SEARCH("Arrêté",U5)))</formula>
    </cfRule>
    <cfRule type="containsText" dxfId="63" priority="7" operator="containsText" text="Annulé">
      <formula>NOT(ISERROR(SEARCH("Annulé",U5)))</formula>
    </cfRule>
  </conditionalFormatting>
  <conditionalFormatting sqref="O5:T13">
    <cfRule type="expression" dxfId="62" priority="2">
      <formula>$U5="Remis"</formula>
    </cfRule>
    <cfRule type="expression" dxfId="61" priority="3">
      <formula>$U5="Arrêté"</formula>
    </cfRule>
    <cfRule type="expression" dxfId="60" priority="4">
      <formula>$U5="Annulé"</formula>
    </cfRule>
  </conditionalFormatting>
  <conditionalFormatting sqref="V5:Z22">
    <cfRule type="cellIs" dxfId="59" priority="1" operator="equal">
      <formula>"Lille OSC"</formula>
    </cfRule>
  </conditionalFormatting>
  <dataValidations count="2">
    <dataValidation type="list" allowBlank="1" showInputMessage="1" showErrorMessage="1" sqref="I1:N2 JE1:JJ2 TA1:TF2 ACW1:ADB2 AMS1:AMX2 AWO1:AWT2 BGK1:BGP2 BQG1:BQL2 CAC1:CAH2 CJY1:CKD2 CTU1:CTZ2 DDQ1:DDV2 DNM1:DNR2 DXI1:DXN2 EHE1:EHJ2 ERA1:ERF2 FAW1:FBB2 FKS1:FKX2 FUO1:FUT2 GEK1:GEP2 GOG1:GOL2 GYC1:GYH2 HHY1:HID2 HRU1:HRZ2 IBQ1:IBV2 ILM1:ILR2 IVI1:IVN2 JFE1:JFJ2 JPA1:JPF2 JYW1:JZB2 KIS1:KIX2 KSO1:KST2 LCK1:LCP2 LMG1:LML2 LWC1:LWH2 MFY1:MGD2 MPU1:MPZ2 MZQ1:MZV2 NJM1:NJR2 NTI1:NTN2 ODE1:ODJ2 ONA1:ONF2 OWW1:OXB2 PGS1:PGX2 PQO1:PQT2 QAK1:QAP2 QKG1:QKL2 QUC1:QUH2 RDY1:RED2 RNU1:RNZ2 RXQ1:RXV2 SHM1:SHR2 SRI1:SRN2 TBE1:TBJ2 TLA1:TLF2 TUW1:TVB2 UES1:UEX2 UOO1:UOT2 UYK1:UYP2 VIG1:VIL2 VSC1:VSH2 WBY1:WCD2 WLU1:WLZ2 WVQ1:WVV2 I65537:N65538 JE65537:JJ65538 TA65537:TF65538 ACW65537:ADB65538 AMS65537:AMX65538 AWO65537:AWT65538 BGK65537:BGP65538 BQG65537:BQL65538 CAC65537:CAH65538 CJY65537:CKD65538 CTU65537:CTZ65538 DDQ65537:DDV65538 DNM65537:DNR65538 DXI65537:DXN65538 EHE65537:EHJ65538 ERA65537:ERF65538 FAW65537:FBB65538 FKS65537:FKX65538 FUO65537:FUT65538 GEK65537:GEP65538 GOG65537:GOL65538 GYC65537:GYH65538 HHY65537:HID65538 HRU65537:HRZ65538 IBQ65537:IBV65538 ILM65537:ILR65538 IVI65537:IVN65538 JFE65537:JFJ65538 JPA65537:JPF65538 JYW65537:JZB65538 KIS65537:KIX65538 KSO65537:KST65538 LCK65537:LCP65538 LMG65537:LML65538 LWC65537:LWH65538 MFY65537:MGD65538 MPU65537:MPZ65538 MZQ65537:MZV65538 NJM65537:NJR65538 NTI65537:NTN65538 ODE65537:ODJ65538 ONA65537:ONF65538 OWW65537:OXB65538 PGS65537:PGX65538 PQO65537:PQT65538 QAK65537:QAP65538 QKG65537:QKL65538 QUC65537:QUH65538 RDY65537:RED65538 RNU65537:RNZ65538 RXQ65537:RXV65538 SHM65537:SHR65538 SRI65537:SRN65538 TBE65537:TBJ65538 TLA65537:TLF65538 TUW65537:TVB65538 UES65537:UEX65538 UOO65537:UOT65538 UYK65537:UYP65538 VIG65537:VIL65538 VSC65537:VSH65538 WBY65537:WCD65538 WLU65537:WLZ65538 WVQ65537:WVV65538 I131073:N131074 JE131073:JJ131074 TA131073:TF131074 ACW131073:ADB131074 AMS131073:AMX131074 AWO131073:AWT131074 BGK131073:BGP131074 BQG131073:BQL131074 CAC131073:CAH131074 CJY131073:CKD131074 CTU131073:CTZ131074 DDQ131073:DDV131074 DNM131073:DNR131074 DXI131073:DXN131074 EHE131073:EHJ131074 ERA131073:ERF131074 FAW131073:FBB131074 FKS131073:FKX131074 FUO131073:FUT131074 GEK131073:GEP131074 GOG131073:GOL131074 GYC131073:GYH131074 HHY131073:HID131074 HRU131073:HRZ131074 IBQ131073:IBV131074 ILM131073:ILR131074 IVI131073:IVN131074 JFE131073:JFJ131074 JPA131073:JPF131074 JYW131073:JZB131074 KIS131073:KIX131074 KSO131073:KST131074 LCK131073:LCP131074 LMG131073:LML131074 LWC131073:LWH131074 MFY131073:MGD131074 MPU131073:MPZ131074 MZQ131073:MZV131074 NJM131073:NJR131074 NTI131073:NTN131074 ODE131073:ODJ131074 ONA131073:ONF131074 OWW131073:OXB131074 PGS131073:PGX131074 PQO131073:PQT131074 QAK131073:QAP131074 QKG131073:QKL131074 QUC131073:QUH131074 RDY131073:RED131074 RNU131073:RNZ131074 RXQ131073:RXV131074 SHM131073:SHR131074 SRI131073:SRN131074 TBE131073:TBJ131074 TLA131073:TLF131074 TUW131073:TVB131074 UES131073:UEX131074 UOO131073:UOT131074 UYK131073:UYP131074 VIG131073:VIL131074 VSC131073:VSH131074 WBY131073:WCD131074 WLU131073:WLZ131074 WVQ131073:WVV131074 I196609:N196610 JE196609:JJ196610 TA196609:TF196610 ACW196609:ADB196610 AMS196609:AMX196610 AWO196609:AWT196610 BGK196609:BGP196610 BQG196609:BQL196610 CAC196609:CAH196610 CJY196609:CKD196610 CTU196609:CTZ196610 DDQ196609:DDV196610 DNM196609:DNR196610 DXI196609:DXN196610 EHE196609:EHJ196610 ERA196609:ERF196610 FAW196609:FBB196610 FKS196609:FKX196610 FUO196609:FUT196610 GEK196609:GEP196610 GOG196609:GOL196610 GYC196609:GYH196610 HHY196609:HID196610 HRU196609:HRZ196610 IBQ196609:IBV196610 ILM196609:ILR196610 IVI196609:IVN196610 JFE196609:JFJ196610 JPA196609:JPF196610 JYW196609:JZB196610 KIS196609:KIX196610 KSO196609:KST196610 LCK196609:LCP196610 LMG196609:LML196610 LWC196609:LWH196610 MFY196609:MGD196610 MPU196609:MPZ196610 MZQ196609:MZV196610 NJM196609:NJR196610 NTI196609:NTN196610 ODE196609:ODJ196610 ONA196609:ONF196610 OWW196609:OXB196610 PGS196609:PGX196610 PQO196609:PQT196610 QAK196609:QAP196610 QKG196609:QKL196610 QUC196609:QUH196610 RDY196609:RED196610 RNU196609:RNZ196610 RXQ196609:RXV196610 SHM196609:SHR196610 SRI196609:SRN196610 TBE196609:TBJ196610 TLA196609:TLF196610 TUW196609:TVB196610 UES196609:UEX196610 UOO196609:UOT196610 UYK196609:UYP196610 VIG196609:VIL196610 VSC196609:VSH196610 WBY196609:WCD196610 WLU196609:WLZ196610 WVQ196609:WVV196610 I262145:N262146 JE262145:JJ262146 TA262145:TF262146 ACW262145:ADB262146 AMS262145:AMX262146 AWO262145:AWT262146 BGK262145:BGP262146 BQG262145:BQL262146 CAC262145:CAH262146 CJY262145:CKD262146 CTU262145:CTZ262146 DDQ262145:DDV262146 DNM262145:DNR262146 DXI262145:DXN262146 EHE262145:EHJ262146 ERA262145:ERF262146 FAW262145:FBB262146 FKS262145:FKX262146 FUO262145:FUT262146 GEK262145:GEP262146 GOG262145:GOL262146 GYC262145:GYH262146 HHY262145:HID262146 HRU262145:HRZ262146 IBQ262145:IBV262146 ILM262145:ILR262146 IVI262145:IVN262146 JFE262145:JFJ262146 JPA262145:JPF262146 JYW262145:JZB262146 KIS262145:KIX262146 KSO262145:KST262146 LCK262145:LCP262146 LMG262145:LML262146 LWC262145:LWH262146 MFY262145:MGD262146 MPU262145:MPZ262146 MZQ262145:MZV262146 NJM262145:NJR262146 NTI262145:NTN262146 ODE262145:ODJ262146 ONA262145:ONF262146 OWW262145:OXB262146 PGS262145:PGX262146 PQO262145:PQT262146 QAK262145:QAP262146 QKG262145:QKL262146 QUC262145:QUH262146 RDY262145:RED262146 RNU262145:RNZ262146 RXQ262145:RXV262146 SHM262145:SHR262146 SRI262145:SRN262146 TBE262145:TBJ262146 TLA262145:TLF262146 TUW262145:TVB262146 UES262145:UEX262146 UOO262145:UOT262146 UYK262145:UYP262146 VIG262145:VIL262146 VSC262145:VSH262146 WBY262145:WCD262146 WLU262145:WLZ262146 WVQ262145:WVV262146 I327681:N327682 JE327681:JJ327682 TA327681:TF327682 ACW327681:ADB327682 AMS327681:AMX327682 AWO327681:AWT327682 BGK327681:BGP327682 BQG327681:BQL327682 CAC327681:CAH327682 CJY327681:CKD327682 CTU327681:CTZ327682 DDQ327681:DDV327682 DNM327681:DNR327682 DXI327681:DXN327682 EHE327681:EHJ327682 ERA327681:ERF327682 FAW327681:FBB327682 FKS327681:FKX327682 FUO327681:FUT327682 GEK327681:GEP327682 GOG327681:GOL327682 GYC327681:GYH327682 HHY327681:HID327682 HRU327681:HRZ327682 IBQ327681:IBV327682 ILM327681:ILR327682 IVI327681:IVN327682 JFE327681:JFJ327682 JPA327681:JPF327682 JYW327681:JZB327682 KIS327681:KIX327682 KSO327681:KST327682 LCK327681:LCP327682 LMG327681:LML327682 LWC327681:LWH327682 MFY327681:MGD327682 MPU327681:MPZ327682 MZQ327681:MZV327682 NJM327681:NJR327682 NTI327681:NTN327682 ODE327681:ODJ327682 ONA327681:ONF327682 OWW327681:OXB327682 PGS327681:PGX327682 PQO327681:PQT327682 QAK327681:QAP327682 QKG327681:QKL327682 QUC327681:QUH327682 RDY327681:RED327682 RNU327681:RNZ327682 RXQ327681:RXV327682 SHM327681:SHR327682 SRI327681:SRN327682 TBE327681:TBJ327682 TLA327681:TLF327682 TUW327681:TVB327682 UES327681:UEX327682 UOO327681:UOT327682 UYK327681:UYP327682 VIG327681:VIL327682 VSC327681:VSH327682 WBY327681:WCD327682 WLU327681:WLZ327682 WVQ327681:WVV327682 I393217:N393218 JE393217:JJ393218 TA393217:TF393218 ACW393217:ADB393218 AMS393217:AMX393218 AWO393217:AWT393218 BGK393217:BGP393218 BQG393217:BQL393218 CAC393217:CAH393218 CJY393217:CKD393218 CTU393217:CTZ393218 DDQ393217:DDV393218 DNM393217:DNR393218 DXI393217:DXN393218 EHE393217:EHJ393218 ERA393217:ERF393218 FAW393217:FBB393218 FKS393217:FKX393218 FUO393217:FUT393218 GEK393217:GEP393218 GOG393217:GOL393218 GYC393217:GYH393218 HHY393217:HID393218 HRU393217:HRZ393218 IBQ393217:IBV393218 ILM393217:ILR393218 IVI393217:IVN393218 JFE393217:JFJ393218 JPA393217:JPF393218 JYW393217:JZB393218 KIS393217:KIX393218 KSO393217:KST393218 LCK393217:LCP393218 LMG393217:LML393218 LWC393217:LWH393218 MFY393217:MGD393218 MPU393217:MPZ393218 MZQ393217:MZV393218 NJM393217:NJR393218 NTI393217:NTN393218 ODE393217:ODJ393218 ONA393217:ONF393218 OWW393217:OXB393218 PGS393217:PGX393218 PQO393217:PQT393218 QAK393217:QAP393218 QKG393217:QKL393218 QUC393217:QUH393218 RDY393217:RED393218 RNU393217:RNZ393218 RXQ393217:RXV393218 SHM393217:SHR393218 SRI393217:SRN393218 TBE393217:TBJ393218 TLA393217:TLF393218 TUW393217:TVB393218 UES393217:UEX393218 UOO393217:UOT393218 UYK393217:UYP393218 VIG393217:VIL393218 VSC393217:VSH393218 WBY393217:WCD393218 WLU393217:WLZ393218 WVQ393217:WVV393218 I458753:N458754 JE458753:JJ458754 TA458753:TF458754 ACW458753:ADB458754 AMS458753:AMX458754 AWO458753:AWT458754 BGK458753:BGP458754 BQG458753:BQL458754 CAC458753:CAH458754 CJY458753:CKD458754 CTU458753:CTZ458754 DDQ458753:DDV458754 DNM458753:DNR458754 DXI458753:DXN458754 EHE458753:EHJ458754 ERA458753:ERF458754 FAW458753:FBB458754 FKS458753:FKX458754 FUO458753:FUT458754 GEK458753:GEP458754 GOG458753:GOL458754 GYC458753:GYH458754 HHY458753:HID458754 HRU458753:HRZ458754 IBQ458753:IBV458754 ILM458753:ILR458754 IVI458753:IVN458754 JFE458753:JFJ458754 JPA458753:JPF458754 JYW458753:JZB458754 KIS458753:KIX458754 KSO458753:KST458754 LCK458753:LCP458754 LMG458753:LML458754 LWC458753:LWH458754 MFY458753:MGD458754 MPU458753:MPZ458754 MZQ458753:MZV458754 NJM458753:NJR458754 NTI458753:NTN458754 ODE458753:ODJ458754 ONA458753:ONF458754 OWW458753:OXB458754 PGS458753:PGX458754 PQO458753:PQT458754 QAK458753:QAP458754 QKG458753:QKL458754 QUC458753:QUH458754 RDY458753:RED458754 RNU458753:RNZ458754 RXQ458753:RXV458754 SHM458753:SHR458754 SRI458753:SRN458754 TBE458753:TBJ458754 TLA458753:TLF458754 TUW458753:TVB458754 UES458753:UEX458754 UOO458753:UOT458754 UYK458753:UYP458754 VIG458753:VIL458754 VSC458753:VSH458754 WBY458753:WCD458754 WLU458753:WLZ458754 WVQ458753:WVV458754 I524289:N524290 JE524289:JJ524290 TA524289:TF524290 ACW524289:ADB524290 AMS524289:AMX524290 AWO524289:AWT524290 BGK524289:BGP524290 BQG524289:BQL524290 CAC524289:CAH524290 CJY524289:CKD524290 CTU524289:CTZ524290 DDQ524289:DDV524290 DNM524289:DNR524290 DXI524289:DXN524290 EHE524289:EHJ524290 ERA524289:ERF524290 FAW524289:FBB524290 FKS524289:FKX524290 FUO524289:FUT524290 GEK524289:GEP524290 GOG524289:GOL524290 GYC524289:GYH524290 HHY524289:HID524290 HRU524289:HRZ524290 IBQ524289:IBV524290 ILM524289:ILR524290 IVI524289:IVN524290 JFE524289:JFJ524290 JPA524289:JPF524290 JYW524289:JZB524290 KIS524289:KIX524290 KSO524289:KST524290 LCK524289:LCP524290 LMG524289:LML524290 LWC524289:LWH524290 MFY524289:MGD524290 MPU524289:MPZ524290 MZQ524289:MZV524290 NJM524289:NJR524290 NTI524289:NTN524290 ODE524289:ODJ524290 ONA524289:ONF524290 OWW524289:OXB524290 PGS524289:PGX524290 PQO524289:PQT524290 QAK524289:QAP524290 QKG524289:QKL524290 QUC524289:QUH524290 RDY524289:RED524290 RNU524289:RNZ524290 RXQ524289:RXV524290 SHM524289:SHR524290 SRI524289:SRN524290 TBE524289:TBJ524290 TLA524289:TLF524290 TUW524289:TVB524290 UES524289:UEX524290 UOO524289:UOT524290 UYK524289:UYP524290 VIG524289:VIL524290 VSC524289:VSH524290 WBY524289:WCD524290 WLU524289:WLZ524290 WVQ524289:WVV524290 I589825:N589826 JE589825:JJ589826 TA589825:TF589826 ACW589825:ADB589826 AMS589825:AMX589826 AWO589825:AWT589826 BGK589825:BGP589826 BQG589825:BQL589826 CAC589825:CAH589826 CJY589825:CKD589826 CTU589825:CTZ589826 DDQ589825:DDV589826 DNM589825:DNR589826 DXI589825:DXN589826 EHE589825:EHJ589826 ERA589825:ERF589826 FAW589825:FBB589826 FKS589825:FKX589826 FUO589825:FUT589826 GEK589825:GEP589826 GOG589825:GOL589826 GYC589825:GYH589826 HHY589825:HID589826 HRU589825:HRZ589826 IBQ589825:IBV589826 ILM589825:ILR589826 IVI589825:IVN589826 JFE589825:JFJ589826 JPA589825:JPF589826 JYW589825:JZB589826 KIS589825:KIX589826 KSO589825:KST589826 LCK589825:LCP589826 LMG589825:LML589826 LWC589825:LWH589826 MFY589825:MGD589826 MPU589825:MPZ589826 MZQ589825:MZV589826 NJM589825:NJR589826 NTI589825:NTN589826 ODE589825:ODJ589826 ONA589825:ONF589826 OWW589825:OXB589826 PGS589825:PGX589826 PQO589825:PQT589826 QAK589825:QAP589826 QKG589825:QKL589826 QUC589825:QUH589826 RDY589825:RED589826 RNU589825:RNZ589826 RXQ589825:RXV589826 SHM589825:SHR589826 SRI589825:SRN589826 TBE589825:TBJ589826 TLA589825:TLF589826 TUW589825:TVB589826 UES589825:UEX589826 UOO589825:UOT589826 UYK589825:UYP589826 VIG589825:VIL589826 VSC589825:VSH589826 WBY589825:WCD589826 WLU589825:WLZ589826 WVQ589825:WVV589826 I655361:N655362 JE655361:JJ655362 TA655361:TF655362 ACW655361:ADB655362 AMS655361:AMX655362 AWO655361:AWT655362 BGK655361:BGP655362 BQG655361:BQL655362 CAC655361:CAH655362 CJY655361:CKD655362 CTU655361:CTZ655362 DDQ655361:DDV655362 DNM655361:DNR655362 DXI655361:DXN655362 EHE655361:EHJ655362 ERA655361:ERF655362 FAW655361:FBB655362 FKS655361:FKX655362 FUO655361:FUT655362 GEK655361:GEP655362 GOG655361:GOL655362 GYC655361:GYH655362 HHY655361:HID655362 HRU655361:HRZ655362 IBQ655361:IBV655362 ILM655361:ILR655362 IVI655361:IVN655362 JFE655361:JFJ655362 JPA655361:JPF655362 JYW655361:JZB655362 KIS655361:KIX655362 KSO655361:KST655362 LCK655361:LCP655362 LMG655361:LML655362 LWC655361:LWH655362 MFY655361:MGD655362 MPU655361:MPZ655362 MZQ655361:MZV655362 NJM655361:NJR655362 NTI655361:NTN655362 ODE655361:ODJ655362 ONA655361:ONF655362 OWW655361:OXB655362 PGS655361:PGX655362 PQO655361:PQT655362 QAK655361:QAP655362 QKG655361:QKL655362 QUC655361:QUH655362 RDY655361:RED655362 RNU655361:RNZ655362 RXQ655361:RXV655362 SHM655361:SHR655362 SRI655361:SRN655362 TBE655361:TBJ655362 TLA655361:TLF655362 TUW655361:TVB655362 UES655361:UEX655362 UOO655361:UOT655362 UYK655361:UYP655362 VIG655361:VIL655362 VSC655361:VSH655362 WBY655361:WCD655362 WLU655361:WLZ655362 WVQ655361:WVV655362 I720897:N720898 JE720897:JJ720898 TA720897:TF720898 ACW720897:ADB720898 AMS720897:AMX720898 AWO720897:AWT720898 BGK720897:BGP720898 BQG720897:BQL720898 CAC720897:CAH720898 CJY720897:CKD720898 CTU720897:CTZ720898 DDQ720897:DDV720898 DNM720897:DNR720898 DXI720897:DXN720898 EHE720897:EHJ720898 ERA720897:ERF720898 FAW720897:FBB720898 FKS720897:FKX720898 FUO720897:FUT720898 GEK720897:GEP720898 GOG720897:GOL720898 GYC720897:GYH720898 HHY720897:HID720898 HRU720897:HRZ720898 IBQ720897:IBV720898 ILM720897:ILR720898 IVI720897:IVN720898 JFE720897:JFJ720898 JPA720897:JPF720898 JYW720897:JZB720898 KIS720897:KIX720898 KSO720897:KST720898 LCK720897:LCP720898 LMG720897:LML720898 LWC720897:LWH720898 MFY720897:MGD720898 MPU720897:MPZ720898 MZQ720897:MZV720898 NJM720897:NJR720898 NTI720897:NTN720898 ODE720897:ODJ720898 ONA720897:ONF720898 OWW720897:OXB720898 PGS720897:PGX720898 PQO720897:PQT720898 QAK720897:QAP720898 QKG720897:QKL720898 QUC720897:QUH720898 RDY720897:RED720898 RNU720897:RNZ720898 RXQ720897:RXV720898 SHM720897:SHR720898 SRI720897:SRN720898 TBE720897:TBJ720898 TLA720897:TLF720898 TUW720897:TVB720898 UES720897:UEX720898 UOO720897:UOT720898 UYK720897:UYP720898 VIG720897:VIL720898 VSC720897:VSH720898 WBY720897:WCD720898 WLU720897:WLZ720898 WVQ720897:WVV720898 I786433:N786434 JE786433:JJ786434 TA786433:TF786434 ACW786433:ADB786434 AMS786433:AMX786434 AWO786433:AWT786434 BGK786433:BGP786434 BQG786433:BQL786434 CAC786433:CAH786434 CJY786433:CKD786434 CTU786433:CTZ786434 DDQ786433:DDV786434 DNM786433:DNR786434 DXI786433:DXN786434 EHE786433:EHJ786434 ERA786433:ERF786434 FAW786433:FBB786434 FKS786433:FKX786434 FUO786433:FUT786434 GEK786433:GEP786434 GOG786433:GOL786434 GYC786433:GYH786434 HHY786433:HID786434 HRU786433:HRZ786434 IBQ786433:IBV786434 ILM786433:ILR786434 IVI786433:IVN786434 JFE786433:JFJ786434 JPA786433:JPF786434 JYW786433:JZB786434 KIS786433:KIX786434 KSO786433:KST786434 LCK786433:LCP786434 LMG786433:LML786434 LWC786433:LWH786434 MFY786433:MGD786434 MPU786433:MPZ786434 MZQ786433:MZV786434 NJM786433:NJR786434 NTI786433:NTN786434 ODE786433:ODJ786434 ONA786433:ONF786434 OWW786433:OXB786434 PGS786433:PGX786434 PQO786433:PQT786434 QAK786433:QAP786434 QKG786433:QKL786434 QUC786433:QUH786434 RDY786433:RED786434 RNU786433:RNZ786434 RXQ786433:RXV786434 SHM786433:SHR786434 SRI786433:SRN786434 TBE786433:TBJ786434 TLA786433:TLF786434 TUW786433:TVB786434 UES786433:UEX786434 UOO786433:UOT786434 UYK786433:UYP786434 VIG786433:VIL786434 VSC786433:VSH786434 WBY786433:WCD786434 WLU786433:WLZ786434 WVQ786433:WVV786434 I851969:N851970 JE851969:JJ851970 TA851969:TF851970 ACW851969:ADB851970 AMS851969:AMX851970 AWO851969:AWT851970 BGK851969:BGP851970 BQG851969:BQL851970 CAC851969:CAH851970 CJY851969:CKD851970 CTU851969:CTZ851970 DDQ851969:DDV851970 DNM851969:DNR851970 DXI851969:DXN851970 EHE851969:EHJ851970 ERA851969:ERF851970 FAW851969:FBB851970 FKS851969:FKX851970 FUO851969:FUT851970 GEK851969:GEP851970 GOG851969:GOL851970 GYC851969:GYH851970 HHY851969:HID851970 HRU851969:HRZ851970 IBQ851969:IBV851970 ILM851969:ILR851970 IVI851969:IVN851970 JFE851969:JFJ851970 JPA851969:JPF851970 JYW851969:JZB851970 KIS851969:KIX851970 KSO851969:KST851970 LCK851969:LCP851970 LMG851969:LML851970 LWC851969:LWH851970 MFY851969:MGD851970 MPU851969:MPZ851970 MZQ851969:MZV851970 NJM851969:NJR851970 NTI851969:NTN851970 ODE851969:ODJ851970 ONA851969:ONF851970 OWW851969:OXB851970 PGS851969:PGX851970 PQO851969:PQT851970 QAK851969:QAP851970 QKG851969:QKL851970 QUC851969:QUH851970 RDY851969:RED851970 RNU851969:RNZ851970 RXQ851969:RXV851970 SHM851969:SHR851970 SRI851969:SRN851970 TBE851969:TBJ851970 TLA851969:TLF851970 TUW851969:TVB851970 UES851969:UEX851970 UOO851969:UOT851970 UYK851969:UYP851970 VIG851969:VIL851970 VSC851969:VSH851970 WBY851969:WCD851970 WLU851969:WLZ851970 WVQ851969:WVV851970 I917505:N917506 JE917505:JJ917506 TA917505:TF917506 ACW917505:ADB917506 AMS917505:AMX917506 AWO917505:AWT917506 BGK917505:BGP917506 BQG917505:BQL917506 CAC917505:CAH917506 CJY917505:CKD917506 CTU917505:CTZ917506 DDQ917505:DDV917506 DNM917505:DNR917506 DXI917505:DXN917506 EHE917505:EHJ917506 ERA917505:ERF917506 FAW917505:FBB917506 FKS917505:FKX917506 FUO917505:FUT917506 GEK917505:GEP917506 GOG917505:GOL917506 GYC917505:GYH917506 HHY917505:HID917506 HRU917505:HRZ917506 IBQ917505:IBV917506 ILM917505:ILR917506 IVI917505:IVN917506 JFE917505:JFJ917506 JPA917505:JPF917506 JYW917505:JZB917506 KIS917505:KIX917506 KSO917505:KST917506 LCK917505:LCP917506 LMG917505:LML917506 LWC917505:LWH917506 MFY917505:MGD917506 MPU917505:MPZ917506 MZQ917505:MZV917506 NJM917505:NJR917506 NTI917505:NTN917506 ODE917505:ODJ917506 ONA917505:ONF917506 OWW917505:OXB917506 PGS917505:PGX917506 PQO917505:PQT917506 QAK917505:QAP917506 QKG917505:QKL917506 QUC917505:QUH917506 RDY917505:RED917506 RNU917505:RNZ917506 RXQ917505:RXV917506 SHM917505:SHR917506 SRI917505:SRN917506 TBE917505:TBJ917506 TLA917505:TLF917506 TUW917505:TVB917506 UES917505:UEX917506 UOO917505:UOT917506 UYK917505:UYP917506 VIG917505:VIL917506 VSC917505:VSH917506 WBY917505:WCD917506 WLU917505:WLZ917506 WVQ917505:WVV917506 I983041:N983042 JE983041:JJ983042 TA983041:TF983042 ACW983041:ADB983042 AMS983041:AMX983042 AWO983041:AWT983042 BGK983041:BGP983042 BQG983041:BQL983042 CAC983041:CAH983042 CJY983041:CKD983042 CTU983041:CTZ983042 DDQ983041:DDV983042 DNM983041:DNR983042 DXI983041:DXN983042 EHE983041:EHJ983042 ERA983041:ERF983042 FAW983041:FBB983042 FKS983041:FKX983042 FUO983041:FUT983042 GEK983041:GEP983042 GOG983041:GOL983042 GYC983041:GYH983042 HHY983041:HID983042 HRU983041:HRZ983042 IBQ983041:IBV983042 ILM983041:ILR983042 IVI983041:IVN983042 JFE983041:JFJ983042 JPA983041:JPF983042 JYW983041:JZB983042 KIS983041:KIX983042 KSO983041:KST983042 LCK983041:LCP983042 LMG983041:LML983042 LWC983041:LWH983042 MFY983041:MGD983042 MPU983041:MPZ983042 MZQ983041:MZV983042 NJM983041:NJR983042 NTI983041:NTN983042 ODE983041:ODJ983042 ONA983041:ONF983042 OWW983041:OXB983042 PGS983041:PGX983042 PQO983041:PQT983042 QAK983041:QAP983042 QKG983041:QKL983042 QUC983041:QUH983042 RDY983041:RED983042 RNU983041:RNZ983042 RXQ983041:RXV983042 SHM983041:SHR983042 SRI983041:SRN983042 TBE983041:TBJ983042 TLA983041:TLF983042 TUW983041:TVB983042 UES983041:UEX983042 UOO983041:UOT983042 UYK983041:UYP983042 VIG983041:VIL983042 VSC983041:VSH983042 WBY983041:WCD983042 WLU983041:WLZ983042 WVQ983041:WVV983042">
      <formula1>Saison</formula1>
    </dataValidation>
    <dataValidation type="list" allowBlank="1" showInputMessage="1" showErrorMessage="1" sqref="U5:U14 JQ5:JQ14 TM5:TM14 ADI5:ADI14 ANE5:ANE14 AXA5:AXA14 BGW5:BGW14 BQS5:BQS14 CAO5:CAO14 CKK5:CKK14 CUG5:CUG14 DEC5:DEC14 DNY5:DNY14 DXU5:DXU14 EHQ5:EHQ14 ERM5:ERM14 FBI5:FBI14 FLE5:FLE14 FVA5:FVA14 GEW5:GEW14 GOS5:GOS14 GYO5:GYO14 HIK5:HIK14 HSG5:HSG14 ICC5:ICC14 ILY5:ILY14 IVU5:IVU14 JFQ5:JFQ14 JPM5:JPM14 JZI5:JZI14 KJE5:KJE14 KTA5:KTA14 LCW5:LCW14 LMS5:LMS14 LWO5:LWO14 MGK5:MGK14 MQG5:MQG14 NAC5:NAC14 NJY5:NJY14 NTU5:NTU14 ODQ5:ODQ14 ONM5:ONM14 OXI5:OXI14 PHE5:PHE14 PRA5:PRA14 QAW5:QAW14 QKS5:QKS14 QUO5:QUO14 REK5:REK14 ROG5:ROG14 RYC5:RYC14 SHY5:SHY14 SRU5:SRU14 TBQ5:TBQ14 TLM5:TLM14 TVI5:TVI14 UFE5:UFE14 UPA5:UPA14 UYW5:UYW14 VIS5:VIS14 VSO5:VSO14 WCK5:WCK14 WMG5:WMG14 WWC5:WWC14 U65541:U65550 JQ65541:JQ65550 TM65541:TM65550 ADI65541:ADI65550 ANE65541:ANE65550 AXA65541:AXA65550 BGW65541:BGW65550 BQS65541:BQS65550 CAO65541:CAO65550 CKK65541:CKK65550 CUG65541:CUG65550 DEC65541:DEC65550 DNY65541:DNY65550 DXU65541:DXU65550 EHQ65541:EHQ65550 ERM65541:ERM65550 FBI65541:FBI65550 FLE65541:FLE65550 FVA65541:FVA65550 GEW65541:GEW65550 GOS65541:GOS65550 GYO65541:GYO65550 HIK65541:HIK65550 HSG65541:HSG65550 ICC65541:ICC65550 ILY65541:ILY65550 IVU65541:IVU65550 JFQ65541:JFQ65550 JPM65541:JPM65550 JZI65541:JZI65550 KJE65541:KJE65550 KTA65541:KTA65550 LCW65541:LCW65550 LMS65541:LMS65550 LWO65541:LWO65550 MGK65541:MGK65550 MQG65541:MQG65550 NAC65541:NAC65550 NJY65541:NJY65550 NTU65541:NTU65550 ODQ65541:ODQ65550 ONM65541:ONM65550 OXI65541:OXI65550 PHE65541:PHE65550 PRA65541:PRA65550 QAW65541:QAW65550 QKS65541:QKS65550 QUO65541:QUO65550 REK65541:REK65550 ROG65541:ROG65550 RYC65541:RYC65550 SHY65541:SHY65550 SRU65541:SRU65550 TBQ65541:TBQ65550 TLM65541:TLM65550 TVI65541:TVI65550 UFE65541:UFE65550 UPA65541:UPA65550 UYW65541:UYW65550 VIS65541:VIS65550 VSO65541:VSO65550 WCK65541:WCK65550 WMG65541:WMG65550 WWC65541:WWC65550 U131077:U131086 JQ131077:JQ131086 TM131077:TM131086 ADI131077:ADI131086 ANE131077:ANE131086 AXA131077:AXA131086 BGW131077:BGW131086 BQS131077:BQS131086 CAO131077:CAO131086 CKK131077:CKK131086 CUG131077:CUG131086 DEC131077:DEC131086 DNY131077:DNY131086 DXU131077:DXU131086 EHQ131077:EHQ131086 ERM131077:ERM131086 FBI131077:FBI131086 FLE131077:FLE131086 FVA131077:FVA131086 GEW131077:GEW131086 GOS131077:GOS131086 GYO131077:GYO131086 HIK131077:HIK131086 HSG131077:HSG131086 ICC131077:ICC131086 ILY131077:ILY131086 IVU131077:IVU131086 JFQ131077:JFQ131086 JPM131077:JPM131086 JZI131077:JZI131086 KJE131077:KJE131086 KTA131077:KTA131086 LCW131077:LCW131086 LMS131077:LMS131086 LWO131077:LWO131086 MGK131077:MGK131086 MQG131077:MQG131086 NAC131077:NAC131086 NJY131077:NJY131086 NTU131077:NTU131086 ODQ131077:ODQ131086 ONM131077:ONM131086 OXI131077:OXI131086 PHE131077:PHE131086 PRA131077:PRA131086 QAW131077:QAW131086 QKS131077:QKS131086 QUO131077:QUO131086 REK131077:REK131086 ROG131077:ROG131086 RYC131077:RYC131086 SHY131077:SHY131086 SRU131077:SRU131086 TBQ131077:TBQ131086 TLM131077:TLM131086 TVI131077:TVI131086 UFE131077:UFE131086 UPA131077:UPA131086 UYW131077:UYW131086 VIS131077:VIS131086 VSO131077:VSO131086 WCK131077:WCK131086 WMG131077:WMG131086 WWC131077:WWC131086 U196613:U196622 JQ196613:JQ196622 TM196613:TM196622 ADI196613:ADI196622 ANE196613:ANE196622 AXA196613:AXA196622 BGW196613:BGW196622 BQS196613:BQS196622 CAO196613:CAO196622 CKK196613:CKK196622 CUG196613:CUG196622 DEC196613:DEC196622 DNY196613:DNY196622 DXU196613:DXU196622 EHQ196613:EHQ196622 ERM196613:ERM196622 FBI196613:FBI196622 FLE196613:FLE196622 FVA196613:FVA196622 GEW196613:GEW196622 GOS196613:GOS196622 GYO196613:GYO196622 HIK196613:HIK196622 HSG196613:HSG196622 ICC196613:ICC196622 ILY196613:ILY196622 IVU196613:IVU196622 JFQ196613:JFQ196622 JPM196613:JPM196622 JZI196613:JZI196622 KJE196613:KJE196622 KTA196613:KTA196622 LCW196613:LCW196622 LMS196613:LMS196622 LWO196613:LWO196622 MGK196613:MGK196622 MQG196613:MQG196622 NAC196613:NAC196622 NJY196613:NJY196622 NTU196613:NTU196622 ODQ196613:ODQ196622 ONM196613:ONM196622 OXI196613:OXI196622 PHE196613:PHE196622 PRA196613:PRA196622 QAW196613:QAW196622 QKS196613:QKS196622 QUO196613:QUO196622 REK196613:REK196622 ROG196613:ROG196622 RYC196613:RYC196622 SHY196613:SHY196622 SRU196613:SRU196622 TBQ196613:TBQ196622 TLM196613:TLM196622 TVI196613:TVI196622 UFE196613:UFE196622 UPA196613:UPA196622 UYW196613:UYW196622 VIS196613:VIS196622 VSO196613:VSO196622 WCK196613:WCK196622 WMG196613:WMG196622 WWC196613:WWC196622 U262149:U262158 JQ262149:JQ262158 TM262149:TM262158 ADI262149:ADI262158 ANE262149:ANE262158 AXA262149:AXA262158 BGW262149:BGW262158 BQS262149:BQS262158 CAO262149:CAO262158 CKK262149:CKK262158 CUG262149:CUG262158 DEC262149:DEC262158 DNY262149:DNY262158 DXU262149:DXU262158 EHQ262149:EHQ262158 ERM262149:ERM262158 FBI262149:FBI262158 FLE262149:FLE262158 FVA262149:FVA262158 GEW262149:GEW262158 GOS262149:GOS262158 GYO262149:GYO262158 HIK262149:HIK262158 HSG262149:HSG262158 ICC262149:ICC262158 ILY262149:ILY262158 IVU262149:IVU262158 JFQ262149:JFQ262158 JPM262149:JPM262158 JZI262149:JZI262158 KJE262149:KJE262158 KTA262149:KTA262158 LCW262149:LCW262158 LMS262149:LMS262158 LWO262149:LWO262158 MGK262149:MGK262158 MQG262149:MQG262158 NAC262149:NAC262158 NJY262149:NJY262158 NTU262149:NTU262158 ODQ262149:ODQ262158 ONM262149:ONM262158 OXI262149:OXI262158 PHE262149:PHE262158 PRA262149:PRA262158 QAW262149:QAW262158 QKS262149:QKS262158 QUO262149:QUO262158 REK262149:REK262158 ROG262149:ROG262158 RYC262149:RYC262158 SHY262149:SHY262158 SRU262149:SRU262158 TBQ262149:TBQ262158 TLM262149:TLM262158 TVI262149:TVI262158 UFE262149:UFE262158 UPA262149:UPA262158 UYW262149:UYW262158 VIS262149:VIS262158 VSO262149:VSO262158 WCK262149:WCK262158 WMG262149:WMG262158 WWC262149:WWC262158 U327685:U327694 JQ327685:JQ327694 TM327685:TM327694 ADI327685:ADI327694 ANE327685:ANE327694 AXA327685:AXA327694 BGW327685:BGW327694 BQS327685:BQS327694 CAO327685:CAO327694 CKK327685:CKK327694 CUG327685:CUG327694 DEC327685:DEC327694 DNY327685:DNY327694 DXU327685:DXU327694 EHQ327685:EHQ327694 ERM327685:ERM327694 FBI327685:FBI327694 FLE327685:FLE327694 FVA327685:FVA327694 GEW327685:GEW327694 GOS327685:GOS327694 GYO327685:GYO327694 HIK327685:HIK327694 HSG327685:HSG327694 ICC327685:ICC327694 ILY327685:ILY327694 IVU327685:IVU327694 JFQ327685:JFQ327694 JPM327685:JPM327694 JZI327685:JZI327694 KJE327685:KJE327694 KTA327685:KTA327694 LCW327685:LCW327694 LMS327685:LMS327694 LWO327685:LWO327694 MGK327685:MGK327694 MQG327685:MQG327694 NAC327685:NAC327694 NJY327685:NJY327694 NTU327685:NTU327694 ODQ327685:ODQ327694 ONM327685:ONM327694 OXI327685:OXI327694 PHE327685:PHE327694 PRA327685:PRA327694 QAW327685:QAW327694 QKS327685:QKS327694 QUO327685:QUO327694 REK327685:REK327694 ROG327685:ROG327694 RYC327685:RYC327694 SHY327685:SHY327694 SRU327685:SRU327694 TBQ327685:TBQ327694 TLM327685:TLM327694 TVI327685:TVI327694 UFE327685:UFE327694 UPA327685:UPA327694 UYW327685:UYW327694 VIS327685:VIS327694 VSO327685:VSO327694 WCK327685:WCK327694 WMG327685:WMG327694 WWC327685:WWC327694 U393221:U393230 JQ393221:JQ393230 TM393221:TM393230 ADI393221:ADI393230 ANE393221:ANE393230 AXA393221:AXA393230 BGW393221:BGW393230 BQS393221:BQS393230 CAO393221:CAO393230 CKK393221:CKK393230 CUG393221:CUG393230 DEC393221:DEC393230 DNY393221:DNY393230 DXU393221:DXU393230 EHQ393221:EHQ393230 ERM393221:ERM393230 FBI393221:FBI393230 FLE393221:FLE393230 FVA393221:FVA393230 GEW393221:GEW393230 GOS393221:GOS393230 GYO393221:GYO393230 HIK393221:HIK393230 HSG393221:HSG393230 ICC393221:ICC393230 ILY393221:ILY393230 IVU393221:IVU393230 JFQ393221:JFQ393230 JPM393221:JPM393230 JZI393221:JZI393230 KJE393221:KJE393230 KTA393221:KTA393230 LCW393221:LCW393230 LMS393221:LMS393230 LWO393221:LWO393230 MGK393221:MGK393230 MQG393221:MQG393230 NAC393221:NAC393230 NJY393221:NJY393230 NTU393221:NTU393230 ODQ393221:ODQ393230 ONM393221:ONM393230 OXI393221:OXI393230 PHE393221:PHE393230 PRA393221:PRA393230 QAW393221:QAW393230 QKS393221:QKS393230 QUO393221:QUO393230 REK393221:REK393230 ROG393221:ROG393230 RYC393221:RYC393230 SHY393221:SHY393230 SRU393221:SRU393230 TBQ393221:TBQ393230 TLM393221:TLM393230 TVI393221:TVI393230 UFE393221:UFE393230 UPA393221:UPA393230 UYW393221:UYW393230 VIS393221:VIS393230 VSO393221:VSO393230 WCK393221:WCK393230 WMG393221:WMG393230 WWC393221:WWC393230 U458757:U458766 JQ458757:JQ458766 TM458757:TM458766 ADI458757:ADI458766 ANE458757:ANE458766 AXA458757:AXA458766 BGW458757:BGW458766 BQS458757:BQS458766 CAO458757:CAO458766 CKK458757:CKK458766 CUG458757:CUG458766 DEC458757:DEC458766 DNY458757:DNY458766 DXU458757:DXU458766 EHQ458757:EHQ458766 ERM458757:ERM458766 FBI458757:FBI458766 FLE458757:FLE458766 FVA458757:FVA458766 GEW458757:GEW458766 GOS458757:GOS458766 GYO458757:GYO458766 HIK458757:HIK458766 HSG458757:HSG458766 ICC458757:ICC458766 ILY458757:ILY458766 IVU458757:IVU458766 JFQ458757:JFQ458766 JPM458757:JPM458766 JZI458757:JZI458766 KJE458757:KJE458766 KTA458757:KTA458766 LCW458757:LCW458766 LMS458757:LMS458766 LWO458757:LWO458766 MGK458757:MGK458766 MQG458757:MQG458766 NAC458757:NAC458766 NJY458757:NJY458766 NTU458757:NTU458766 ODQ458757:ODQ458766 ONM458757:ONM458766 OXI458757:OXI458766 PHE458757:PHE458766 PRA458757:PRA458766 QAW458757:QAW458766 QKS458757:QKS458766 QUO458757:QUO458766 REK458757:REK458766 ROG458757:ROG458766 RYC458757:RYC458766 SHY458757:SHY458766 SRU458757:SRU458766 TBQ458757:TBQ458766 TLM458757:TLM458766 TVI458757:TVI458766 UFE458757:UFE458766 UPA458757:UPA458766 UYW458757:UYW458766 VIS458757:VIS458766 VSO458757:VSO458766 WCK458757:WCK458766 WMG458757:WMG458766 WWC458757:WWC458766 U524293:U524302 JQ524293:JQ524302 TM524293:TM524302 ADI524293:ADI524302 ANE524293:ANE524302 AXA524293:AXA524302 BGW524293:BGW524302 BQS524293:BQS524302 CAO524293:CAO524302 CKK524293:CKK524302 CUG524293:CUG524302 DEC524293:DEC524302 DNY524293:DNY524302 DXU524293:DXU524302 EHQ524293:EHQ524302 ERM524293:ERM524302 FBI524293:FBI524302 FLE524293:FLE524302 FVA524293:FVA524302 GEW524293:GEW524302 GOS524293:GOS524302 GYO524293:GYO524302 HIK524293:HIK524302 HSG524293:HSG524302 ICC524293:ICC524302 ILY524293:ILY524302 IVU524293:IVU524302 JFQ524293:JFQ524302 JPM524293:JPM524302 JZI524293:JZI524302 KJE524293:KJE524302 KTA524293:KTA524302 LCW524293:LCW524302 LMS524293:LMS524302 LWO524293:LWO524302 MGK524293:MGK524302 MQG524293:MQG524302 NAC524293:NAC524302 NJY524293:NJY524302 NTU524293:NTU524302 ODQ524293:ODQ524302 ONM524293:ONM524302 OXI524293:OXI524302 PHE524293:PHE524302 PRA524293:PRA524302 QAW524293:QAW524302 QKS524293:QKS524302 QUO524293:QUO524302 REK524293:REK524302 ROG524293:ROG524302 RYC524293:RYC524302 SHY524293:SHY524302 SRU524293:SRU524302 TBQ524293:TBQ524302 TLM524293:TLM524302 TVI524293:TVI524302 UFE524293:UFE524302 UPA524293:UPA524302 UYW524293:UYW524302 VIS524293:VIS524302 VSO524293:VSO524302 WCK524293:WCK524302 WMG524293:WMG524302 WWC524293:WWC524302 U589829:U589838 JQ589829:JQ589838 TM589829:TM589838 ADI589829:ADI589838 ANE589829:ANE589838 AXA589829:AXA589838 BGW589829:BGW589838 BQS589829:BQS589838 CAO589829:CAO589838 CKK589829:CKK589838 CUG589829:CUG589838 DEC589829:DEC589838 DNY589829:DNY589838 DXU589829:DXU589838 EHQ589829:EHQ589838 ERM589829:ERM589838 FBI589829:FBI589838 FLE589829:FLE589838 FVA589829:FVA589838 GEW589829:GEW589838 GOS589829:GOS589838 GYO589829:GYO589838 HIK589829:HIK589838 HSG589829:HSG589838 ICC589829:ICC589838 ILY589829:ILY589838 IVU589829:IVU589838 JFQ589829:JFQ589838 JPM589829:JPM589838 JZI589829:JZI589838 KJE589829:KJE589838 KTA589829:KTA589838 LCW589829:LCW589838 LMS589829:LMS589838 LWO589829:LWO589838 MGK589829:MGK589838 MQG589829:MQG589838 NAC589829:NAC589838 NJY589829:NJY589838 NTU589829:NTU589838 ODQ589829:ODQ589838 ONM589829:ONM589838 OXI589829:OXI589838 PHE589829:PHE589838 PRA589829:PRA589838 QAW589829:QAW589838 QKS589829:QKS589838 QUO589829:QUO589838 REK589829:REK589838 ROG589829:ROG589838 RYC589829:RYC589838 SHY589829:SHY589838 SRU589829:SRU589838 TBQ589829:TBQ589838 TLM589829:TLM589838 TVI589829:TVI589838 UFE589829:UFE589838 UPA589829:UPA589838 UYW589829:UYW589838 VIS589829:VIS589838 VSO589829:VSO589838 WCK589829:WCK589838 WMG589829:WMG589838 WWC589829:WWC589838 U655365:U655374 JQ655365:JQ655374 TM655365:TM655374 ADI655365:ADI655374 ANE655365:ANE655374 AXA655365:AXA655374 BGW655365:BGW655374 BQS655365:BQS655374 CAO655365:CAO655374 CKK655365:CKK655374 CUG655365:CUG655374 DEC655365:DEC655374 DNY655365:DNY655374 DXU655365:DXU655374 EHQ655365:EHQ655374 ERM655365:ERM655374 FBI655365:FBI655374 FLE655365:FLE655374 FVA655365:FVA655374 GEW655365:GEW655374 GOS655365:GOS655374 GYO655365:GYO655374 HIK655365:HIK655374 HSG655365:HSG655374 ICC655365:ICC655374 ILY655365:ILY655374 IVU655365:IVU655374 JFQ655365:JFQ655374 JPM655365:JPM655374 JZI655365:JZI655374 KJE655365:KJE655374 KTA655365:KTA655374 LCW655365:LCW655374 LMS655365:LMS655374 LWO655365:LWO655374 MGK655365:MGK655374 MQG655365:MQG655374 NAC655365:NAC655374 NJY655365:NJY655374 NTU655365:NTU655374 ODQ655365:ODQ655374 ONM655365:ONM655374 OXI655365:OXI655374 PHE655365:PHE655374 PRA655365:PRA655374 QAW655365:QAW655374 QKS655365:QKS655374 QUO655365:QUO655374 REK655365:REK655374 ROG655365:ROG655374 RYC655365:RYC655374 SHY655365:SHY655374 SRU655365:SRU655374 TBQ655365:TBQ655374 TLM655365:TLM655374 TVI655365:TVI655374 UFE655365:UFE655374 UPA655365:UPA655374 UYW655365:UYW655374 VIS655365:VIS655374 VSO655365:VSO655374 WCK655365:WCK655374 WMG655365:WMG655374 WWC655365:WWC655374 U720901:U720910 JQ720901:JQ720910 TM720901:TM720910 ADI720901:ADI720910 ANE720901:ANE720910 AXA720901:AXA720910 BGW720901:BGW720910 BQS720901:BQS720910 CAO720901:CAO720910 CKK720901:CKK720910 CUG720901:CUG720910 DEC720901:DEC720910 DNY720901:DNY720910 DXU720901:DXU720910 EHQ720901:EHQ720910 ERM720901:ERM720910 FBI720901:FBI720910 FLE720901:FLE720910 FVA720901:FVA720910 GEW720901:GEW720910 GOS720901:GOS720910 GYO720901:GYO720910 HIK720901:HIK720910 HSG720901:HSG720910 ICC720901:ICC720910 ILY720901:ILY720910 IVU720901:IVU720910 JFQ720901:JFQ720910 JPM720901:JPM720910 JZI720901:JZI720910 KJE720901:KJE720910 KTA720901:KTA720910 LCW720901:LCW720910 LMS720901:LMS720910 LWO720901:LWO720910 MGK720901:MGK720910 MQG720901:MQG720910 NAC720901:NAC720910 NJY720901:NJY720910 NTU720901:NTU720910 ODQ720901:ODQ720910 ONM720901:ONM720910 OXI720901:OXI720910 PHE720901:PHE720910 PRA720901:PRA720910 QAW720901:QAW720910 QKS720901:QKS720910 QUO720901:QUO720910 REK720901:REK720910 ROG720901:ROG720910 RYC720901:RYC720910 SHY720901:SHY720910 SRU720901:SRU720910 TBQ720901:TBQ720910 TLM720901:TLM720910 TVI720901:TVI720910 UFE720901:UFE720910 UPA720901:UPA720910 UYW720901:UYW720910 VIS720901:VIS720910 VSO720901:VSO720910 WCK720901:WCK720910 WMG720901:WMG720910 WWC720901:WWC720910 U786437:U786446 JQ786437:JQ786446 TM786437:TM786446 ADI786437:ADI786446 ANE786437:ANE786446 AXA786437:AXA786446 BGW786437:BGW786446 BQS786437:BQS786446 CAO786437:CAO786446 CKK786437:CKK786446 CUG786437:CUG786446 DEC786437:DEC786446 DNY786437:DNY786446 DXU786437:DXU786446 EHQ786437:EHQ786446 ERM786437:ERM786446 FBI786437:FBI786446 FLE786437:FLE786446 FVA786437:FVA786446 GEW786437:GEW786446 GOS786437:GOS786446 GYO786437:GYO786446 HIK786437:HIK786446 HSG786437:HSG786446 ICC786437:ICC786446 ILY786437:ILY786446 IVU786437:IVU786446 JFQ786437:JFQ786446 JPM786437:JPM786446 JZI786437:JZI786446 KJE786437:KJE786446 KTA786437:KTA786446 LCW786437:LCW786446 LMS786437:LMS786446 LWO786437:LWO786446 MGK786437:MGK786446 MQG786437:MQG786446 NAC786437:NAC786446 NJY786437:NJY786446 NTU786437:NTU786446 ODQ786437:ODQ786446 ONM786437:ONM786446 OXI786437:OXI786446 PHE786437:PHE786446 PRA786437:PRA786446 QAW786437:QAW786446 QKS786437:QKS786446 QUO786437:QUO786446 REK786437:REK786446 ROG786437:ROG786446 RYC786437:RYC786446 SHY786437:SHY786446 SRU786437:SRU786446 TBQ786437:TBQ786446 TLM786437:TLM786446 TVI786437:TVI786446 UFE786437:UFE786446 UPA786437:UPA786446 UYW786437:UYW786446 VIS786437:VIS786446 VSO786437:VSO786446 WCK786437:WCK786446 WMG786437:WMG786446 WWC786437:WWC786446 U851973:U851982 JQ851973:JQ851982 TM851973:TM851982 ADI851973:ADI851982 ANE851973:ANE851982 AXA851973:AXA851982 BGW851973:BGW851982 BQS851973:BQS851982 CAO851973:CAO851982 CKK851973:CKK851982 CUG851973:CUG851982 DEC851973:DEC851982 DNY851973:DNY851982 DXU851973:DXU851982 EHQ851973:EHQ851982 ERM851973:ERM851982 FBI851973:FBI851982 FLE851973:FLE851982 FVA851973:FVA851982 GEW851973:GEW851982 GOS851973:GOS851982 GYO851973:GYO851982 HIK851973:HIK851982 HSG851973:HSG851982 ICC851973:ICC851982 ILY851973:ILY851982 IVU851973:IVU851982 JFQ851973:JFQ851982 JPM851973:JPM851982 JZI851973:JZI851982 KJE851973:KJE851982 KTA851973:KTA851982 LCW851973:LCW851982 LMS851973:LMS851982 LWO851973:LWO851982 MGK851973:MGK851982 MQG851973:MQG851982 NAC851973:NAC851982 NJY851973:NJY851982 NTU851973:NTU851982 ODQ851973:ODQ851982 ONM851973:ONM851982 OXI851973:OXI851982 PHE851973:PHE851982 PRA851973:PRA851982 QAW851973:QAW851982 QKS851973:QKS851982 QUO851973:QUO851982 REK851973:REK851982 ROG851973:ROG851982 RYC851973:RYC851982 SHY851973:SHY851982 SRU851973:SRU851982 TBQ851973:TBQ851982 TLM851973:TLM851982 TVI851973:TVI851982 UFE851973:UFE851982 UPA851973:UPA851982 UYW851973:UYW851982 VIS851973:VIS851982 VSO851973:VSO851982 WCK851973:WCK851982 WMG851973:WMG851982 WWC851973:WWC851982 U917509:U917518 JQ917509:JQ917518 TM917509:TM917518 ADI917509:ADI917518 ANE917509:ANE917518 AXA917509:AXA917518 BGW917509:BGW917518 BQS917509:BQS917518 CAO917509:CAO917518 CKK917509:CKK917518 CUG917509:CUG917518 DEC917509:DEC917518 DNY917509:DNY917518 DXU917509:DXU917518 EHQ917509:EHQ917518 ERM917509:ERM917518 FBI917509:FBI917518 FLE917509:FLE917518 FVA917509:FVA917518 GEW917509:GEW917518 GOS917509:GOS917518 GYO917509:GYO917518 HIK917509:HIK917518 HSG917509:HSG917518 ICC917509:ICC917518 ILY917509:ILY917518 IVU917509:IVU917518 JFQ917509:JFQ917518 JPM917509:JPM917518 JZI917509:JZI917518 KJE917509:KJE917518 KTA917509:KTA917518 LCW917509:LCW917518 LMS917509:LMS917518 LWO917509:LWO917518 MGK917509:MGK917518 MQG917509:MQG917518 NAC917509:NAC917518 NJY917509:NJY917518 NTU917509:NTU917518 ODQ917509:ODQ917518 ONM917509:ONM917518 OXI917509:OXI917518 PHE917509:PHE917518 PRA917509:PRA917518 QAW917509:QAW917518 QKS917509:QKS917518 QUO917509:QUO917518 REK917509:REK917518 ROG917509:ROG917518 RYC917509:RYC917518 SHY917509:SHY917518 SRU917509:SRU917518 TBQ917509:TBQ917518 TLM917509:TLM917518 TVI917509:TVI917518 UFE917509:UFE917518 UPA917509:UPA917518 UYW917509:UYW917518 VIS917509:VIS917518 VSO917509:VSO917518 WCK917509:WCK917518 WMG917509:WMG917518 WWC917509:WWC917518 U983045:U983054 JQ983045:JQ983054 TM983045:TM983054 ADI983045:ADI983054 ANE983045:ANE983054 AXA983045:AXA983054 BGW983045:BGW983054 BQS983045:BQS983054 CAO983045:CAO983054 CKK983045:CKK983054 CUG983045:CUG983054 DEC983045:DEC983054 DNY983045:DNY983054 DXU983045:DXU983054 EHQ983045:EHQ983054 ERM983045:ERM983054 FBI983045:FBI983054 FLE983045:FLE983054 FVA983045:FVA983054 GEW983045:GEW983054 GOS983045:GOS983054 GYO983045:GYO983054 HIK983045:HIK983054 HSG983045:HSG983054 ICC983045:ICC983054 ILY983045:ILY983054 IVU983045:IVU983054 JFQ983045:JFQ983054 JPM983045:JPM983054 JZI983045:JZI983054 KJE983045:KJE983054 KTA983045:KTA983054 LCW983045:LCW983054 LMS983045:LMS983054 LWO983045:LWO983054 MGK983045:MGK983054 MQG983045:MQG983054 NAC983045:NAC983054 NJY983045:NJY983054 NTU983045:NTU983054 ODQ983045:ODQ983054 ONM983045:ONM983054 OXI983045:OXI983054 PHE983045:PHE983054 PRA983045:PRA983054 QAW983045:QAW983054 QKS983045:QKS983054 QUO983045:QUO983054 REK983045:REK983054 ROG983045:ROG983054 RYC983045:RYC983054 SHY983045:SHY983054 SRU983045:SRU983054 TBQ983045:TBQ983054 TLM983045:TLM983054 TVI983045:TVI983054 UFE983045:UFE983054 UPA983045:UPA983054 UYW983045:UYW983054 VIS983045:VIS983054 VSO983045:VSO983054 WCK983045:WCK983054 WMG983045:WMG983054 WWC983045:WWC983054">
      <formula1>Etat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44033" r:id="rId4" name="ComboBox1">
          <controlPr defaultSize="0" autoLin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13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44033" r:id="rId4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00FF"/>
  </sheetPr>
  <dimension ref="A1:GI74"/>
  <sheetViews>
    <sheetView workbookViewId="0">
      <selection sqref="A1:H2"/>
    </sheetView>
  </sheetViews>
  <sheetFormatPr baseColWidth="10" defaultColWidth="5.42578125" defaultRowHeight="12.75" x14ac:dyDescent="0.25"/>
  <cols>
    <col min="1" max="14" width="5.42578125" style="1" customWidth="1"/>
    <col min="15" max="18" width="6.7109375" style="1" customWidth="1"/>
    <col min="19" max="20" width="5.42578125" style="1" customWidth="1"/>
    <col min="21" max="21" width="5.42578125" style="1" hidden="1" customWidth="1"/>
    <col min="22" max="100" width="5.42578125" style="1"/>
    <col min="101" max="104" width="6.7109375" style="1" customWidth="1"/>
    <col min="105" max="106" width="5.42578125" style="1"/>
    <col min="107" max="107" width="6.5703125" style="1" customWidth="1"/>
    <col min="108" max="155" width="5.42578125" style="1"/>
    <col min="156" max="156" width="15.7109375" style="1" hidden="1" customWidth="1"/>
    <col min="157" max="167" width="5.42578125" style="1" hidden="1" customWidth="1"/>
    <col min="168" max="168" width="15.7109375" style="1" hidden="1" customWidth="1"/>
    <col min="169" max="179" width="5.42578125" style="1" hidden="1" customWidth="1"/>
    <col min="180" max="180" width="15.7109375" style="1" hidden="1" customWidth="1"/>
    <col min="181" max="191" width="5.42578125" style="1" hidden="1" customWidth="1"/>
    <col min="192" max="277" width="0" style="1" hidden="1" customWidth="1"/>
    <col min="278" max="356" width="5.42578125" style="1"/>
    <col min="357" max="360" width="6.7109375" style="1" customWidth="1"/>
    <col min="361" max="362" width="5.42578125" style="1"/>
    <col min="363" max="363" width="6.5703125" style="1" customWidth="1"/>
    <col min="364" max="411" width="5.42578125" style="1"/>
    <col min="412" max="533" width="0" style="1" hidden="1" customWidth="1"/>
    <col min="534" max="612" width="5.42578125" style="1"/>
    <col min="613" max="616" width="6.7109375" style="1" customWidth="1"/>
    <col min="617" max="618" width="5.42578125" style="1"/>
    <col min="619" max="619" width="6.5703125" style="1" customWidth="1"/>
    <col min="620" max="667" width="5.42578125" style="1"/>
    <col min="668" max="789" width="0" style="1" hidden="1" customWidth="1"/>
    <col min="790" max="868" width="5.42578125" style="1"/>
    <col min="869" max="872" width="6.7109375" style="1" customWidth="1"/>
    <col min="873" max="874" width="5.42578125" style="1"/>
    <col min="875" max="875" width="6.5703125" style="1" customWidth="1"/>
    <col min="876" max="923" width="5.42578125" style="1"/>
    <col min="924" max="1045" width="0" style="1" hidden="1" customWidth="1"/>
    <col min="1046" max="1124" width="5.42578125" style="1"/>
    <col min="1125" max="1128" width="6.7109375" style="1" customWidth="1"/>
    <col min="1129" max="1130" width="5.42578125" style="1"/>
    <col min="1131" max="1131" width="6.5703125" style="1" customWidth="1"/>
    <col min="1132" max="1179" width="5.42578125" style="1"/>
    <col min="1180" max="1301" width="0" style="1" hidden="1" customWidth="1"/>
    <col min="1302" max="1380" width="5.42578125" style="1"/>
    <col min="1381" max="1384" width="6.7109375" style="1" customWidth="1"/>
    <col min="1385" max="1386" width="5.42578125" style="1"/>
    <col min="1387" max="1387" width="6.5703125" style="1" customWidth="1"/>
    <col min="1388" max="1435" width="5.42578125" style="1"/>
    <col min="1436" max="1557" width="0" style="1" hidden="1" customWidth="1"/>
    <col min="1558" max="1636" width="5.42578125" style="1"/>
    <col min="1637" max="1640" width="6.7109375" style="1" customWidth="1"/>
    <col min="1641" max="1642" width="5.42578125" style="1"/>
    <col min="1643" max="1643" width="6.5703125" style="1" customWidth="1"/>
    <col min="1644" max="1691" width="5.42578125" style="1"/>
    <col min="1692" max="1813" width="0" style="1" hidden="1" customWidth="1"/>
    <col min="1814" max="1892" width="5.42578125" style="1"/>
    <col min="1893" max="1896" width="6.7109375" style="1" customWidth="1"/>
    <col min="1897" max="1898" width="5.42578125" style="1"/>
    <col min="1899" max="1899" width="6.5703125" style="1" customWidth="1"/>
    <col min="1900" max="1947" width="5.42578125" style="1"/>
    <col min="1948" max="2069" width="0" style="1" hidden="1" customWidth="1"/>
    <col min="2070" max="2148" width="5.42578125" style="1"/>
    <col min="2149" max="2152" width="6.7109375" style="1" customWidth="1"/>
    <col min="2153" max="2154" width="5.42578125" style="1"/>
    <col min="2155" max="2155" width="6.5703125" style="1" customWidth="1"/>
    <col min="2156" max="2203" width="5.42578125" style="1"/>
    <col min="2204" max="2325" width="0" style="1" hidden="1" customWidth="1"/>
    <col min="2326" max="2404" width="5.42578125" style="1"/>
    <col min="2405" max="2408" width="6.7109375" style="1" customWidth="1"/>
    <col min="2409" max="2410" width="5.42578125" style="1"/>
    <col min="2411" max="2411" width="6.5703125" style="1" customWidth="1"/>
    <col min="2412" max="2459" width="5.42578125" style="1"/>
    <col min="2460" max="2581" width="0" style="1" hidden="1" customWidth="1"/>
    <col min="2582" max="2660" width="5.42578125" style="1"/>
    <col min="2661" max="2664" width="6.7109375" style="1" customWidth="1"/>
    <col min="2665" max="2666" width="5.42578125" style="1"/>
    <col min="2667" max="2667" width="6.5703125" style="1" customWidth="1"/>
    <col min="2668" max="2715" width="5.42578125" style="1"/>
    <col min="2716" max="2837" width="0" style="1" hidden="1" customWidth="1"/>
    <col min="2838" max="2916" width="5.42578125" style="1"/>
    <col min="2917" max="2920" width="6.7109375" style="1" customWidth="1"/>
    <col min="2921" max="2922" width="5.42578125" style="1"/>
    <col min="2923" max="2923" width="6.5703125" style="1" customWidth="1"/>
    <col min="2924" max="2971" width="5.42578125" style="1"/>
    <col min="2972" max="3093" width="0" style="1" hidden="1" customWidth="1"/>
    <col min="3094" max="3172" width="5.42578125" style="1"/>
    <col min="3173" max="3176" width="6.7109375" style="1" customWidth="1"/>
    <col min="3177" max="3178" width="5.42578125" style="1"/>
    <col min="3179" max="3179" width="6.5703125" style="1" customWidth="1"/>
    <col min="3180" max="3227" width="5.42578125" style="1"/>
    <col min="3228" max="3349" width="0" style="1" hidden="1" customWidth="1"/>
    <col min="3350" max="3428" width="5.42578125" style="1"/>
    <col min="3429" max="3432" width="6.7109375" style="1" customWidth="1"/>
    <col min="3433" max="3434" width="5.42578125" style="1"/>
    <col min="3435" max="3435" width="6.5703125" style="1" customWidth="1"/>
    <col min="3436" max="3483" width="5.42578125" style="1"/>
    <col min="3484" max="3605" width="0" style="1" hidden="1" customWidth="1"/>
    <col min="3606" max="3684" width="5.42578125" style="1"/>
    <col min="3685" max="3688" width="6.7109375" style="1" customWidth="1"/>
    <col min="3689" max="3690" width="5.42578125" style="1"/>
    <col min="3691" max="3691" width="6.5703125" style="1" customWidth="1"/>
    <col min="3692" max="3739" width="5.42578125" style="1"/>
    <col min="3740" max="3861" width="0" style="1" hidden="1" customWidth="1"/>
    <col min="3862" max="3940" width="5.42578125" style="1"/>
    <col min="3941" max="3944" width="6.7109375" style="1" customWidth="1"/>
    <col min="3945" max="3946" width="5.42578125" style="1"/>
    <col min="3947" max="3947" width="6.5703125" style="1" customWidth="1"/>
    <col min="3948" max="3995" width="5.42578125" style="1"/>
    <col min="3996" max="4117" width="0" style="1" hidden="1" customWidth="1"/>
    <col min="4118" max="4196" width="5.42578125" style="1"/>
    <col min="4197" max="4200" width="6.7109375" style="1" customWidth="1"/>
    <col min="4201" max="4202" width="5.42578125" style="1"/>
    <col min="4203" max="4203" width="6.5703125" style="1" customWidth="1"/>
    <col min="4204" max="4251" width="5.42578125" style="1"/>
    <col min="4252" max="4373" width="0" style="1" hidden="1" customWidth="1"/>
    <col min="4374" max="4452" width="5.42578125" style="1"/>
    <col min="4453" max="4456" width="6.7109375" style="1" customWidth="1"/>
    <col min="4457" max="4458" width="5.42578125" style="1"/>
    <col min="4459" max="4459" width="6.5703125" style="1" customWidth="1"/>
    <col min="4460" max="4507" width="5.42578125" style="1"/>
    <col min="4508" max="4629" width="0" style="1" hidden="1" customWidth="1"/>
    <col min="4630" max="4708" width="5.42578125" style="1"/>
    <col min="4709" max="4712" width="6.7109375" style="1" customWidth="1"/>
    <col min="4713" max="4714" width="5.42578125" style="1"/>
    <col min="4715" max="4715" width="6.5703125" style="1" customWidth="1"/>
    <col min="4716" max="4763" width="5.42578125" style="1"/>
    <col min="4764" max="4885" width="0" style="1" hidden="1" customWidth="1"/>
    <col min="4886" max="4964" width="5.42578125" style="1"/>
    <col min="4965" max="4968" width="6.7109375" style="1" customWidth="1"/>
    <col min="4969" max="4970" width="5.42578125" style="1"/>
    <col min="4971" max="4971" width="6.5703125" style="1" customWidth="1"/>
    <col min="4972" max="5019" width="5.42578125" style="1"/>
    <col min="5020" max="5141" width="0" style="1" hidden="1" customWidth="1"/>
    <col min="5142" max="5220" width="5.42578125" style="1"/>
    <col min="5221" max="5224" width="6.7109375" style="1" customWidth="1"/>
    <col min="5225" max="5226" width="5.42578125" style="1"/>
    <col min="5227" max="5227" width="6.5703125" style="1" customWidth="1"/>
    <col min="5228" max="5275" width="5.42578125" style="1"/>
    <col min="5276" max="5397" width="0" style="1" hidden="1" customWidth="1"/>
    <col min="5398" max="5476" width="5.42578125" style="1"/>
    <col min="5477" max="5480" width="6.7109375" style="1" customWidth="1"/>
    <col min="5481" max="5482" width="5.42578125" style="1"/>
    <col min="5483" max="5483" width="6.5703125" style="1" customWidth="1"/>
    <col min="5484" max="5531" width="5.42578125" style="1"/>
    <col min="5532" max="5653" width="0" style="1" hidden="1" customWidth="1"/>
    <col min="5654" max="5732" width="5.42578125" style="1"/>
    <col min="5733" max="5736" width="6.7109375" style="1" customWidth="1"/>
    <col min="5737" max="5738" width="5.42578125" style="1"/>
    <col min="5739" max="5739" width="6.5703125" style="1" customWidth="1"/>
    <col min="5740" max="5787" width="5.42578125" style="1"/>
    <col min="5788" max="5909" width="0" style="1" hidden="1" customWidth="1"/>
    <col min="5910" max="5988" width="5.42578125" style="1"/>
    <col min="5989" max="5992" width="6.7109375" style="1" customWidth="1"/>
    <col min="5993" max="5994" width="5.42578125" style="1"/>
    <col min="5995" max="5995" width="6.5703125" style="1" customWidth="1"/>
    <col min="5996" max="6043" width="5.42578125" style="1"/>
    <col min="6044" max="6165" width="0" style="1" hidden="1" customWidth="1"/>
    <col min="6166" max="6244" width="5.42578125" style="1"/>
    <col min="6245" max="6248" width="6.7109375" style="1" customWidth="1"/>
    <col min="6249" max="6250" width="5.42578125" style="1"/>
    <col min="6251" max="6251" width="6.5703125" style="1" customWidth="1"/>
    <col min="6252" max="6299" width="5.42578125" style="1"/>
    <col min="6300" max="6421" width="0" style="1" hidden="1" customWidth="1"/>
    <col min="6422" max="6500" width="5.42578125" style="1"/>
    <col min="6501" max="6504" width="6.7109375" style="1" customWidth="1"/>
    <col min="6505" max="6506" width="5.42578125" style="1"/>
    <col min="6507" max="6507" width="6.5703125" style="1" customWidth="1"/>
    <col min="6508" max="6555" width="5.42578125" style="1"/>
    <col min="6556" max="6677" width="0" style="1" hidden="1" customWidth="1"/>
    <col min="6678" max="6756" width="5.42578125" style="1"/>
    <col min="6757" max="6760" width="6.7109375" style="1" customWidth="1"/>
    <col min="6761" max="6762" width="5.42578125" style="1"/>
    <col min="6763" max="6763" width="6.5703125" style="1" customWidth="1"/>
    <col min="6764" max="6811" width="5.42578125" style="1"/>
    <col min="6812" max="6933" width="0" style="1" hidden="1" customWidth="1"/>
    <col min="6934" max="7012" width="5.42578125" style="1"/>
    <col min="7013" max="7016" width="6.7109375" style="1" customWidth="1"/>
    <col min="7017" max="7018" width="5.42578125" style="1"/>
    <col min="7019" max="7019" width="6.5703125" style="1" customWidth="1"/>
    <col min="7020" max="7067" width="5.42578125" style="1"/>
    <col min="7068" max="7189" width="0" style="1" hidden="1" customWidth="1"/>
    <col min="7190" max="7268" width="5.42578125" style="1"/>
    <col min="7269" max="7272" width="6.7109375" style="1" customWidth="1"/>
    <col min="7273" max="7274" width="5.42578125" style="1"/>
    <col min="7275" max="7275" width="6.5703125" style="1" customWidth="1"/>
    <col min="7276" max="7323" width="5.42578125" style="1"/>
    <col min="7324" max="7445" width="0" style="1" hidden="1" customWidth="1"/>
    <col min="7446" max="7524" width="5.42578125" style="1"/>
    <col min="7525" max="7528" width="6.7109375" style="1" customWidth="1"/>
    <col min="7529" max="7530" width="5.42578125" style="1"/>
    <col min="7531" max="7531" width="6.5703125" style="1" customWidth="1"/>
    <col min="7532" max="7579" width="5.42578125" style="1"/>
    <col min="7580" max="7701" width="0" style="1" hidden="1" customWidth="1"/>
    <col min="7702" max="7780" width="5.42578125" style="1"/>
    <col min="7781" max="7784" width="6.7109375" style="1" customWidth="1"/>
    <col min="7785" max="7786" width="5.42578125" style="1"/>
    <col min="7787" max="7787" width="6.5703125" style="1" customWidth="1"/>
    <col min="7788" max="7835" width="5.42578125" style="1"/>
    <col min="7836" max="7957" width="0" style="1" hidden="1" customWidth="1"/>
    <col min="7958" max="8036" width="5.42578125" style="1"/>
    <col min="8037" max="8040" width="6.7109375" style="1" customWidth="1"/>
    <col min="8041" max="8042" width="5.42578125" style="1"/>
    <col min="8043" max="8043" width="6.5703125" style="1" customWidth="1"/>
    <col min="8044" max="8091" width="5.42578125" style="1"/>
    <col min="8092" max="8213" width="0" style="1" hidden="1" customWidth="1"/>
    <col min="8214" max="8292" width="5.42578125" style="1"/>
    <col min="8293" max="8296" width="6.7109375" style="1" customWidth="1"/>
    <col min="8297" max="8298" width="5.42578125" style="1"/>
    <col min="8299" max="8299" width="6.5703125" style="1" customWidth="1"/>
    <col min="8300" max="8347" width="5.42578125" style="1"/>
    <col min="8348" max="8469" width="0" style="1" hidden="1" customWidth="1"/>
    <col min="8470" max="8548" width="5.42578125" style="1"/>
    <col min="8549" max="8552" width="6.7109375" style="1" customWidth="1"/>
    <col min="8553" max="8554" width="5.42578125" style="1"/>
    <col min="8555" max="8555" width="6.5703125" style="1" customWidth="1"/>
    <col min="8556" max="8603" width="5.42578125" style="1"/>
    <col min="8604" max="8725" width="0" style="1" hidden="1" customWidth="1"/>
    <col min="8726" max="8804" width="5.42578125" style="1"/>
    <col min="8805" max="8808" width="6.7109375" style="1" customWidth="1"/>
    <col min="8809" max="8810" width="5.42578125" style="1"/>
    <col min="8811" max="8811" width="6.5703125" style="1" customWidth="1"/>
    <col min="8812" max="8859" width="5.42578125" style="1"/>
    <col min="8860" max="8981" width="0" style="1" hidden="1" customWidth="1"/>
    <col min="8982" max="9060" width="5.42578125" style="1"/>
    <col min="9061" max="9064" width="6.7109375" style="1" customWidth="1"/>
    <col min="9065" max="9066" width="5.42578125" style="1"/>
    <col min="9067" max="9067" width="6.5703125" style="1" customWidth="1"/>
    <col min="9068" max="9115" width="5.42578125" style="1"/>
    <col min="9116" max="9237" width="0" style="1" hidden="1" customWidth="1"/>
    <col min="9238" max="9316" width="5.42578125" style="1"/>
    <col min="9317" max="9320" width="6.7109375" style="1" customWidth="1"/>
    <col min="9321" max="9322" width="5.42578125" style="1"/>
    <col min="9323" max="9323" width="6.5703125" style="1" customWidth="1"/>
    <col min="9324" max="9371" width="5.42578125" style="1"/>
    <col min="9372" max="9493" width="0" style="1" hidden="1" customWidth="1"/>
    <col min="9494" max="9572" width="5.42578125" style="1"/>
    <col min="9573" max="9576" width="6.7109375" style="1" customWidth="1"/>
    <col min="9577" max="9578" width="5.42578125" style="1"/>
    <col min="9579" max="9579" width="6.5703125" style="1" customWidth="1"/>
    <col min="9580" max="9627" width="5.42578125" style="1"/>
    <col min="9628" max="9749" width="0" style="1" hidden="1" customWidth="1"/>
    <col min="9750" max="9828" width="5.42578125" style="1"/>
    <col min="9829" max="9832" width="6.7109375" style="1" customWidth="1"/>
    <col min="9833" max="9834" width="5.42578125" style="1"/>
    <col min="9835" max="9835" width="6.5703125" style="1" customWidth="1"/>
    <col min="9836" max="9883" width="5.42578125" style="1"/>
    <col min="9884" max="10005" width="0" style="1" hidden="1" customWidth="1"/>
    <col min="10006" max="10084" width="5.42578125" style="1"/>
    <col min="10085" max="10088" width="6.7109375" style="1" customWidth="1"/>
    <col min="10089" max="10090" width="5.42578125" style="1"/>
    <col min="10091" max="10091" width="6.5703125" style="1" customWidth="1"/>
    <col min="10092" max="10139" width="5.42578125" style="1"/>
    <col min="10140" max="10261" width="0" style="1" hidden="1" customWidth="1"/>
    <col min="10262" max="10340" width="5.42578125" style="1"/>
    <col min="10341" max="10344" width="6.7109375" style="1" customWidth="1"/>
    <col min="10345" max="10346" width="5.42578125" style="1"/>
    <col min="10347" max="10347" width="6.5703125" style="1" customWidth="1"/>
    <col min="10348" max="10395" width="5.42578125" style="1"/>
    <col min="10396" max="10517" width="0" style="1" hidden="1" customWidth="1"/>
    <col min="10518" max="10596" width="5.42578125" style="1"/>
    <col min="10597" max="10600" width="6.7109375" style="1" customWidth="1"/>
    <col min="10601" max="10602" width="5.42578125" style="1"/>
    <col min="10603" max="10603" width="6.5703125" style="1" customWidth="1"/>
    <col min="10604" max="10651" width="5.42578125" style="1"/>
    <col min="10652" max="10773" width="0" style="1" hidden="1" customWidth="1"/>
    <col min="10774" max="10852" width="5.42578125" style="1"/>
    <col min="10853" max="10856" width="6.7109375" style="1" customWidth="1"/>
    <col min="10857" max="10858" width="5.42578125" style="1"/>
    <col min="10859" max="10859" width="6.5703125" style="1" customWidth="1"/>
    <col min="10860" max="10907" width="5.42578125" style="1"/>
    <col min="10908" max="11029" width="0" style="1" hidden="1" customWidth="1"/>
    <col min="11030" max="11108" width="5.42578125" style="1"/>
    <col min="11109" max="11112" width="6.7109375" style="1" customWidth="1"/>
    <col min="11113" max="11114" width="5.42578125" style="1"/>
    <col min="11115" max="11115" width="6.5703125" style="1" customWidth="1"/>
    <col min="11116" max="11163" width="5.42578125" style="1"/>
    <col min="11164" max="11285" width="0" style="1" hidden="1" customWidth="1"/>
    <col min="11286" max="11364" width="5.42578125" style="1"/>
    <col min="11365" max="11368" width="6.7109375" style="1" customWidth="1"/>
    <col min="11369" max="11370" width="5.42578125" style="1"/>
    <col min="11371" max="11371" width="6.5703125" style="1" customWidth="1"/>
    <col min="11372" max="11419" width="5.42578125" style="1"/>
    <col min="11420" max="11541" width="0" style="1" hidden="1" customWidth="1"/>
    <col min="11542" max="11620" width="5.42578125" style="1"/>
    <col min="11621" max="11624" width="6.7109375" style="1" customWidth="1"/>
    <col min="11625" max="11626" width="5.42578125" style="1"/>
    <col min="11627" max="11627" width="6.5703125" style="1" customWidth="1"/>
    <col min="11628" max="11675" width="5.42578125" style="1"/>
    <col min="11676" max="11797" width="0" style="1" hidden="1" customWidth="1"/>
    <col min="11798" max="11876" width="5.42578125" style="1"/>
    <col min="11877" max="11880" width="6.7109375" style="1" customWidth="1"/>
    <col min="11881" max="11882" width="5.42578125" style="1"/>
    <col min="11883" max="11883" width="6.5703125" style="1" customWidth="1"/>
    <col min="11884" max="11931" width="5.42578125" style="1"/>
    <col min="11932" max="12053" width="0" style="1" hidden="1" customWidth="1"/>
    <col min="12054" max="12132" width="5.42578125" style="1"/>
    <col min="12133" max="12136" width="6.7109375" style="1" customWidth="1"/>
    <col min="12137" max="12138" width="5.42578125" style="1"/>
    <col min="12139" max="12139" width="6.5703125" style="1" customWidth="1"/>
    <col min="12140" max="12187" width="5.42578125" style="1"/>
    <col min="12188" max="12309" width="0" style="1" hidden="1" customWidth="1"/>
    <col min="12310" max="12388" width="5.42578125" style="1"/>
    <col min="12389" max="12392" width="6.7109375" style="1" customWidth="1"/>
    <col min="12393" max="12394" width="5.42578125" style="1"/>
    <col min="12395" max="12395" width="6.5703125" style="1" customWidth="1"/>
    <col min="12396" max="12443" width="5.42578125" style="1"/>
    <col min="12444" max="12565" width="0" style="1" hidden="1" customWidth="1"/>
    <col min="12566" max="12644" width="5.42578125" style="1"/>
    <col min="12645" max="12648" width="6.7109375" style="1" customWidth="1"/>
    <col min="12649" max="12650" width="5.42578125" style="1"/>
    <col min="12651" max="12651" width="6.5703125" style="1" customWidth="1"/>
    <col min="12652" max="12699" width="5.42578125" style="1"/>
    <col min="12700" max="12821" width="0" style="1" hidden="1" customWidth="1"/>
    <col min="12822" max="12900" width="5.42578125" style="1"/>
    <col min="12901" max="12904" width="6.7109375" style="1" customWidth="1"/>
    <col min="12905" max="12906" width="5.42578125" style="1"/>
    <col min="12907" max="12907" width="6.5703125" style="1" customWidth="1"/>
    <col min="12908" max="12955" width="5.42578125" style="1"/>
    <col min="12956" max="13077" width="0" style="1" hidden="1" customWidth="1"/>
    <col min="13078" max="13156" width="5.42578125" style="1"/>
    <col min="13157" max="13160" width="6.7109375" style="1" customWidth="1"/>
    <col min="13161" max="13162" width="5.42578125" style="1"/>
    <col min="13163" max="13163" width="6.5703125" style="1" customWidth="1"/>
    <col min="13164" max="13211" width="5.42578125" style="1"/>
    <col min="13212" max="13333" width="0" style="1" hidden="1" customWidth="1"/>
    <col min="13334" max="13412" width="5.42578125" style="1"/>
    <col min="13413" max="13416" width="6.7109375" style="1" customWidth="1"/>
    <col min="13417" max="13418" width="5.42578125" style="1"/>
    <col min="13419" max="13419" width="6.5703125" style="1" customWidth="1"/>
    <col min="13420" max="13467" width="5.42578125" style="1"/>
    <col min="13468" max="13589" width="0" style="1" hidden="1" customWidth="1"/>
    <col min="13590" max="13668" width="5.42578125" style="1"/>
    <col min="13669" max="13672" width="6.7109375" style="1" customWidth="1"/>
    <col min="13673" max="13674" width="5.42578125" style="1"/>
    <col min="13675" max="13675" width="6.5703125" style="1" customWidth="1"/>
    <col min="13676" max="13723" width="5.42578125" style="1"/>
    <col min="13724" max="13845" width="0" style="1" hidden="1" customWidth="1"/>
    <col min="13846" max="13924" width="5.42578125" style="1"/>
    <col min="13925" max="13928" width="6.7109375" style="1" customWidth="1"/>
    <col min="13929" max="13930" width="5.42578125" style="1"/>
    <col min="13931" max="13931" width="6.5703125" style="1" customWidth="1"/>
    <col min="13932" max="13979" width="5.42578125" style="1"/>
    <col min="13980" max="14101" width="0" style="1" hidden="1" customWidth="1"/>
    <col min="14102" max="14180" width="5.42578125" style="1"/>
    <col min="14181" max="14184" width="6.7109375" style="1" customWidth="1"/>
    <col min="14185" max="14186" width="5.42578125" style="1"/>
    <col min="14187" max="14187" width="6.5703125" style="1" customWidth="1"/>
    <col min="14188" max="14235" width="5.42578125" style="1"/>
    <col min="14236" max="14357" width="0" style="1" hidden="1" customWidth="1"/>
    <col min="14358" max="14436" width="5.42578125" style="1"/>
    <col min="14437" max="14440" width="6.7109375" style="1" customWidth="1"/>
    <col min="14441" max="14442" width="5.42578125" style="1"/>
    <col min="14443" max="14443" width="6.5703125" style="1" customWidth="1"/>
    <col min="14444" max="14491" width="5.42578125" style="1"/>
    <col min="14492" max="14613" width="0" style="1" hidden="1" customWidth="1"/>
    <col min="14614" max="14692" width="5.42578125" style="1"/>
    <col min="14693" max="14696" width="6.7109375" style="1" customWidth="1"/>
    <col min="14697" max="14698" width="5.42578125" style="1"/>
    <col min="14699" max="14699" width="6.5703125" style="1" customWidth="1"/>
    <col min="14700" max="14747" width="5.42578125" style="1"/>
    <col min="14748" max="14869" width="0" style="1" hidden="1" customWidth="1"/>
    <col min="14870" max="14948" width="5.42578125" style="1"/>
    <col min="14949" max="14952" width="6.7109375" style="1" customWidth="1"/>
    <col min="14953" max="14954" width="5.42578125" style="1"/>
    <col min="14955" max="14955" width="6.5703125" style="1" customWidth="1"/>
    <col min="14956" max="15003" width="5.42578125" style="1"/>
    <col min="15004" max="15125" width="0" style="1" hidden="1" customWidth="1"/>
    <col min="15126" max="15204" width="5.42578125" style="1"/>
    <col min="15205" max="15208" width="6.7109375" style="1" customWidth="1"/>
    <col min="15209" max="15210" width="5.42578125" style="1"/>
    <col min="15211" max="15211" width="6.5703125" style="1" customWidth="1"/>
    <col min="15212" max="15259" width="5.42578125" style="1"/>
    <col min="15260" max="15381" width="0" style="1" hidden="1" customWidth="1"/>
    <col min="15382" max="15460" width="5.42578125" style="1"/>
    <col min="15461" max="15464" width="6.7109375" style="1" customWidth="1"/>
    <col min="15465" max="15466" width="5.42578125" style="1"/>
    <col min="15467" max="15467" width="6.5703125" style="1" customWidth="1"/>
    <col min="15468" max="15515" width="5.42578125" style="1"/>
    <col min="15516" max="15637" width="0" style="1" hidden="1" customWidth="1"/>
    <col min="15638" max="15716" width="5.42578125" style="1"/>
    <col min="15717" max="15720" width="6.7109375" style="1" customWidth="1"/>
    <col min="15721" max="15722" width="5.42578125" style="1"/>
    <col min="15723" max="15723" width="6.5703125" style="1" customWidth="1"/>
    <col min="15724" max="15771" width="5.42578125" style="1"/>
    <col min="15772" max="15893" width="0" style="1" hidden="1" customWidth="1"/>
    <col min="15894" max="15972" width="5.42578125" style="1"/>
    <col min="15973" max="15976" width="6.7109375" style="1" customWidth="1"/>
    <col min="15977" max="15978" width="5.42578125" style="1"/>
    <col min="15979" max="15979" width="6.5703125" style="1" customWidth="1"/>
    <col min="15980" max="16027" width="5.42578125" style="1"/>
    <col min="16028" max="16149" width="0" style="1" hidden="1" customWidth="1"/>
    <col min="16150" max="16384" width="5.42578125" style="1"/>
  </cols>
  <sheetData>
    <row r="1" spans="1:70" ht="15.75" customHeight="1" thickTop="1" x14ac:dyDescent="0.25">
      <c r="A1" s="260" t="s">
        <v>77</v>
      </c>
      <c r="B1" s="261"/>
      <c r="C1" s="261"/>
      <c r="D1" s="261"/>
      <c r="E1" s="261"/>
      <c r="F1" s="261"/>
      <c r="G1" s="261"/>
      <c r="H1" s="261"/>
      <c r="I1" s="264" t="s">
        <v>78</v>
      </c>
      <c r="J1" s="264"/>
      <c r="K1" s="264"/>
      <c r="L1" s="264"/>
      <c r="M1" s="264"/>
      <c r="N1" s="265"/>
      <c r="O1" s="268" t="s">
        <v>33</v>
      </c>
      <c r="P1" s="269"/>
      <c r="Q1" s="269"/>
      <c r="R1" s="269"/>
      <c r="S1" s="269"/>
      <c r="T1" s="270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</row>
    <row r="2" spans="1:70" ht="15.75" customHeight="1" thickBot="1" x14ac:dyDescent="0.3">
      <c r="A2" s="262"/>
      <c r="B2" s="263"/>
      <c r="C2" s="263"/>
      <c r="D2" s="263"/>
      <c r="E2" s="263"/>
      <c r="F2" s="263"/>
      <c r="G2" s="263"/>
      <c r="H2" s="263"/>
      <c r="I2" s="266"/>
      <c r="J2" s="266"/>
      <c r="K2" s="266"/>
      <c r="L2" s="266"/>
      <c r="M2" s="266"/>
      <c r="N2" s="267"/>
      <c r="O2" s="271"/>
      <c r="P2" s="272"/>
      <c r="Q2" s="272"/>
      <c r="R2" s="272"/>
      <c r="S2" s="272"/>
      <c r="T2" s="273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</row>
    <row r="3" spans="1:70" ht="14.45" customHeight="1" thickTop="1" x14ac:dyDescent="0.25">
      <c r="A3" s="247" t="s">
        <v>0</v>
      </c>
      <c r="B3" s="235" t="s">
        <v>1</v>
      </c>
      <c r="C3" s="235"/>
      <c r="D3" s="235"/>
      <c r="E3" s="235"/>
      <c r="F3" s="235"/>
      <c r="G3" s="235" t="s">
        <v>2</v>
      </c>
      <c r="H3" s="235" t="s">
        <v>2</v>
      </c>
      <c r="I3" s="235" t="s">
        <v>1</v>
      </c>
      <c r="J3" s="235"/>
      <c r="K3" s="235"/>
      <c r="L3" s="235"/>
      <c r="M3" s="235"/>
      <c r="N3" s="238" t="s">
        <v>0</v>
      </c>
      <c r="O3" s="234" t="s">
        <v>3</v>
      </c>
      <c r="P3" s="235"/>
      <c r="Q3" s="235"/>
      <c r="R3" s="235"/>
      <c r="S3" s="235" t="s">
        <v>4</v>
      </c>
      <c r="T3" s="238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</row>
    <row r="4" spans="1:70" ht="14.45" customHeight="1" thickBot="1" x14ac:dyDescent="0.3">
      <c r="A4" s="248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9"/>
      <c r="O4" s="236"/>
      <c r="P4" s="237"/>
      <c r="Q4" s="237"/>
      <c r="R4" s="237"/>
      <c r="S4" s="237"/>
      <c r="T4" s="239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</row>
    <row r="5" spans="1:70" ht="15.6" thickTop="1" x14ac:dyDescent="0.3">
      <c r="A5" s="64"/>
      <c r="B5" s="184" t="s">
        <v>69</v>
      </c>
      <c r="C5" s="184"/>
      <c r="D5" s="184"/>
      <c r="E5" s="184"/>
      <c r="F5" s="184"/>
      <c r="G5" s="65"/>
      <c r="H5" s="65"/>
      <c r="I5" s="185" t="s">
        <v>65</v>
      </c>
      <c r="J5" s="185"/>
      <c r="K5" s="185"/>
      <c r="L5" s="185"/>
      <c r="M5" s="185"/>
      <c r="N5" s="66"/>
      <c r="O5" s="186">
        <v>43329</v>
      </c>
      <c r="P5" s="187"/>
      <c r="Q5" s="187"/>
      <c r="R5" s="187"/>
      <c r="S5" s="188"/>
      <c r="T5" s="189"/>
      <c r="U5" s="91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</row>
    <row r="6" spans="1:70" ht="15" x14ac:dyDescent="0.3">
      <c r="A6" s="67"/>
      <c r="B6" s="178" t="s">
        <v>70</v>
      </c>
      <c r="C6" s="178"/>
      <c r="D6" s="178"/>
      <c r="E6" s="178"/>
      <c r="F6" s="178"/>
      <c r="G6" s="68"/>
      <c r="H6" s="68"/>
      <c r="I6" s="179" t="s">
        <v>62</v>
      </c>
      <c r="J6" s="179"/>
      <c r="K6" s="179"/>
      <c r="L6" s="179"/>
      <c r="M6" s="179"/>
      <c r="N6" s="69"/>
      <c r="O6" s="180"/>
      <c r="P6" s="181"/>
      <c r="Q6" s="181"/>
      <c r="R6" s="181"/>
      <c r="S6" s="182"/>
      <c r="T6" s="183"/>
      <c r="U6" s="91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</row>
    <row r="7" spans="1:70" ht="15" x14ac:dyDescent="0.3">
      <c r="A7" s="67"/>
      <c r="B7" s="178" t="s">
        <v>72</v>
      </c>
      <c r="C7" s="178"/>
      <c r="D7" s="178"/>
      <c r="E7" s="178"/>
      <c r="F7" s="178"/>
      <c r="G7" s="68"/>
      <c r="H7" s="68"/>
      <c r="I7" s="179" t="s">
        <v>76</v>
      </c>
      <c r="J7" s="179"/>
      <c r="K7" s="179"/>
      <c r="L7" s="179"/>
      <c r="M7" s="179"/>
      <c r="N7" s="69"/>
      <c r="O7" s="180"/>
      <c r="P7" s="181"/>
      <c r="Q7" s="181"/>
      <c r="R7" s="181"/>
      <c r="S7" s="182"/>
      <c r="T7" s="183"/>
      <c r="U7" s="91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</row>
    <row r="8" spans="1:70" ht="15" x14ac:dyDescent="0.3">
      <c r="A8" s="67"/>
      <c r="B8" s="178" t="s">
        <v>64</v>
      </c>
      <c r="C8" s="178"/>
      <c r="D8" s="178"/>
      <c r="E8" s="178"/>
      <c r="F8" s="178"/>
      <c r="G8" s="68"/>
      <c r="H8" s="68"/>
      <c r="I8" s="179" t="s">
        <v>68</v>
      </c>
      <c r="J8" s="179"/>
      <c r="K8" s="179"/>
      <c r="L8" s="179"/>
      <c r="M8" s="179"/>
      <c r="N8" s="69"/>
      <c r="O8" s="180"/>
      <c r="P8" s="181"/>
      <c r="Q8" s="181"/>
      <c r="R8" s="181"/>
      <c r="S8" s="182"/>
      <c r="T8" s="183"/>
      <c r="U8" s="91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</row>
    <row r="9" spans="1:70" ht="15" x14ac:dyDescent="0.3">
      <c r="A9" s="67"/>
      <c r="B9" s="178" t="s">
        <v>59</v>
      </c>
      <c r="C9" s="178"/>
      <c r="D9" s="178"/>
      <c r="E9" s="178"/>
      <c r="F9" s="178"/>
      <c r="G9" s="68"/>
      <c r="H9" s="68"/>
      <c r="I9" s="179" t="s">
        <v>66</v>
      </c>
      <c r="J9" s="179"/>
      <c r="K9" s="179"/>
      <c r="L9" s="179"/>
      <c r="M9" s="179"/>
      <c r="N9" s="69"/>
      <c r="O9" s="180"/>
      <c r="P9" s="181"/>
      <c r="Q9" s="181"/>
      <c r="R9" s="181"/>
      <c r="S9" s="182"/>
      <c r="T9" s="183"/>
      <c r="U9" s="91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</row>
    <row r="10" spans="1:70" ht="15" x14ac:dyDescent="0.3">
      <c r="A10" s="67"/>
      <c r="B10" s="178" t="s">
        <v>73</v>
      </c>
      <c r="C10" s="178"/>
      <c r="D10" s="178"/>
      <c r="E10" s="178"/>
      <c r="F10" s="178"/>
      <c r="G10" s="68"/>
      <c r="H10" s="68"/>
      <c r="I10" s="179" t="s">
        <v>75</v>
      </c>
      <c r="J10" s="179"/>
      <c r="K10" s="179"/>
      <c r="L10" s="179"/>
      <c r="M10" s="179"/>
      <c r="N10" s="69"/>
      <c r="O10" s="180"/>
      <c r="P10" s="181"/>
      <c r="Q10" s="181"/>
      <c r="R10" s="181"/>
      <c r="S10" s="182"/>
      <c r="T10" s="183"/>
      <c r="U10" s="91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</row>
    <row r="11" spans="1:70" ht="14.25" x14ac:dyDescent="0.25">
      <c r="A11" s="67"/>
      <c r="B11" s="178" t="s">
        <v>63</v>
      </c>
      <c r="C11" s="178"/>
      <c r="D11" s="178"/>
      <c r="E11" s="178"/>
      <c r="F11" s="178"/>
      <c r="G11" s="68"/>
      <c r="H11" s="68"/>
      <c r="I11" s="179" t="s">
        <v>71</v>
      </c>
      <c r="J11" s="179"/>
      <c r="K11" s="179"/>
      <c r="L11" s="179"/>
      <c r="M11" s="179"/>
      <c r="N11" s="69"/>
      <c r="O11" s="180"/>
      <c r="P11" s="181"/>
      <c r="Q11" s="181"/>
      <c r="R11" s="181"/>
      <c r="S11" s="182"/>
      <c r="T11" s="183"/>
      <c r="U11" s="91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</row>
    <row r="12" spans="1:70" ht="15" x14ac:dyDescent="0.3">
      <c r="A12" s="67"/>
      <c r="B12" s="178" t="s">
        <v>67</v>
      </c>
      <c r="C12" s="178"/>
      <c r="D12" s="178"/>
      <c r="E12" s="178"/>
      <c r="F12" s="178"/>
      <c r="G12" s="68"/>
      <c r="H12" s="68"/>
      <c r="I12" s="179" t="s">
        <v>60</v>
      </c>
      <c r="J12" s="179"/>
      <c r="K12" s="179"/>
      <c r="L12" s="179"/>
      <c r="M12" s="179"/>
      <c r="N12" s="69"/>
      <c r="O12" s="180"/>
      <c r="P12" s="181"/>
      <c r="Q12" s="181"/>
      <c r="R12" s="181"/>
      <c r="S12" s="182"/>
      <c r="T12" s="183"/>
      <c r="U12" s="91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</row>
    <row r="13" spans="1:70" ht="15.6" thickBot="1" x14ac:dyDescent="0.35">
      <c r="A13" s="70"/>
      <c r="B13" s="172" t="s">
        <v>61</v>
      </c>
      <c r="C13" s="172"/>
      <c r="D13" s="172"/>
      <c r="E13" s="172"/>
      <c r="F13" s="172"/>
      <c r="G13" s="71"/>
      <c r="H13" s="71"/>
      <c r="I13" s="173" t="s">
        <v>74</v>
      </c>
      <c r="J13" s="173"/>
      <c r="K13" s="173"/>
      <c r="L13" s="173"/>
      <c r="M13" s="173"/>
      <c r="N13" s="72"/>
      <c r="O13" s="174"/>
      <c r="P13" s="175"/>
      <c r="Q13" s="175"/>
      <c r="R13" s="175"/>
      <c r="S13" s="176"/>
      <c r="T13" s="177"/>
      <c r="U13" s="91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</row>
    <row r="14" spans="1:70" ht="15.6" thickTop="1" x14ac:dyDescent="0.3">
      <c r="A14" s="62"/>
      <c r="B14" s="170"/>
      <c r="C14" s="170"/>
      <c r="D14" s="170"/>
      <c r="E14" s="170"/>
      <c r="F14" s="170"/>
      <c r="G14" s="63"/>
      <c r="H14" s="63"/>
      <c r="I14" s="170"/>
      <c r="J14" s="170"/>
      <c r="K14" s="170"/>
      <c r="L14" s="170"/>
      <c r="M14" s="170"/>
      <c r="N14" s="62"/>
      <c r="O14" s="171"/>
      <c r="P14" s="171"/>
      <c r="Q14" s="171"/>
      <c r="R14" s="171"/>
      <c r="S14" s="168"/>
      <c r="T14" s="168"/>
      <c r="U14" s="91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</row>
    <row r="15" spans="1:70" ht="15" x14ac:dyDescent="0.3">
      <c r="A15" s="62"/>
      <c r="B15" s="135"/>
      <c r="C15" s="135"/>
      <c r="D15" s="135"/>
      <c r="E15" s="135"/>
      <c r="F15" s="135"/>
      <c r="G15" s="63"/>
      <c r="H15" s="63"/>
      <c r="I15" s="135"/>
      <c r="J15" s="135"/>
      <c r="K15" s="135"/>
      <c r="L15" s="135"/>
      <c r="M15" s="135"/>
      <c r="N15" s="62"/>
      <c r="O15" s="169"/>
      <c r="P15" s="169"/>
      <c r="Q15" s="169"/>
      <c r="R15" s="169"/>
      <c r="S15" s="168"/>
      <c r="T15" s="168"/>
      <c r="U15" s="91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</row>
    <row r="16" spans="1:70" ht="14.25" x14ac:dyDescent="0.25">
      <c r="A16" s="62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68"/>
      <c r="T16" s="168"/>
      <c r="U16" s="91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</row>
    <row r="17" spans="1:70" x14ac:dyDescent="0.25">
      <c r="A17" s="74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74"/>
      <c r="T17" s="74"/>
      <c r="U17" s="91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</row>
    <row r="18" spans="1:70" x14ac:dyDescent="0.25">
      <c r="A18" s="20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74"/>
      <c r="T18" s="74"/>
      <c r="U18" s="91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</row>
    <row r="19" spans="1:70" x14ac:dyDescent="0.25">
      <c r="A19" s="20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74"/>
      <c r="T19" s="74"/>
      <c r="U19" s="91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</row>
    <row r="20" spans="1:70" x14ac:dyDescent="0.25">
      <c r="A20" s="20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74"/>
      <c r="T20" s="74"/>
      <c r="U20" s="91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</row>
    <row r="21" spans="1:70" x14ac:dyDescent="0.25">
      <c r="A21" s="20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74"/>
      <c r="T21" s="74"/>
      <c r="U21" s="91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</row>
    <row r="22" spans="1:70" x14ac:dyDescent="0.25">
      <c r="A22" s="20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74"/>
      <c r="T22" s="74"/>
      <c r="U22" s="91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</row>
    <row r="23" spans="1:70" ht="15.75" customHeight="1" x14ac:dyDescent="0.25">
      <c r="A23" s="20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74"/>
      <c r="T23" s="74"/>
      <c r="U23" s="90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</row>
    <row r="24" spans="1:70" ht="15.75" customHeight="1" x14ac:dyDescent="0.25">
      <c r="A24" s="20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74"/>
      <c r="T24" s="74"/>
      <c r="U24" s="89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</row>
    <row r="25" spans="1:70" ht="15" customHeight="1" x14ac:dyDescent="0.25">
      <c r="A25" s="20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74"/>
      <c r="T25" s="74"/>
      <c r="U25" s="89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</row>
    <row r="26" spans="1:70" ht="15" customHeight="1" x14ac:dyDescent="0.25">
      <c r="A26" s="20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74"/>
      <c r="T26" s="74"/>
      <c r="U26" s="89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</row>
    <row r="27" spans="1:70" ht="15" customHeight="1" x14ac:dyDescent="0.25">
      <c r="A27" s="20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</row>
    <row r="28" spans="1:70" ht="15" customHeight="1" x14ac:dyDescent="0.25">
      <c r="A28" s="20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</row>
    <row r="29" spans="1:70" x14ac:dyDescent="0.25">
      <c r="A29" s="20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</row>
    <row r="30" spans="1:70" x14ac:dyDescent="0.25">
      <c r="A30" s="20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</row>
    <row r="31" spans="1:70" x14ac:dyDescent="0.25">
      <c r="A31" s="20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</row>
    <row r="32" spans="1:70" x14ac:dyDescent="0.25">
      <c r="A32" s="20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</row>
    <row r="33" spans="1:70" x14ac:dyDescent="0.25">
      <c r="A33" s="20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</row>
    <row r="34" spans="1:70" x14ac:dyDescent="0.25">
      <c r="A34" s="20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</row>
    <row r="35" spans="1:70" x14ac:dyDescent="0.25">
      <c r="A35" s="20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</row>
    <row r="36" spans="1:70" x14ac:dyDescent="0.25">
      <c r="A36" s="20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</row>
    <row r="37" spans="1:70" ht="13.9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</row>
    <row r="38" spans="1:70" ht="13.9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</row>
    <row r="39" spans="1:70" ht="13.9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</row>
    <row r="40" spans="1:70" ht="13.9" x14ac:dyDescent="0.3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</row>
    <row r="41" spans="1:70" ht="13.9" x14ac:dyDescent="0.3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</row>
    <row r="42" spans="1:70" ht="13.9" x14ac:dyDescent="0.3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</row>
    <row r="43" spans="1:70" ht="13.9" x14ac:dyDescent="0.3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</row>
    <row r="44" spans="1:70" ht="13.9" x14ac:dyDescent="0.3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</row>
    <row r="45" spans="1:70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</row>
    <row r="46" spans="1:70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</row>
    <row r="47" spans="1:70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</row>
    <row r="48" spans="1:70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</row>
    <row r="49" spans="1:70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</row>
    <row r="50" spans="1:70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</row>
    <row r="51" spans="1:7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</row>
    <row r="52" spans="1:7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</row>
    <row r="53" spans="1:7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</row>
    <row r="54" spans="1:7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</row>
    <row r="55" spans="1:7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</row>
    <row r="56" spans="1:7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</row>
    <row r="57" spans="1:7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</row>
    <row r="58" spans="1:7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</row>
    <row r="59" spans="1:7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</row>
    <row r="60" spans="1:70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</row>
    <row r="61" spans="1:70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</row>
    <row r="62" spans="1:70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</row>
    <row r="63" spans="1:70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</row>
    <row r="64" spans="1:70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</row>
    <row r="65" spans="1:70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</row>
    <row r="66" spans="1:70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</row>
    <row r="67" spans="1:70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</row>
    <row r="68" spans="1:70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</row>
    <row r="69" spans="1:7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</row>
    <row r="70" spans="1:70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</row>
    <row r="71" spans="1:70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</row>
    <row r="72" spans="1:70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</row>
    <row r="73" spans="1:70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</row>
    <row r="74" spans="1:70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</row>
  </sheetData>
  <mergeCells count="57">
    <mergeCell ref="A1:H2"/>
    <mergeCell ref="I1:N2"/>
    <mergeCell ref="O1:T2"/>
    <mergeCell ref="O3:R4"/>
    <mergeCell ref="S3:T4"/>
    <mergeCell ref="A3:A4"/>
    <mergeCell ref="B3:F4"/>
    <mergeCell ref="G3:G4"/>
    <mergeCell ref="H3:H4"/>
    <mergeCell ref="I3:M4"/>
    <mergeCell ref="N3:N4"/>
    <mergeCell ref="B6:F6"/>
    <mergeCell ref="I6:M6"/>
    <mergeCell ref="O6:R6"/>
    <mergeCell ref="S6:T6"/>
    <mergeCell ref="B5:F5"/>
    <mergeCell ref="I5:M5"/>
    <mergeCell ref="O5:R5"/>
    <mergeCell ref="S5:T5"/>
    <mergeCell ref="B8:F8"/>
    <mergeCell ref="I8:M8"/>
    <mergeCell ref="O8:R8"/>
    <mergeCell ref="S8:T8"/>
    <mergeCell ref="B7:F7"/>
    <mergeCell ref="I7:M7"/>
    <mergeCell ref="O7:R7"/>
    <mergeCell ref="S7:T7"/>
    <mergeCell ref="B10:F10"/>
    <mergeCell ref="I10:M10"/>
    <mergeCell ref="O10:R10"/>
    <mergeCell ref="S10:T10"/>
    <mergeCell ref="B9:F9"/>
    <mergeCell ref="I9:M9"/>
    <mergeCell ref="O9:R9"/>
    <mergeCell ref="S9:T9"/>
    <mergeCell ref="B12:F12"/>
    <mergeCell ref="I12:M12"/>
    <mergeCell ref="O12:R12"/>
    <mergeCell ref="S12:T12"/>
    <mergeCell ref="B11:F11"/>
    <mergeCell ref="I11:M11"/>
    <mergeCell ref="O11:R11"/>
    <mergeCell ref="S11:T11"/>
    <mergeCell ref="B14:F14"/>
    <mergeCell ref="I14:M14"/>
    <mergeCell ref="O14:R14"/>
    <mergeCell ref="S14:T14"/>
    <mergeCell ref="B13:F13"/>
    <mergeCell ref="I13:M13"/>
    <mergeCell ref="O13:R13"/>
    <mergeCell ref="S13:T13"/>
    <mergeCell ref="B16:R36"/>
    <mergeCell ref="S16:T16"/>
    <mergeCell ref="B15:F15"/>
    <mergeCell ref="I15:M15"/>
    <mergeCell ref="O15:R15"/>
    <mergeCell ref="S15:T15"/>
  </mergeCells>
  <conditionalFormatting sqref="O5:T13">
    <cfRule type="expression" dxfId="58" priority="12">
      <formula>#REF!="Remis"</formula>
    </cfRule>
    <cfRule type="expression" dxfId="57" priority="13">
      <formula>#REF!="Arrêté"</formula>
    </cfRule>
    <cfRule type="expression" dxfId="56" priority="14">
      <formula>#REF!="Annulé"</formula>
    </cfRule>
  </conditionalFormatting>
  <dataValidations count="2">
    <dataValidation type="list" allowBlank="1" showInputMessage="1" showErrorMessage="1" sqref="DC5:DC14 MY5:MY14 WU5:WU14 AGQ5:AGQ14 AQM5:AQM14 BAI5:BAI14 BKE5:BKE14 BUA5:BUA14 CDW5:CDW14 CNS5:CNS14 CXO5:CXO14 DHK5:DHK14 DRG5:DRG14 EBC5:EBC14 EKY5:EKY14 EUU5:EUU14 FEQ5:FEQ14 FOM5:FOM14 FYI5:FYI14 GIE5:GIE14 GSA5:GSA14 HBW5:HBW14 HLS5:HLS14 HVO5:HVO14 IFK5:IFK14 IPG5:IPG14 IZC5:IZC14 JIY5:JIY14 JSU5:JSU14 KCQ5:KCQ14 KMM5:KMM14 KWI5:KWI14 LGE5:LGE14 LQA5:LQA14 LZW5:LZW14 MJS5:MJS14 MTO5:MTO14 NDK5:NDK14 NNG5:NNG14 NXC5:NXC14 OGY5:OGY14 OQU5:OQU14 PAQ5:PAQ14 PKM5:PKM14 PUI5:PUI14 QEE5:QEE14 QOA5:QOA14 QXW5:QXW14 RHS5:RHS14 RRO5:RRO14 SBK5:SBK14 SLG5:SLG14 SVC5:SVC14 TEY5:TEY14 TOU5:TOU14 TYQ5:TYQ14 UIM5:UIM14 USI5:USI14 VCE5:VCE14 VMA5:VMA14 VVW5:VVW14 WFS5:WFS14 WPO5:WPO14 DC65541:DC65550 MY65541:MY65550 WU65541:WU65550 AGQ65541:AGQ65550 AQM65541:AQM65550 BAI65541:BAI65550 BKE65541:BKE65550 BUA65541:BUA65550 CDW65541:CDW65550 CNS65541:CNS65550 CXO65541:CXO65550 DHK65541:DHK65550 DRG65541:DRG65550 EBC65541:EBC65550 EKY65541:EKY65550 EUU65541:EUU65550 FEQ65541:FEQ65550 FOM65541:FOM65550 FYI65541:FYI65550 GIE65541:GIE65550 GSA65541:GSA65550 HBW65541:HBW65550 HLS65541:HLS65550 HVO65541:HVO65550 IFK65541:IFK65550 IPG65541:IPG65550 IZC65541:IZC65550 JIY65541:JIY65550 JSU65541:JSU65550 KCQ65541:KCQ65550 KMM65541:KMM65550 KWI65541:KWI65550 LGE65541:LGE65550 LQA65541:LQA65550 LZW65541:LZW65550 MJS65541:MJS65550 MTO65541:MTO65550 NDK65541:NDK65550 NNG65541:NNG65550 NXC65541:NXC65550 OGY65541:OGY65550 OQU65541:OQU65550 PAQ65541:PAQ65550 PKM65541:PKM65550 PUI65541:PUI65550 QEE65541:QEE65550 QOA65541:QOA65550 QXW65541:QXW65550 RHS65541:RHS65550 RRO65541:RRO65550 SBK65541:SBK65550 SLG65541:SLG65550 SVC65541:SVC65550 TEY65541:TEY65550 TOU65541:TOU65550 TYQ65541:TYQ65550 UIM65541:UIM65550 USI65541:USI65550 VCE65541:VCE65550 VMA65541:VMA65550 VVW65541:VVW65550 WFS65541:WFS65550 WPO65541:WPO65550 DC131077:DC131086 MY131077:MY131086 WU131077:WU131086 AGQ131077:AGQ131086 AQM131077:AQM131086 BAI131077:BAI131086 BKE131077:BKE131086 BUA131077:BUA131086 CDW131077:CDW131086 CNS131077:CNS131086 CXO131077:CXO131086 DHK131077:DHK131086 DRG131077:DRG131086 EBC131077:EBC131086 EKY131077:EKY131086 EUU131077:EUU131086 FEQ131077:FEQ131086 FOM131077:FOM131086 FYI131077:FYI131086 GIE131077:GIE131086 GSA131077:GSA131086 HBW131077:HBW131086 HLS131077:HLS131086 HVO131077:HVO131086 IFK131077:IFK131086 IPG131077:IPG131086 IZC131077:IZC131086 JIY131077:JIY131086 JSU131077:JSU131086 KCQ131077:KCQ131086 KMM131077:KMM131086 KWI131077:KWI131086 LGE131077:LGE131086 LQA131077:LQA131086 LZW131077:LZW131086 MJS131077:MJS131086 MTO131077:MTO131086 NDK131077:NDK131086 NNG131077:NNG131086 NXC131077:NXC131086 OGY131077:OGY131086 OQU131077:OQU131086 PAQ131077:PAQ131086 PKM131077:PKM131086 PUI131077:PUI131086 QEE131077:QEE131086 QOA131077:QOA131086 QXW131077:QXW131086 RHS131077:RHS131086 RRO131077:RRO131086 SBK131077:SBK131086 SLG131077:SLG131086 SVC131077:SVC131086 TEY131077:TEY131086 TOU131077:TOU131086 TYQ131077:TYQ131086 UIM131077:UIM131086 USI131077:USI131086 VCE131077:VCE131086 VMA131077:VMA131086 VVW131077:VVW131086 WFS131077:WFS131086 WPO131077:WPO131086 DC196613:DC196622 MY196613:MY196622 WU196613:WU196622 AGQ196613:AGQ196622 AQM196613:AQM196622 BAI196613:BAI196622 BKE196613:BKE196622 BUA196613:BUA196622 CDW196613:CDW196622 CNS196613:CNS196622 CXO196613:CXO196622 DHK196613:DHK196622 DRG196613:DRG196622 EBC196613:EBC196622 EKY196613:EKY196622 EUU196613:EUU196622 FEQ196613:FEQ196622 FOM196613:FOM196622 FYI196613:FYI196622 GIE196613:GIE196622 GSA196613:GSA196622 HBW196613:HBW196622 HLS196613:HLS196622 HVO196613:HVO196622 IFK196613:IFK196622 IPG196613:IPG196622 IZC196613:IZC196622 JIY196613:JIY196622 JSU196613:JSU196622 KCQ196613:KCQ196622 KMM196613:KMM196622 KWI196613:KWI196622 LGE196613:LGE196622 LQA196613:LQA196622 LZW196613:LZW196622 MJS196613:MJS196622 MTO196613:MTO196622 NDK196613:NDK196622 NNG196613:NNG196622 NXC196613:NXC196622 OGY196613:OGY196622 OQU196613:OQU196622 PAQ196613:PAQ196622 PKM196613:PKM196622 PUI196613:PUI196622 QEE196613:QEE196622 QOA196613:QOA196622 QXW196613:QXW196622 RHS196613:RHS196622 RRO196613:RRO196622 SBK196613:SBK196622 SLG196613:SLG196622 SVC196613:SVC196622 TEY196613:TEY196622 TOU196613:TOU196622 TYQ196613:TYQ196622 UIM196613:UIM196622 USI196613:USI196622 VCE196613:VCE196622 VMA196613:VMA196622 VVW196613:VVW196622 WFS196613:WFS196622 WPO196613:WPO196622 DC262149:DC262158 MY262149:MY262158 WU262149:WU262158 AGQ262149:AGQ262158 AQM262149:AQM262158 BAI262149:BAI262158 BKE262149:BKE262158 BUA262149:BUA262158 CDW262149:CDW262158 CNS262149:CNS262158 CXO262149:CXO262158 DHK262149:DHK262158 DRG262149:DRG262158 EBC262149:EBC262158 EKY262149:EKY262158 EUU262149:EUU262158 FEQ262149:FEQ262158 FOM262149:FOM262158 FYI262149:FYI262158 GIE262149:GIE262158 GSA262149:GSA262158 HBW262149:HBW262158 HLS262149:HLS262158 HVO262149:HVO262158 IFK262149:IFK262158 IPG262149:IPG262158 IZC262149:IZC262158 JIY262149:JIY262158 JSU262149:JSU262158 KCQ262149:KCQ262158 KMM262149:KMM262158 KWI262149:KWI262158 LGE262149:LGE262158 LQA262149:LQA262158 LZW262149:LZW262158 MJS262149:MJS262158 MTO262149:MTO262158 NDK262149:NDK262158 NNG262149:NNG262158 NXC262149:NXC262158 OGY262149:OGY262158 OQU262149:OQU262158 PAQ262149:PAQ262158 PKM262149:PKM262158 PUI262149:PUI262158 QEE262149:QEE262158 QOA262149:QOA262158 QXW262149:QXW262158 RHS262149:RHS262158 RRO262149:RRO262158 SBK262149:SBK262158 SLG262149:SLG262158 SVC262149:SVC262158 TEY262149:TEY262158 TOU262149:TOU262158 TYQ262149:TYQ262158 UIM262149:UIM262158 USI262149:USI262158 VCE262149:VCE262158 VMA262149:VMA262158 VVW262149:VVW262158 WFS262149:WFS262158 WPO262149:WPO262158 DC327685:DC327694 MY327685:MY327694 WU327685:WU327694 AGQ327685:AGQ327694 AQM327685:AQM327694 BAI327685:BAI327694 BKE327685:BKE327694 BUA327685:BUA327694 CDW327685:CDW327694 CNS327685:CNS327694 CXO327685:CXO327694 DHK327685:DHK327694 DRG327685:DRG327694 EBC327685:EBC327694 EKY327685:EKY327694 EUU327685:EUU327694 FEQ327685:FEQ327694 FOM327685:FOM327694 FYI327685:FYI327694 GIE327685:GIE327694 GSA327685:GSA327694 HBW327685:HBW327694 HLS327685:HLS327694 HVO327685:HVO327694 IFK327685:IFK327694 IPG327685:IPG327694 IZC327685:IZC327694 JIY327685:JIY327694 JSU327685:JSU327694 KCQ327685:KCQ327694 KMM327685:KMM327694 KWI327685:KWI327694 LGE327685:LGE327694 LQA327685:LQA327694 LZW327685:LZW327694 MJS327685:MJS327694 MTO327685:MTO327694 NDK327685:NDK327694 NNG327685:NNG327694 NXC327685:NXC327694 OGY327685:OGY327694 OQU327685:OQU327694 PAQ327685:PAQ327694 PKM327685:PKM327694 PUI327685:PUI327694 QEE327685:QEE327694 QOA327685:QOA327694 QXW327685:QXW327694 RHS327685:RHS327694 RRO327685:RRO327694 SBK327685:SBK327694 SLG327685:SLG327694 SVC327685:SVC327694 TEY327685:TEY327694 TOU327685:TOU327694 TYQ327685:TYQ327694 UIM327685:UIM327694 USI327685:USI327694 VCE327685:VCE327694 VMA327685:VMA327694 VVW327685:VVW327694 WFS327685:WFS327694 WPO327685:WPO327694 DC393221:DC393230 MY393221:MY393230 WU393221:WU393230 AGQ393221:AGQ393230 AQM393221:AQM393230 BAI393221:BAI393230 BKE393221:BKE393230 BUA393221:BUA393230 CDW393221:CDW393230 CNS393221:CNS393230 CXO393221:CXO393230 DHK393221:DHK393230 DRG393221:DRG393230 EBC393221:EBC393230 EKY393221:EKY393230 EUU393221:EUU393230 FEQ393221:FEQ393230 FOM393221:FOM393230 FYI393221:FYI393230 GIE393221:GIE393230 GSA393221:GSA393230 HBW393221:HBW393230 HLS393221:HLS393230 HVO393221:HVO393230 IFK393221:IFK393230 IPG393221:IPG393230 IZC393221:IZC393230 JIY393221:JIY393230 JSU393221:JSU393230 KCQ393221:KCQ393230 KMM393221:KMM393230 KWI393221:KWI393230 LGE393221:LGE393230 LQA393221:LQA393230 LZW393221:LZW393230 MJS393221:MJS393230 MTO393221:MTO393230 NDK393221:NDK393230 NNG393221:NNG393230 NXC393221:NXC393230 OGY393221:OGY393230 OQU393221:OQU393230 PAQ393221:PAQ393230 PKM393221:PKM393230 PUI393221:PUI393230 QEE393221:QEE393230 QOA393221:QOA393230 QXW393221:QXW393230 RHS393221:RHS393230 RRO393221:RRO393230 SBK393221:SBK393230 SLG393221:SLG393230 SVC393221:SVC393230 TEY393221:TEY393230 TOU393221:TOU393230 TYQ393221:TYQ393230 UIM393221:UIM393230 USI393221:USI393230 VCE393221:VCE393230 VMA393221:VMA393230 VVW393221:VVW393230 WFS393221:WFS393230 WPO393221:WPO393230 DC458757:DC458766 MY458757:MY458766 WU458757:WU458766 AGQ458757:AGQ458766 AQM458757:AQM458766 BAI458757:BAI458766 BKE458757:BKE458766 BUA458757:BUA458766 CDW458757:CDW458766 CNS458757:CNS458766 CXO458757:CXO458766 DHK458757:DHK458766 DRG458757:DRG458766 EBC458757:EBC458766 EKY458757:EKY458766 EUU458757:EUU458766 FEQ458757:FEQ458766 FOM458757:FOM458766 FYI458757:FYI458766 GIE458757:GIE458766 GSA458757:GSA458766 HBW458757:HBW458766 HLS458757:HLS458766 HVO458757:HVO458766 IFK458757:IFK458766 IPG458757:IPG458766 IZC458757:IZC458766 JIY458757:JIY458766 JSU458757:JSU458766 KCQ458757:KCQ458766 KMM458757:KMM458766 KWI458757:KWI458766 LGE458757:LGE458766 LQA458757:LQA458766 LZW458757:LZW458766 MJS458757:MJS458766 MTO458757:MTO458766 NDK458757:NDK458766 NNG458757:NNG458766 NXC458757:NXC458766 OGY458757:OGY458766 OQU458757:OQU458766 PAQ458757:PAQ458766 PKM458757:PKM458766 PUI458757:PUI458766 QEE458757:QEE458766 QOA458757:QOA458766 QXW458757:QXW458766 RHS458757:RHS458766 RRO458757:RRO458766 SBK458757:SBK458766 SLG458757:SLG458766 SVC458757:SVC458766 TEY458757:TEY458766 TOU458757:TOU458766 TYQ458757:TYQ458766 UIM458757:UIM458766 USI458757:USI458766 VCE458757:VCE458766 VMA458757:VMA458766 VVW458757:VVW458766 WFS458757:WFS458766 WPO458757:WPO458766 DC524293:DC524302 MY524293:MY524302 WU524293:WU524302 AGQ524293:AGQ524302 AQM524293:AQM524302 BAI524293:BAI524302 BKE524293:BKE524302 BUA524293:BUA524302 CDW524293:CDW524302 CNS524293:CNS524302 CXO524293:CXO524302 DHK524293:DHK524302 DRG524293:DRG524302 EBC524293:EBC524302 EKY524293:EKY524302 EUU524293:EUU524302 FEQ524293:FEQ524302 FOM524293:FOM524302 FYI524293:FYI524302 GIE524293:GIE524302 GSA524293:GSA524302 HBW524293:HBW524302 HLS524293:HLS524302 HVO524293:HVO524302 IFK524293:IFK524302 IPG524293:IPG524302 IZC524293:IZC524302 JIY524293:JIY524302 JSU524293:JSU524302 KCQ524293:KCQ524302 KMM524293:KMM524302 KWI524293:KWI524302 LGE524293:LGE524302 LQA524293:LQA524302 LZW524293:LZW524302 MJS524293:MJS524302 MTO524293:MTO524302 NDK524293:NDK524302 NNG524293:NNG524302 NXC524293:NXC524302 OGY524293:OGY524302 OQU524293:OQU524302 PAQ524293:PAQ524302 PKM524293:PKM524302 PUI524293:PUI524302 QEE524293:QEE524302 QOA524293:QOA524302 QXW524293:QXW524302 RHS524293:RHS524302 RRO524293:RRO524302 SBK524293:SBK524302 SLG524293:SLG524302 SVC524293:SVC524302 TEY524293:TEY524302 TOU524293:TOU524302 TYQ524293:TYQ524302 UIM524293:UIM524302 USI524293:USI524302 VCE524293:VCE524302 VMA524293:VMA524302 VVW524293:VVW524302 WFS524293:WFS524302 WPO524293:WPO524302 DC589829:DC589838 MY589829:MY589838 WU589829:WU589838 AGQ589829:AGQ589838 AQM589829:AQM589838 BAI589829:BAI589838 BKE589829:BKE589838 BUA589829:BUA589838 CDW589829:CDW589838 CNS589829:CNS589838 CXO589829:CXO589838 DHK589829:DHK589838 DRG589829:DRG589838 EBC589829:EBC589838 EKY589829:EKY589838 EUU589829:EUU589838 FEQ589829:FEQ589838 FOM589829:FOM589838 FYI589829:FYI589838 GIE589829:GIE589838 GSA589829:GSA589838 HBW589829:HBW589838 HLS589829:HLS589838 HVO589829:HVO589838 IFK589829:IFK589838 IPG589829:IPG589838 IZC589829:IZC589838 JIY589829:JIY589838 JSU589829:JSU589838 KCQ589829:KCQ589838 KMM589829:KMM589838 KWI589829:KWI589838 LGE589829:LGE589838 LQA589829:LQA589838 LZW589829:LZW589838 MJS589829:MJS589838 MTO589829:MTO589838 NDK589829:NDK589838 NNG589829:NNG589838 NXC589829:NXC589838 OGY589829:OGY589838 OQU589829:OQU589838 PAQ589829:PAQ589838 PKM589829:PKM589838 PUI589829:PUI589838 QEE589829:QEE589838 QOA589829:QOA589838 QXW589829:QXW589838 RHS589829:RHS589838 RRO589829:RRO589838 SBK589829:SBK589838 SLG589829:SLG589838 SVC589829:SVC589838 TEY589829:TEY589838 TOU589829:TOU589838 TYQ589829:TYQ589838 UIM589829:UIM589838 USI589829:USI589838 VCE589829:VCE589838 VMA589829:VMA589838 VVW589829:VVW589838 WFS589829:WFS589838 WPO589829:WPO589838 DC655365:DC655374 MY655365:MY655374 WU655365:WU655374 AGQ655365:AGQ655374 AQM655365:AQM655374 BAI655365:BAI655374 BKE655365:BKE655374 BUA655365:BUA655374 CDW655365:CDW655374 CNS655365:CNS655374 CXO655365:CXO655374 DHK655365:DHK655374 DRG655365:DRG655374 EBC655365:EBC655374 EKY655365:EKY655374 EUU655365:EUU655374 FEQ655365:FEQ655374 FOM655365:FOM655374 FYI655365:FYI655374 GIE655365:GIE655374 GSA655365:GSA655374 HBW655365:HBW655374 HLS655365:HLS655374 HVO655365:HVO655374 IFK655365:IFK655374 IPG655365:IPG655374 IZC655365:IZC655374 JIY655365:JIY655374 JSU655365:JSU655374 KCQ655365:KCQ655374 KMM655365:KMM655374 KWI655365:KWI655374 LGE655365:LGE655374 LQA655365:LQA655374 LZW655365:LZW655374 MJS655365:MJS655374 MTO655365:MTO655374 NDK655365:NDK655374 NNG655365:NNG655374 NXC655365:NXC655374 OGY655365:OGY655374 OQU655365:OQU655374 PAQ655365:PAQ655374 PKM655365:PKM655374 PUI655365:PUI655374 QEE655365:QEE655374 QOA655365:QOA655374 QXW655365:QXW655374 RHS655365:RHS655374 RRO655365:RRO655374 SBK655365:SBK655374 SLG655365:SLG655374 SVC655365:SVC655374 TEY655365:TEY655374 TOU655365:TOU655374 TYQ655365:TYQ655374 UIM655365:UIM655374 USI655365:USI655374 VCE655365:VCE655374 VMA655365:VMA655374 VVW655365:VVW655374 WFS655365:WFS655374 WPO655365:WPO655374 DC720901:DC720910 MY720901:MY720910 WU720901:WU720910 AGQ720901:AGQ720910 AQM720901:AQM720910 BAI720901:BAI720910 BKE720901:BKE720910 BUA720901:BUA720910 CDW720901:CDW720910 CNS720901:CNS720910 CXO720901:CXO720910 DHK720901:DHK720910 DRG720901:DRG720910 EBC720901:EBC720910 EKY720901:EKY720910 EUU720901:EUU720910 FEQ720901:FEQ720910 FOM720901:FOM720910 FYI720901:FYI720910 GIE720901:GIE720910 GSA720901:GSA720910 HBW720901:HBW720910 HLS720901:HLS720910 HVO720901:HVO720910 IFK720901:IFK720910 IPG720901:IPG720910 IZC720901:IZC720910 JIY720901:JIY720910 JSU720901:JSU720910 KCQ720901:KCQ720910 KMM720901:KMM720910 KWI720901:KWI720910 LGE720901:LGE720910 LQA720901:LQA720910 LZW720901:LZW720910 MJS720901:MJS720910 MTO720901:MTO720910 NDK720901:NDK720910 NNG720901:NNG720910 NXC720901:NXC720910 OGY720901:OGY720910 OQU720901:OQU720910 PAQ720901:PAQ720910 PKM720901:PKM720910 PUI720901:PUI720910 QEE720901:QEE720910 QOA720901:QOA720910 QXW720901:QXW720910 RHS720901:RHS720910 RRO720901:RRO720910 SBK720901:SBK720910 SLG720901:SLG720910 SVC720901:SVC720910 TEY720901:TEY720910 TOU720901:TOU720910 TYQ720901:TYQ720910 UIM720901:UIM720910 USI720901:USI720910 VCE720901:VCE720910 VMA720901:VMA720910 VVW720901:VVW720910 WFS720901:WFS720910 WPO720901:WPO720910 DC786437:DC786446 MY786437:MY786446 WU786437:WU786446 AGQ786437:AGQ786446 AQM786437:AQM786446 BAI786437:BAI786446 BKE786437:BKE786446 BUA786437:BUA786446 CDW786437:CDW786446 CNS786437:CNS786446 CXO786437:CXO786446 DHK786437:DHK786446 DRG786437:DRG786446 EBC786437:EBC786446 EKY786437:EKY786446 EUU786437:EUU786446 FEQ786437:FEQ786446 FOM786437:FOM786446 FYI786437:FYI786446 GIE786437:GIE786446 GSA786437:GSA786446 HBW786437:HBW786446 HLS786437:HLS786446 HVO786437:HVO786446 IFK786437:IFK786446 IPG786437:IPG786446 IZC786437:IZC786446 JIY786437:JIY786446 JSU786437:JSU786446 KCQ786437:KCQ786446 KMM786437:KMM786446 KWI786437:KWI786446 LGE786437:LGE786446 LQA786437:LQA786446 LZW786437:LZW786446 MJS786437:MJS786446 MTO786437:MTO786446 NDK786437:NDK786446 NNG786437:NNG786446 NXC786437:NXC786446 OGY786437:OGY786446 OQU786437:OQU786446 PAQ786437:PAQ786446 PKM786437:PKM786446 PUI786437:PUI786446 QEE786437:QEE786446 QOA786437:QOA786446 QXW786437:QXW786446 RHS786437:RHS786446 RRO786437:RRO786446 SBK786437:SBK786446 SLG786437:SLG786446 SVC786437:SVC786446 TEY786437:TEY786446 TOU786437:TOU786446 TYQ786437:TYQ786446 UIM786437:UIM786446 USI786437:USI786446 VCE786437:VCE786446 VMA786437:VMA786446 VVW786437:VVW786446 WFS786437:WFS786446 WPO786437:WPO786446 DC851973:DC851982 MY851973:MY851982 WU851973:WU851982 AGQ851973:AGQ851982 AQM851973:AQM851982 BAI851973:BAI851982 BKE851973:BKE851982 BUA851973:BUA851982 CDW851973:CDW851982 CNS851973:CNS851982 CXO851973:CXO851982 DHK851973:DHK851982 DRG851973:DRG851982 EBC851973:EBC851982 EKY851973:EKY851982 EUU851973:EUU851982 FEQ851973:FEQ851982 FOM851973:FOM851982 FYI851973:FYI851982 GIE851973:GIE851982 GSA851973:GSA851982 HBW851973:HBW851982 HLS851973:HLS851982 HVO851973:HVO851982 IFK851973:IFK851982 IPG851973:IPG851982 IZC851973:IZC851982 JIY851973:JIY851982 JSU851973:JSU851982 KCQ851973:KCQ851982 KMM851973:KMM851982 KWI851973:KWI851982 LGE851973:LGE851982 LQA851973:LQA851982 LZW851973:LZW851982 MJS851973:MJS851982 MTO851973:MTO851982 NDK851973:NDK851982 NNG851973:NNG851982 NXC851973:NXC851982 OGY851973:OGY851982 OQU851973:OQU851982 PAQ851973:PAQ851982 PKM851973:PKM851982 PUI851973:PUI851982 QEE851973:QEE851982 QOA851973:QOA851982 QXW851973:QXW851982 RHS851973:RHS851982 RRO851973:RRO851982 SBK851973:SBK851982 SLG851973:SLG851982 SVC851973:SVC851982 TEY851973:TEY851982 TOU851973:TOU851982 TYQ851973:TYQ851982 UIM851973:UIM851982 USI851973:USI851982 VCE851973:VCE851982 VMA851973:VMA851982 VVW851973:VVW851982 WFS851973:WFS851982 WPO851973:WPO851982 DC917509:DC917518 MY917509:MY917518 WU917509:WU917518 AGQ917509:AGQ917518 AQM917509:AQM917518 BAI917509:BAI917518 BKE917509:BKE917518 BUA917509:BUA917518 CDW917509:CDW917518 CNS917509:CNS917518 CXO917509:CXO917518 DHK917509:DHK917518 DRG917509:DRG917518 EBC917509:EBC917518 EKY917509:EKY917518 EUU917509:EUU917518 FEQ917509:FEQ917518 FOM917509:FOM917518 FYI917509:FYI917518 GIE917509:GIE917518 GSA917509:GSA917518 HBW917509:HBW917518 HLS917509:HLS917518 HVO917509:HVO917518 IFK917509:IFK917518 IPG917509:IPG917518 IZC917509:IZC917518 JIY917509:JIY917518 JSU917509:JSU917518 KCQ917509:KCQ917518 KMM917509:KMM917518 KWI917509:KWI917518 LGE917509:LGE917518 LQA917509:LQA917518 LZW917509:LZW917518 MJS917509:MJS917518 MTO917509:MTO917518 NDK917509:NDK917518 NNG917509:NNG917518 NXC917509:NXC917518 OGY917509:OGY917518 OQU917509:OQU917518 PAQ917509:PAQ917518 PKM917509:PKM917518 PUI917509:PUI917518 QEE917509:QEE917518 QOA917509:QOA917518 QXW917509:QXW917518 RHS917509:RHS917518 RRO917509:RRO917518 SBK917509:SBK917518 SLG917509:SLG917518 SVC917509:SVC917518 TEY917509:TEY917518 TOU917509:TOU917518 TYQ917509:TYQ917518 UIM917509:UIM917518 USI917509:USI917518 VCE917509:VCE917518 VMA917509:VMA917518 VVW917509:VVW917518 WFS917509:WFS917518 WPO917509:WPO917518 DC983045:DC983054 MY983045:MY983054 WU983045:WU983054 AGQ983045:AGQ983054 AQM983045:AQM983054 BAI983045:BAI983054 BKE983045:BKE983054 BUA983045:BUA983054 CDW983045:CDW983054 CNS983045:CNS983054 CXO983045:CXO983054 DHK983045:DHK983054 DRG983045:DRG983054 EBC983045:EBC983054 EKY983045:EKY983054 EUU983045:EUU983054 FEQ983045:FEQ983054 FOM983045:FOM983054 FYI983045:FYI983054 GIE983045:GIE983054 GSA983045:GSA983054 HBW983045:HBW983054 HLS983045:HLS983054 HVO983045:HVO983054 IFK983045:IFK983054 IPG983045:IPG983054 IZC983045:IZC983054 JIY983045:JIY983054 JSU983045:JSU983054 KCQ983045:KCQ983054 KMM983045:KMM983054 KWI983045:KWI983054 LGE983045:LGE983054 LQA983045:LQA983054 LZW983045:LZW983054 MJS983045:MJS983054 MTO983045:MTO983054 NDK983045:NDK983054 NNG983045:NNG983054 NXC983045:NXC983054 OGY983045:OGY983054 OQU983045:OQU983054 PAQ983045:PAQ983054 PKM983045:PKM983054 PUI983045:PUI983054 QEE983045:QEE983054 QOA983045:QOA983054 QXW983045:QXW983054 RHS983045:RHS983054 RRO983045:RRO983054 SBK983045:SBK983054 SLG983045:SLG983054 SVC983045:SVC983054 TEY983045:TEY983054 TOU983045:TOU983054 TYQ983045:TYQ983054 UIM983045:UIM983054 USI983045:USI983054 VCE983045:VCE983054 VMA983045:VMA983054 VVW983045:VVW983054 WFS983045:WFS983054 WPO983045:WPO983054">
      <formula1>Etat</formula1>
    </dataValidation>
    <dataValidation type="list" allowBlank="1" showInputMessage="1" showErrorMessage="1" sqref="I1:N2 CQ1:CV2 MM1:MR2 WI1:WN2 AGE1:AGJ2 AQA1:AQF2 AZW1:BAB2 BJS1:BJX2 BTO1:BTT2 CDK1:CDP2 CNG1:CNL2 CXC1:CXH2 DGY1:DHD2 DQU1:DQZ2 EAQ1:EAV2 EKM1:EKR2 EUI1:EUN2 FEE1:FEJ2 FOA1:FOF2 FXW1:FYB2 GHS1:GHX2 GRO1:GRT2 HBK1:HBP2 HLG1:HLL2 HVC1:HVH2 IEY1:IFD2 IOU1:IOZ2 IYQ1:IYV2 JIM1:JIR2 JSI1:JSN2 KCE1:KCJ2 KMA1:KMF2 KVW1:KWB2 LFS1:LFX2 LPO1:LPT2 LZK1:LZP2 MJG1:MJL2 MTC1:MTH2 NCY1:NDD2 NMU1:NMZ2 NWQ1:NWV2 OGM1:OGR2 OQI1:OQN2 PAE1:PAJ2 PKA1:PKF2 PTW1:PUB2 QDS1:QDX2 QNO1:QNT2 QXK1:QXP2 RHG1:RHL2 RRC1:RRH2 SAY1:SBD2 SKU1:SKZ2 SUQ1:SUV2 TEM1:TER2 TOI1:TON2 TYE1:TYJ2 UIA1:UIF2 URW1:USB2 VBS1:VBX2 VLO1:VLT2 VVK1:VVP2 WFG1:WFL2 WPC1:WPH2 I65537:N65538 CQ65537:CV65538 MM65537:MR65538 WI65537:WN65538 AGE65537:AGJ65538 AQA65537:AQF65538 AZW65537:BAB65538 BJS65537:BJX65538 BTO65537:BTT65538 CDK65537:CDP65538 CNG65537:CNL65538 CXC65537:CXH65538 DGY65537:DHD65538 DQU65537:DQZ65538 EAQ65537:EAV65538 EKM65537:EKR65538 EUI65537:EUN65538 FEE65537:FEJ65538 FOA65537:FOF65538 FXW65537:FYB65538 GHS65537:GHX65538 GRO65537:GRT65538 HBK65537:HBP65538 HLG65537:HLL65538 HVC65537:HVH65538 IEY65537:IFD65538 IOU65537:IOZ65538 IYQ65537:IYV65538 JIM65537:JIR65538 JSI65537:JSN65538 KCE65537:KCJ65538 KMA65537:KMF65538 KVW65537:KWB65538 LFS65537:LFX65538 LPO65537:LPT65538 LZK65537:LZP65538 MJG65537:MJL65538 MTC65537:MTH65538 NCY65537:NDD65538 NMU65537:NMZ65538 NWQ65537:NWV65538 OGM65537:OGR65538 OQI65537:OQN65538 PAE65537:PAJ65538 PKA65537:PKF65538 PTW65537:PUB65538 QDS65537:QDX65538 QNO65537:QNT65538 QXK65537:QXP65538 RHG65537:RHL65538 RRC65537:RRH65538 SAY65537:SBD65538 SKU65537:SKZ65538 SUQ65537:SUV65538 TEM65537:TER65538 TOI65537:TON65538 TYE65537:TYJ65538 UIA65537:UIF65538 URW65537:USB65538 VBS65537:VBX65538 VLO65537:VLT65538 VVK65537:VVP65538 WFG65537:WFL65538 WPC65537:WPH65538 I131073:N131074 CQ131073:CV131074 MM131073:MR131074 WI131073:WN131074 AGE131073:AGJ131074 AQA131073:AQF131074 AZW131073:BAB131074 BJS131073:BJX131074 BTO131073:BTT131074 CDK131073:CDP131074 CNG131073:CNL131074 CXC131073:CXH131074 DGY131073:DHD131074 DQU131073:DQZ131074 EAQ131073:EAV131074 EKM131073:EKR131074 EUI131073:EUN131074 FEE131073:FEJ131074 FOA131073:FOF131074 FXW131073:FYB131074 GHS131073:GHX131074 GRO131073:GRT131074 HBK131073:HBP131074 HLG131073:HLL131074 HVC131073:HVH131074 IEY131073:IFD131074 IOU131073:IOZ131074 IYQ131073:IYV131074 JIM131073:JIR131074 JSI131073:JSN131074 KCE131073:KCJ131074 KMA131073:KMF131074 KVW131073:KWB131074 LFS131073:LFX131074 LPO131073:LPT131074 LZK131073:LZP131074 MJG131073:MJL131074 MTC131073:MTH131074 NCY131073:NDD131074 NMU131073:NMZ131074 NWQ131073:NWV131074 OGM131073:OGR131074 OQI131073:OQN131074 PAE131073:PAJ131074 PKA131073:PKF131074 PTW131073:PUB131074 QDS131073:QDX131074 QNO131073:QNT131074 QXK131073:QXP131074 RHG131073:RHL131074 RRC131073:RRH131074 SAY131073:SBD131074 SKU131073:SKZ131074 SUQ131073:SUV131074 TEM131073:TER131074 TOI131073:TON131074 TYE131073:TYJ131074 UIA131073:UIF131074 URW131073:USB131074 VBS131073:VBX131074 VLO131073:VLT131074 VVK131073:VVP131074 WFG131073:WFL131074 WPC131073:WPH131074 I196609:N196610 CQ196609:CV196610 MM196609:MR196610 WI196609:WN196610 AGE196609:AGJ196610 AQA196609:AQF196610 AZW196609:BAB196610 BJS196609:BJX196610 BTO196609:BTT196610 CDK196609:CDP196610 CNG196609:CNL196610 CXC196609:CXH196610 DGY196609:DHD196610 DQU196609:DQZ196610 EAQ196609:EAV196610 EKM196609:EKR196610 EUI196609:EUN196610 FEE196609:FEJ196610 FOA196609:FOF196610 FXW196609:FYB196610 GHS196609:GHX196610 GRO196609:GRT196610 HBK196609:HBP196610 HLG196609:HLL196610 HVC196609:HVH196610 IEY196609:IFD196610 IOU196609:IOZ196610 IYQ196609:IYV196610 JIM196609:JIR196610 JSI196609:JSN196610 KCE196609:KCJ196610 KMA196609:KMF196610 KVW196609:KWB196610 LFS196609:LFX196610 LPO196609:LPT196610 LZK196609:LZP196610 MJG196609:MJL196610 MTC196609:MTH196610 NCY196609:NDD196610 NMU196609:NMZ196610 NWQ196609:NWV196610 OGM196609:OGR196610 OQI196609:OQN196610 PAE196609:PAJ196610 PKA196609:PKF196610 PTW196609:PUB196610 QDS196609:QDX196610 QNO196609:QNT196610 QXK196609:QXP196610 RHG196609:RHL196610 RRC196609:RRH196610 SAY196609:SBD196610 SKU196609:SKZ196610 SUQ196609:SUV196610 TEM196609:TER196610 TOI196609:TON196610 TYE196609:TYJ196610 UIA196609:UIF196610 URW196609:USB196610 VBS196609:VBX196610 VLO196609:VLT196610 VVK196609:VVP196610 WFG196609:WFL196610 WPC196609:WPH196610 I262145:N262146 CQ262145:CV262146 MM262145:MR262146 WI262145:WN262146 AGE262145:AGJ262146 AQA262145:AQF262146 AZW262145:BAB262146 BJS262145:BJX262146 BTO262145:BTT262146 CDK262145:CDP262146 CNG262145:CNL262146 CXC262145:CXH262146 DGY262145:DHD262146 DQU262145:DQZ262146 EAQ262145:EAV262146 EKM262145:EKR262146 EUI262145:EUN262146 FEE262145:FEJ262146 FOA262145:FOF262146 FXW262145:FYB262146 GHS262145:GHX262146 GRO262145:GRT262146 HBK262145:HBP262146 HLG262145:HLL262146 HVC262145:HVH262146 IEY262145:IFD262146 IOU262145:IOZ262146 IYQ262145:IYV262146 JIM262145:JIR262146 JSI262145:JSN262146 KCE262145:KCJ262146 KMA262145:KMF262146 KVW262145:KWB262146 LFS262145:LFX262146 LPO262145:LPT262146 LZK262145:LZP262146 MJG262145:MJL262146 MTC262145:MTH262146 NCY262145:NDD262146 NMU262145:NMZ262146 NWQ262145:NWV262146 OGM262145:OGR262146 OQI262145:OQN262146 PAE262145:PAJ262146 PKA262145:PKF262146 PTW262145:PUB262146 QDS262145:QDX262146 QNO262145:QNT262146 QXK262145:QXP262146 RHG262145:RHL262146 RRC262145:RRH262146 SAY262145:SBD262146 SKU262145:SKZ262146 SUQ262145:SUV262146 TEM262145:TER262146 TOI262145:TON262146 TYE262145:TYJ262146 UIA262145:UIF262146 URW262145:USB262146 VBS262145:VBX262146 VLO262145:VLT262146 VVK262145:VVP262146 WFG262145:WFL262146 WPC262145:WPH262146 I327681:N327682 CQ327681:CV327682 MM327681:MR327682 WI327681:WN327682 AGE327681:AGJ327682 AQA327681:AQF327682 AZW327681:BAB327682 BJS327681:BJX327682 BTO327681:BTT327682 CDK327681:CDP327682 CNG327681:CNL327682 CXC327681:CXH327682 DGY327681:DHD327682 DQU327681:DQZ327682 EAQ327681:EAV327682 EKM327681:EKR327682 EUI327681:EUN327682 FEE327681:FEJ327682 FOA327681:FOF327682 FXW327681:FYB327682 GHS327681:GHX327682 GRO327681:GRT327682 HBK327681:HBP327682 HLG327681:HLL327682 HVC327681:HVH327682 IEY327681:IFD327682 IOU327681:IOZ327682 IYQ327681:IYV327682 JIM327681:JIR327682 JSI327681:JSN327682 KCE327681:KCJ327682 KMA327681:KMF327682 KVW327681:KWB327682 LFS327681:LFX327682 LPO327681:LPT327682 LZK327681:LZP327682 MJG327681:MJL327682 MTC327681:MTH327682 NCY327681:NDD327682 NMU327681:NMZ327682 NWQ327681:NWV327682 OGM327681:OGR327682 OQI327681:OQN327682 PAE327681:PAJ327682 PKA327681:PKF327682 PTW327681:PUB327682 QDS327681:QDX327682 QNO327681:QNT327682 QXK327681:QXP327682 RHG327681:RHL327682 RRC327681:RRH327682 SAY327681:SBD327682 SKU327681:SKZ327682 SUQ327681:SUV327682 TEM327681:TER327682 TOI327681:TON327682 TYE327681:TYJ327682 UIA327681:UIF327682 URW327681:USB327682 VBS327681:VBX327682 VLO327681:VLT327682 VVK327681:VVP327682 WFG327681:WFL327682 WPC327681:WPH327682 I393217:N393218 CQ393217:CV393218 MM393217:MR393218 WI393217:WN393218 AGE393217:AGJ393218 AQA393217:AQF393218 AZW393217:BAB393218 BJS393217:BJX393218 BTO393217:BTT393218 CDK393217:CDP393218 CNG393217:CNL393218 CXC393217:CXH393218 DGY393217:DHD393218 DQU393217:DQZ393218 EAQ393217:EAV393218 EKM393217:EKR393218 EUI393217:EUN393218 FEE393217:FEJ393218 FOA393217:FOF393218 FXW393217:FYB393218 GHS393217:GHX393218 GRO393217:GRT393218 HBK393217:HBP393218 HLG393217:HLL393218 HVC393217:HVH393218 IEY393217:IFD393218 IOU393217:IOZ393218 IYQ393217:IYV393218 JIM393217:JIR393218 JSI393217:JSN393218 KCE393217:KCJ393218 KMA393217:KMF393218 KVW393217:KWB393218 LFS393217:LFX393218 LPO393217:LPT393218 LZK393217:LZP393218 MJG393217:MJL393218 MTC393217:MTH393218 NCY393217:NDD393218 NMU393217:NMZ393218 NWQ393217:NWV393218 OGM393217:OGR393218 OQI393217:OQN393218 PAE393217:PAJ393218 PKA393217:PKF393218 PTW393217:PUB393218 QDS393217:QDX393218 QNO393217:QNT393218 QXK393217:QXP393218 RHG393217:RHL393218 RRC393217:RRH393218 SAY393217:SBD393218 SKU393217:SKZ393218 SUQ393217:SUV393218 TEM393217:TER393218 TOI393217:TON393218 TYE393217:TYJ393218 UIA393217:UIF393218 URW393217:USB393218 VBS393217:VBX393218 VLO393217:VLT393218 VVK393217:VVP393218 WFG393217:WFL393218 WPC393217:WPH393218 I458753:N458754 CQ458753:CV458754 MM458753:MR458754 WI458753:WN458754 AGE458753:AGJ458754 AQA458753:AQF458754 AZW458753:BAB458754 BJS458753:BJX458754 BTO458753:BTT458754 CDK458753:CDP458754 CNG458753:CNL458754 CXC458753:CXH458754 DGY458753:DHD458754 DQU458753:DQZ458754 EAQ458753:EAV458754 EKM458753:EKR458754 EUI458753:EUN458754 FEE458753:FEJ458754 FOA458753:FOF458754 FXW458753:FYB458754 GHS458753:GHX458754 GRO458753:GRT458754 HBK458753:HBP458754 HLG458753:HLL458754 HVC458753:HVH458754 IEY458753:IFD458754 IOU458753:IOZ458754 IYQ458753:IYV458754 JIM458753:JIR458754 JSI458753:JSN458754 KCE458753:KCJ458754 KMA458753:KMF458754 KVW458753:KWB458754 LFS458753:LFX458754 LPO458753:LPT458754 LZK458753:LZP458754 MJG458753:MJL458754 MTC458753:MTH458754 NCY458753:NDD458754 NMU458753:NMZ458754 NWQ458753:NWV458754 OGM458753:OGR458754 OQI458753:OQN458754 PAE458753:PAJ458754 PKA458753:PKF458754 PTW458753:PUB458754 QDS458753:QDX458754 QNO458753:QNT458754 QXK458753:QXP458754 RHG458753:RHL458754 RRC458753:RRH458754 SAY458753:SBD458754 SKU458753:SKZ458754 SUQ458753:SUV458754 TEM458753:TER458754 TOI458753:TON458754 TYE458753:TYJ458754 UIA458753:UIF458754 URW458753:USB458754 VBS458753:VBX458754 VLO458753:VLT458754 VVK458753:VVP458754 WFG458753:WFL458754 WPC458753:WPH458754 I524289:N524290 CQ524289:CV524290 MM524289:MR524290 WI524289:WN524290 AGE524289:AGJ524290 AQA524289:AQF524290 AZW524289:BAB524290 BJS524289:BJX524290 BTO524289:BTT524290 CDK524289:CDP524290 CNG524289:CNL524290 CXC524289:CXH524290 DGY524289:DHD524290 DQU524289:DQZ524290 EAQ524289:EAV524290 EKM524289:EKR524290 EUI524289:EUN524290 FEE524289:FEJ524290 FOA524289:FOF524290 FXW524289:FYB524290 GHS524289:GHX524290 GRO524289:GRT524290 HBK524289:HBP524290 HLG524289:HLL524290 HVC524289:HVH524290 IEY524289:IFD524290 IOU524289:IOZ524290 IYQ524289:IYV524290 JIM524289:JIR524290 JSI524289:JSN524290 KCE524289:KCJ524290 KMA524289:KMF524290 KVW524289:KWB524290 LFS524289:LFX524290 LPO524289:LPT524290 LZK524289:LZP524290 MJG524289:MJL524290 MTC524289:MTH524290 NCY524289:NDD524290 NMU524289:NMZ524290 NWQ524289:NWV524290 OGM524289:OGR524290 OQI524289:OQN524290 PAE524289:PAJ524290 PKA524289:PKF524290 PTW524289:PUB524290 QDS524289:QDX524290 QNO524289:QNT524290 QXK524289:QXP524290 RHG524289:RHL524290 RRC524289:RRH524290 SAY524289:SBD524290 SKU524289:SKZ524290 SUQ524289:SUV524290 TEM524289:TER524290 TOI524289:TON524290 TYE524289:TYJ524290 UIA524289:UIF524290 URW524289:USB524290 VBS524289:VBX524290 VLO524289:VLT524290 VVK524289:VVP524290 WFG524289:WFL524290 WPC524289:WPH524290 I589825:N589826 CQ589825:CV589826 MM589825:MR589826 WI589825:WN589826 AGE589825:AGJ589826 AQA589825:AQF589826 AZW589825:BAB589826 BJS589825:BJX589826 BTO589825:BTT589826 CDK589825:CDP589826 CNG589825:CNL589826 CXC589825:CXH589826 DGY589825:DHD589826 DQU589825:DQZ589826 EAQ589825:EAV589826 EKM589825:EKR589826 EUI589825:EUN589826 FEE589825:FEJ589826 FOA589825:FOF589826 FXW589825:FYB589826 GHS589825:GHX589826 GRO589825:GRT589826 HBK589825:HBP589826 HLG589825:HLL589826 HVC589825:HVH589826 IEY589825:IFD589826 IOU589825:IOZ589826 IYQ589825:IYV589826 JIM589825:JIR589826 JSI589825:JSN589826 KCE589825:KCJ589826 KMA589825:KMF589826 KVW589825:KWB589826 LFS589825:LFX589826 LPO589825:LPT589826 LZK589825:LZP589826 MJG589825:MJL589826 MTC589825:MTH589826 NCY589825:NDD589826 NMU589825:NMZ589826 NWQ589825:NWV589826 OGM589825:OGR589826 OQI589825:OQN589826 PAE589825:PAJ589826 PKA589825:PKF589826 PTW589825:PUB589826 QDS589825:QDX589826 QNO589825:QNT589826 QXK589825:QXP589826 RHG589825:RHL589826 RRC589825:RRH589826 SAY589825:SBD589826 SKU589825:SKZ589826 SUQ589825:SUV589826 TEM589825:TER589826 TOI589825:TON589826 TYE589825:TYJ589826 UIA589825:UIF589826 URW589825:USB589826 VBS589825:VBX589826 VLO589825:VLT589826 VVK589825:VVP589826 WFG589825:WFL589826 WPC589825:WPH589826 I655361:N655362 CQ655361:CV655362 MM655361:MR655362 WI655361:WN655362 AGE655361:AGJ655362 AQA655361:AQF655362 AZW655361:BAB655362 BJS655361:BJX655362 BTO655361:BTT655362 CDK655361:CDP655362 CNG655361:CNL655362 CXC655361:CXH655362 DGY655361:DHD655362 DQU655361:DQZ655362 EAQ655361:EAV655362 EKM655361:EKR655362 EUI655361:EUN655362 FEE655361:FEJ655362 FOA655361:FOF655362 FXW655361:FYB655362 GHS655361:GHX655362 GRO655361:GRT655362 HBK655361:HBP655362 HLG655361:HLL655362 HVC655361:HVH655362 IEY655361:IFD655362 IOU655361:IOZ655362 IYQ655361:IYV655362 JIM655361:JIR655362 JSI655361:JSN655362 KCE655361:KCJ655362 KMA655361:KMF655362 KVW655361:KWB655362 LFS655361:LFX655362 LPO655361:LPT655362 LZK655361:LZP655362 MJG655361:MJL655362 MTC655361:MTH655362 NCY655361:NDD655362 NMU655361:NMZ655362 NWQ655361:NWV655362 OGM655361:OGR655362 OQI655361:OQN655362 PAE655361:PAJ655362 PKA655361:PKF655362 PTW655361:PUB655362 QDS655361:QDX655362 QNO655361:QNT655362 QXK655361:QXP655362 RHG655361:RHL655362 RRC655361:RRH655362 SAY655361:SBD655362 SKU655361:SKZ655362 SUQ655361:SUV655362 TEM655361:TER655362 TOI655361:TON655362 TYE655361:TYJ655362 UIA655361:UIF655362 URW655361:USB655362 VBS655361:VBX655362 VLO655361:VLT655362 VVK655361:VVP655362 WFG655361:WFL655362 WPC655361:WPH655362 I720897:N720898 CQ720897:CV720898 MM720897:MR720898 WI720897:WN720898 AGE720897:AGJ720898 AQA720897:AQF720898 AZW720897:BAB720898 BJS720897:BJX720898 BTO720897:BTT720898 CDK720897:CDP720898 CNG720897:CNL720898 CXC720897:CXH720898 DGY720897:DHD720898 DQU720897:DQZ720898 EAQ720897:EAV720898 EKM720897:EKR720898 EUI720897:EUN720898 FEE720897:FEJ720898 FOA720897:FOF720898 FXW720897:FYB720898 GHS720897:GHX720898 GRO720897:GRT720898 HBK720897:HBP720898 HLG720897:HLL720898 HVC720897:HVH720898 IEY720897:IFD720898 IOU720897:IOZ720898 IYQ720897:IYV720898 JIM720897:JIR720898 JSI720897:JSN720898 KCE720897:KCJ720898 KMA720897:KMF720898 KVW720897:KWB720898 LFS720897:LFX720898 LPO720897:LPT720898 LZK720897:LZP720898 MJG720897:MJL720898 MTC720897:MTH720898 NCY720897:NDD720898 NMU720897:NMZ720898 NWQ720897:NWV720898 OGM720897:OGR720898 OQI720897:OQN720898 PAE720897:PAJ720898 PKA720897:PKF720898 PTW720897:PUB720898 QDS720897:QDX720898 QNO720897:QNT720898 QXK720897:QXP720898 RHG720897:RHL720898 RRC720897:RRH720898 SAY720897:SBD720898 SKU720897:SKZ720898 SUQ720897:SUV720898 TEM720897:TER720898 TOI720897:TON720898 TYE720897:TYJ720898 UIA720897:UIF720898 URW720897:USB720898 VBS720897:VBX720898 VLO720897:VLT720898 VVK720897:VVP720898 WFG720897:WFL720898 WPC720897:WPH720898 I786433:N786434 CQ786433:CV786434 MM786433:MR786434 WI786433:WN786434 AGE786433:AGJ786434 AQA786433:AQF786434 AZW786433:BAB786434 BJS786433:BJX786434 BTO786433:BTT786434 CDK786433:CDP786434 CNG786433:CNL786434 CXC786433:CXH786434 DGY786433:DHD786434 DQU786433:DQZ786434 EAQ786433:EAV786434 EKM786433:EKR786434 EUI786433:EUN786434 FEE786433:FEJ786434 FOA786433:FOF786434 FXW786433:FYB786434 GHS786433:GHX786434 GRO786433:GRT786434 HBK786433:HBP786434 HLG786433:HLL786434 HVC786433:HVH786434 IEY786433:IFD786434 IOU786433:IOZ786434 IYQ786433:IYV786434 JIM786433:JIR786434 JSI786433:JSN786434 KCE786433:KCJ786434 KMA786433:KMF786434 KVW786433:KWB786434 LFS786433:LFX786434 LPO786433:LPT786434 LZK786433:LZP786434 MJG786433:MJL786434 MTC786433:MTH786434 NCY786433:NDD786434 NMU786433:NMZ786434 NWQ786433:NWV786434 OGM786433:OGR786434 OQI786433:OQN786434 PAE786433:PAJ786434 PKA786433:PKF786434 PTW786433:PUB786434 QDS786433:QDX786434 QNO786433:QNT786434 QXK786433:QXP786434 RHG786433:RHL786434 RRC786433:RRH786434 SAY786433:SBD786434 SKU786433:SKZ786434 SUQ786433:SUV786434 TEM786433:TER786434 TOI786433:TON786434 TYE786433:TYJ786434 UIA786433:UIF786434 URW786433:USB786434 VBS786433:VBX786434 VLO786433:VLT786434 VVK786433:VVP786434 WFG786433:WFL786434 WPC786433:WPH786434 I851969:N851970 CQ851969:CV851970 MM851969:MR851970 WI851969:WN851970 AGE851969:AGJ851970 AQA851969:AQF851970 AZW851969:BAB851970 BJS851969:BJX851970 BTO851969:BTT851970 CDK851969:CDP851970 CNG851969:CNL851970 CXC851969:CXH851970 DGY851969:DHD851970 DQU851969:DQZ851970 EAQ851969:EAV851970 EKM851969:EKR851970 EUI851969:EUN851970 FEE851969:FEJ851970 FOA851969:FOF851970 FXW851969:FYB851970 GHS851969:GHX851970 GRO851969:GRT851970 HBK851969:HBP851970 HLG851969:HLL851970 HVC851969:HVH851970 IEY851969:IFD851970 IOU851969:IOZ851970 IYQ851969:IYV851970 JIM851969:JIR851970 JSI851969:JSN851970 KCE851969:KCJ851970 KMA851969:KMF851970 KVW851969:KWB851970 LFS851969:LFX851970 LPO851969:LPT851970 LZK851969:LZP851970 MJG851969:MJL851970 MTC851969:MTH851970 NCY851969:NDD851970 NMU851969:NMZ851970 NWQ851969:NWV851970 OGM851969:OGR851970 OQI851969:OQN851970 PAE851969:PAJ851970 PKA851969:PKF851970 PTW851969:PUB851970 QDS851969:QDX851970 QNO851969:QNT851970 QXK851969:QXP851970 RHG851969:RHL851970 RRC851969:RRH851970 SAY851969:SBD851970 SKU851969:SKZ851970 SUQ851969:SUV851970 TEM851969:TER851970 TOI851969:TON851970 TYE851969:TYJ851970 UIA851969:UIF851970 URW851969:USB851970 VBS851969:VBX851970 VLO851969:VLT851970 VVK851969:VVP851970 WFG851969:WFL851970 WPC851969:WPH851970 I917505:N917506 CQ917505:CV917506 MM917505:MR917506 WI917505:WN917506 AGE917505:AGJ917506 AQA917505:AQF917506 AZW917505:BAB917506 BJS917505:BJX917506 BTO917505:BTT917506 CDK917505:CDP917506 CNG917505:CNL917506 CXC917505:CXH917506 DGY917505:DHD917506 DQU917505:DQZ917506 EAQ917505:EAV917506 EKM917505:EKR917506 EUI917505:EUN917506 FEE917505:FEJ917506 FOA917505:FOF917506 FXW917505:FYB917506 GHS917505:GHX917506 GRO917505:GRT917506 HBK917505:HBP917506 HLG917505:HLL917506 HVC917505:HVH917506 IEY917505:IFD917506 IOU917505:IOZ917506 IYQ917505:IYV917506 JIM917505:JIR917506 JSI917505:JSN917506 KCE917505:KCJ917506 KMA917505:KMF917506 KVW917505:KWB917506 LFS917505:LFX917506 LPO917505:LPT917506 LZK917505:LZP917506 MJG917505:MJL917506 MTC917505:MTH917506 NCY917505:NDD917506 NMU917505:NMZ917506 NWQ917505:NWV917506 OGM917505:OGR917506 OQI917505:OQN917506 PAE917505:PAJ917506 PKA917505:PKF917506 PTW917505:PUB917506 QDS917505:QDX917506 QNO917505:QNT917506 QXK917505:QXP917506 RHG917505:RHL917506 RRC917505:RRH917506 SAY917505:SBD917506 SKU917505:SKZ917506 SUQ917505:SUV917506 TEM917505:TER917506 TOI917505:TON917506 TYE917505:TYJ917506 UIA917505:UIF917506 URW917505:USB917506 VBS917505:VBX917506 VLO917505:VLT917506 VVK917505:VVP917506 WFG917505:WFL917506 WPC917505:WPH917506 I983041:N983042 CQ983041:CV983042 MM983041:MR983042 WI983041:WN983042 AGE983041:AGJ983042 AQA983041:AQF983042 AZW983041:BAB983042 BJS983041:BJX983042 BTO983041:BTT983042 CDK983041:CDP983042 CNG983041:CNL983042 CXC983041:CXH983042 DGY983041:DHD983042 DQU983041:DQZ983042 EAQ983041:EAV983042 EKM983041:EKR983042 EUI983041:EUN983042 FEE983041:FEJ983042 FOA983041:FOF983042 FXW983041:FYB983042 GHS983041:GHX983042 GRO983041:GRT983042 HBK983041:HBP983042 HLG983041:HLL983042 HVC983041:HVH983042 IEY983041:IFD983042 IOU983041:IOZ983042 IYQ983041:IYV983042 JIM983041:JIR983042 JSI983041:JSN983042 KCE983041:KCJ983042 KMA983041:KMF983042 KVW983041:KWB983042 LFS983041:LFX983042 LPO983041:LPT983042 LZK983041:LZP983042 MJG983041:MJL983042 MTC983041:MTH983042 NCY983041:NDD983042 NMU983041:NMZ983042 NWQ983041:NWV983042 OGM983041:OGR983042 OQI983041:OQN983042 PAE983041:PAJ983042 PKA983041:PKF983042 PTW983041:PUB983042 QDS983041:QDX983042 QNO983041:QNT983042 QXK983041:QXP983042 RHG983041:RHL983042 RRC983041:RRH983042 SAY983041:SBD983042 SKU983041:SKZ983042 SUQ983041:SUV983042 TEM983041:TER983042 TOI983041:TON983042 TYE983041:TYJ983042 UIA983041:UIF983042 URW983041:USB983042 VBS983041:VBX983042 VLO983041:VLT983042 VVK983041:VVP983042 WFG983041:WFL983042 WPC983041:WPH983042">
      <formula1>Saison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45057" r:id="rId4" name="ComboBox1">
          <controlPr defaultSize="0" autoLin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13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45057" r:id="rId4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00FF"/>
  </sheetPr>
  <dimension ref="A1:IF74"/>
  <sheetViews>
    <sheetView workbookViewId="0">
      <selection sqref="A1:H2"/>
    </sheetView>
  </sheetViews>
  <sheetFormatPr baseColWidth="10" defaultColWidth="5.42578125" defaultRowHeight="12.75" x14ac:dyDescent="0.25"/>
  <cols>
    <col min="1" max="14" width="5.42578125" style="1" customWidth="1"/>
    <col min="15" max="18" width="6.7109375" style="1" customWidth="1"/>
    <col min="19" max="20" width="5.42578125" style="1" customWidth="1"/>
    <col min="21" max="21" width="6.5703125" style="1" customWidth="1"/>
    <col min="22" max="69" width="5.42578125" style="1" customWidth="1"/>
    <col min="70" max="126" width="5.42578125" style="1" hidden="1" customWidth="1"/>
    <col min="127" max="132" width="15.7109375" style="3" hidden="1" customWidth="1"/>
    <col min="133" max="155" width="5.42578125" style="1" hidden="1" customWidth="1"/>
    <col min="156" max="156" width="15.7109375" style="3" hidden="1" customWidth="1"/>
    <col min="157" max="167" width="5.42578125" style="1" hidden="1" customWidth="1"/>
    <col min="168" max="168" width="15.7109375" style="3" hidden="1" customWidth="1"/>
    <col min="169" max="169" width="5.42578125" style="3" hidden="1" customWidth="1"/>
    <col min="170" max="179" width="5.42578125" style="1" hidden="1" customWidth="1"/>
    <col min="180" max="180" width="15.7109375" style="3" hidden="1" customWidth="1"/>
    <col min="181" max="191" width="5.42578125" style="1" hidden="1" customWidth="1"/>
    <col min="192" max="270" width="5.42578125" style="1"/>
    <col min="271" max="274" width="6.7109375" style="1" customWidth="1"/>
    <col min="275" max="276" width="5.42578125" style="1"/>
    <col min="277" max="277" width="6.5703125" style="1" customWidth="1"/>
    <col min="278" max="325" width="5.42578125" style="1"/>
    <col min="326" max="447" width="0" style="1" hidden="1" customWidth="1"/>
    <col min="448" max="526" width="5.42578125" style="1"/>
    <col min="527" max="530" width="6.7109375" style="1" customWidth="1"/>
    <col min="531" max="532" width="5.42578125" style="1"/>
    <col min="533" max="533" width="6.5703125" style="1" customWidth="1"/>
    <col min="534" max="581" width="5.42578125" style="1"/>
    <col min="582" max="703" width="0" style="1" hidden="1" customWidth="1"/>
    <col min="704" max="782" width="5.42578125" style="1"/>
    <col min="783" max="786" width="6.7109375" style="1" customWidth="1"/>
    <col min="787" max="788" width="5.42578125" style="1"/>
    <col min="789" max="789" width="6.5703125" style="1" customWidth="1"/>
    <col min="790" max="837" width="5.42578125" style="1"/>
    <col min="838" max="959" width="0" style="1" hidden="1" customWidth="1"/>
    <col min="960" max="1038" width="5.42578125" style="1"/>
    <col min="1039" max="1042" width="6.7109375" style="1" customWidth="1"/>
    <col min="1043" max="1044" width="5.42578125" style="1"/>
    <col min="1045" max="1045" width="6.5703125" style="1" customWidth="1"/>
    <col min="1046" max="1093" width="5.42578125" style="1"/>
    <col min="1094" max="1215" width="0" style="1" hidden="1" customWidth="1"/>
    <col min="1216" max="1294" width="5.42578125" style="1"/>
    <col min="1295" max="1298" width="6.7109375" style="1" customWidth="1"/>
    <col min="1299" max="1300" width="5.42578125" style="1"/>
    <col min="1301" max="1301" width="6.5703125" style="1" customWidth="1"/>
    <col min="1302" max="1349" width="5.42578125" style="1"/>
    <col min="1350" max="1471" width="0" style="1" hidden="1" customWidth="1"/>
    <col min="1472" max="1550" width="5.42578125" style="1"/>
    <col min="1551" max="1554" width="6.7109375" style="1" customWidth="1"/>
    <col min="1555" max="1556" width="5.42578125" style="1"/>
    <col min="1557" max="1557" width="6.5703125" style="1" customWidth="1"/>
    <col min="1558" max="1605" width="5.42578125" style="1"/>
    <col min="1606" max="1727" width="0" style="1" hidden="1" customWidth="1"/>
    <col min="1728" max="1806" width="5.42578125" style="1"/>
    <col min="1807" max="1810" width="6.7109375" style="1" customWidth="1"/>
    <col min="1811" max="1812" width="5.42578125" style="1"/>
    <col min="1813" max="1813" width="6.5703125" style="1" customWidth="1"/>
    <col min="1814" max="1861" width="5.42578125" style="1"/>
    <col min="1862" max="1983" width="0" style="1" hidden="1" customWidth="1"/>
    <col min="1984" max="2062" width="5.42578125" style="1"/>
    <col min="2063" max="2066" width="6.7109375" style="1" customWidth="1"/>
    <col min="2067" max="2068" width="5.42578125" style="1"/>
    <col min="2069" max="2069" width="6.5703125" style="1" customWidth="1"/>
    <col min="2070" max="2117" width="5.42578125" style="1"/>
    <col min="2118" max="2239" width="0" style="1" hidden="1" customWidth="1"/>
    <col min="2240" max="2318" width="5.42578125" style="1"/>
    <col min="2319" max="2322" width="6.7109375" style="1" customWidth="1"/>
    <col min="2323" max="2324" width="5.42578125" style="1"/>
    <col min="2325" max="2325" width="6.5703125" style="1" customWidth="1"/>
    <col min="2326" max="2373" width="5.42578125" style="1"/>
    <col min="2374" max="2495" width="0" style="1" hidden="1" customWidth="1"/>
    <col min="2496" max="2574" width="5.42578125" style="1"/>
    <col min="2575" max="2578" width="6.7109375" style="1" customWidth="1"/>
    <col min="2579" max="2580" width="5.42578125" style="1"/>
    <col min="2581" max="2581" width="6.5703125" style="1" customWidth="1"/>
    <col min="2582" max="2629" width="5.42578125" style="1"/>
    <col min="2630" max="2751" width="0" style="1" hidden="1" customWidth="1"/>
    <col min="2752" max="2830" width="5.42578125" style="1"/>
    <col min="2831" max="2834" width="6.7109375" style="1" customWidth="1"/>
    <col min="2835" max="2836" width="5.42578125" style="1"/>
    <col min="2837" max="2837" width="6.5703125" style="1" customWidth="1"/>
    <col min="2838" max="2885" width="5.42578125" style="1"/>
    <col min="2886" max="3007" width="0" style="1" hidden="1" customWidth="1"/>
    <col min="3008" max="3086" width="5.42578125" style="1"/>
    <col min="3087" max="3090" width="6.7109375" style="1" customWidth="1"/>
    <col min="3091" max="3092" width="5.42578125" style="1"/>
    <col min="3093" max="3093" width="6.5703125" style="1" customWidth="1"/>
    <col min="3094" max="3141" width="5.42578125" style="1"/>
    <col min="3142" max="3263" width="0" style="1" hidden="1" customWidth="1"/>
    <col min="3264" max="3342" width="5.42578125" style="1"/>
    <col min="3343" max="3346" width="6.7109375" style="1" customWidth="1"/>
    <col min="3347" max="3348" width="5.42578125" style="1"/>
    <col min="3349" max="3349" width="6.5703125" style="1" customWidth="1"/>
    <col min="3350" max="3397" width="5.42578125" style="1"/>
    <col min="3398" max="3519" width="0" style="1" hidden="1" customWidth="1"/>
    <col min="3520" max="3598" width="5.42578125" style="1"/>
    <col min="3599" max="3602" width="6.7109375" style="1" customWidth="1"/>
    <col min="3603" max="3604" width="5.42578125" style="1"/>
    <col min="3605" max="3605" width="6.5703125" style="1" customWidth="1"/>
    <col min="3606" max="3653" width="5.42578125" style="1"/>
    <col min="3654" max="3775" width="0" style="1" hidden="1" customWidth="1"/>
    <col min="3776" max="3854" width="5.42578125" style="1"/>
    <col min="3855" max="3858" width="6.7109375" style="1" customWidth="1"/>
    <col min="3859" max="3860" width="5.42578125" style="1"/>
    <col min="3861" max="3861" width="6.5703125" style="1" customWidth="1"/>
    <col min="3862" max="3909" width="5.42578125" style="1"/>
    <col min="3910" max="4031" width="0" style="1" hidden="1" customWidth="1"/>
    <col min="4032" max="4110" width="5.42578125" style="1"/>
    <col min="4111" max="4114" width="6.7109375" style="1" customWidth="1"/>
    <col min="4115" max="4116" width="5.42578125" style="1"/>
    <col min="4117" max="4117" width="6.5703125" style="1" customWidth="1"/>
    <col min="4118" max="4165" width="5.42578125" style="1"/>
    <col min="4166" max="4287" width="0" style="1" hidden="1" customWidth="1"/>
    <col min="4288" max="4366" width="5.42578125" style="1"/>
    <col min="4367" max="4370" width="6.7109375" style="1" customWidth="1"/>
    <col min="4371" max="4372" width="5.42578125" style="1"/>
    <col min="4373" max="4373" width="6.5703125" style="1" customWidth="1"/>
    <col min="4374" max="4421" width="5.42578125" style="1"/>
    <col min="4422" max="4543" width="0" style="1" hidden="1" customWidth="1"/>
    <col min="4544" max="4622" width="5.42578125" style="1"/>
    <col min="4623" max="4626" width="6.7109375" style="1" customWidth="1"/>
    <col min="4627" max="4628" width="5.42578125" style="1"/>
    <col min="4629" max="4629" width="6.5703125" style="1" customWidth="1"/>
    <col min="4630" max="4677" width="5.42578125" style="1"/>
    <col min="4678" max="4799" width="0" style="1" hidden="1" customWidth="1"/>
    <col min="4800" max="4878" width="5.42578125" style="1"/>
    <col min="4879" max="4882" width="6.7109375" style="1" customWidth="1"/>
    <col min="4883" max="4884" width="5.42578125" style="1"/>
    <col min="4885" max="4885" width="6.5703125" style="1" customWidth="1"/>
    <col min="4886" max="4933" width="5.42578125" style="1"/>
    <col min="4934" max="5055" width="0" style="1" hidden="1" customWidth="1"/>
    <col min="5056" max="5134" width="5.42578125" style="1"/>
    <col min="5135" max="5138" width="6.7109375" style="1" customWidth="1"/>
    <col min="5139" max="5140" width="5.42578125" style="1"/>
    <col min="5141" max="5141" width="6.5703125" style="1" customWidth="1"/>
    <col min="5142" max="5189" width="5.42578125" style="1"/>
    <col min="5190" max="5311" width="0" style="1" hidden="1" customWidth="1"/>
    <col min="5312" max="5390" width="5.42578125" style="1"/>
    <col min="5391" max="5394" width="6.7109375" style="1" customWidth="1"/>
    <col min="5395" max="5396" width="5.42578125" style="1"/>
    <col min="5397" max="5397" width="6.5703125" style="1" customWidth="1"/>
    <col min="5398" max="5445" width="5.42578125" style="1"/>
    <col min="5446" max="5567" width="0" style="1" hidden="1" customWidth="1"/>
    <col min="5568" max="5646" width="5.42578125" style="1"/>
    <col min="5647" max="5650" width="6.7109375" style="1" customWidth="1"/>
    <col min="5651" max="5652" width="5.42578125" style="1"/>
    <col min="5653" max="5653" width="6.5703125" style="1" customWidth="1"/>
    <col min="5654" max="5701" width="5.42578125" style="1"/>
    <col min="5702" max="5823" width="0" style="1" hidden="1" customWidth="1"/>
    <col min="5824" max="5902" width="5.42578125" style="1"/>
    <col min="5903" max="5906" width="6.7109375" style="1" customWidth="1"/>
    <col min="5907" max="5908" width="5.42578125" style="1"/>
    <col min="5909" max="5909" width="6.5703125" style="1" customWidth="1"/>
    <col min="5910" max="5957" width="5.42578125" style="1"/>
    <col min="5958" max="6079" width="0" style="1" hidden="1" customWidth="1"/>
    <col min="6080" max="6158" width="5.42578125" style="1"/>
    <col min="6159" max="6162" width="6.7109375" style="1" customWidth="1"/>
    <col min="6163" max="6164" width="5.42578125" style="1"/>
    <col min="6165" max="6165" width="6.5703125" style="1" customWidth="1"/>
    <col min="6166" max="6213" width="5.42578125" style="1"/>
    <col min="6214" max="6335" width="0" style="1" hidden="1" customWidth="1"/>
    <col min="6336" max="6414" width="5.42578125" style="1"/>
    <col min="6415" max="6418" width="6.7109375" style="1" customWidth="1"/>
    <col min="6419" max="6420" width="5.42578125" style="1"/>
    <col min="6421" max="6421" width="6.5703125" style="1" customWidth="1"/>
    <col min="6422" max="6469" width="5.42578125" style="1"/>
    <col min="6470" max="6591" width="0" style="1" hidden="1" customWidth="1"/>
    <col min="6592" max="6670" width="5.42578125" style="1"/>
    <col min="6671" max="6674" width="6.7109375" style="1" customWidth="1"/>
    <col min="6675" max="6676" width="5.42578125" style="1"/>
    <col min="6677" max="6677" width="6.5703125" style="1" customWidth="1"/>
    <col min="6678" max="6725" width="5.42578125" style="1"/>
    <col min="6726" max="6847" width="0" style="1" hidden="1" customWidth="1"/>
    <col min="6848" max="6926" width="5.42578125" style="1"/>
    <col min="6927" max="6930" width="6.7109375" style="1" customWidth="1"/>
    <col min="6931" max="6932" width="5.42578125" style="1"/>
    <col min="6933" max="6933" width="6.5703125" style="1" customWidth="1"/>
    <col min="6934" max="6981" width="5.42578125" style="1"/>
    <col min="6982" max="7103" width="0" style="1" hidden="1" customWidth="1"/>
    <col min="7104" max="7182" width="5.42578125" style="1"/>
    <col min="7183" max="7186" width="6.7109375" style="1" customWidth="1"/>
    <col min="7187" max="7188" width="5.42578125" style="1"/>
    <col min="7189" max="7189" width="6.5703125" style="1" customWidth="1"/>
    <col min="7190" max="7237" width="5.42578125" style="1"/>
    <col min="7238" max="7359" width="0" style="1" hidden="1" customWidth="1"/>
    <col min="7360" max="7438" width="5.42578125" style="1"/>
    <col min="7439" max="7442" width="6.7109375" style="1" customWidth="1"/>
    <col min="7443" max="7444" width="5.42578125" style="1"/>
    <col min="7445" max="7445" width="6.5703125" style="1" customWidth="1"/>
    <col min="7446" max="7493" width="5.42578125" style="1"/>
    <col min="7494" max="7615" width="0" style="1" hidden="1" customWidth="1"/>
    <col min="7616" max="7694" width="5.42578125" style="1"/>
    <col min="7695" max="7698" width="6.7109375" style="1" customWidth="1"/>
    <col min="7699" max="7700" width="5.42578125" style="1"/>
    <col min="7701" max="7701" width="6.5703125" style="1" customWidth="1"/>
    <col min="7702" max="7749" width="5.42578125" style="1"/>
    <col min="7750" max="7871" width="0" style="1" hidden="1" customWidth="1"/>
    <col min="7872" max="7950" width="5.42578125" style="1"/>
    <col min="7951" max="7954" width="6.7109375" style="1" customWidth="1"/>
    <col min="7955" max="7956" width="5.42578125" style="1"/>
    <col min="7957" max="7957" width="6.5703125" style="1" customWidth="1"/>
    <col min="7958" max="8005" width="5.42578125" style="1"/>
    <col min="8006" max="8127" width="0" style="1" hidden="1" customWidth="1"/>
    <col min="8128" max="8206" width="5.42578125" style="1"/>
    <col min="8207" max="8210" width="6.7109375" style="1" customWidth="1"/>
    <col min="8211" max="8212" width="5.42578125" style="1"/>
    <col min="8213" max="8213" width="6.5703125" style="1" customWidth="1"/>
    <col min="8214" max="8261" width="5.42578125" style="1"/>
    <col min="8262" max="8383" width="0" style="1" hidden="1" customWidth="1"/>
    <col min="8384" max="8462" width="5.42578125" style="1"/>
    <col min="8463" max="8466" width="6.7109375" style="1" customWidth="1"/>
    <col min="8467" max="8468" width="5.42578125" style="1"/>
    <col min="8469" max="8469" width="6.5703125" style="1" customWidth="1"/>
    <col min="8470" max="8517" width="5.42578125" style="1"/>
    <col min="8518" max="8639" width="0" style="1" hidden="1" customWidth="1"/>
    <col min="8640" max="8718" width="5.42578125" style="1"/>
    <col min="8719" max="8722" width="6.7109375" style="1" customWidth="1"/>
    <col min="8723" max="8724" width="5.42578125" style="1"/>
    <col min="8725" max="8725" width="6.5703125" style="1" customWidth="1"/>
    <col min="8726" max="8773" width="5.42578125" style="1"/>
    <col min="8774" max="8895" width="0" style="1" hidden="1" customWidth="1"/>
    <col min="8896" max="8974" width="5.42578125" style="1"/>
    <col min="8975" max="8978" width="6.7109375" style="1" customWidth="1"/>
    <col min="8979" max="8980" width="5.42578125" style="1"/>
    <col min="8981" max="8981" width="6.5703125" style="1" customWidth="1"/>
    <col min="8982" max="9029" width="5.42578125" style="1"/>
    <col min="9030" max="9151" width="0" style="1" hidden="1" customWidth="1"/>
    <col min="9152" max="9230" width="5.42578125" style="1"/>
    <col min="9231" max="9234" width="6.7109375" style="1" customWidth="1"/>
    <col min="9235" max="9236" width="5.42578125" style="1"/>
    <col min="9237" max="9237" width="6.5703125" style="1" customWidth="1"/>
    <col min="9238" max="9285" width="5.42578125" style="1"/>
    <col min="9286" max="9407" width="0" style="1" hidden="1" customWidth="1"/>
    <col min="9408" max="9486" width="5.42578125" style="1"/>
    <col min="9487" max="9490" width="6.7109375" style="1" customWidth="1"/>
    <col min="9491" max="9492" width="5.42578125" style="1"/>
    <col min="9493" max="9493" width="6.5703125" style="1" customWidth="1"/>
    <col min="9494" max="9541" width="5.42578125" style="1"/>
    <col min="9542" max="9663" width="0" style="1" hidden="1" customWidth="1"/>
    <col min="9664" max="9742" width="5.42578125" style="1"/>
    <col min="9743" max="9746" width="6.7109375" style="1" customWidth="1"/>
    <col min="9747" max="9748" width="5.42578125" style="1"/>
    <col min="9749" max="9749" width="6.5703125" style="1" customWidth="1"/>
    <col min="9750" max="9797" width="5.42578125" style="1"/>
    <col min="9798" max="9919" width="0" style="1" hidden="1" customWidth="1"/>
    <col min="9920" max="9998" width="5.42578125" style="1"/>
    <col min="9999" max="10002" width="6.7109375" style="1" customWidth="1"/>
    <col min="10003" max="10004" width="5.42578125" style="1"/>
    <col min="10005" max="10005" width="6.5703125" style="1" customWidth="1"/>
    <col min="10006" max="10053" width="5.42578125" style="1"/>
    <col min="10054" max="10175" width="0" style="1" hidden="1" customWidth="1"/>
    <col min="10176" max="10254" width="5.42578125" style="1"/>
    <col min="10255" max="10258" width="6.7109375" style="1" customWidth="1"/>
    <col min="10259" max="10260" width="5.42578125" style="1"/>
    <col min="10261" max="10261" width="6.5703125" style="1" customWidth="1"/>
    <col min="10262" max="10309" width="5.42578125" style="1"/>
    <col min="10310" max="10431" width="0" style="1" hidden="1" customWidth="1"/>
    <col min="10432" max="10510" width="5.42578125" style="1"/>
    <col min="10511" max="10514" width="6.7109375" style="1" customWidth="1"/>
    <col min="10515" max="10516" width="5.42578125" style="1"/>
    <col min="10517" max="10517" width="6.5703125" style="1" customWidth="1"/>
    <col min="10518" max="10565" width="5.42578125" style="1"/>
    <col min="10566" max="10687" width="0" style="1" hidden="1" customWidth="1"/>
    <col min="10688" max="10766" width="5.42578125" style="1"/>
    <col min="10767" max="10770" width="6.7109375" style="1" customWidth="1"/>
    <col min="10771" max="10772" width="5.42578125" style="1"/>
    <col min="10773" max="10773" width="6.5703125" style="1" customWidth="1"/>
    <col min="10774" max="10821" width="5.42578125" style="1"/>
    <col min="10822" max="10943" width="0" style="1" hidden="1" customWidth="1"/>
    <col min="10944" max="11022" width="5.42578125" style="1"/>
    <col min="11023" max="11026" width="6.7109375" style="1" customWidth="1"/>
    <col min="11027" max="11028" width="5.42578125" style="1"/>
    <col min="11029" max="11029" width="6.5703125" style="1" customWidth="1"/>
    <col min="11030" max="11077" width="5.42578125" style="1"/>
    <col min="11078" max="11199" width="0" style="1" hidden="1" customWidth="1"/>
    <col min="11200" max="11278" width="5.42578125" style="1"/>
    <col min="11279" max="11282" width="6.7109375" style="1" customWidth="1"/>
    <col min="11283" max="11284" width="5.42578125" style="1"/>
    <col min="11285" max="11285" width="6.5703125" style="1" customWidth="1"/>
    <col min="11286" max="11333" width="5.42578125" style="1"/>
    <col min="11334" max="11455" width="0" style="1" hidden="1" customWidth="1"/>
    <col min="11456" max="11534" width="5.42578125" style="1"/>
    <col min="11535" max="11538" width="6.7109375" style="1" customWidth="1"/>
    <col min="11539" max="11540" width="5.42578125" style="1"/>
    <col min="11541" max="11541" width="6.5703125" style="1" customWidth="1"/>
    <col min="11542" max="11589" width="5.42578125" style="1"/>
    <col min="11590" max="11711" width="0" style="1" hidden="1" customWidth="1"/>
    <col min="11712" max="11790" width="5.42578125" style="1"/>
    <col min="11791" max="11794" width="6.7109375" style="1" customWidth="1"/>
    <col min="11795" max="11796" width="5.42578125" style="1"/>
    <col min="11797" max="11797" width="6.5703125" style="1" customWidth="1"/>
    <col min="11798" max="11845" width="5.42578125" style="1"/>
    <col min="11846" max="11967" width="0" style="1" hidden="1" customWidth="1"/>
    <col min="11968" max="12046" width="5.42578125" style="1"/>
    <col min="12047" max="12050" width="6.7109375" style="1" customWidth="1"/>
    <col min="12051" max="12052" width="5.42578125" style="1"/>
    <col min="12053" max="12053" width="6.5703125" style="1" customWidth="1"/>
    <col min="12054" max="12101" width="5.42578125" style="1"/>
    <col min="12102" max="12223" width="0" style="1" hidden="1" customWidth="1"/>
    <col min="12224" max="12302" width="5.42578125" style="1"/>
    <col min="12303" max="12306" width="6.7109375" style="1" customWidth="1"/>
    <col min="12307" max="12308" width="5.42578125" style="1"/>
    <col min="12309" max="12309" width="6.5703125" style="1" customWidth="1"/>
    <col min="12310" max="12357" width="5.42578125" style="1"/>
    <col min="12358" max="12479" width="0" style="1" hidden="1" customWidth="1"/>
    <col min="12480" max="12558" width="5.42578125" style="1"/>
    <col min="12559" max="12562" width="6.7109375" style="1" customWidth="1"/>
    <col min="12563" max="12564" width="5.42578125" style="1"/>
    <col min="12565" max="12565" width="6.5703125" style="1" customWidth="1"/>
    <col min="12566" max="12613" width="5.42578125" style="1"/>
    <col min="12614" max="12735" width="0" style="1" hidden="1" customWidth="1"/>
    <col min="12736" max="12814" width="5.42578125" style="1"/>
    <col min="12815" max="12818" width="6.7109375" style="1" customWidth="1"/>
    <col min="12819" max="12820" width="5.42578125" style="1"/>
    <col min="12821" max="12821" width="6.5703125" style="1" customWidth="1"/>
    <col min="12822" max="12869" width="5.42578125" style="1"/>
    <col min="12870" max="12991" width="0" style="1" hidden="1" customWidth="1"/>
    <col min="12992" max="13070" width="5.42578125" style="1"/>
    <col min="13071" max="13074" width="6.7109375" style="1" customWidth="1"/>
    <col min="13075" max="13076" width="5.42578125" style="1"/>
    <col min="13077" max="13077" width="6.5703125" style="1" customWidth="1"/>
    <col min="13078" max="13125" width="5.42578125" style="1"/>
    <col min="13126" max="13247" width="0" style="1" hidden="1" customWidth="1"/>
    <col min="13248" max="13326" width="5.42578125" style="1"/>
    <col min="13327" max="13330" width="6.7109375" style="1" customWidth="1"/>
    <col min="13331" max="13332" width="5.42578125" style="1"/>
    <col min="13333" max="13333" width="6.5703125" style="1" customWidth="1"/>
    <col min="13334" max="13381" width="5.42578125" style="1"/>
    <col min="13382" max="13503" width="0" style="1" hidden="1" customWidth="1"/>
    <col min="13504" max="13582" width="5.42578125" style="1"/>
    <col min="13583" max="13586" width="6.7109375" style="1" customWidth="1"/>
    <col min="13587" max="13588" width="5.42578125" style="1"/>
    <col min="13589" max="13589" width="6.5703125" style="1" customWidth="1"/>
    <col min="13590" max="13637" width="5.42578125" style="1"/>
    <col min="13638" max="13759" width="0" style="1" hidden="1" customWidth="1"/>
    <col min="13760" max="13838" width="5.42578125" style="1"/>
    <col min="13839" max="13842" width="6.7109375" style="1" customWidth="1"/>
    <col min="13843" max="13844" width="5.42578125" style="1"/>
    <col min="13845" max="13845" width="6.5703125" style="1" customWidth="1"/>
    <col min="13846" max="13893" width="5.42578125" style="1"/>
    <col min="13894" max="14015" width="0" style="1" hidden="1" customWidth="1"/>
    <col min="14016" max="14094" width="5.42578125" style="1"/>
    <col min="14095" max="14098" width="6.7109375" style="1" customWidth="1"/>
    <col min="14099" max="14100" width="5.42578125" style="1"/>
    <col min="14101" max="14101" width="6.5703125" style="1" customWidth="1"/>
    <col min="14102" max="14149" width="5.42578125" style="1"/>
    <col min="14150" max="14271" width="0" style="1" hidden="1" customWidth="1"/>
    <col min="14272" max="14350" width="5.42578125" style="1"/>
    <col min="14351" max="14354" width="6.7109375" style="1" customWidth="1"/>
    <col min="14355" max="14356" width="5.42578125" style="1"/>
    <col min="14357" max="14357" width="6.5703125" style="1" customWidth="1"/>
    <col min="14358" max="14405" width="5.42578125" style="1"/>
    <col min="14406" max="14527" width="0" style="1" hidden="1" customWidth="1"/>
    <col min="14528" max="14606" width="5.42578125" style="1"/>
    <col min="14607" max="14610" width="6.7109375" style="1" customWidth="1"/>
    <col min="14611" max="14612" width="5.42578125" style="1"/>
    <col min="14613" max="14613" width="6.5703125" style="1" customWidth="1"/>
    <col min="14614" max="14661" width="5.42578125" style="1"/>
    <col min="14662" max="14783" width="0" style="1" hidden="1" customWidth="1"/>
    <col min="14784" max="14862" width="5.42578125" style="1"/>
    <col min="14863" max="14866" width="6.7109375" style="1" customWidth="1"/>
    <col min="14867" max="14868" width="5.42578125" style="1"/>
    <col min="14869" max="14869" width="6.5703125" style="1" customWidth="1"/>
    <col min="14870" max="14917" width="5.42578125" style="1"/>
    <col min="14918" max="15039" width="0" style="1" hidden="1" customWidth="1"/>
    <col min="15040" max="15118" width="5.42578125" style="1"/>
    <col min="15119" max="15122" width="6.7109375" style="1" customWidth="1"/>
    <col min="15123" max="15124" width="5.42578125" style="1"/>
    <col min="15125" max="15125" width="6.5703125" style="1" customWidth="1"/>
    <col min="15126" max="15173" width="5.42578125" style="1"/>
    <col min="15174" max="15295" width="0" style="1" hidden="1" customWidth="1"/>
    <col min="15296" max="15374" width="5.42578125" style="1"/>
    <col min="15375" max="15378" width="6.7109375" style="1" customWidth="1"/>
    <col min="15379" max="15380" width="5.42578125" style="1"/>
    <col min="15381" max="15381" width="6.5703125" style="1" customWidth="1"/>
    <col min="15382" max="15429" width="5.42578125" style="1"/>
    <col min="15430" max="15551" width="0" style="1" hidden="1" customWidth="1"/>
    <col min="15552" max="15630" width="5.42578125" style="1"/>
    <col min="15631" max="15634" width="6.7109375" style="1" customWidth="1"/>
    <col min="15635" max="15636" width="5.42578125" style="1"/>
    <col min="15637" max="15637" width="6.5703125" style="1" customWidth="1"/>
    <col min="15638" max="15685" width="5.42578125" style="1"/>
    <col min="15686" max="15807" width="0" style="1" hidden="1" customWidth="1"/>
    <col min="15808" max="15886" width="5.42578125" style="1"/>
    <col min="15887" max="15890" width="6.7109375" style="1" customWidth="1"/>
    <col min="15891" max="15892" width="5.42578125" style="1"/>
    <col min="15893" max="15893" width="6.5703125" style="1" customWidth="1"/>
    <col min="15894" max="15941" width="5.42578125" style="1"/>
    <col min="15942" max="16063" width="0" style="1" hidden="1" customWidth="1"/>
    <col min="16064" max="16142" width="5.42578125" style="1"/>
    <col min="16143" max="16146" width="6.7109375" style="1" customWidth="1"/>
    <col min="16147" max="16148" width="5.42578125" style="1"/>
    <col min="16149" max="16149" width="6.5703125" style="1" customWidth="1"/>
    <col min="16150" max="16197" width="5.42578125" style="1"/>
    <col min="16198" max="16319" width="0" style="1" hidden="1" customWidth="1"/>
    <col min="16320" max="16384" width="5.42578125" style="1"/>
  </cols>
  <sheetData>
    <row r="1" spans="1:240" ht="15.75" customHeight="1" thickTop="1" x14ac:dyDescent="0.25">
      <c r="A1" s="260" t="s">
        <v>77</v>
      </c>
      <c r="B1" s="261"/>
      <c r="C1" s="261"/>
      <c r="D1" s="261"/>
      <c r="E1" s="261"/>
      <c r="F1" s="261"/>
      <c r="G1" s="261"/>
      <c r="H1" s="261"/>
      <c r="I1" s="264" t="s">
        <v>78</v>
      </c>
      <c r="J1" s="264"/>
      <c r="K1" s="264"/>
      <c r="L1" s="264"/>
      <c r="M1" s="264"/>
      <c r="N1" s="265"/>
      <c r="O1" s="268" t="s">
        <v>34</v>
      </c>
      <c r="P1" s="269"/>
      <c r="Q1" s="269"/>
      <c r="R1" s="269"/>
      <c r="S1" s="269"/>
      <c r="T1" s="270"/>
      <c r="U1" s="74"/>
      <c r="V1" s="274" t="s">
        <v>15</v>
      </c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6"/>
      <c r="AL1" s="280" t="s">
        <v>30</v>
      </c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2"/>
      <c r="BB1" s="286" t="s">
        <v>31</v>
      </c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8"/>
      <c r="BR1" s="250"/>
      <c r="BS1" s="250"/>
      <c r="BT1" s="250"/>
      <c r="BU1" s="250"/>
      <c r="BV1" s="250"/>
      <c r="BW1" s="250"/>
      <c r="BX1" s="251" t="s">
        <v>15</v>
      </c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3"/>
      <c r="CO1" s="257" t="s">
        <v>16</v>
      </c>
      <c r="CP1" s="258"/>
      <c r="CQ1" s="258"/>
      <c r="CR1" s="258"/>
      <c r="CS1" s="258"/>
      <c r="CT1" s="258"/>
      <c r="CU1" s="258"/>
      <c r="CV1" s="258"/>
      <c r="CW1" s="258"/>
      <c r="CX1" s="258"/>
      <c r="CY1" s="258"/>
      <c r="CZ1" s="258"/>
      <c r="DA1" s="258"/>
      <c r="DB1" s="258"/>
      <c r="DC1" s="258"/>
      <c r="DD1" s="258"/>
      <c r="DE1" s="259"/>
      <c r="DF1" s="257" t="s">
        <v>17</v>
      </c>
      <c r="DG1" s="258"/>
      <c r="DH1" s="258"/>
      <c r="DI1" s="258"/>
      <c r="DJ1" s="258"/>
      <c r="DK1" s="258"/>
      <c r="DL1" s="258"/>
      <c r="DM1" s="258"/>
      <c r="DN1" s="258"/>
      <c r="DO1" s="258"/>
      <c r="DP1" s="258"/>
      <c r="DQ1" s="258"/>
      <c r="DR1" s="258"/>
      <c r="DS1" s="258"/>
      <c r="DT1" s="258"/>
      <c r="DU1" s="258"/>
      <c r="DV1" s="259"/>
      <c r="DW1" s="196" t="s">
        <v>26</v>
      </c>
      <c r="DX1" s="196"/>
      <c r="DY1" s="196" t="s">
        <v>16</v>
      </c>
      <c r="DZ1" s="196"/>
      <c r="EA1" s="196" t="s">
        <v>17</v>
      </c>
      <c r="EB1" s="196"/>
      <c r="EC1" s="249" t="s">
        <v>27</v>
      </c>
      <c r="ED1" s="249" t="s">
        <v>28</v>
      </c>
      <c r="EE1" s="249" t="s">
        <v>27</v>
      </c>
      <c r="EF1" s="249" t="s">
        <v>28</v>
      </c>
      <c r="EG1" s="249" t="s">
        <v>27</v>
      </c>
      <c r="EH1" s="249" t="s">
        <v>28</v>
      </c>
      <c r="EI1" s="249" t="s">
        <v>27</v>
      </c>
      <c r="EJ1" s="249" t="s">
        <v>28</v>
      </c>
      <c r="EK1" s="249" t="s">
        <v>27</v>
      </c>
      <c r="EL1" s="249" t="s">
        <v>28</v>
      </c>
      <c r="EM1" s="249" t="s">
        <v>27</v>
      </c>
      <c r="EN1" s="249" t="s">
        <v>28</v>
      </c>
      <c r="EO1" s="249" t="s">
        <v>27</v>
      </c>
      <c r="EP1" s="249" t="s">
        <v>28</v>
      </c>
      <c r="EQ1" s="249" t="s">
        <v>27</v>
      </c>
      <c r="ER1" s="249" t="s">
        <v>28</v>
      </c>
      <c r="ES1" s="249" t="s">
        <v>27</v>
      </c>
      <c r="ET1" s="249" t="s">
        <v>28</v>
      </c>
      <c r="EU1" s="246" t="s">
        <v>26</v>
      </c>
      <c r="EV1" s="246"/>
      <c r="EW1" s="246"/>
      <c r="EX1" s="246"/>
      <c r="EY1" s="246"/>
      <c r="EZ1" s="246"/>
      <c r="FA1" s="246"/>
      <c r="FB1" s="246"/>
      <c r="FC1" s="246"/>
      <c r="FD1" s="246"/>
      <c r="FE1" s="246"/>
      <c r="FF1" s="246"/>
      <c r="FG1" s="246" t="s">
        <v>16</v>
      </c>
      <c r="FH1" s="246"/>
      <c r="FI1" s="246"/>
      <c r="FJ1" s="246"/>
      <c r="FK1" s="246"/>
      <c r="FL1" s="246"/>
      <c r="FM1" s="246"/>
      <c r="FN1" s="246"/>
      <c r="FO1" s="246"/>
      <c r="FP1" s="246"/>
      <c r="FQ1" s="246"/>
      <c r="FR1" s="246"/>
      <c r="FS1" s="246" t="s">
        <v>17</v>
      </c>
      <c r="FT1" s="246"/>
      <c r="FU1" s="246"/>
      <c r="FV1" s="246"/>
      <c r="FW1" s="246"/>
      <c r="FX1" s="246"/>
      <c r="FY1" s="246"/>
      <c r="FZ1" s="246"/>
      <c r="GA1" s="246"/>
      <c r="GB1" s="246"/>
      <c r="GC1" s="246"/>
      <c r="GD1" s="246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</row>
    <row r="2" spans="1:240" ht="15.75" customHeight="1" thickBot="1" x14ac:dyDescent="0.3">
      <c r="A2" s="262"/>
      <c r="B2" s="263"/>
      <c r="C2" s="263"/>
      <c r="D2" s="263"/>
      <c r="E2" s="263"/>
      <c r="F2" s="263"/>
      <c r="G2" s="263"/>
      <c r="H2" s="263"/>
      <c r="I2" s="266"/>
      <c r="J2" s="266"/>
      <c r="K2" s="266"/>
      <c r="L2" s="266"/>
      <c r="M2" s="266"/>
      <c r="N2" s="267"/>
      <c r="O2" s="271"/>
      <c r="P2" s="272"/>
      <c r="Q2" s="272"/>
      <c r="R2" s="272"/>
      <c r="S2" s="272"/>
      <c r="T2" s="273"/>
      <c r="U2" s="74"/>
      <c r="V2" s="277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9"/>
      <c r="AL2" s="283"/>
      <c r="AM2" s="284"/>
      <c r="AN2" s="284"/>
      <c r="AO2" s="284"/>
      <c r="AP2" s="284"/>
      <c r="AQ2" s="284"/>
      <c r="AR2" s="284"/>
      <c r="AS2" s="284"/>
      <c r="AT2" s="284"/>
      <c r="AU2" s="284"/>
      <c r="AV2" s="284"/>
      <c r="AW2" s="284"/>
      <c r="AX2" s="284"/>
      <c r="AY2" s="284"/>
      <c r="AZ2" s="284"/>
      <c r="BA2" s="285"/>
      <c r="BB2" s="289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1"/>
      <c r="BR2" s="250"/>
      <c r="BS2" s="250"/>
      <c r="BT2" s="250"/>
      <c r="BU2" s="250"/>
      <c r="BV2" s="250"/>
      <c r="BW2" s="250"/>
      <c r="BX2" s="254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6"/>
      <c r="CO2" s="254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6"/>
      <c r="DF2" s="254"/>
      <c r="DG2" s="255"/>
      <c r="DH2" s="255"/>
      <c r="DI2" s="255"/>
      <c r="DJ2" s="255"/>
      <c r="DK2" s="255"/>
      <c r="DL2" s="255"/>
      <c r="DM2" s="255"/>
      <c r="DN2" s="255"/>
      <c r="DO2" s="255"/>
      <c r="DP2" s="255"/>
      <c r="DQ2" s="255"/>
      <c r="DR2" s="255"/>
      <c r="DS2" s="255"/>
      <c r="DT2" s="255"/>
      <c r="DU2" s="255"/>
      <c r="DV2" s="256"/>
      <c r="DW2" s="196"/>
      <c r="DX2" s="196"/>
      <c r="DY2" s="196"/>
      <c r="DZ2" s="196"/>
      <c r="EA2" s="196"/>
      <c r="EB2" s="196"/>
      <c r="EC2" s="249"/>
      <c r="ED2" s="249"/>
      <c r="EE2" s="249"/>
      <c r="EF2" s="249"/>
      <c r="EG2" s="249"/>
      <c r="EH2" s="249"/>
      <c r="EI2" s="249"/>
      <c r="EJ2" s="249"/>
      <c r="EK2" s="249"/>
      <c r="EL2" s="249"/>
      <c r="EM2" s="249"/>
      <c r="EN2" s="249"/>
      <c r="EO2" s="249"/>
      <c r="EP2" s="249"/>
      <c r="EQ2" s="249"/>
      <c r="ER2" s="249"/>
      <c r="ES2" s="249"/>
      <c r="ET2" s="249"/>
      <c r="EU2" s="246"/>
      <c r="EV2" s="246"/>
      <c r="EW2" s="246"/>
      <c r="EX2" s="246"/>
      <c r="EY2" s="246"/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6"/>
      <c r="FQ2" s="246"/>
      <c r="FR2" s="246"/>
      <c r="FS2" s="246"/>
      <c r="FT2" s="246"/>
      <c r="FU2" s="246"/>
      <c r="FV2" s="246"/>
      <c r="FW2" s="246"/>
      <c r="FX2" s="246"/>
      <c r="FY2" s="246"/>
      <c r="FZ2" s="246"/>
      <c r="GA2" s="246"/>
      <c r="GB2" s="246"/>
      <c r="GC2" s="246"/>
      <c r="GD2" s="246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</row>
    <row r="3" spans="1:240" ht="14.45" customHeight="1" thickTop="1" x14ac:dyDescent="0.25">
      <c r="A3" s="247" t="s">
        <v>0</v>
      </c>
      <c r="B3" s="235" t="s">
        <v>1</v>
      </c>
      <c r="C3" s="235"/>
      <c r="D3" s="235"/>
      <c r="E3" s="235"/>
      <c r="F3" s="235"/>
      <c r="G3" s="235" t="s">
        <v>2</v>
      </c>
      <c r="H3" s="235" t="s">
        <v>2</v>
      </c>
      <c r="I3" s="235" t="s">
        <v>1</v>
      </c>
      <c r="J3" s="235"/>
      <c r="K3" s="235"/>
      <c r="L3" s="235"/>
      <c r="M3" s="235"/>
      <c r="N3" s="238" t="s">
        <v>0</v>
      </c>
      <c r="O3" s="234" t="s">
        <v>3</v>
      </c>
      <c r="P3" s="235"/>
      <c r="Q3" s="235"/>
      <c r="R3" s="235"/>
      <c r="S3" s="235" t="s">
        <v>4</v>
      </c>
      <c r="T3" s="238"/>
      <c r="U3" s="74"/>
      <c r="V3" s="240" t="s">
        <v>1</v>
      </c>
      <c r="W3" s="232"/>
      <c r="X3" s="232"/>
      <c r="Y3" s="232"/>
      <c r="Z3" s="241"/>
      <c r="AA3" s="240" t="s">
        <v>6</v>
      </c>
      <c r="AB3" s="224"/>
      <c r="AC3" s="244" t="s">
        <v>7</v>
      </c>
      <c r="AD3" s="224" t="s">
        <v>8</v>
      </c>
      <c r="AE3" s="244" t="s">
        <v>9</v>
      </c>
      <c r="AF3" s="232" t="s">
        <v>10</v>
      </c>
      <c r="AG3" s="232" t="s">
        <v>11</v>
      </c>
      <c r="AH3" s="232" t="s">
        <v>0</v>
      </c>
      <c r="AI3" s="232" t="s">
        <v>12</v>
      </c>
      <c r="AJ3" s="232" t="s">
        <v>13</v>
      </c>
      <c r="AK3" s="224" t="s">
        <v>14</v>
      </c>
      <c r="AL3" s="226" t="s">
        <v>1</v>
      </c>
      <c r="AM3" s="220"/>
      <c r="AN3" s="220"/>
      <c r="AO3" s="220"/>
      <c r="AP3" s="227"/>
      <c r="AQ3" s="226" t="s">
        <v>6</v>
      </c>
      <c r="AR3" s="222"/>
      <c r="AS3" s="230" t="s">
        <v>7</v>
      </c>
      <c r="AT3" s="222" t="s">
        <v>8</v>
      </c>
      <c r="AU3" s="230" t="s">
        <v>9</v>
      </c>
      <c r="AV3" s="220" t="s">
        <v>10</v>
      </c>
      <c r="AW3" s="220" t="s">
        <v>11</v>
      </c>
      <c r="AX3" s="220" t="s">
        <v>0</v>
      </c>
      <c r="AY3" s="220" t="s">
        <v>12</v>
      </c>
      <c r="AZ3" s="220" t="s">
        <v>13</v>
      </c>
      <c r="BA3" s="222" t="s">
        <v>14</v>
      </c>
      <c r="BB3" s="214" t="s">
        <v>1</v>
      </c>
      <c r="BC3" s="209"/>
      <c r="BD3" s="209"/>
      <c r="BE3" s="209"/>
      <c r="BF3" s="215"/>
      <c r="BG3" s="214" t="s">
        <v>6</v>
      </c>
      <c r="BH3" s="211"/>
      <c r="BI3" s="218" t="s">
        <v>7</v>
      </c>
      <c r="BJ3" s="211" t="s">
        <v>8</v>
      </c>
      <c r="BK3" s="218" t="s">
        <v>9</v>
      </c>
      <c r="BL3" s="209" t="s">
        <v>10</v>
      </c>
      <c r="BM3" s="209" t="s">
        <v>11</v>
      </c>
      <c r="BN3" s="209" t="s">
        <v>0</v>
      </c>
      <c r="BO3" s="209" t="s">
        <v>12</v>
      </c>
      <c r="BP3" s="209" t="s">
        <v>13</v>
      </c>
      <c r="BQ3" s="211" t="s">
        <v>14</v>
      </c>
      <c r="BR3" s="208" t="s">
        <v>19</v>
      </c>
      <c r="BS3" s="213"/>
      <c r="BT3" s="206" t="s">
        <v>20</v>
      </c>
      <c r="BU3" s="207"/>
      <c r="BV3" s="208" t="s">
        <v>21</v>
      </c>
      <c r="BW3" s="139"/>
      <c r="BX3" s="199" t="s">
        <v>1</v>
      </c>
      <c r="BY3" s="199"/>
      <c r="BZ3" s="199"/>
      <c r="CA3" s="199"/>
      <c r="CB3" s="199"/>
      <c r="CC3" s="199" t="s">
        <v>18</v>
      </c>
      <c r="CD3" s="199" t="s">
        <v>6</v>
      </c>
      <c r="CE3" s="199"/>
      <c r="CF3" s="199" t="s">
        <v>7</v>
      </c>
      <c r="CG3" s="199" t="s">
        <v>8</v>
      </c>
      <c r="CH3" s="199" t="s">
        <v>9</v>
      </c>
      <c r="CI3" s="199" t="s">
        <v>10</v>
      </c>
      <c r="CJ3" s="199" t="s">
        <v>11</v>
      </c>
      <c r="CK3" s="199" t="s">
        <v>0</v>
      </c>
      <c r="CL3" s="199" t="s">
        <v>12</v>
      </c>
      <c r="CM3" s="199" t="s">
        <v>13</v>
      </c>
      <c r="CN3" s="199" t="s">
        <v>14</v>
      </c>
      <c r="CO3" s="200" t="s">
        <v>1</v>
      </c>
      <c r="CP3" s="201"/>
      <c r="CQ3" s="201"/>
      <c r="CR3" s="201"/>
      <c r="CS3" s="202"/>
      <c r="CT3" s="199" t="s">
        <v>18</v>
      </c>
      <c r="CU3" s="199" t="s">
        <v>6</v>
      </c>
      <c r="CV3" s="199"/>
      <c r="CW3" s="199" t="s">
        <v>7</v>
      </c>
      <c r="CX3" s="199" t="s">
        <v>8</v>
      </c>
      <c r="CY3" s="199" t="s">
        <v>9</v>
      </c>
      <c r="CZ3" s="199" t="s">
        <v>10</v>
      </c>
      <c r="DA3" s="199" t="s">
        <v>11</v>
      </c>
      <c r="DB3" s="199" t="s">
        <v>0</v>
      </c>
      <c r="DC3" s="199" t="s">
        <v>12</v>
      </c>
      <c r="DD3" s="199" t="s">
        <v>13</v>
      </c>
      <c r="DE3" s="199" t="s">
        <v>14</v>
      </c>
      <c r="DF3" s="200" t="s">
        <v>1</v>
      </c>
      <c r="DG3" s="201"/>
      <c r="DH3" s="201"/>
      <c r="DI3" s="201"/>
      <c r="DJ3" s="202"/>
      <c r="DK3" s="199" t="s">
        <v>18</v>
      </c>
      <c r="DL3" s="199" t="s">
        <v>6</v>
      </c>
      <c r="DM3" s="199"/>
      <c r="DN3" s="199" t="s">
        <v>7</v>
      </c>
      <c r="DO3" s="199" t="s">
        <v>8</v>
      </c>
      <c r="DP3" s="199" t="s">
        <v>9</v>
      </c>
      <c r="DQ3" s="199" t="s">
        <v>10</v>
      </c>
      <c r="DR3" s="199" t="s">
        <v>11</v>
      </c>
      <c r="DS3" s="199" t="s">
        <v>0</v>
      </c>
      <c r="DT3" s="199" t="s">
        <v>12</v>
      </c>
      <c r="DU3" s="199" t="s">
        <v>13</v>
      </c>
      <c r="DV3" s="199" t="s">
        <v>14</v>
      </c>
      <c r="DW3" s="198" t="s">
        <v>25</v>
      </c>
      <c r="DX3" s="198" t="s">
        <v>25</v>
      </c>
      <c r="DY3" s="198" t="s">
        <v>25</v>
      </c>
      <c r="DZ3" s="198" t="s">
        <v>25</v>
      </c>
      <c r="EA3" s="198" t="s">
        <v>25</v>
      </c>
      <c r="EB3" s="198" t="s">
        <v>25</v>
      </c>
      <c r="EC3" s="197" t="s">
        <v>0</v>
      </c>
      <c r="ED3" s="197" t="s">
        <v>0</v>
      </c>
      <c r="EE3" s="197" t="s">
        <v>8</v>
      </c>
      <c r="EF3" s="197" t="s">
        <v>8</v>
      </c>
      <c r="EG3" s="197" t="s">
        <v>29</v>
      </c>
      <c r="EH3" s="197" t="s">
        <v>29</v>
      </c>
      <c r="EI3" s="197" t="s">
        <v>9</v>
      </c>
      <c r="EJ3" s="197" t="s">
        <v>9</v>
      </c>
      <c r="EK3" s="197" t="s">
        <v>10</v>
      </c>
      <c r="EL3" s="197" t="s">
        <v>10</v>
      </c>
      <c r="EM3" s="197" t="s">
        <v>11</v>
      </c>
      <c r="EN3" s="197" t="s">
        <v>11</v>
      </c>
      <c r="EO3" s="197" t="s">
        <v>0</v>
      </c>
      <c r="EP3" s="197" t="s">
        <v>0</v>
      </c>
      <c r="EQ3" s="197" t="s">
        <v>12</v>
      </c>
      <c r="ER3" s="197" t="s">
        <v>12</v>
      </c>
      <c r="ES3" s="197" t="s">
        <v>13</v>
      </c>
      <c r="ET3" s="197" t="s">
        <v>13</v>
      </c>
      <c r="EU3" s="139" t="s">
        <v>1</v>
      </c>
      <c r="EV3" s="139"/>
      <c r="EW3" s="139"/>
      <c r="EX3" s="139"/>
      <c r="EY3" s="139"/>
      <c r="EZ3" s="196" t="s">
        <v>25</v>
      </c>
      <c r="FA3" s="139" t="s">
        <v>18</v>
      </c>
      <c r="FB3" s="139" t="s">
        <v>1</v>
      </c>
      <c r="FC3" s="139"/>
      <c r="FD3" s="139"/>
      <c r="FE3" s="139"/>
      <c r="FF3" s="139"/>
      <c r="FG3" s="139" t="s">
        <v>1</v>
      </c>
      <c r="FH3" s="139"/>
      <c r="FI3" s="139"/>
      <c r="FJ3" s="139"/>
      <c r="FK3" s="139"/>
      <c r="FL3" s="196" t="s">
        <v>25</v>
      </c>
      <c r="FM3" s="196" t="s">
        <v>18</v>
      </c>
      <c r="FN3" s="139" t="s">
        <v>1</v>
      </c>
      <c r="FO3" s="139"/>
      <c r="FP3" s="139"/>
      <c r="FQ3" s="139"/>
      <c r="FR3" s="139"/>
      <c r="FS3" s="139" t="s">
        <v>1</v>
      </c>
      <c r="FT3" s="139"/>
      <c r="FU3" s="139"/>
      <c r="FV3" s="139"/>
      <c r="FW3" s="139"/>
      <c r="FX3" s="196" t="s">
        <v>25</v>
      </c>
      <c r="FY3" s="139" t="s">
        <v>18</v>
      </c>
      <c r="FZ3" s="139" t="s">
        <v>1</v>
      </c>
      <c r="GA3" s="139"/>
      <c r="GB3" s="139"/>
      <c r="GC3" s="139"/>
      <c r="GD3" s="139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</row>
    <row r="4" spans="1:240" ht="14.45" customHeight="1" thickBot="1" x14ac:dyDescent="0.3">
      <c r="A4" s="248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9"/>
      <c r="O4" s="236"/>
      <c r="P4" s="237"/>
      <c r="Q4" s="237"/>
      <c r="R4" s="237"/>
      <c r="S4" s="237"/>
      <c r="T4" s="239"/>
      <c r="U4" s="74"/>
      <c r="V4" s="242"/>
      <c r="W4" s="233"/>
      <c r="X4" s="233"/>
      <c r="Y4" s="233"/>
      <c r="Z4" s="243"/>
      <c r="AA4" s="242"/>
      <c r="AB4" s="225"/>
      <c r="AC4" s="245"/>
      <c r="AD4" s="225"/>
      <c r="AE4" s="245"/>
      <c r="AF4" s="233"/>
      <c r="AG4" s="233"/>
      <c r="AH4" s="233"/>
      <c r="AI4" s="233"/>
      <c r="AJ4" s="233"/>
      <c r="AK4" s="225"/>
      <c r="AL4" s="228"/>
      <c r="AM4" s="221"/>
      <c r="AN4" s="221"/>
      <c r="AO4" s="221"/>
      <c r="AP4" s="229"/>
      <c r="AQ4" s="228"/>
      <c r="AR4" s="223"/>
      <c r="AS4" s="231"/>
      <c r="AT4" s="223"/>
      <c r="AU4" s="231"/>
      <c r="AV4" s="221"/>
      <c r="AW4" s="221"/>
      <c r="AX4" s="221"/>
      <c r="AY4" s="221"/>
      <c r="AZ4" s="221"/>
      <c r="BA4" s="223"/>
      <c r="BB4" s="216"/>
      <c r="BC4" s="210"/>
      <c r="BD4" s="210"/>
      <c r="BE4" s="210"/>
      <c r="BF4" s="217"/>
      <c r="BG4" s="216"/>
      <c r="BH4" s="212"/>
      <c r="BI4" s="219"/>
      <c r="BJ4" s="212"/>
      <c r="BK4" s="219"/>
      <c r="BL4" s="210"/>
      <c r="BM4" s="210"/>
      <c r="BN4" s="210"/>
      <c r="BO4" s="210"/>
      <c r="BP4" s="210"/>
      <c r="BQ4" s="212"/>
      <c r="BR4" s="208"/>
      <c r="BS4" s="213"/>
      <c r="BT4" s="206"/>
      <c r="BU4" s="207"/>
      <c r="BV4" s="208"/>
      <c r="BW4" s="13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203"/>
      <c r="CP4" s="204"/>
      <c r="CQ4" s="204"/>
      <c r="CR4" s="204"/>
      <c r="CS4" s="205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203"/>
      <c r="DG4" s="204"/>
      <c r="DH4" s="204"/>
      <c r="DI4" s="204"/>
      <c r="DJ4" s="205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8"/>
      <c r="DX4" s="198"/>
      <c r="DY4" s="198"/>
      <c r="DZ4" s="198"/>
      <c r="EA4" s="198"/>
      <c r="EB4" s="198"/>
      <c r="EC4" s="197"/>
      <c r="ED4" s="197"/>
      <c r="EE4" s="197"/>
      <c r="EF4" s="197"/>
      <c r="EG4" s="197"/>
      <c r="EH4" s="197"/>
      <c r="EI4" s="197"/>
      <c r="EJ4" s="197"/>
      <c r="EK4" s="197"/>
      <c r="EL4" s="197"/>
      <c r="EM4" s="197"/>
      <c r="EN4" s="197"/>
      <c r="EO4" s="197"/>
      <c r="EP4" s="197"/>
      <c r="EQ4" s="197"/>
      <c r="ER4" s="197"/>
      <c r="ES4" s="197"/>
      <c r="ET4" s="197"/>
      <c r="EU4" s="139"/>
      <c r="EV4" s="139"/>
      <c r="EW4" s="139"/>
      <c r="EX4" s="139"/>
      <c r="EY4" s="139"/>
      <c r="EZ4" s="196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96"/>
      <c r="FM4" s="196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96"/>
      <c r="FY4" s="139"/>
      <c r="FZ4" s="139"/>
      <c r="GA4" s="139"/>
      <c r="GB4" s="139"/>
      <c r="GC4" s="139"/>
      <c r="GD4" s="139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</row>
    <row r="5" spans="1:240" ht="15.6" thickTop="1" x14ac:dyDescent="0.3">
      <c r="A5" s="64"/>
      <c r="B5" s="184" t="s">
        <v>68</v>
      </c>
      <c r="C5" s="184"/>
      <c r="D5" s="184"/>
      <c r="E5" s="184"/>
      <c r="F5" s="184"/>
      <c r="G5" s="65"/>
      <c r="H5" s="65"/>
      <c r="I5" s="185" t="s">
        <v>72</v>
      </c>
      <c r="J5" s="185"/>
      <c r="K5" s="185"/>
      <c r="L5" s="185"/>
      <c r="M5" s="185"/>
      <c r="N5" s="66"/>
      <c r="O5" s="186">
        <v>43336</v>
      </c>
      <c r="P5" s="187"/>
      <c r="Q5" s="187"/>
      <c r="R5" s="187"/>
      <c r="S5" s="188"/>
      <c r="T5" s="189"/>
      <c r="U5" s="73"/>
      <c r="V5" s="155" t="str">
        <f t="shared" ref="V5:V22" si="0">VLOOKUP(BR5,$BS$5:$CB$22,6,0)</f>
        <v>Avranches</v>
      </c>
      <c r="W5" s="156"/>
      <c r="X5" s="156"/>
      <c r="Y5" s="156"/>
      <c r="Z5" s="157"/>
      <c r="AA5" s="23">
        <f t="shared" ref="AA5:AA22" si="1">VLOOKUP(V5,$BX$5:$CN$22,7,0)</f>
        <v>0</v>
      </c>
      <c r="AB5" s="24" t="str">
        <f t="shared" ref="AB5:AB22" si="2">VLOOKUP(V5,$BX$5:$CN$22,8,0)</f>
        <v>u</v>
      </c>
      <c r="AC5" s="25">
        <v>1</v>
      </c>
      <c r="AD5" s="26">
        <f t="shared" ref="AD5:AD22" si="3">VLOOKUP(V5,$BX$5:$CN$22,10,0)</f>
        <v>0</v>
      </c>
      <c r="AE5" s="31">
        <f t="shared" ref="AE5:AE22" si="4">VLOOKUP(V5,$BX$5:$CN$22,11,0)</f>
        <v>0</v>
      </c>
      <c r="AF5" s="32">
        <f t="shared" ref="AF5:AF22" si="5">VLOOKUP(V5,$BX$5:$CN$22,12,0)</f>
        <v>0</v>
      </c>
      <c r="AG5" s="32">
        <f t="shared" ref="AG5:AG22" si="6">VLOOKUP(V5,$BX$5:$CN$22,13,0)</f>
        <v>0</v>
      </c>
      <c r="AH5" s="32">
        <f t="shared" ref="AH5:AH22" si="7">VLOOKUP(V5,$BX$5:$CN$22,14,0)</f>
        <v>0</v>
      </c>
      <c r="AI5" s="32">
        <f t="shared" ref="AI5:AI22" si="8">VLOOKUP(V5,$BX$5:$CN$22,15,0)</f>
        <v>0</v>
      </c>
      <c r="AJ5" s="32">
        <f t="shared" ref="AJ5:AJ22" si="9">VLOOKUP(V5,$BX$5:$CN$22,16,0)</f>
        <v>0</v>
      </c>
      <c r="AK5" s="33">
        <f t="shared" ref="AK5:AK22" si="10">VLOOKUP(V5,$BX$5:$CN$22,17,0)</f>
        <v>0</v>
      </c>
      <c r="AL5" s="190" t="str">
        <f t="shared" ref="AL5:AL22" si="11">VLOOKUP(BT5,$BU$5:$CS$22,4,0)</f>
        <v>Avranches</v>
      </c>
      <c r="AM5" s="191"/>
      <c r="AN5" s="191"/>
      <c r="AO5" s="191"/>
      <c r="AP5" s="192"/>
      <c r="AQ5" s="5">
        <f t="shared" ref="AQ5:AQ22" si="12">VLOOKUP(AL5,$CO$5:$DE$22,7,0)</f>
        <v>0</v>
      </c>
      <c r="AR5" s="6" t="str">
        <f t="shared" ref="AR5:AR22" si="13">VLOOKUP(AL5,$CO$5:$DE$22,8,0)</f>
        <v>u</v>
      </c>
      <c r="AS5" s="7">
        <v>1</v>
      </c>
      <c r="AT5" s="8">
        <f t="shared" ref="AT5:AT22" si="14">VLOOKUP(AL5,$CO$5:$DE$22,10,0)</f>
        <v>0</v>
      </c>
      <c r="AU5" s="9">
        <f t="shared" ref="AU5:AU22" si="15">VLOOKUP(AL5,$CO$5:$DE$22,11,0)</f>
        <v>0</v>
      </c>
      <c r="AV5" s="10">
        <f t="shared" ref="AV5:AV22" si="16">VLOOKUP(AL5,$CO$5:$DE$22,12,0)</f>
        <v>0</v>
      </c>
      <c r="AW5" s="10">
        <f t="shared" ref="AW5:AW22" si="17">VLOOKUP(AL5,$CO$5:$DE$22,13,0)</f>
        <v>0</v>
      </c>
      <c r="AX5" s="10">
        <f t="shared" ref="AX5:AX22" si="18">VLOOKUP(AL5,$CO$5:$DE$22,14,0)</f>
        <v>0</v>
      </c>
      <c r="AY5" s="10">
        <f t="shared" ref="AY5:AY22" si="19">VLOOKUP(AL5,$CO$5:$DE$22,15,0)</f>
        <v>0</v>
      </c>
      <c r="AZ5" s="10">
        <f t="shared" ref="AZ5:AZ22" si="20">VLOOKUP(AL5,$CO$5:$DE$22,16,0)</f>
        <v>0</v>
      </c>
      <c r="BA5" s="11">
        <f t="shared" ref="BA5:BA22" si="21">VLOOKUP(AL5,$CO$5:$DE$22,17,0)</f>
        <v>0</v>
      </c>
      <c r="BB5" s="193" t="str">
        <f t="shared" ref="BB5:BB22" si="22">VLOOKUP(BV5,$BW$5:$DF$22,2,0)</f>
        <v>Avranches</v>
      </c>
      <c r="BC5" s="194"/>
      <c r="BD5" s="194"/>
      <c r="BE5" s="194"/>
      <c r="BF5" s="195"/>
      <c r="BG5" s="37">
        <f t="shared" ref="BG5:BG22" si="23">VLOOKUP(BB5,$DF$5:$DV$22,7,0)</f>
        <v>0</v>
      </c>
      <c r="BH5" s="38" t="str">
        <f t="shared" ref="BH5:BH22" si="24">VLOOKUP(BB5,$DF$5:$DV$22,8,0)</f>
        <v>u</v>
      </c>
      <c r="BI5" s="39">
        <v>1</v>
      </c>
      <c r="BJ5" s="40">
        <f t="shared" ref="BJ5:BJ22" si="25">VLOOKUP(BB5,$DF$5:$DV$22,10,0)</f>
        <v>0</v>
      </c>
      <c r="BK5" s="41">
        <f t="shared" ref="BK5:BK22" si="26">VLOOKUP(BB5,$DF$5:$DV$22,11,0)</f>
        <v>0</v>
      </c>
      <c r="BL5" s="42">
        <f t="shared" ref="BL5:BL22" si="27">VLOOKUP(BB5,$DF$5:$DV$22,12,0)</f>
        <v>0</v>
      </c>
      <c r="BM5" s="42">
        <f t="shared" ref="BM5:BM22" si="28">VLOOKUP(BB5,$DF$5:$DV$22,13,0)</f>
        <v>0</v>
      </c>
      <c r="BN5" s="42">
        <f t="shared" ref="BN5:BN22" si="29">VLOOKUP(BB5,$DF$5:$DV$22,14,0)</f>
        <v>0</v>
      </c>
      <c r="BO5" s="42">
        <f t="shared" ref="BO5:BO22" si="30">VLOOKUP(BB5,$DF$5:$DV$22,15,0)</f>
        <v>0</v>
      </c>
      <c r="BP5" s="42">
        <f t="shared" ref="BP5:BP22" si="31">VLOOKUP(BB5,$DF$5:$DV$22,16,0)</f>
        <v>0</v>
      </c>
      <c r="BQ5" s="43">
        <f t="shared" ref="BQ5:BQ22" si="32">VLOOKUP(BB5,$DF$5:$DV$22,17,0)</f>
        <v>0</v>
      </c>
      <c r="BR5" s="77">
        <v>1</v>
      </c>
      <c r="BS5" s="81">
        <f t="shared" ref="BS5:BS22" si="33">CF5</f>
        <v>1</v>
      </c>
      <c r="BT5" s="79">
        <v>1</v>
      </c>
      <c r="BU5" s="80">
        <f t="shared" ref="BU5:BU22" si="34">CW5</f>
        <v>1</v>
      </c>
      <c r="BV5" s="77">
        <v>1</v>
      </c>
      <c r="BW5" s="78">
        <f t="shared" ref="BW5:BW22" si="35">DN5</f>
        <v>1</v>
      </c>
      <c r="BX5" s="164" t="str">
        <f>[1]Equipes!A2</f>
        <v>Avranches</v>
      </c>
      <c r="BY5" s="164"/>
      <c r="BZ5" s="164"/>
      <c r="CA5" s="164"/>
      <c r="CB5" s="164"/>
      <c r="CC5" s="75">
        <f t="shared" ref="CC5:CC22" si="36">RANK(DW5,$DW$5:$DW$22)</f>
        <v>1</v>
      </c>
      <c r="CD5" s="75">
        <f>CC5-CC5</f>
        <v>0</v>
      </c>
      <c r="CE5" s="2" t="s">
        <v>22</v>
      </c>
      <c r="CF5" s="75">
        <f t="shared" ref="CF5:CF22" si="37">RANK(DX5,$DX$5:$DX$22)</f>
        <v>1</v>
      </c>
      <c r="CG5" s="75">
        <f t="shared" ref="CG5:CG22" si="38">SUMPRODUCT(($B$5:$F$16=BX5)*($EG$5:$EG$16))+SUMPRODUCT(($I$5:$M$16=BX5)*($EH$5:$EH$16))</f>
        <v>0</v>
      </c>
      <c r="CH5" s="75">
        <f t="shared" ref="CH5:CH22" si="39">SUMPRODUCT(($B$5:$F$16=BX5)*($EI$5:$EI$16))+SUMPRODUCT(($I$5:$M$16=BX5)*($EJ$5:$EJ$16))</f>
        <v>0</v>
      </c>
      <c r="CI5" s="75">
        <f t="shared" ref="CI5:CI22" si="40">SUMPRODUCT(($B$5:$F$16=BX5)*($EK$5:$EK$16))+SUMPRODUCT(($I$5:$M$16=BX5)*($EL$5:$EL$16))</f>
        <v>0</v>
      </c>
      <c r="CJ5" s="75">
        <f t="shared" ref="CJ5:CJ22" si="41">SUMPRODUCT(($B$5:$F$16=BX5)*($EM$5:$EM$16))+SUMPRODUCT(($I$5:$M$16=BX5)*($EN$5:$EN$16))</f>
        <v>0</v>
      </c>
      <c r="CK5" s="75">
        <f t="shared" ref="CK5:CK22" si="42">SUMPRODUCT(($B$5:$F$16=BX5)*($EO$5:$EO$16))+SUMPRODUCT(($I$5:$M$16=BX5)*($EP$5:$EP$16))</f>
        <v>0</v>
      </c>
      <c r="CL5" s="75">
        <f t="shared" ref="CL5:CL22" si="43">SUMPRODUCT(($B$5:$F$16=BX5)*($EQ$5:$EQ$16))+SUMPRODUCT(($I$5:$M$16=BX5)*($ER$5:$ER$16))</f>
        <v>0</v>
      </c>
      <c r="CM5" s="75">
        <f t="shared" ref="CM5:CM22" si="44">SUMPRODUCT(($B$5:$F$16=BX5)*($ES$5:$ES$16))+SUMPRODUCT(($I$5:$M$16=BX5)*($ET$5:$ET$16))</f>
        <v>0</v>
      </c>
      <c r="CN5" s="75">
        <f>CL5-CM5</f>
        <v>0</v>
      </c>
      <c r="CO5" s="165" t="str">
        <f>BX5</f>
        <v>Avranches</v>
      </c>
      <c r="CP5" s="166"/>
      <c r="CQ5" s="166"/>
      <c r="CR5" s="166"/>
      <c r="CS5" s="167"/>
      <c r="CT5" s="75">
        <f t="shared" ref="CT5:CT22" si="45">RANK(DY5,$DY$5:$DY$22)</f>
        <v>1</v>
      </c>
      <c r="CU5" s="75">
        <f>CT5-CT5</f>
        <v>0</v>
      </c>
      <c r="CV5" s="2" t="s">
        <v>22</v>
      </c>
      <c r="CW5" s="75">
        <f t="shared" ref="CW5:CW22" si="46">RANK(DZ5,$DZ$5:$DZ$22)</f>
        <v>1</v>
      </c>
      <c r="CX5" s="75">
        <f t="shared" ref="CX5:CX22" si="47">SUMPRODUCT(($B$5:$F$16=CO5)*($EG$5:$EG$16))</f>
        <v>0</v>
      </c>
      <c r="CY5" s="75">
        <f t="shared" ref="CY5:CY22" si="48">SUMPRODUCT(($B$5:$F$16=CO5)*($EI$5:$EI$16))</f>
        <v>0</v>
      </c>
      <c r="CZ5" s="75">
        <f t="shared" ref="CZ5:CZ22" si="49">SUMPRODUCT(($B$5:$F$16=CO5)*($EK$5:$EK$16))</f>
        <v>0</v>
      </c>
      <c r="DA5" s="75">
        <f t="shared" ref="DA5:DA22" si="50">SUMPRODUCT(($B$5:$F$16=CO5)*($EM$5:$EM$16))</f>
        <v>0</v>
      </c>
      <c r="DB5" s="75">
        <f t="shared" ref="DB5:DB22" si="51">SUMPRODUCT(($B$5:$F$16=CO5)*($EO$5:$EO$16))</f>
        <v>0</v>
      </c>
      <c r="DC5" s="75">
        <f t="shared" ref="DC5:DC22" si="52">SUMPRODUCT(($B$5:$F$16=CO5)*($EQ$5:$EQ$16))</f>
        <v>0</v>
      </c>
      <c r="DD5" s="75">
        <f t="shared" ref="DD5:DD22" si="53">SUMPRODUCT(($B$5:$F$16=CO5)*($ES$5:$ES$16))</f>
        <v>0</v>
      </c>
      <c r="DE5" s="75">
        <f>DC5-DD5</f>
        <v>0</v>
      </c>
      <c r="DF5" s="165" t="str">
        <f>BX5</f>
        <v>Avranches</v>
      </c>
      <c r="DG5" s="166"/>
      <c r="DH5" s="166"/>
      <c r="DI5" s="166"/>
      <c r="DJ5" s="167"/>
      <c r="DK5" s="75">
        <f t="shared" ref="DK5:DK22" si="54">RANK(EA5,$EA$5:$EA$22)</f>
        <v>1</v>
      </c>
      <c r="DL5" s="75">
        <f>DK5-DK5</f>
        <v>0</v>
      </c>
      <c r="DM5" s="2" t="s">
        <v>22</v>
      </c>
      <c r="DN5" s="75">
        <f t="shared" ref="DN5:DN22" si="55">RANK(EB5,$EB$5:$EB$22)</f>
        <v>1</v>
      </c>
      <c r="DO5" s="75">
        <f t="shared" ref="DO5:DO22" si="56">SUMPRODUCT(($I$5:$M$16=DF5)*($EH$5:$EH$16))</f>
        <v>0</v>
      </c>
      <c r="DP5" s="75">
        <f t="shared" ref="DP5:DP22" si="57">SUMPRODUCT(($I$5:$M$16=DF5)*($EJ$5:$EJ$16))</f>
        <v>0</v>
      </c>
      <c r="DQ5" s="75">
        <f t="shared" ref="DQ5:DQ22" si="58">SUMPRODUCT(($I$5:$M$16=DF5)*($EL$5:$EL$16))</f>
        <v>0</v>
      </c>
      <c r="DR5" s="75">
        <f t="shared" ref="DR5:DR22" si="59">SUMPRODUCT(($I$5:$M$16=DF5)*($EN$5:$EN$16))</f>
        <v>0</v>
      </c>
      <c r="DS5" s="75">
        <f t="shared" ref="DS5:DS22" si="60">SUMPRODUCT(($I$5:$M$16=DF5)*($EP$5:$EP$16))</f>
        <v>0</v>
      </c>
      <c r="DT5" s="75">
        <f t="shared" ref="DT5:DT22" si="61">SUMPRODUCT(($I$5:$M$16=DF5)*($ER$5:$ER$16))</f>
        <v>0</v>
      </c>
      <c r="DU5" s="75">
        <f t="shared" ref="DU5:DU22" si="62">SUMPRODUCT(($I$5:$M$16=DF5)*($ET$5:$ET$16))</f>
        <v>0</v>
      </c>
      <c r="DV5" s="75">
        <f>DT5-DU5</f>
        <v>0</v>
      </c>
      <c r="DW5" s="82">
        <f>SUM(CG5*1000+(CN5)/100+(CL5)/1000)</f>
        <v>0</v>
      </c>
      <c r="DX5" s="82">
        <f>DW5+0.000002</f>
        <v>1.9999999999999999E-6</v>
      </c>
      <c r="DY5" s="82">
        <f>SUM(CX5*1000+(DE5)/100+(DC5)/1000)</f>
        <v>0</v>
      </c>
      <c r="DZ5" s="82">
        <f>DY5+0.000002</f>
        <v>1.9999999999999999E-6</v>
      </c>
      <c r="EA5" s="82">
        <f>SUM(DO5*1000+(DV5)/100+(DT5)/1000)</f>
        <v>0</v>
      </c>
      <c r="EB5" s="82">
        <f>EA5+0.000002</f>
        <v>1.9999999999999999E-6</v>
      </c>
      <c r="EC5" s="78">
        <f>A5</f>
        <v>0</v>
      </c>
      <c r="ED5" s="78">
        <f>N5</f>
        <v>0</v>
      </c>
      <c r="EE5" s="78">
        <f>IF(G5="",0,IF(G5&gt;H5,3,IF(G5=H5,1,IF(G5&lt;H5,0))))</f>
        <v>0</v>
      </c>
      <c r="EF5" s="78">
        <f>IF(H5="",0,IF(H5&gt;G5,3,IF(H5=G5,1,IF(H5&lt;G5,0))))</f>
        <v>0</v>
      </c>
      <c r="EG5" s="78">
        <f>EE5-EC5</f>
        <v>0</v>
      </c>
      <c r="EH5" s="78">
        <f>EF5-ED5</f>
        <v>0</v>
      </c>
      <c r="EI5" s="78">
        <f>IF(G5="",0,1)</f>
        <v>0</v>
      </c>
      <c r="EJ5" s="78">
        <f>IF(H5="",0,1)</f>
        <v>0</v>
      </c>
      <c r="EK5" s="78" t="b">
        <f>IF(G5&lt;&gt;"",IF(G5&gt;H5,1))</f>
        <v>0</v>
      </c>
      <c r="EL5" s="78" t="b">
        <f>IF(H5&lt;&gt;"",IF(H5&gt;G5,1))</f>
        <v>0</v>
      </c>
      <c r="EM5" s="78" t="b">
        <f>IF(G5&lt;&gt;"",IF(G5=H5,1))</f>
        <v>0</v>
      </c>
      <c r="EN5" s="78" t="b">
        <f>IF(H5&lt;&gt;"",IF(H5=G5,1))</f>
        <v>0</v>
      </c>
      <c r="EO5" s="78" t="b">
        <f>IF(G5&lt;&gt;"",IF(G5&lt;H5,1))</f>
        <v>0</v>
      </c>
      <c r="EP5" s="78" t="b">
        <f>IF(H5&lt;&gt;"",IF(H5&lt;G5,1))</f>
        <v>0</v>
      </c>
      <c r="EQ5" s="78">
        <f>G5</f>
        <v>0</v>
      </c>
      <c r="ER5" s="78">
        <f>H5</f>
        <v>0</v>
      </c>
      <c r="ES5" s="78">
        <f>H5</f>
        <v>0</v>
      </c>
      <c r="ET5" s="78">
        <f>G5</f>
        <v>0</v>
      </c>
      <c r="EU5" s="139" t="str">
        <f t="shared" ref="EU5:EU22" si="63">VLOOKUP(BR5,$BS$5:$CB$22,6,0)</f>
        <v>Avranches</v>
      </c>
      <c r="EV5" s="139"/>
      <c r="EW5" s="139"/>
      <c r="EX5" s="139"/>
      <c r="EY5" s="139"/>
      <c r="EZ5" s="82">
        <f t="shared" ref="EZ5:EZ22" si="64">VLOOKUP(EU5,$BX$5:$DW$22,52,0)</f>
        <v>0</v>
      </c>
      <c r="FA5" s="78">
        <f t="shared" ref="FA5:FA22" si="65">RANK(EZ5,$EZ$5:$EZ$22)</f>
        <v>1</v>
      </c>
      <c r="FB5" s="139" t="str">
        <f>BX5</f>
        <v>Avranches</v>
      </c>
      <c r="FC5" s="139"/>
      <c r="FD5" s="139"/>
      <c r="FE5" s="139"/>
      <c r="FF5" s="139"/>
      <c r="FG5" s="139" t="str">
        <f t="shared" ref="FG5:FG22" si="66">VLOOKUP(BT5,$BU$5:$CS$22,21,0)</f>
        <v>Avranches</v>
      </c>
      <c r="FH5" s="139"/>
      <c r="FI5" s="139"/>
      <c r="FJ5" s="139"/>
      <c r="FK5" s="139"/>
      <c r="FL5" s="82">
        <f t="shared" ref="FL5:FL22" si="67">VLOOKUP(FG5,$CO$5:$DY$22,37,0)</f>
        <v>0</v>
      </c>
      <c r="FM5" s="4">
        <f t="shared" ref="FM5:FM22" si="68">RANK(FL5,$FL$5:$FL$22)</f>
        <v>1</v>
      </c>
      <c r="FN5" s="139" t="str">
        <f>CO5</f>
        <v>Avranches</v>
      </c>
      <c r="FO5" s="139"/>
      <c r="FP5" s="139"/>
      <c r="FQ5" s="139"/>
      <c r="FR5" s="139"/>
      <c r="FS5" s="139" t="str">
        <f t="shared" ref="FS5:FS22" si="69">VLOOKUP(BV5,$BW$5:$DF$22,36,0)</f>
        <v>Avranches</v>
      </c>
      <c r="FT5" s="139"/>
      <c r="FU5" s="139"/>
      <c r="FV5" s="139"/>
      <c r="FW5" s="139"/>
      <c r="FX5" s="82">
        <f t="shared" ref="FX5:FX22" si="70">VLOOKUP(FS5,$DF$5:$EA$22,22,0)</f>
        <v>0</v>
      </c>
      <c r="FY5" s="78">
        <f t="shared" ref="FY5:FY22" si="71">RANK(FX5,$FX$5:$FX$22)</f>
        <v>1</v>
      </c>
      <c r="FZ5" s="139" t="str">
        <f>DF5</f>
        <v>Avranches</v>
      </c>
      <c r="GA5" s="139"/>
      <c r="GB5" s="139"/>
      <c r="GC5" s="139"/>
      <c r="GD5" s="139"/>
      <c r="GE5" s="140" t="str">
        <f>BX5</f>
        <v>Avranches</v>
      </c>
      <c r="GF5" s="141"/>
      <c r="GG5" s="141"/>
      <c r="GH5" s="141"/>
      <c r="GI5" s="142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</row>
    <row r="6" spans="1:240" ht="15" x14ac:dyDescent="0.3">
      <c r="A6" s="67"/>
      <c r="B6" s="178" t="s">
        <v>66</v>
      </c>
      <c r="C6" s="178"/>
      <c r="D6" s="178"/>
      <c r="E6" s="178"/>
      <c r="F6" s="178"/>
      <c r="G6" s="68"/>
      <c r="H6" s="68"/>
      <c r="I6" s="179" t="s">
        <v>64</v>
      </c>
      <c r="J6" s="179"/>
      <c r="K6" s="179"/>
      <c r="L6" s="179"/>
      <c r="M6" s="179"/>
      <c r="N6" s="69"/>
      <c r="O6" s="180"/>
      <c r="P6" s="181"/>
      <c r="Q6" s="181"/>
      <c r="R6" s="181"/>
      <c r="S6" s="182"/>
      <c r="T6" s="183"/>
      <c r="U6" s="73"/>
      <c r="V6" s="155" t="str">
        <f t="shared" si="0"/>
        <v xml:space="preserve">Boulogne </v>
      </c>
      <c r="W6" s="156"/>
      <c r="X6" s="156"/>
      <c r="Y6" s="156"/>
      <c r="Z6" s="157"/>
      <c r="AA6" s="27">
        <f t="shared" si="1"/>
        <v>0</v>
      </c>
      <c r="AB6" s="28" t="str">
        <f t="shared" si="2"/>
        <v>u</v>
      </c>
      <c r="AC6" s="29">
        <f>IF(EZ6=EZ5,FA5,FA6)</f>
        <v>1</v>
      </c>
      <c r="AD6" s="30">
        <f t="shared" si="3"/>
        <v>0</v>
      </c>
      <c r="AE6" s="34">
        <f t="shared" si="4"/>
        <v>0</v>
      </c>
      <c r="AF6" s="35">
        <f t="shared" si="5"/>
        <v>0</v>
      </c>
      <c r="AG6" s="35">
        <f t="shared" si="6"/>
        <v>0</v>
      </c>
      <c r="AH6" s="35">
        <f t="shared" si="7"/>
        <v>0</v>
      </c>
      <c r="AI6" s="35">
        <f t="shared" si="8"/>
        <v>0</v>
      </c>
      <c r="AJ6" s="35">
        <f t="shared" si="9"/>
        <v>0</v>
      </c>
      <c r="AK6" s="36">
        <f t="shared" si="10"/>
        <v>0</v>
      </c>
      <c r="AL6" s="158" t="str">
        <f t="shared" si="11"/>
        <v xml:space="preserve">Boulogne </v>
      </c>
      <c r="AM6" s="159"/>
      <c r="AN6" s="159"/>
      <c r="AO6" s="159"/>
      <c r="AP6" s="160"/>
      <c r="AQ6" s="12">
        <f t="shared" si="12"/>
        <v>0</v>
      </c>
      <c r="AR6" s="13" t="str">
        <f t="shared" si="13"/>
        <v>u</v>
      </c>
      <c r="AS6" s="14">
        <f>IF(FL6=FL5,FM5,FM6)</f>
        <v>1</v>
      </c>
      <c r="AT6" s="15">
        <f t="shared" si="14"/>
        <v>0</v>
      </c>
      <c r="AU6" s="16">
        <f t="shared" si="15"/>
        <v>0</v>
      </c>
      <c r="AV6" s="17">
        <f t="shared" si="16"/>
        <v>0</v>
      </c>
      <c r="AW6" s="17">
        <f t="shared" si="17"/>
        <v>0</v>
      </c>
      <c r="AX6" s="17">
        <f t="shared" si="18"/>
        <v>0</v>
      </c>
      <c r="AY6" s="17">
        <f t="shared" si="19"/>
        <v>0</v>
      </c>
      <c r="AZ6" s="17">
        <f t="shared" si="20"/>
        <v>0</v>
      </c>
      <c r="BA6" s="18">
        <f t="shared" si="21"/>
        <v>0</v>
      </c>
      <c r="BB6" s="161" t="str">
        <f t="shared" si="22"/>
        <v xml:space="preserve">Boulogne </v>
      </c>
      <c r="BC6" s="162"/>
      <c r="BD6" s="162"/>
      <c r="BE6" s="162"/>
      <c r="BF6" s="163"/>
      <c r="BG6" s="44">
        <f t="shared" si="23"/>
        <v>0</v>
      </c>
      <c r="BH6" s="45" t="str">
        <f t="shared" si="24"/>
        <v>u</v>
      </c>
      <c r="BI6" s="46">
        <f>IF(FX6=FX5,FY5,FY6)</f>
        <v>1</v>
      </c>
      <c r="BJ6" s="47">
        <f t="shared" si="25"/>
        <v>0</v>
      </c>
      <c r="BK6" s="48">
        <f t="shared" si="26"/>
        <v>0</v>
      </c>
      <c r="BL6" s="49">
        <f t="shared" si="27"/>
        <v>0</v>
      </c>
      <c r="BM6" s="49">
        <f t="shared" si="28"/>
        <v>0</v>
      </c>
      <c r="BN6" s="49">
        <f t="shared" si="29"/>
        <v>0</v>
      </c>
      <c r="BO6" s="49">
        <f t="shared" si="30"/>
        <v>0</v>
      </c>
      <c r="BP6" s="49">
        <f t="shared" si="31"/>
        <v>0</v>
      </c>
      <c r="BQ6" s="50">
        <f t="shared" si="32"/>
        <v>0</v>
      </c>
      <c r="BR6" s="77">
        <v>2</v>
      </c>
      <c r="BS6" s="81">
        <f t="shared" si="33"/>
        <v>2</v>
      </c>
      <c r="BT6" s="79">
        <v>2</v>
      </c>
      <c r="BU6" s="80">
        <f t="shared" si="34"/>
        <v>2</v>
      </c>
      <c r="BV6" s="77">
        <v>2</v>
      </c>
      <c r="BW6" s="78">
        <f t="shared" si="35"/>
        <v>2</v>
      </c>
      <c r="BX6" s="164" t="str">
        <f>[1]Equipes!A3</f>
        <v xml:space="preserve">Boulogne </v>
      </c>
      <c r="BY6" s="164"/>
      <c r="BZ6" s="164"/>
      <c r="CA6" s="164"/>
      <c r="CB6" s="164"/>
      <c r="CC6" s="75">
        <f t="shared" si="36"/>
        <v>1</v>
      </c>
      <c r="CD6" s="75">
        <f t="shared" ref="CD6:CD22" si="72">CC6-CC6</f>
        <v>0</v>
      </c>
      <c r="CE6" s="2" t="s">
        <v>22</v>
      </c>
      <c r="CF6" s="75">
        <f t="shared" si="37"/>
        <v>2</v>
      </c>
      <c r="CG6" s="75">
        <f t="shared" si="38"/>
        <v>0</v>
      </c>
      <c r="CH6" s="75">
        <f t="shared" si="39"/>
        <v>0</v>
      </c>
      <c r="CI6" s="75">
        <f t="shared" si="40"/>
        <v>0</v>
      </c>
      <c r="CJ6" s="75">
        <f t="shared" si="41"/>
        <v>0</v>
      </c>
      <c r="CK6" s="75">
        <f t="shared" si="42"/>
        <v>0</v>
      </c>
      <c r="CL6" s="75">
        <f t="shared" si="43"/>
        <v>0</v>
      </c>
      <c r="CM6" s="75">
        <f t="shared" si="44"/>
        <v>0</v>
      </c>
      <c r="CN6" s="75">
        <f t="shared" ref="CN6:CN22" si="73">CL6-CM6</f>
        <v>0</v>
      </c>
      <c r="CO6" s="165" t="str">
        <f t="shared" ref="CO6:CO22" si="74">BX6</f>
        <v xml:space="preserve">Boulogne </v>
      </c>
      <c r="CP6" s="166"/>
      <c r="CQ6" s="166"/>
      <c r="CR6" s="166"/>
      <c r="CS6" s="167"/>
      <c r="CT6" s="75">
        <f t="shared" si="45"/>
        <v>1</v>
      </c>
      <c r="CU6" s="75">
        <f t="shared" ref="CU6:CU22" si="75">CT6-CT6</f>
        <v>0</v>
      </c>
      <c r="CV6" s="2" t="s">
        <v>22</v>
      </c>
      <c r="CW6" s="75">
        <f t="shared" si="46"/>
        <v>2</v>
      </c>
      <c r="CX6" s="75">
        <f t="shared" si="47"/>
        <v>0</v>
      </c>
      <c r="CY6" s="75">
        <f t="shared" si="48"/>
        <v>0</v>
      </c>
      <c r="CZ6" s="75">
        <f t="shared" si="49"/>
        <v>0</v>
      </c>
      <c r="DA6" s="75">
        <f t="shared" si="50"/>
        <v>0</v>
      </c>
      <c r="DB6" s="75">
        <f t="shared" si="51"/>
        <v>0</v>
      </c>
      <c r="DC6" s="75">
        <f t="shared" si="52"/>
        <v>0</v>
      </c>
      <c r="DD6" s="75">
        <f t="shared" si="53"/>
        <v>0</v>
      </c>
      <c r="DE6" s="75">
        <f t="shared" ref="DE6:DE22" si="76">DC6-DD6</f>
        <v>0</v>
      </c>
      <c r="DF6" s="165" t="str">
        <f t="shared" ref="DF6:DF22" si="77">BX6</f>
        <v xml:space="preserve">Boulogne </v>
      </c>
      <c r="DG6" s="166"/>
      <c r="DH6" s="166"/>
      <c r="DI6" s="166"/>
      <c r="DJ6" s="167"/>
      <c r="DK6" s="75">
        <f t="shared" si="54"/>
        <v>1</v>
      </c>
      <c r="DL6" s="75">
        <f t="shared" ref="DL6:DL22" si="78">DK6-DK6</f>
        <v>0</v>
      </c>
      <c r="DM6" s="2" t="s">
        <v>22</v>
      </c>
      <c r="DN6" s="75">
        <f t="shared" si="55"/>
        <v>2</v>
      </c>
      <c r="DO6" s="75">
        <f t="shared" si="56"/>
        <v>0</v>
      </c>
      <c r="DP6" s="75">
        <f t="shared" si="57"/>
        <v>0</v>
      </c>
      <c r="DQ6" s="75">
        <f t="shared" si="58"/>
        <v>0</v>
      </c>
      <c r="DR6" s="75">
        <f t="shared" si="59"/>
        <v>0</v>
      </c>
      <c r="DS6" s="75">
        <f t="shared" si="60"/>
        <v>0</v>
      </c>
      <c r="DT6" s="75">
        <f t="shared" si="61"/>
        <v>0</v>
      </c>
      <c r="DU6" s="75">
        <f t="shared" si="62"/>
        <v>0</v>
      </c>
      <c r="DV6" s="75">
        <f t="shared" ref="DV6:DV22" si="79">DT6-DU6</f>
        <v>0</v>
      </c>
      <c r="DW6" s="82">
        <f t="shared" ref="DW6:DW22" si="80">SUM(CG6*1000+(CN6)/100+(CL6)/1000)</f>
        <v>0</v>
      </c>
      <c r="DX6" s="82">
        <f>DW6+0.0000019</f>
        <v>1.9E-6</v>
      </c>
      <c r="DY6" s="82">
        <f t="shared" ref="DY6:DY22" si="81">SUM(CX6*1000+(DE6)/100+(DC6)/1000)</f>
        <v>0</v>
      </c>
      <c r="DZ6" s="82">
        <f>DY6+0.0000019</f>
        <v>1.9E-6</v>
      </c>
      <c r="EA6" s="82">
        <f t="shared" ref="EA6:EA22" si="82">SUM(DO6*1000+(DV6)/100+(DT6)/1000)</f>
        <v>0</v>
      </c>
      <c r="EB6" s="82">
        <f>EA6+0.0000019</f>
        <v>1.9E-6</v>
      </c>
      <c r="EC6" s="78">
        <f t="shared" ref="EC6:EC13" si="83">A6</f>
        <v>0</v>
      </c>
      <c r="ED6" s="78">
        <f t="shared" ref="ED6:ED13" si="84">N6</f>
        <v>0</v>
      </c>
      <c r="EE6" s="78">
        <f t="shared" ref="EE6:EE13" si="85">IF(G6="",0,IF(G6&gt;H6,3,IF(G6=H6,1,IF(G6&lt;H6,0))))</f>
        <v>0</v>
      </c>
      <c r="EF6" s="78">
        <f t="shared" ref="EF6:EF13" si="86">IF(H6="",0,IF(H6&gt;G6,3,IF(H6=G6,1,IF(H6&lt;G6,0))))</f>
        <v>0</v>
      </c>
      <c r="EG6" s="78">
        <f t="shared" ref="EG6:EH14" si="87">EE6-EC6</f>
        <v>0</v>
      </c>
      <c r="EH6" s="78">
        <f t="shared" si="87"/>
        <v>0</v>
      </c>
      <c r="EI6" s="78">
        <f t="shared" ref="EI6:EJ13" si="88">IF(G6="",0,1)</f>
        <v>0</v>
      </c>
      <c r="EJ6" s="78">
        <f t="shared" si="88"/>
        <v>0</v>
      </c>
      <c r="EK6" s="78" t="b">
        <f t="shared" ref="EK6:EK13" si="89">IF(G6&lt;&gt;"",IF(G6&gt;H6,1))</f>
        <v>0</v>
      </c>
      <c r="EL6" s="78" t="b">
        <f t="shared" ref="EL6:EL13" si="90">IF(H6&lt;&gt;"",IF(H6&gt;G6,1))</f>
        <v>0</v>
      </c>
      <c r="EM6" s="78" t="b">
        <f t="shared" ref="EM6:EM13" si="91">IF(G6&lt;&gt;"",IF(G6=H6,1))</f>
        <v>0</v>
      </c>
      <c r="EN6" s="78" t="b">
        <f t="shared" ref="EN6:EN13" si="92">IF(H6&lt;&gt;"",IF(H6=G6,1))</f>
        <v>0</v>
      </c>
      <c r="EO6" s="78" t="b">
        <f t="shared" ref="EO6:EO13" si="93">IF(G6&lt;&gt;"",IF(G6&lt;H6,1))</f>
        <v>0</v>
      </c>
      <c r="EP6" s="78" t="b">
        <f t="shared" ref="EP6:EP13" si="94">IF(H6&lt;&gt;"",IF(H6&lt;G6,1))</f>
        <v>0</v>
      </c>
      <c r="EQ6" s="78">
        <f t="shared" ref="EQ6:ER13" si="95">G6</f>
        <v>0</v>
      </c>
      <c r="ER6" s="78">
        <f t="shared" si="95"/>
        <v>0</v>
      </c>
      <c r="ES6" s="78">
        <f t="shared" ref="ES6:ES13" si="96">H6</f>
        <v>0</v>
      </c>
      <c r="ET6" s="78">
        <f t="shared" ref="ET6:ET13" si="97">G6</f>
        <v>0</v>
      </c>
      <c r="EU6" s="139" t="str">
        <f t="shared" si="63"/>
        <v xml:space="preserve">Boulogne </v>
      </c>
      <c r="EV6" s="139"/>
      <c r="EW6" s="139"/>
      <c r="EX6" s="139"/>
      <c r="EY6" s="139"/>
      <c r="EZ6" s="82">
        <f t="shared" si="64"/>
        <v>0</v>
      </c>
      <c r="FA6" s="78">
        <f t="shared" si="65"/>
        <v>1</v>
      </c>
      <c r="FB6" s="139" t="str">
        <f t="shared" ref="FB6:FB22" si="98">BX6</f>
        <v xml:space="preserve">Boulogne </v>
      </c>
      <c r="FC6" s="139"/>
      <c r="FD6" s="139"/>
      <c r="FE6" s="139"/>
      <c r="FF6" s="139"/>
      <c r="FG6" s="139" t="str">
        <f t="shared" si="66"/>
        <v xml:space="preserve">Boulogne </v>
      </c>
      <c r="FH6" s="139"/>
      <c r="FI6" s="139"/>
      <c r="FJ6" s="139"/>
      <c r="FK6" s="139"/>
      <c r="FL6" s="82">
        <f t="shared" si="67"/>
        <v>0</v>
      </c>
      <c r="FM6" s="4">
        <f t="shared" si="68"/>
        <v>1</v>
      </c>
      <c r="FN6" s="139" t="str">
        <f t="shared" ref="FN6:FN22" si="99">CO6</f>
        <v xml:space="preserve">Boulogne </v>
      </c>
      <c r="FO6" s="139"/>
      <c r="FP6" s="139"/>
      <c r="FQ6" s="139"/>
      <c r="FR6" s="139"/>
      <c r="FS6" s="139" t="str">
        <f t="shared" si="69"/>
        <v xml:space="preserve">Boulogne </v>
      </c>
      <c r="FT6" s="139"/>
      <c r="FU6" s="139"/>
      <c r="FV6" s="139"/>
      <c r="FW6" s="139"/>
      <c r="FX6" s="82">
        <f t="shared" si="70"/>
        <v>0</v>
      </c>
      <c r="FY6" s="78">
        <f t="shared" si="71"/>
        <v>1</v>
      </c>
      <c r="FZ6" s="139" t="str">
        <f t="shared" ref="FZ6:FZ22" si="100">DF6</f>
        <v xml:space="preserve">Boulogne </v>
      </c>
      <c r="GA6" s="139"/>
      <c r="GB6" s="139"/>
      <c r="GC6" s="139"/>
      <c r="GD6" s="139"/>
      <c r="GE6" s="140" t="str">
        <f t="shared" ref="GE6:GE22" si="101">BX6</f>
        <v xml:space="preserve">Boulogne </v>
      </c>
      <c r="GF6" s="141"/>
      <c r="GG6" s="141"/>
      <c r="GH6" s="141"/>
      <c r="GI6" s="142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</row>
    <row r="7" spans="1:240" ht="15" x14ac:dyDescent="0.3">
      <c r="A7" s="67"/>
      <c r="B7" s="178" t="s">
        <v>75</v>
      </c>
      <c r="C7" s="178"/>
      <c r="D7" s="178"/>
      <c r="E7" s="178"/>
      <c r="F7" s="178"/>
      <c r="G7" s="68"/>
      <c r="H7" s="68"/>
      <c r="I7" s="179" t="s">
        <v>59</v>
      </c>
      <c r="J7" s="179"/>
      <c r="K7" s="179"/>
      <c r="L7" s="179"/>
      <c r="M7" s="179"/>
      <c r="N7" s="69"/>
      <c r="O7" s="180"/>
      <c r="P7" s="181"/>
      <c r="Q7" s="181"/>
      <c r="R7" s="181"/>
      <c r="S7" s="182"/>
      <c r="T7" s="183"/>
      <c r="U7" s="73"/>
      <c r="V7" s="155" t="str">
        <f t="shared" si="0"/>
        <v xml:space="preserve">Bourg-en-Bresse </v>
      </c>
      <c r="W7" s="156"/>
      <c r="X7" s="156"/>
      <c r="Y7" s="156"/>
      <c r="Z7" s="157"/>
      <c r="AA7" s="27">
        <f t="shared" si="1"/>
        <v>0</v>
      </c>
      <c r="AB7" s="28" t="str">
        <f t="shared" si="2"/>
        <v>u</v>
      </c>
      <c r="AC7" s="29">
        <f t="shared" ref="AC7:AC22" si="102">IF(EZ7=EZ6,FA6,FA7)</f>
        <v>1</v>
      </c>
      <c r="AD7" s="30">
        <f t="shared" si="3"/>
        <v>0</v>
      </c>
      <c r="AE7" s="34">
        <f t="shared" si="4"/>
        <v>0</v>
      </c>
      <c r="AF7" s="35">
        <f t="shared" si="5"/>
        <v>0</v>
      </c>
      <c r="AG7" s="35">
        <f t="shared" si="6"/>
        <v>0</v>
      </c>
      <c r="AH7" s="35">
        <f t="shared" si="7"/>
        <v>0</v>
      </c>
      <c r="AI7" s="35">
        <f t="shared" si="8"/>
        <v>0</v>
      </c>
      <c r="AJ7" s="35">
        <f t="shared" si="9"/>
        <v>0</v>
      </c>
      <c r="AK7" s="36">
        <f t="shared" si="10"/>
        <v>0</v>
      </c>
      <c r="AL7" s="158" t="str">
        <f t="shared" si="11"/>
        <v xml:space="preserve">Bourg-en-Bresse </v>
      </c>
      <c r="AM7" s="159"/>
      <c r="AN7" s="159"/>
      <c r="AO7" s="159"/>
      <c r="AP7" s="160"/>
      <c r="AQ7" s="12">
        <f t="shared" si="12"/>
        <v>0</v>
      </c>
      <c r="AR7" s="13" t="str">
        <f t="shared" si="13"/>
        <v>u</v>
      </c>
      <c r="AS7" s="14">
        <f t="shared" ref="AS7:AS22" si="103">IF(FL7=FL6,FM6,FM7)</f>
        <v>1</v>
      </c>
      <c r="AT7" s="15">
        <f t="shared" si="14"/>
        <v>0</v>
      </c>
      <c r="AU7" s="16">
        <f t="shared" si="15"/>
        <v>0</v>
      </c>
      <c r="AV7" s="17">
        <f t="shared" si="16"/>
        <v>0</v>
      </c>
      <c r="AW7" s="17">
        <f t="shared" si="17"/>
        <v>0</v>
      </c>
      <c r="AX7" s="17">
        <f t="shared" si="18"/>
        <v>0</v>
      </c>
      <c r="AY7" s="17">
        <f t="shared" si="19"/>
        <v>0</v>
      </c>
      <c r="AZ7" s="17">
        <f t="shared" si="20"/>
        <v>0</v>
      </c>
      <c r="BA7" s="18">
        <f t="shared" si="21"/>
        <v>0</v>
      </c>
      <c r="BB7" s="161" t="str">
        <f t="shared" si="22"/>
        <v xml:space="preserve">Bourg-en-Bresse </v>
      </c>
      <c r="BC7" s="162"/>
      <c r="BD7" s="162"/>
      <c r="BE7" s="162"/>
      <c r="BF7" s="163"/>
      <c r="BG7" s="44">
        <f t="shared" si="23"/>
        <v>0</v>
      </c>
      <c r="BH7" s="45" t="str">
        <f t="shared" si="24"/>
        <v>u</v>
      </c>
      <c r="BI7" s="46">
        <f t="shared" ref="BI7:BI22" si="104">IF(FX7=FX6,FY6,FY7)</f>
        <v>1</v>
      </c>
      <c r="BJ7" s="47">
        <f t="shared" si="25"/>
        <v>0</v>
      </c>
      <c r="BK7" s="48">
        <f t="shared" si="26"/>
        <v>0</v>
      </c>
      <c r="BL7" s="49">
        <f t="shared" si="27"/>
        <v>0</v>
      </c>
      <c r="BM7" s="49">
        <f t="shared" si="28"/>
        <v>0</v>
      </c>
      <c r="BN7" s="49">
        <f t="shared" si="29"/>
        <v>0</v>
      </c>
      <c r="BO7" s="49">
        <f t="shared" si="30"/>
        <v>0</v>
      </c>
      <c r="BP7" s="49">
        <f t="shared" si="31"/>
        <v>0</v>
      </c>
      <c r="BQ7" s="50">
        <f t="shared" si="32"/>
        <v>0</v>
      </c>
      <c r="BR7" s="77">
        <v>3</v>
      </c>
      <c r="BS7" s="81">
        <f t="shared" si="33"/>
        <v>3</v>
      </c>
      <c r="BT7" s="79">
        <v>3</v>
      </c>
      <c r="BU7" s="80">
        <f t="shared" si="34"/>
        <v>3</v>
      </c>
      <c r="BV7" s="77">
        <v>3</v>
      </c>
      <c r="BW7" s="78">
        <f t="shared" si="35"/>
        <v>3</v>
      </c>
      <c r="BX7" s="164" t="str">
        <f>[1]Equipes!A4</f>
        <v xml:space="preserve">Bourg-en-Bresse </v>
      </c>
      <c r="BY7" s="164"/>
      <c r="BZ7" s="164"/>
      <c r="CA7" s="164"/>
      <c r="CB7" s="164"/>
      <c r="CC7" s="75">
        <f t="shared" si="36"/>
        <v>1</v>
      </c>
      <c r="CD7" s="75">
        <f t="shared" si="72"/>
        <v>0</v>
      </c>
      <c r="CE7" s="2" t="s">
        <v>22</v>
      </c>
      <c r="CF7" s="75">
        <f t="shared" si="37"/>
        <v>3</v>
      </c>
      <c r="CG7" s="75">
        <f t="shared" si="38"/>
        <v>0</v>
      </c>
      <c r="CH7" s="75">
        <f t="shared" si="39"/>
        <v>0</v>
      </c>
      <c r="CI7" s="75">
        <f t="shared" si="40"/>
        <v>0</v>
      </c>
      <c r="CJ7" s="75">
        <f t="shared" si="41"/>
        <v>0</v>
      </c>
      <c r="CK7" s="75">
        <f t="shared" si="42"/>
        <v>0</v>
      </c>
      <c r="CL7" s="75">
        <f t="shared" si="43"/>
        <v>0</v>
      </c>
      <c r="CM7" s="75">
        <f t="shared" si="44"/>
        <v>0</v>
      </c>
      <c r="CN7" s="75">
        <f t="shared" si="73"/>
        <v>0</v>
      </c>
      <c r="CO7" s="165" t="str">
        <f t="shared" si="74"/>
        <v xml:space="preserve">Bourg-en-Bresse </v>
      </c>
      <c r="CP7" s="166"/>
      <c r="CQ7" s="166"/>
      <c r="CR7" s="166"/>
      <c r="CS7" s="167"/>
      <c r="CT7" s="75">
        <f t="shared" si="45"/>
        <v>1</v>
      </c>
      <c r="CU7" s="75">
        <f t="shared" si="75"/>
        <v>0</v>
      </c>
      <c r="CV7" s="2" t="s">
        <v>22</v>
      </c>
      <c r="CW7" s="75">
        <f t="shared" si="46"/>
        <v>3</v>
      </c>
      <c r="CX7" s="75">
        <f t="shared" si="47"/>
        <v>0</v>
      </c>
      <c r="CY7" s="75">
        <f t="shared" si="48"/>
        <v>0</v>
      </c>
      <c r="CZ7" s="75">
        <f t="shared" si="49"/>
        <v>0</v>
      </c>
      <c r="DA7" s="75">
        <f t="shared" si="50"/>
        <v>0</v>
      </c>
      <c r="DB7" s="75">
        <f t="shared" si="51"/>
        <v>0</v>
      </c>
      <c r="DC7" s="75">
        <f t="shared" si="52"/>
        <v>0</v>
      </c>
      <c r="DD7" s="75">
        <f t="shared" si="53"/>
        <v>0</v>
      </c>
      <c r="DE7" s="75">
        <f t="shared" si="76"/>
        <v>0</v>
      </c>
      <c r="DF7" s="165" t="str">
        <f t="shared" si="77"/>
        <v xml:space="preserve">Bourg-en-Bresse </v>
      </c>
      <c r="DG7" s="166"/>
      <c r="DH7" s="166"/>
      <c r="DI7" s="166"/>
      <c r="DJ7" s="167"/>
      <c r="DK7" s="75">
        <f t="shared" si="54"/>
        <v>1</v>
      </c>
      <c r="DL7" s="75">
        <f t="shared" si="78"/>
        <v>0</v>
      </c>
      <c r="DM7" s="2" t="s">
        <v>22</v>
      </c>
      <c r="DN7" s="75">
        <f t="shared" si="55"/>
        <v>3</v>
      </c>
      <c r="DO7" s="75">
        <f t="shared" si="56"/>
        <v>0</v>
      </c>
      <c r="DP7" s="75">
        <f t="shared" si="57"/>
        <v>0</v>
      </c>
      <c r="DQ7" s="75">
        <f t="shared" si="58"/>
        <v>0</v>
      </c>
      <c r="DR7" s="75">
        <f t="shared" si="59"/>
        <v>0</v>
      </c>
      <c r="DS7" s="75">
        <f t="shared" si="60"/>
        <v>0</v>
      </c>
      <c r="DT7" s="75">
        <f t="shared" si="61"/>
        <v>0</v>
      </c>
      <c r="DU7" s="75">
        <f t="shared" si="62"/>
        <v>0</v>
      </c>
      <c r="DV7" s="75">
        <f t="shared" si="79"/>
        <v>0</v>
      </c>
      <c r="DW7" s="82">
        <f t="shared" si="80"/>
        <v>0</v>
      </c>
      <c r="DX7" s="82">
        <f>DW7+0.0000018</f>
        <v>1.7999999999999999E-6</v>
      </c>
      <c r="DY7" s="82">
        <f t="shared" si="81"/>
        <v>0</v>
      </c>
      <c r="DZ7" s="82">
        <f>DY7+0.0000018</f>
        <v>1.7999999999999999E-6</v>
      </c>
      <c r="EA7" s="82">
        <f t="shared" si="82"/>
        <v>0</v>
      </c>
      <c r="EB7" s="82">
        <f>EA7+0.0000018</f>
        <v>1.7999999999999999E-6</v>
      </c>
      <c r="EC7" s="78">
        <f t="shared" si="83"/>
        <v>0</v>
      </c>
      <c r="ED7" s="78">
        <f t="shared" si="84"/>
        <v>0</v>
      </c>
      <c r="EE7" s="78">
        <f t="shared" si="85"/>
        <v>0</v>
      </c>
      <c r="EF7" s="78">
        <f t="shared" si="86"/>
        <v>0</v>
      </c>
      <c r="EG7" s="78">
        <f t="shared" si="87"/>
        <v>0</v>
      </c>
      <c r="EH7" s="78">
        <f t="shared" si="87"/>
        <v>0</v>
      </c>
      <c r="EI7" s="78">
        <f t="shared" si="88"/>
        <v>0</v>
      </c>
      <c r="EJ7" s="78">
        <f t="shared" si="88"/>
        <v>0</v>
      </c>
      <c r="EK7" s="78" t="b">
        <f t="shared" si="89"/>
        <v>0</v>
      </c>
      <c r="EL7" s="78" t="b">
        <f t="shared" si="90"/>
        <v>0</v>
      </c>
      <c r="EM7" s="78" t="b">
        <f t="shared" si="91"/>
        <v>0</v>
      </c>
      <c r="EN7" s="78" t="b">
        <f t="shared" si="92"/>
        <v>0</v>
      </c>
      <c r="EO7" s="78" t="b">
        <f t="shared" si="93"/>
        <v>0</v>
      </c>
      <c r="EP7" s="78" t="b">
        <f t="shared" si="94"/>
        <v>0</v>
      </c>
      <c r="EQ7" s="78">
        <f t="shared" si="95"/>
        <v>0</v>
      </c>
      <c r="ER7" s="78">
        <f t="shared" si="95"/>
        <v>0</v>
      </c>
      <c r="ES7" s="78">
        <f t="shared" si="96"/>
        <v>0</v>
      </c>
      <c r="ET7" s="78">
        <f t="shared" si="97"/>
        <v>0</v>
      </c>
      <c r="EU7" s="139" t="str">
        <f t="shared" si="63"/>
        <v xml:space="preserve">Bourg-en-Bresse </v>
      </c>
      <c r="EV7" s="139"/>
      <c r="EW7" s="139"/>
      <c r="EX7" s="139"/>
      <c r="EY7" s="139"/>
      <c r="EZ7" s="82">
        <f t="shared" si="64"/>
        <v>0</v>
      </c>
      <c r="FA7" s="78">
        <f t="shared" si="65"/>
        <v>1</v>
      </c>
      <c r="FB7" s="139" t="str">
        <f t="shared" si="98"/>
        <v xml:space="preserve">Bourg-en-Bresse </v>
      </c>
      <c r="FC7" s="139"/>
      <c r="FD7" s="139"/>
      <c r="FE7" s="139"/>
      <c r="FF7" s="139"/>
      <c r="FG7" s="139" t="str">
        <f t="shared" si="66"/>
        <v xml:space="preserve">Bourg-en-Bresse </v>
      </c>
      <c r="FH7" s="139"/>
      <c r="FI7" s="139"/>
      <c r="FJ7" s="139"/>
      <c r="FK7" s="139"/>
      <c r="FL7" s="82">
        <f t="shared" si="67"/>
        <v>0</v>
      </c>
      <c r="FM7" s="4">
        <f t="shared" si="68"/>
        <v>1</v>
      </c>
      <c r="FN7" s="139" t="str">
        <f t="shared" si="99"/>
        <v xml:space="preserve">Bourg-en-Bresse </v>
      </c>
      <c r="FO7" s="139"/>
      <c r="FP7" s="139"/>
      <c r="FQ7" s="139"/>
      <c r="FR7" s="139"/>
      <c r="FS7" s="139" t="str">
        <f t="shared" si="69"/>
        <v xml:space="preserve">Bourg-en-Bresse </v>
      </c>
      <c r="FT7" s="139"/>
      <c r="FU7" s="139"/>
      <c r="FV7" s="139"/>
      <c r="FW7" s="139"/>
      <c r="FX7" s="82">
        <f t="shared" si="70"/>
        <v>0</v>
      </c>
      <c r="FY7" s="78">
        <f t="shared" si="71"/>
        <v>1</v>
      </c>
      <c r="FZ7" s="139" t="str">
        <f t="shared" si="100"/>
        <v xml:space="preserve">Bourg-en-Bresse </v>
      </c>
      <c r="GA7" s="139"/>
      <c r="GB7" s="139"/>
      <c r="GC7" s="139"/>
      <c r="GD7" s="139"/>
      <c r="GE7" s="140" t="str">
        <f t="shared" si="101"/>
        <v xml:space="preserve">Bourg-en-Bresse </v>
      </c>
      <c r="GF7" s="141"/>
      <c r="GG7" s="141"/>
      <c r="GH7" s="141"/>
      <c r="GI7" s="142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</row>
    <row r="8" spans="1:240" ht="15" x14ac:dyDescent="0.3">
      <c r="A8" s="67"/>
      <c r="B8" s="178" t="s">
        <v>71</v>
      </c>
      <c r="C8" s="178"/>
      <c r="D8" s="178"/>
      <c r="E8" s="178"/>
      <c r="F8" s="178"/>
      <c r="G8" s="68"/>
      <c r="H8" s="68"/>
      <c r="I8" s="179" t="s">
        <v>73</v>
      </c>
      <c r="J8" s="179"/>
      <c r="K8" s="179"/>
      <c r="L8" s="179"/>
      <c r="M8" s="179"/>
      <c r="N8" s="69"/>
      <c r="O8" s="180"/>
      <c r="P8" s="181"/>
      <c r="Q8" s="181"/>
      <c r="R8" s="181"/>
      <c r="S8" s="182"/>
      <c r="T8" s="183"/>
      <c r="U8" s="73"/>
      <c r="V8" s="155" t="str">
        <f t="shared" si="0"/>
        <v>Chambly</v>
      </c>
      <c r="W8" s="156"/>
      <c r="X8" s="156"/>
      <c r="Y8" s="156"/>
      <c r="Z8" s="157"/>
      <c r="AA8" s="27">
        <f t="shared" si="1"/>
        <v>0</v>
      </c>
      <c r="AB8" s="28" t="str">
        <f t="shared" si="2"/>
        <v>u</v>
      </c>
      <c r="AC8" s="29">
        <f t="shared" si="102"/>
        <v>1</v>
      </c>
      <c r="AD8" s="30">
        <f t="shared" si="3"/>
        <v>0</v>
      </c>
      <c r="AE8" s="34">
        <f t="shared" si="4"/>
        <v>0</v>
      </c>
      <c r="AF8" s="35">
        <f t="shared" si="5"/>
        <v>0</v>
      </c>
      <c r="AG8" s="35">
        <f t="shared" si="6"/>
        <v>0</v>
      </c>
      <c r="AH8" s="35">
        <f t="shared" si="7"/>
        <v>0</v>
      </c>
      <c r="AI8" s="35">
        <f t="shared" si="8"/>
        <v>0</v>
      </c>
      <c r="AJ8" s="35">
        <f t="shared" si="9"/>
        <v>0</v>
      </c>
      <c r="AK8" s="36">
        <f t="shared" si="10"/>
        <v>0</v>
      </c>
      <c r="AL8" s="158" t="str">
        <f t="shared" si="11"/>
        <v>Chambly</v>
      </c>
      <c r="AM8" s="159"/>
      <c r="AN8" s="159"/>
      <c r="AO8" s="159"/>
      <c r="AP8" s="160"/>
      <c r="AQ8" s="12">
        <f t="shared" si="12"/>
        <v>0</v>
      </c>
      <c r="AR8" s="13" t="str">
        <f t="shared" si="13"/>
        <v>u</v>
      </c>
      <c r="AS8" s="14">
        <f t="shared" si="103"/>
        <v>1</v>
      </c>
      <c r="AT8" s="15">
        <f t="shared" si="14"/>
        <v>0</v>
      </c>
      <c r="AU8" s="16">
        <f t="shared" si="15"/>
        <v>0</v>
      </c>
      <c r="AV8" s="17">
        <f t="shared" si="16"/>
        <v>0</v>
      </c>
      <c r="AW8" s="17">
        <f t="shared" si="17"/>
        <v>0</v>
      </c>
      <c r="AX8" s="17">
        <f t="shared" si="18"/>
        <v>0</v>
      </c>
      <c r="AY8" s="17">
        <f t="shared" si="19"/>
        <v>0</v>
      </c>
      <c r="AZ8" s="17">
        <f t="shared" si="20"/>
        <v>0</v>
      </c>
      <c r="BA8" s="18">
        <f t="shared" si="21"/>
        <v>0</v>
      </c>
      <c r="BB8" s="161" t="str">
        <f t="shared" si="22"/>
        <v>Chambly</v>
      </c>
      <c r="BC8" s="162"/>
      <c r="BD8" s="162"/>
      <c r="BE8" s="162"/>
      <c r="BF8" s="163"/>
      <c r="BG8" s="44">
        <f t="shared" si="23"/>
        <v>0</v>
      </c>
      <c r="BH8" s="45" t="str">
        <f t="shared" si="24"/>
        <v>u</v>
      </c>
      <c r="BI8" s="46">
        <f t="shared" si="104"/>
        <v>1</v>
      </c>
      <c r="BJ8" s="47">
        <f t="shared" si="25"/>
        <v>0</v>
      </c>
      <c r="BK8" s="48">
        <f t="shared" si="26"/>
        <v>0</v>
      </c>
      <c r="BL8" s="49">
        <f t="shared" si="27"/>
        <v>0</v>
      </c>
      <c r="BM8" s="49">
        <f t="shared" si="28"/>
        <v>0</v>
      </c>
      <c r="BN8" s="49">
        <f t="shared" si="29"/>
        <v>0</v>
      </c>
      <c r="BO8" s="49">
        <f t="shared" si="30"/>
        <v>0</v>
      </c>
      <c r="BP8" s="49">
        <f t="shared" si="31"/>
        <v>0</v>
      </c>
      <c r="BQ8" s="50">
        <f t="shared" si="32"/>
        <v>0</v>
      </c>
      <c r="BR8" s="77">
        <v>4</v>
      </c>
      <c r="BS8" s="81">
        <f t="shared" si="33"/>
        <v>4</v>
      </c>
      <c r="BT8" s="79">
        <v>4</v>
      </c>
      <c r="BU8" s="80">
        <f t="shared" si="34"/>
        <v>4</v>
      </c>
      <c r="BV8" s="77">
        <v>4</v>
      </c>
      <c r="BW8" s="78">
        <f t="shared" si="35"/>
        <v>4</v>
      </c>
      <c r="BX8" s="164" t="str">
        <f>[1]Equipes!A5</f>
        <v>Chambly</v>
      </c>
      <c r="BY8" s="164"/>
      <c r="BZ8" s="164"/>
      <c r="CA8" s="164"/>
      <c r="CB8" s="164"/>
      <c r="CC8" s="75">
        <f t="shared" si="36"/>
        <v>1</v>
      </c>
      <c r="CD8" s="75">
        <f t="shared" si="72"/>
        <v>0</v>
      </c>
      <c r="CE8" s="2" t="s">
        <v>22</v>
      </c>
      <c r="CF8" s="75">
        <f t="shared" si="37"/>
        <v>4</v>
      </c>
      <c r="CG8" s="75">
        <f t="shared" si="38"/>
        <v>0</v>
      </c>
      <c r="CH8" s="75">
        <f t="shared" si="39"/>
        <v>0</v>
      </c>
      <c r="CI8" s="75">
        <f t="shared" si="40"/>
        <v>0</v>
      </c>
      <c r="CJ8" s="75">
        <f t="shared" si="41"/>
        <v>0</v>
      </c>
      <c r="CK8" s="75">
        <f t="shared" si="42"/>
        <v>0</v>
      </c>
      <c r="CL8" s="75">
        <f t="shared" si="43"/>
        <v>0</v>
      </c>
      <c r="CM8" s="75">
        <f t="shared" si="44"/>
        <v>0</v>
      </c>
      <c r="CN8" s="75">
        <f t="shared" si="73"/>
        <v>0</v>
      </c>
      <c r="CO8" s="165" t="str">
        <f t="shared" si="74"/>
        <v>Chambly</v>
      </c>
      <c r="CP8" s="166"/>
      <c r="CQ8" s="166"/>
      <c r="CR8" s="166"/>
      <c r="CS8" s="167"/>
      <c r="CT8" s="75">
        <f t="shared" si="45"/>
        <v>1</v>
      </c>
      <c r="CU8" s="75">
        <f t="shared" si="75"/>
        <v>0</v>
      </c>
      <c r="CV8" s="2" t="s">
        <v>22</v>
      </c>
      <c r="CW8" s="75">
        <f t="shared" si="46"/>
        <v>4</v>
      </c>
      <c r="CX8" s="75">
        <f t="shared" si="47"/>
        <v>0</v>
      </c>
      <c r="CY8" s="75">
        <f t="shared" si="48"/>
        <v>0</v>
      </c>
      <c r="CZ8" s="75">
        <f t="shared" si="49"/>
        <v>0</v>
      </c>
      <c r="DA8" s="75">
        <f t="shared" si="50"/>
        <v>0</v>
      </c>
      <c r="DB8" s="75">
        <f t="shared" si="51"/>
        <v>0</v>
      </c>
      <c r="DC8" s="75">
        <f t="shared" si="52"/>
        <v>0</v>
      </c>
      <c r="DD8" s="75">
        <f t="shared" si="53"/>
        <v>0</v>
      </c>
      <c r="DE8" s="75">
        <f t="shared" si="76"/>
        <v>0</v>
      </c>
      <c r="DF8" s="165" t="str">
        <f t="shared" si="77"/>
        <v>Chambly</v>
      </c>
      <c r="DG8" s="166"/>
      <c r="DH8" s="166"/>
      <c r="DI8" s="166"/>
      <c r="DJ8" s="167"/>
      <c r="DK8" s="75">
        <f t="shared" si="54"/>
        <v>1</v>
      </c>
      <c r="DL8" s="75">
        <f t="shared" si="78"/>
        <v>0</v>
      </c>
      <c r="DM8" s="2" t="s">
        <v>22</v>
      </c>
      <c r="DN8" s="75">
        <f t="shared" si="55"/>
        <v>4</v>
      </c>
      <c r="DO8" s="75">
        <f t="shared" si="56"/>
        <v>0</v>
      </c>
      <c r="DP8" s="75">
        <f t="shared" si="57"/>
        <v>0</v>
      </c>
      <c r="DQ8" s="75">
        <f t="shared" si="58"/>
        <v>0</v>
      </c>
      <c r="DR8" s="75">
        <f t="shared" si="59"/>
        <v>0</v>
      </c>
      <c r="DS8" s="75">
        <f t="shared" si="60"/>
        <v>0</v>
      </c>
      <c r="DT8" s="75">
        <f t="shared" si="61"/>
        <v>0</v>
      </c>
      <c r="DU8" s="75">
        <f t="shared" si="62"/>
        <v>0</v>
      </c>
      <c r="DV8" s="75">
        <f t="shared" si="79"/>
        <v>0</v>
      </c>
      <c r="DW8" s="82">
        <f t="shared" si="80"/>
        <v>0</v>
      </c>
      <c r="DX8" s="82">
        <f>DW8+0.0000017</f>
        <v>1.7E-6</v>
      </c>
      <c r="DY8" s="82">
        <f t="shared" si="81"/>
        <v>0</v>
      </c>
      <c r="DZ8" s="82">
        <f>DY8+0.0000017</f>
        <v>1.7E-6</v>
      </c>
      <c r="EA8" s="82">
        <f t="shared" si="82"/>
        <v>0</v>
      </c>
      <c r="EB8" s="82">
        <f>EA8+0.0000017</f>
        <v>1.7E-6</v>
      </c>
      <c r="EC8" s="78">
        <f t="shared" si="83"/>
        <v>0</v>
      </c>
      <c r="ED8" s="78">
        <f t="shared" si="84"/>
        <v>0</v>
      </c>
      <c r="EE8" s="78">
        <f t="shared" si="85"/>
        <v>0</v>
      </c>
      <c r="EF8" s="78">
        <f t="shared" si="86"/>
        <v>0</v>
      </c>
      <c r="EG8" s="78">
        <f t="shared" si="87"/>
        <v>0</v>
      </c>
      <c r="EH8" s="78">
        <f t="shared" si="87"/>
        <v>0</v>
      </c>
      <c r="EI8" s="78">
        <f t="shared" si="88"/>
        <v>0</v>
      </c>
      <c r="EJ8" s="78">
        <f t="shared" si="88"/>
        <v>0</v>
      </c>
      <c r="EK8" s="78" t="b">
        <f t="shared" si="89"/>
        <v>0</v>
      </c>
      <c r="EL8" s="78" t="b">
        <f t="shared" si="90"/>
        <v>0</v>
      </c>
      <c r="EM8" s="78" t="b">
        <f t="shared" si="91"/>
        <v>0</v>
      </c>
      <c r="EN8" s="78" t="b">
        <f t="shared" si="92"/>
        <v>0</v>
      </c>
      <c r="EO8" s="78" t="b">
        <f t="shared" si="93"/>
        <v>0</v>
      </c>
      <c r="EP8" s="78" t="b">
        <f t="shared" si="94"/>
        <v>0</v>
      </c>
      <c r="EQ8" s="78">
        <f t="shared" si="95"/>
        <v>0</v>
      </c>
      <c r="ER8" s="78">
        <f t="shared" si="95"/>
        <v>0</v>
      </c>
      <c r="ES8" s="78">
        <f t="shared" si="96"/>
        <v>0</v>
      </c>
      <c r="ET8" s="78">
        <f t="shared" si="97"/>
        <v>0</v>
      </c>
      <c r="EU8" s="139" t="str">
        <f t="shared" si="63"/>
        <v>Chambly</v>
      </c>
      <c r="EV8" s="139"/>
      <c r="EW8" s="139"/>
      <c r="EX8" s="139"/>
      <c r="EY8" s="139"/>
      <c r="EZ8" s="82">
        <f t="shared" si="64"/>
        <v>0</v>
      </c>
      <c r="FA8" s="78">
        <f t="shared" si="65"/>
        <v>1</v>
      </c>
      <c r="FB8" s="139" t="str">
        <f t="shared" si="98"/>
        <v>Chambly</v>
      </c>
      <c r="FC8" s="139"/>
      <c r="FD8" s="139"/>
      <c r="FE8" s="139"/>
      <c r="FF8" s="139"/>
      <c r="FG8" s="139" t="str">
        <f t="shared" si="66"/>
        <v>Chambly</v>
      </c>
      <c r="FH8" s="139"/>
      <c r="FI8" s="139"/>
      <c r="FJ8" s="139"/>
      <c r="FK8" s="139"/>
      <c r="FL8" s="82">
        <f t="shared" si="67"/>
        <v>0</v>
      </c>
      <c r="FM8" s="4">
        <f t="shared" si="68"/>
        <v>1</v>
      </c>
      <c r="FN8" s="139" t="str">
        <f t="shared" si="99"/>
        <v>Chambly</v>
      </c>
      <c r="FO8" s="139"/>
      <c r="FP8" s="139"/>
      <c r="FQ8" s="139"/>
      <c r="FR8" s="139"/>
      <c r="FS8" s="139" t="str">
        <f t="shared" si="69"/>
        <v>Chambly</v>
      </c>
      <c r="FT8" s="139"/>
      <c r="FU8" s="139"/>
      <c r="FV8" s="139"/>
      <c r="FW8" s="139"/>
      <c r="FX8" s="82">
        <f t="shared" si="70"/>
        <v>0</v>
      </c>
      <c r="FY8" s="78">
        <f t="shared" si="71"/>
        <v>1</v>
      </c>
      <c r="FZ8" s="139" t="str">
        <f t="shared" si="100"/>
        <v>Chambly</v>
      </c>
      <c r="GA8" s="139"/>
      <c r="GB8" s="139"/>
      <c r="GC8" s="139"/>
      <c r="GD8" s="139"/>
      <c r="GE8" s="140" t="str">
        <f t="shared" si="101"/>
        <v>Chambly</v>
      </c>
      <c r="GF8" s="141"/>
      <c r="GG8" s="141"/>
      <c r="GH8" s="141"/>
      <c r="GI8" s="142"/>
      <c r="GJ8" s="74"/>
      <c r="GK8" s="74"/>
      <c r="GL8" s="74"/>
      <c r="GM8" s="74"/>
      <c r="GN8" s="74"/>
      <c r="GO8" s="74"/>
      <c r="GP8" s="74"/>
      <c r="GQ8" s="74"/>
      <c r="GR8" s="74"/>
      <c r="GS8" s="74"/>
      <c r="GT8" s="74"/>
      <c r="GU8" s="74"/>
      <c r="GV8" s="74"/>
      <c r="GW8" s="74"/>
      <c r="GX8" s="74"/>
      <c r="GY8" s="74"/>
      <c r="GZ8" s="74"/>
      <c r="HA8" s="74"/>
      <c r="HB8" s="74"/>
      <c r="HC8" s="74"/>
      <c r="HD8" s="74"/>
      <c r="HE8" s="74"/>
      <c r="HF8" s="74"/>
      <c r="HG8" s="74"/>
      <c r="HH8" s="74"/>
      <c r="HI8" s="74"/>
      <c r="HJ8" s="74"/>
      <c r="HK8" s="74"/>
      <c r="HL8" s="74"/>
      <c r="HM8" s="74"/>
      <c r="HN8" s="74"/>
      <c r="HO8" s="74"/>
      <c r="HP8" s="74"/>
      <c r="HQ8" s="74"/>
      <c r="HR8" s="74"/>
      <c r="HS8" s="74"/>
      <c r="HT8" s="74"/>
      <c r="HU8" s="74"/>
      <c r="HV8" s="74"/>
      <c r="HW8" s="74"/>
      <c r="HX8" s="74"/>
      <c r="HY8" s="74"/>
      <c r="HZ8" s="74"/>
      <c r="IA8" s="74"/>
      <c r="IB8" s="74"/>
      <c r="IC8" s="74"/>
      <c r="ID8" s="74"/>
      <c r="IE8" s="74"/>
      <c r="IF8" s="74"/>
    </row>
    <row r="9" spans="1:240" ht="14.25" x14ac:dyDescent="0.25">
      <c r="A9" s="67"/>
      <c r="B9" s="178" t="s">
        <v>60</v>
      </c>
      <c r="C9" s="178"/>
      <c r="D9" s="178"/>
      <c r="E9" s="178"/>
      <c r="F9" s="178"/>
      <c r="G9" s="68"/>
      <c r="H9" s="68"/>
      <c r="I9" s="179" t="s">
        <v>63</v>
      </c>
      <c r="J9" s="179"/>
      <c r="K9" s="179"/>
      <c r="L9" s="179"/>
      <c r="M9" s="179"/>
      <c r="N9" s="69"/>
      <c r="O9" s="180"/>
      <c r="P9" s="181"/>
      <c r="Q9" s="181"/>
      <c r="R9" s="181"/>
      <c r="S9" s="182"/>
      <c r="T9" s="183"/>
      <c r="U9" s="73"/>
      <c r="V9" s="155" t="str">
        <f t="shared" si="0"/>
        <v>Cholet</v>
      </c>
      <c r="W9" s="156"/>
      <c r="X9" s="156"/>
      <c r="Y9" s="156"/>
      <c r="Z9" s="157"/>
      <c r="AA9" s="27">
        <f t="shared" si="1"/>
        <v>0</v>
      </c>
      <c r="AB9" s="28" t="str">
        <f t="shared" si="2"/>
        <v>u</v>
      </c>
      <c r="AC9" s="29">
        <f t="shared" si="102"/>
        <v>1</v>
      </c>
      <c r="AD9" s="30">
        <f t="shared" si="3"/>
        <v>0</v>
      </c>
      <c r="AE9" s="34">
        <f t="shared" si="4"/>
        <v>0</v>
      </c>
      <c r="AF9" s="35">
        <f t="shared" si="5"/>
        <v>0</v>
      </c>
      <c r="AG9" s="35">
        <f t="shared" si="6"/>
        <v>0</v>
      </c>
      <c r="AH9" s="35">
        <f t="shared" si="7"/>
        <v>0</v>
      </c>
      <c r="AI9" s="35">
        <f t="shared" si="8"/>
        <v>0</v>
      </c>
      <c r="AJ9" s="35">
        <f t="shared" si="9"/>
        <v>0</v>
      </c>
      <c r="AK9" s="36">
        <f t="shared" si="10"/>
        <v>0</v>
      </c>
      <c r="AL9" s="158" t="str">
        <f t="shared" si="11"/>
        <v>Cholet</v>
      </c>
      <c r="AM9" s="159"/>
      <c r="AN9" s="159"/>
      <c r="AO9" s="159"/>
      <c r="AP9" s="160"/>
      <c r="AQ9" s="12">
        <f t="shared" si="12"/>
        <v>0</v>
      </c>
      <c r="AR9" s="13" t="str">
        <f t="shared" si="13"/>
        <v>u</v>
      </c>
      <c r="AS9" s="14">
        <f t="shared" si="103"/>
        <v>1</v>
      </c>
      <c r="AT9" s="15">
        <f t="shared" si="14"/>
        <v>0</v>
      </c>
      <c r="AU9" s="16">
        <f t="shared" si="15"/>
        <v>0</v>
      </c>
      <c r="AV9" s="17">
        <f t="shared" si="16"/>
        <v>0</v>
      </c>
      <c r="AW9" s="17">
        <f t="shared" si="17"/>
        <v>0</v>
      </c>
      <c r="AX9" s="17">
        <f t="shared" si="18"/>
        <v>0</v>
      </c>
      <c r="AY9" s="17">
        <f t="shared" si="19"/>
        <v>0</v>
      </c>
      <c r="AZ9" s="17">
        <f t="shared" si="20"/>
        <v>0</v>
      </c>
      <c r="BA9" s="18">
        <f t="shared" si="21"/>
        <v>0</v>
      </c>
      <c r="BB9" s="161" t="str">
        <f t="shared" si="22"/>
        <v>Cholet</v>
      </c>
      <c r="BC9" s="162"/>
      <c r="BD9" s="162"/>
      <c r="BE9" s="162"/>
      <c r="BF9" s="163"/>
      <c r="BG9" s="44">
        <f t="shared" si="23"/>
        <v>0</v>
      </c>
      <c r="BH9" s="45" t="str">
        <f t="shared" si="24"/>
        <v>u</v>
      </c>
      <c r="BI9" s="46">
        <f t="shared" si="104"/>
        <v>1</v>
      </c>
      <c r="BJ9" s="47">
        <f t="shared" si="25"/>
        <v>0</v>
      </c>
      <c r="BK9" s="48">
        <f t="shared" si="26"/>
        <v>0</v>
      </c>
      <c r="BL9" s="49">
        <f t="shared" si="27"/>
        <v>0</v>
      </c>
      <c r="BM9" s="49">
        <f t="shared" si="28"/>
        <v>0</v>
      </c>
      <c r="BN9" s="49">
        <f t="shared" si="29"/>
        <v>0</v>
      </c>
      <c r="BO9" s="49">
        <f t="shared" si="30"/>
        <v>0</v>
      </c>
      <c r="BP9" s="49">
        <f t="shared" si="31"/>
        <v>0</v>
      </c>
      <c r="BQ9" s="50">
        <f t="shared" si="32"/>
        <v>0</v>
      </c>
      <c r="BR9" s="77">
        <v>5</v>
      </c>
      <c r="BS9" s="81">
        <f t="shared" si="33"/>
        <v>5</v>
      </c>
      <c r="BT9" s="79">
        <v>5</v>
      </c>
      <c r="BU9" s="80">
        <f t="shared" si="34"/>
        <v>5</v>
      </c>
      <c r="BV9" s="77">
        <v>5</v>
      </c>
      <c r="BW9" s="78">
        <f t="shared" si="35"/>
        <v>5</v>
      </c>
      <c r="BX9" s="164" t="str">
        <f>[1]Equipes!A6</f>
        <v>Cholet</v>
      </c>
      <c r="BY9" s="164"/>
      <c r="BZ9" s="164"/>
      <c r="CA9" s="164"/>
      <c r="CB9" s="164"/>
      <c r="CC9" s="75">
        <f t="shared" si="36"/>
        <v>1</v>
      </c>
      <c r="CD9" s="75">
        <f t="shared" si="72"/>
        <v>0</v>
      </c>
      <c r="CE9" s="2" t="s">
        <v>22</v>
      </c>
      <c r="CF9" s="75">
        <f t="shared" si="37"/>
        <v>5</v>
      </c>
      <c r="CG9" s="75">
        <f t="shared" si="38"/>
        <v>0</v>
      </c>
      <c r="CH9" s="75">
        <f t="shared" si="39"/>
        <v>0</v>
      </c>
      <c r="CI9" s="75">
        <f t="shared" si="40"/>
        <v>0</v>
      </c>
      <c r="CJ9" s="75">
        <f t="shared" si="41"/>
        <v>0</v>
      </c>
      <c r="CK9" s="75">
        <f t="shared" si="42"/>
        <v>0</v>
      </c>
      <c r="CL9" s="75">
        <f t="shared" si="43"/>
        <v>0</v>
      </c>
      <c r="CM9" s="75">
        <f t="shared" si="44"/>
        <v>0</v>
      </c>
      <c r="CN9" s="75">
        <f t="shared" si="73"/>
        <v>0</v>
      </c>
      <c r="CO9" s="165" t="str">
        <f t="shared" si="74"/>
        <v>Cholet</v>
      </c>
      <c r="CP9" s="166"/>
      <c r="CQ9" s="166"/>
      <c r="CR9" s="166"/>
      <c r="CS9" s="167"/>
      <c r="CT9" s="75">
        <f t="shared" si="45"/>
        <v>1</v>
      </c>
      <c r="CU9" s="75">
        <f t="shared" si="75"/>
        <v>0</v>
      </c>
      <c r="CV9" s="2" t="s">
        <v>22</v>
      </c>
      <c r="CW9" s="75">
        <f t="shared" si="46"/>
        <v>5</v>
      </c>
      <c r="CX9" s="75">
        <f t="shared" si="47"/>
        <v>0</v>
      </c>
      <c r="CY9" s="75">
        <f t="shared" si="48"/>
        <v>0</v>
      </c>
      <c r="CZ9" s="75">
        <f t="shared" si="49"/>
        <v>0</v>
      </c>
      <c r="DA9" s="75">
        <f t="shared" si="50"/>
        <v>0</v>
      </c>
      <c r="DB9" s="75">
        <f t="shared" si="51"/>
        <v>0</v>
      </c>
      <c r="DC9" s="75">
        <f t="shared" si="52"/>
        <v>0</v>
      </c>
      <c r="DD9" s="75">
        <f t="shared" si="53"/>
        <v>0</v>
      </c>
      <c r="DE9" s="75">
        <f t="shared" si="76"/>
        <v>0</v>
      </c>
      <c r="DF9" s="165" t="str">
        <f t="shared" si="77"/>
        <v>Cholet</v>
      </c>
      <c r="DG9" s="166"/>
      <c r="DH9" s="166"/>
      <c r="DI9" s="166"/>
      <c r="DJ9" s="167"/>
      <c r="DK9" s="75">
        <f t="shared" si="54"/>
        <v>1</v>
      </c>
      <c r="DL9" s="75">
        <f t="shared" si="78"/>
        <v>0</v>
      </c>
      <c r="DM9" s="2" t="s">
        <v>22</v>
      </c>
      <c r="DN9" s="75">
        <f t="shared" si="55"/>
        <v>5</v>
      </c>
      <c r="DO9" s="75">
        <f t="shared" si="56"/>
        <v>0</v>
      </c>
      <c r="DP9" s="75">
        <f t="shared" si="57"/>
        <v>0</v>
      </c>
      <c r="DQ9" s="75">
        <f t="shared" si="58"/>
        <v>0</v>
      </c>
      <c r="DR9" s="75">
        <f t="shared" si="59"/>
        <v>0</v>
      </c>
      <c r="DS9" s="75">
        <f t="shared" si="60"/>
        <v>0</v>
      </c>
      <c r="DT9" s="75">
        <f t="shared" si="61"/>
        <v>0</v>
      </c>
      <c r="DU9" s="75">
        <f t="shared" si="62"/>
        <v>0</v>
      </c>
      <c r="DV9" s="75">
        <f t="shared" si="79"/>
        <v>0</v>
      </c>
      <c r="DW9" s="82">
        <f t="shared" si="80"/>
        <v>0</v>
      </c>
      <c r="DX9" s="82">
        <f>DW9+0.0000016</f>
        <v>1.5999999999999999E-6</v>
      </c>
      <c r="DY9" s="82">
        <f t="shared" si="81"/>
        <v>0</v>
      </c>
      <c r="DZ9" s="82">
        <f>DY9+0.0000016</f>
        <v>1.5999999999999999E-6</v>
      </c>
      <c r="EA9" s="82">
        <f t="shared" si="82"/>
        <v>0</v>
      </c>
      <c r="EB9" s="82">
        <f>EA9+0.0000016</f>
        <v>1.5999999999999999E-6</v>
      </c>
      <c r="EC9" s="78">
        <f t="shared" si="83"/>
        <v>0</v>
      </c>
      <c r="ED9" s="78">
        <f t="shared" si="84"/>
        <v>0</v>
      </c>
      <c r="EE9" s="78">
        <f t="shared" si="85"/>
        <v>0</v>
      </c>
      <c r="EF9" s="78">
        <f t="shared" si="86"/>
        <v>0</v>
      </c>
      <c r="EG9" s="78">
        <f t="shared" si="87"/>
        <v>0</v>
      </c>
      <c r="EH9" s="78">
        <f t="shared" si="87"/>
        <v>0</v>
      </c>
      <c r="EI9" s="78">
        <f t="shared" si="88"/>
        <v>0</v>
      </c>
      <c r="EJ9" s="78">
        <f t="shared" si="88"/>
        <v>0</v>
      </c>
      <c r="EK9" s="78" t="b">
        <f t="shared" si="89"/>
        <v>0</v>
      </c>
      <c r="EL9" s="78" t="b">
        <f t="shared" si="90"/>
        <v>0</v>
      </c>
      <c r="EM9" s="78" t="b">
        <f t="shared" si="91"/>
        <v>0</v>
      </c>
      <c r="EN9" s="78" t="b">
        <f t="shared" si="92"/>
        <v>0</v>
      </c>
      <c r="EO9" s="78" t="b">
        <f t="shared" si="93"/>
        <v>0</v>
      </c>
      <c r="EP9" s="78" t="b">
        <f t="shared" si="94"/>
        <v>0</v>
      </c>
      <c r="EQ9" s="78">
        <f t="shared" si="95"/>
        <v>0</v>
      </c>
      <c r="ER9" s="78">
        <f t="shared" si="95"/>
        <v>0</v>
      </c>
      <c r="ES9" s="78">
        <f t="shared" si="96"/>
        <v>0</v>
      </c>
      <c r="ET9" s="78">
        <f t="shared" si="97"/>
        <v>0</v>
      </c>
      <c r="EU9" s="139" t="str">
        <f t="shared" si="63"/>
        <v>Cholet</v>
      </c>
      <c r="EV9" s="139"/>
      <c r="EW9" s="139"/>
      <c r="EX9" s="139"/>
      <c r="EY9" s="139"/>
      <c r="EZ9" s="82">
        <f t="shared" si="64"/>
        <v>0</v>
      </c>
      <c r="FA9" s="78">
        <f t="shared" si="65"/>
        <v>1</v>
      </c>
      <c r="FB9" s="139" t="str">
        <f t="shared" si="98"/>
        <v>Cholet</v>
      </c>
      <c r="FC9" s="139"/>
      <c r="FD9" s="139"/>
      <c r="FE9" s="139"/>
      <c r="FF9" s="139"/>
      <c r="FG9" s="139" t="str">
        <f t="shared" si="66"/>
        <v>Cholet</v>
      </c>
      <c r="FH9" s="139"/>
      <c r="FI9" s="139"/>
      <c r="FJ9" s="139"/>
      <c r="FK9" s="139"/>
      <c r="FL9" s="82">
        <f t="shared" si="67"/>
        <v>0</v>
      </c>
      <c r="FM9" s="4">
        <f t="shared" si="68"/>
        <v>1</v>
      </c>
      <c r="FN9" s="139" t="str">
        <f t="shared" si="99"/>
        <v>Cholet</v>
      </c>
      <c r="FO9" s="139"/>
      <c r="FP9" s="139"/>
      <c r="FQ9" s="139"/>
      <c r="FR9" s="139"/>
      <c r="FS9" s="139" t="str">
        <f t="shared" si="69"/>
        <v>Cholet</v>
      </c>
      <c r="FT9" s="139"/>
      <c r="FU9" s="139"/>
      <c r="FV9" s="139"/>
      <c r="FW9" s="139"/>
      <c r="FX9" s="82">
        <f t="shared" si="70"/>
        <v>0</v>
      </c>
      <c r="FY9" s="78">
        <f t="shared" si="71"/>
        <v>1</v>
      </c>
      <c r="FZ9" s="139" t="str">
        <f t="shared" si="100"/>
        <v>Cholet</v>
      </c>
      <c r="GA9" s="139"/>
      <c r="GB9" s="139"/>
      <c r="GC9" s="139"/>
      <c r="GD9" s="139"/>
      <c r="GE9" s="140" t="str">
        <f t="shared" si="101"/>
        <v>Cholet</v>
      </c>
      <c r="GF9" s="141"/>
      <c r="GG9" s="141"/>
      <c r="GH9" s="141"/>
      <c r="GI9" s="142"/>
      <c r="GJ9" s="74"/>
      <c r="GK9" s="74"/>
      <c r="GL9" s="74"/>
      <c r="GM9" s="74"/>
      <c r="GN9" s="74"/>
      <c r="GO9" s="74"/>
      <c r="GP9" s="74"/>
      <c r="GQ9" s="74"/>
      <c r="GR9" s="74"/>
      <c r="GS9" s="74"/>
      <c r="GT9" s="74"/>
      <c r="GU9" s="74"/>
      <c r="GV9" s="74"/>
      <c r="GW9" s="74"/>
      <c r="GX9" s="74"/>
      <c r="GY9" s="74"/>
      <c r="GZ9" s="74"/>
      <c r="HA9" s="74"/>
      <c r="HB9" s="74"/>
      <c r="HC9" s="74"/>
      <c r="HD9" s="74"/>
      <c r="HE9" s="74"/>
      <c r="HF9" s="74"/>
      <c r="HG9" s="74"/>
      <c r="HH9" s="74"/>
      <c r="HI9" s="74"/>
      <c r="HJ9" s="74"/>
      <c r="HK9" s="74"/>
      <c r="HL9" s="74"/>
      <c r="HM9" s="74"/>
      <c r="HN9" s="74"/>
      <c r="HO9" s="74"/>
      <c r="HP9" s="74"/>
      <c r="HQ9" s="74"/>
      <c r="HR9" s="74"/>
      <c r="HS9" s="74"/>
      <c r="HT9" s="74"/>
      <c r="HU9" s="74"/>
      <c r="HV9" s="74"/>
      <c r="HW9" s="74"/>
      <c r="HX9" s="74"/>
      <c r="HY9" s="74"/>
      <c r="HZ9" s="74"/>
      <c r="IA9" s="74"/>
      <c r="IB9" s="74"/>
      <c r="IC9" s="74"/>
      <c r="ID9" s="74"/>
      <c r="IE9" s="74"/>
      <c r="IF9" s="74"/>
    </row>
    <row r="10" spans="1:240" ht="15" x14ac:dyDescent="0.3">
      <c r="A10" s="67"/>
      <c r="B10" s="178" t="s">
        <v>61</v>
      </c>
      <c r="C10" s="178"/>
      <c r="D10" s="178"/>
      <c r="E10" s="178"/>
      <c r="F10" s="178"/>
      <c r="G10" s="68"/>
      <c r="H10" s="68"/>
      <c r="I10" s="179" t="s">
        <v>67</v>
      </c>
      <c r="J10" s="179"/>
      <c r="K10" s="179"/>
      <c r="L10" s="179"/>
      <c r="M10" s="179"/>
      <c r="N10" s="69"/>
      <c r="O10" s="180"/>
      <c r="P10" s="181"/>
      <c r="Q10" s="181"/>
      <c r="R10" s="181"/>
      <c r="S10" s="182"/>
      <c r="T10" s="183"/>
      <c r="U10" s="73"/>
      <c r="V10" s="155" t="str">
        <f t="shared" si="0"/>
        <v>Concarneau</v>
      </c>
      <c r="W10" s="156"/>
      <c r="X10" s="156"/>
      <c r="Y10" s="156"/>
      <c r="Z10" s="157"/>
      <c r="AA10" s="27">
        <f t="shared" si="1"/>
        <v>0</v>
      </c>
      <c r="AB10" s="28" t="str">
        <f t="shared" si="2"/>
        <v>u</v>
      </c>
      <c r="AC10" s="29">
        <f t="shared" si="102"/>
        <v>1</v>
      </c>
      <c r="AD10" s="30">
        <f t="shared" si="3"/>
        <v>0</v>
      </c>
      <c r="AE10" s="34">
        <f t="shared" si="4"/>
        <v>0</v>
      </c>
      <c r="AF10" s="35">
        <f t="shared" si="5"/>
        <v>0</v>
      </c>
      <c r="AG10" s="35">
        <f t="shared" si="6"/>
        <v>0</v>
      </c>
      <c r="AH10" s="35">
        <f t="shared" si="7"/>
        <v>0</v>
      </c>
      <c r="AI10" s="35">
        <f t="shared" si="8"/>
        <v>0</v>
      </c>
      <c r="AJ10" s="35">
        <f t="shared" si="9"/>
        <v>0</v>
      </c>
      <c r="AK10" s="36">
        <f t="shared" si="10"/>
        <v>0</v>
      </c>
      <c r="AL10" s="158" t="str">
        <f t="shared" si="11"/>
        <v>Concarneau</v>
      </c>
      <c r="AM10" s="159"/>
      <c r="AN10" s="159"/>
      <c r="AO10" s="159"/>
      <c r="AP10" s="160"/>
      <c r="AQ10" s="12">
        <f t="shared" si="12"/>
        <v>0</v>
      </c>
      <c r="AR10" s="13" t="str">
        <f t="shared" si="13"/>
        <v>u</v>
      </c>
      <c r="AS10" s="14">
        <f t="shared" si="103"/>
        <v>1</v>
      </c>
      <c r="AT10" s="15">
        <f t="shared" si="14"/>
        <v>0</v>
      </c>
      <c r="AU10" s="16">
        <f t="shared" si="15"/>
        <v>0</v>
      </c>
      <c r="AV10" s="17">
        <f t="shared" si="16"/>
        <v>0</v>
      </c>
      <c r="AW10" s="17">
        <f t="shared" si="17"/>
        <v>0</v>
      </c>
      <c r="AX10" s="17">
        <f t="shared" si="18"/>
        <v>0</v>
      </c>
      <c r="AY10" s="17">
        <f t="shared" si="19"/>
        <v>0</v>
      </c>
      <c r="AZ10" s="17">
        <f t="shared" si="20"/>
        <v>0</v>
      </c>
      <c r="BA10" s="18">
        <f t="shared" si="21"/>
        <v>0</v>
      </c>
      <c r="BB10" s="161" t="str">
        <f t="shared" si="22"/>
        <v>Concarneau</v>
      </c>
      <c r="BC10" s="162"/>
      <c r="BD10" s="162"/>
      <c r="BE10" s="162"/>
      <c r="BF10" s="163"/>
      <c r="BG10" s="44">
        <f t="shared" si="23"/>
        <v>0</v>
      </c>
      <c r="BH10" s="45" t="str">
        <f t="shared" si="24"/>
        <v>u</v>
      </c>
      <c r="BI10" s="46">
        <f t="shared" si="104"/>
        <v>1</v>
      </c>
      <c r="BJ10" s="47">
        <f t="shared" si="25"/>
        <v>0</v>
      </c>
      <c r="BK10" s="48">
        <f t="shared" si="26"/>
        <v>0</v>
      </c>
      <c r="BL10" s="49">
        <f t="shared" si="27"/>
        <v>0</v>
      </c>
      <c r="BM10" s="49">
        <f t="shared" si="28"/>
        <v>0</v>
      </c>
      <c r="BN10" s="49">
        <f t="shared" si="29"/>
        <v>0</v>
      </c>
      <c r="BO10" s="49">
        <f t="shared" si="30"/>
        <v>0</v>
      </c>
      <c r="BP10" s="49">
        <f t="shared" si="31"/>
        <v>0</v>
      </c>
      <c r="BQ10" s="50">
        <f t="shared" si="32"/>
        <v>0</v>
      </c>
      <c r="BR10" s="77">
        <v>6</v>
      </c>
      <c r="BS10" s="81">
        <f t="shared" si="33"/>
        <v>6</v>
      </c>
      <c r="BT10" s="79">
        <v>6</v>
      </c>
      <c r="BU10" s="80">
        <f t="shared" si="34"/>
        <v>6</v>
      </c>
      <c r="BV10" s="77">
        <v>6</v>
      </c>
      <c r="BW10" s="78">
        <f t="shared" si="35"/>
        <v>6</v>
      </c>
      <c r="BX10" s="164" t="str">
        <f>[1]Equipes!A7</f>
        <v>Concarneau</v>
      </c>
      <c r="BY10" s="164"/>
      <c r="BZ10" s="164"/>
      <c r="CA10" s="164"/>
      <c r="CB10" s="164"/>
      <c r="CC10" s="75">
        <f t="shared" si="36"/>
        <v>1</v>
      </c>
      <c r="CD10" s="75">
        <f t="shared" si="72"/>
        <v>0</v>
      </c>
      <c r="CE10" s="2" t="s">
        <v>22</v>
      </c>
      <c r="CF10" s="75">
        <f t="shared" si="37"/>
        <v>6</v>
      </c>
      <c r="CG10" s="75">
        <f t="shared" si="38"/>
        <v>0</v>
      </c>
      <c r="CH10" s="75">
        <f t="shared" si="39"/>
        <v>0</v>
      </c>
      <c r="CI10" s="75">
        <f t="shared" si="40"/>
        <v>0</v>
      </c>
      <c r="CJ10" s="75">
        <f t="shared" si="41"/>
        <v>0</v>
      </c>
      <c r="CK10" s="75">
        <f t="shared" si="42"/>
        <v>0</v>
      </c>
      <c r="CL10" s="75">
        <f t="shared" si="43"/>
        <v>0</v>
      </c>
      <c r="CM10" s="75">
        <f t="shared" si="44"/>
        <v>0</v>
      </c>
      <c r="CN10" s="75">
        <f t="shared" si="73"/>
        <v>0</v>
      </c>
      <c r="CO10" s="165" t="str">
        <f t="shared" si="74"/>
        <v>Concarneau</v>
      </c>
      <c r="CP10" s="166"/>
      <c r="CQ10" s="166"/>
      <c r="CR10" s="166"/>
      <c r="CS10" s="167"/>
      <c r="CT10" s="75">
        <f t="shared" si="45"/>
        <v>1</v>
      </c>
      <c r="CU10" s="75">
        <f t="shared" si="75"/>
        <v>0</v>
      </c>
      <c r="CV10" s="2" t="s">
        <v>22</v>
      </c>
      <c r="CW10" s="75">
        <f t="shared" si="46"/>
        <v>6</v>
      </c>
      <c r="CX10" s="75">
        <f t="shared" si="47"/>
        <v>0</v>
      </c>
      <c r="CY10" s="75">
        <f t="shared" si="48"/>
        <v>0</v>
      </c>
      <c r="CZ10" s="75">
        <f t="shared" si="49"/>
        <v>0</v>
      </c>
      <c r="DA10" s="75">
        <f t="shared" si="50"/>
        <v>0</v>
      </c>
      <c r="DB10" s="75">
        <f t="shared" si="51"/>
        <v>0</v>
      </c>
      <c r="DC10" s="75">
        <f t="shared" si="52"/>
        <v>0</v>
      </c>
      <c r="DD10" s="75">
        <f t="shared" si="53"/>
        <v>0</v>
      </c>
      <c r="DE10" s="75">
        <f t="shared" si="76"/>
        <v>0</v>
      </c>
      <c r="DF10" s="165" t="str">
        <f t="shared" si="77"/>
        <v>Concarneau</v>
      </c>
      <c r="DG10" s="166"/>
      <c r="DH10" s="166"/>
      <c r="DI10" s="166"/>
      <c r="DJ10" s="167"/>
      <c r="DK10" s="75">
        <f t="shared" si="54"/>
        <v>1</v>
      </c>
      <c r="DL10" s="75">
        <f t="shared" si="78"/>
        <v>0</v>
      </c>
      <c r="DM10" s="2" t="s">
        <v>22</v>
      </c>
      <c r="DN10" s="75">
        <f t="shared" si="55"/>
        <v>6</v>
      </c>
      <c r="DO10" s="75">
        <f t="shared" si="56"/>
        <v>0</v>
      </c>
      <c r="DP10" s="75">
        <f t="shared" si="57"/>
        <v>0</v>
      </c>
      <c r="DQ10" s="75">
        <f t="shared" si="58"/>
        <v>0</v>
      </c>
      <c r="DR10" s="75">
        <f t="shared" si="59"/>
        <v>0</v>
      </c>
      <c r="DS10" s="75">
        <f t="shared" si="60"/>
        <v>0</v>
      </c>
      <c r="DT10" s="75">
        <f t="shared" si="61"/>
        <v>0</v>
      </c>
      <c r="DU10" s="75">
        <f t="shared" si="62"/>
        <v>0</v>
      </c>
      <c r="DV10" s="75">
        <f t="shared" si="79"/>
        <v>0</v>
      </c>
      <c r="DW10" s="82">
        <f t="shared" si="80"/>
        <v>0</v>
      </c>
      <c r="DX10" s="82">
        <f>DW10+0.0000015</f>
        <v>1.5E-6</v>
      </c>
      <c r="DY10" s="82">
        <f t="shared" si="81"/>
        <v>0</v>
      </c>
      <c r="DZ10" s="82">
        <f>DY10+0.0000015</f>
        <v>1.5E-6</v>
      </c>
      <c r="EA10" s="82">
        <f t="shared" si="82"/>
        <v>0</v>
      </c>
      <c r="EB10" s="82">
        <f>EA10+0.0000015</f>
        <v>1.5E-6</v>
      </c>
      <c r="EC10" s="78">
        <f t="shared" si="83"/>
        <v>0</v>
      </c>
      <c r="ED10" s="78">
        <f t="shared" si="84"/>
        <v>0</v>
      </c>
      <c r="EE10" s="78">
        <f t="shared" si="85"/>
        <v>0</v>
      </c>
      <c r="EF10" s="78">
        <f t="shared" si="86"/>
        <v>0</v>
      </c>
      <c r="EG10" s="78">
        <f t="shared" si="87"/>
        <v>0</v>
      </c>
      <c r="EH10" s="78">
        <f t="shared" si="87"/>
        <v>0</v>
      </c>
      <c r="EI10" s="78">
        <f t="shared" si="88"/>
        <v>0</v>
      </c>
      <c r="EJ10" s="78">
        <f t="shared" si="88"/>
        <v>0</v>
      </c>
      <c r="EK10" s="78" t="b">
        <f t="shared" si="89"/>
        <v>0</v>
      </c>
      <c r="EL10" s="78" t="b">
        <f t="shared" si="90"/>
        <v>0</v>
      </c>
      <c r="EM10" s="78" t="b">
        <f t="shared" si="91"/>
        <v>0</v>
      </c>
      <c r="EN10" s="78" t="b">
        <f t="shared" si="92"/>
        <v>0</v>
      </c>
      <c r="EO10" s="78" t="b">
        <f t="shared" si="93"/>
        <v>0</v>
      </c>
      <c r="EP10" s="78" t="b">
        <f t="shared" si="94"/>
        <v>0</v>
      </c>
      <c r="EQ10" s="78">
        <f t="shared" si="95"/>
        <v>0</v>
      </c>
      <c r="ER10" s="78">
        <f t="shared" si="95"/>
        <v>0</v>
      </c>
      <c r="ES10" s="78">
        <f t="shared" si="96"/>
        <v>0</v>
      </c>
      <c r="ET10" s="78">
        <f t="shared" si="97"/>
        <v>0</v>
      </c>
      <c r="EU10" s="139" t="str">
        <f t="shared" si="63"/>
        <v>Concarneau</v>
      </c>
      <c r="EV10" s="139"/>
      <c r="EW10" s="139"/>
      <c r="EX10" s="139"/>
      <c r="EY10" s="139"/>
      <c r="EZ10" s="82">
        <f t="shared" si="64"/>
        <v>0</v>
      </c>
      <c r="FA10" s="78">
        <f t="shared" si="65"/>
        <v>1</v>
      </c>
      <c r="FB10" s="139" t="str">
        <f t="shared" si="98"/>
        <v>Concarneau</v>
      </c>
      <c r="FC10" s="139"/>
      <c r="FD10" s="139"/>
      <c r="FE10" s="139"/>
      <c r="FF10" s="139"/>
      <c r="FG10" s="139" t="str">
        <f t="shared" si="66"/>
        <v>Concarneau</v>
      </c>
      <c r="FH10" s="139"/>
      <c r="FI10" s="139"/>
      <c r="FJ10" s="139"/>
      <c r="FK10" s="139"/>
      <c r="FL10" s="82">
        <f t="shared" si="67"/>
        <v>0</v>
      </c>
      <c r="FM10" s="4">
        <f t="shared" si="68"/>
        <v>1</v>
      </c>
      <c r="FN10" s="139" t="str">
        <f t="shared" si="99"/>
        <v>Concarneau</v>
      </c>
      <c r="FO10" s="139"/>
      <c r="FP10" s="139"/>
      <c r="FQ10" s="139"/>
      <c r="FR10" s="139"/>
      <c r="FS10" s="139" t="str">
        <f t="shared" si="69"/>
        <v>Concarneau</v>
      </c>
      <c r="FT10" s="139"/>
      <c r="FU10" s="139"/>
      <c r="FV10" s="139"/>
      <c r="FW10" s="139"/>
      <c r="FX10" s="82">
        <f t="shared" si="70"/>
        <v>0</v>
      </c>
      <c r="FY10" s="78">
        <f t="shared" si="71"/>
        <v>1</v>
      </c>
      <c r="FZ10" s="139" t="str">
        <f t="shared" si="100"/>
        <v>Concarneau</v>
      </c>
      <c r="GA10" s="139"/>
      <c r="GB10" s="139"/>
      <c r="GC10" s="139"/>
      <c r="GD10" s="139"/>
      <c r="GE10" s="140" t="str">
        <f t="shared" si="101"/>
        <v>Concarneau</v>
      </c>
      <c r="GF10" s="141"/>
      <c r="GG10" s="141"/>
      <c r="GH10" s="141"/>
      <c r="GI10" s="142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</row>
    <row r="11" spans="1:240" ht="15" x14ac:dyDescent="0.3">
      <c r="A11" s="67"/>
      <c r="B11" s="178" t="s">
        <v>74</v>
      </c>
      <c r="C11" s="178"/>
      <c r="D11" s="178"/>
      <c r="E11" s="178"/>
      <c r="F11" s="178"/>
      <c r="G11" s="68"/>
      <c r="H11" s="68"/>
      <c r="I11" s="179" t="s">
        <v>62</v>
      </c>
      <c r="J11" s="179"/>
      <c r="K11" s="179"/>
      <c r="L11" s="179"/>
      <c r="M11" s="179"/>
      <c r="N11" s="69"/>
      <c r="O11" s="180"/>
      <c r="P11" s="181"/>
      <c r="Q11" s="181"/>
      <c r="R11" s="181"/>
      <c r="S11" s="182"/>
      <c r="T11" s="183"/>
      <c r="U11" s="73"/>
      <c r="V11" s="155" t="str">
        <f t="shared" si="0"/>
        <v>Drancy</v>
      </c>
      <c r="W11" s="156"/>
      <c r="X11" s="156"/>
      <c r="Y11" s="156"/>
      <c r="Z11" s="157"/>
      <c r="AA11" s="27">
        <f t="shared" si="1"/>
        <v>0</v>
      </c>
      <c r="AB11" s="28" t="str">
        <f t="shared" si="2"/>
        <v>u</v>
      </c>
      <c r="AC11" s="29">
        <f t="shared" si="102"/>
        <v>1</v>
      </c>
      <c r="AD11" s="30">
        <f t="shared" si="3"/>
        <v>0</v>
      </c>
      <c r="AE11" s="34">
        <f t="shared" si="4"/>
        <v>0</v>
      </c>
      <c r="AF11" s="35">
        <f t="shared" si="5"/>
        <v>0</v>
      </c>
      <c r="AG11" s="35">
        <f t="shared" si="6"/>
        <v>0</v>
      </c>
      <c r="AH11" s="35">
        <f t="shared" si="7"/>
        <v>0</v>
      </c>
      <c r="AI11" s="35">
        <f t="shared" si="8"/>
        <v>0</v>
      </c>
      <c r="AJ11" s="35">
        <f t="shared" si="9"/>
        <v>0</v>
      </c>
      <c r="AK11" s="36">
        <f t="shared" si="10"/>
        <v>0</v>
      </c>
      <c r="AL11" s="158" t="str">
        <f t="shared" si="11"/>
        <v>Drancy</v>
      </c>
      <c r="AM11" s="159"/>
      <c r="AN11" s="159"/>
      <c r="AO11" s="159"/>
      <c r="AP11" s="160"/>
      <c r="AQ11" s="12">
        <f t="shared" si="12"/>
        <v>0</v>
      </c>
      <c r="AR11" s="13" t="str">
        <f t="shared" si="13"/>
        <v>u</v>
      </c>
      <c r="AS11" s="14">
        <f t="shared" si="103"/>
        <v>1</v>
      </c>
      <c r="AT11" s="15">
        <f t="shared" si="14"/>
        <v>0</v>
      </c>
      <c r="AU11" s="16">
        <f t="shared" si="15"/>
        <v>0</v>
      </c>
      <c r="AV11" s="17">
        <f t="shared" si="16"/>
        <v>0</v>
      </c>
      <c r="AW11" s="17">
        <f t="shared" si="17"/>
        <v>0</v>
      </c>
      <c r="AX11" s="17">
        <f t="shared" si="18"/>
        <v>0</v>
      </c>
      <c r="AY11" s="17">
        <f t="shared" si="19"/>
        <v>0</v>
      </c>
      <c r="AZ11" s="17">
        <f t="shared" si="20"/>
        <v>0</v>
      </c>
      <c r="BA11" s="18">
        <f t="shared" si="21"/>
        <v>0</v>
      </c>
      <c r="BB11" s="161" t="str">
        <f t="shared" si="22"/>
        <v>Drancy</v>
      </c>
      <c r="BC11" s="162"/>
      <c r="BD11" s="162"/>
      <c r="BE11" s="162"/>
      <c r="BF11" s="163"/>
      <c r="BG11" s="44">
        <f t="shared" si="23"/>
        <v>0</v>
      </c>
      <c r="BH11" s="45" t="str">
        <f t="shared" si="24"/>
        <v>u</v>
      </c>
      <c r="BI11" s="46">
        <f t="shared" si="104"/>
        <v>1</v>
      </c>
      <c r="BJ11" s="47">
        <f t="shared" si="25"/>
        <v>0</v>
      </c>
      <c r="BK11" s="48">
        <f t="shared" si="26"/>
        <v>0</v>
      </c>
      <c r="BL11" s="49">
        <f t="shared" si="27"/>
        <v>0</v>
      </c>
      <c r="BM11" s="49">
        <f t="shared" si="28"/>
        <v>0</v>
      </c>
      <c r="BN11" s="49">
        <f t="shared" si="29"/>
        <v>0</v>
      </c>
      <c r="BO11" s="49">
        <f t="shared" si="30"/>
        <v>0</v>
      </c>
      <c r="BP11" s="49">
        <f t="shared" si="31"/>
        <v>0</v>
      </c>
      <c r="BQ11" s="50">
        <f t="shared" si="32"/>
        <v>0</v>
      </c>
      <c r="BR11" s="77">
        <v>7</v>
      </c>
      <c r="BS11" s="81">
        <f t="shared" si="33"/>
        <v>7</v>
      </c>
      <c r="BT11" s="79">
        <v>7</v>
      </c>
      <c r="BU11" s="80">
        <f t="shared" si="34"/>
        <v>7</v>
      </c>
      <c r="BV11" s="77">
        <v>7</v>
      </c>
      <c r="BW11" s="78">
        <f t="shared" si="35"/>
        <v>7</v>
      </c>
      <c r="BX11" s="164" t="str">
        <f>[1]Equipes!A8</f>
        <v>Drancy</v>
      </c>
      <c r="BY11" s="164"/>
      <c r="BZ11" s="164"/>
      <c r="CA11" s="164"/>
      <c r="CB11" s="164"/>
      <c r="CC11" s="75">
        <f t="shared" si="36"/>
        <v>1</v>
      </c>
      <c r="CD11" s="75">
        <f t="shared" si="72"/>
        <v>0</v>
      </c>
      <c r="CE11" s="2" t="s">
        <v>22</v>
      </c>
      <c r="CF11" s="75">
        <f t="shared" si="37"/>
        <v>7</v>
      </c>
      <c r="CG11" s="75">
        <f t="shared" si="38"/>
        <v>0</v>
      </c>
      <c r="CH11" s="75">
        <f t="shared" si="39"/>
        <v>0</v>
      </c>
      <c r="CI11" s="75">
        <f t="shared" si="40"/>
        <v>0</v>
      </c>
      <c r="CJ11" s="75">
        <f t="shared" si="41"/>
        <v>0</v>
      </c>
      <c r="CK11" s="75">
        <f t="shared" si="42"/>
        <v>0</v>
      </c>
      <c r="CL11" s="75">
        <f t="shared" si="43"/>
        <v>0</v>
      </c>
      <c r="CM11" s="75">
        <f t="shared" si="44"/>
        <v>0</v>
      </c>
      <c r="CN11" s="75">
        <f t="shared" si="73"/>
        <v>0</v>
      </c>
      <c r="CO11" s="165" t="str">
        <f t="shared" si="74"/>
        <v>Drancy</v>
      </c>
      <c r="CP11" s="166"/>
      <c r="CQ11" s="166"/>
      <c r="CR11" s="166"/>
      <c r="CS11" s="167"/>
      <c r="CT11" s="75">
        <f t="shared" si="45"/>
        <v>1</v>
      </c>
      <c r="CU11" s="75">
        <f t="shared" si="75"/>
        <v>0</v>
      </c>
      <c r="CV11" s="2" t="s">
        <v>22</v>
      </c>
      <c r="CW11" s="75">
        <f t="shared" si="46"/>
        <v>7</v>
      </c>
      <c r="CX11" s="75">
        <f t="shared" si="47"/>
        <v>0</v>
      </c>
      <c r="CY11" s="75">
        <f t="shared" si="48"/>
        <v>0</v>
      </c>
      <c r="CZ11" s="75">
        <f t="shared" si="49"/>
        <v>0</v>
      </c>
      <c r="DA11" s="75">
        <f t="shared" si="50"/>
        <v>0</v>
      </c>
      <c r="DB11" s="75">
        <f t="shared" si="51"/>
        <v>0</v>
      </c>
      <c r="DC11" s="75">
        <f t="shared" si="52"/>
        <v>0</v>
      </c>
      <c r="DD11" s="75">
        <f t="shared" si="53"/>
        <v>0</v>
      </c>
      <c r="DE11" s="75">
        <f t="shared" si="76"/>
        <v>0</v>
      </c>
      <c r="DF11" s="165" t="str">
        <f t="shared" si="77"/>
        <v>Drancy</v>
      </c>
      <c r="DG11" s="166"/>
      <c r="DH11" s="166"/>
      <c r="DI11" s="166"/>
      <c r="DJ11" s="167"/>
      <c r="DK11" s="75">
        <f t="shared" si="54"/>
        <v>1</v>
      </c>
      <c r="DL11" s="75">
        <f t="shared" si="78"/>
        <v>0</v>
      </c>
      <c r="DM11" s="2" t="s">
        <v>22</v>
      </c>
      <c r="DN11" s="75">
        <f t="shared" si="55"/>
        <v>7</v>
      </c>
      <c r="DO11" s="75">
        <f t="shared" si="56"/>
        <v>0</v>
      </c>
      <c r="DP11" s="75">
        <f t="shared" si="57"/>
        <v>0</v>
      </c>
      <c r="DQ11" s="75">
        <f t="shared" si="58"/>
        <v>0</v>
      </c>
      <c r="DR11" s="75">
        <f t="shared" si="59"/>
        <v>0</v>
      </c>
      <c r="DS11" s="75">
        <f t="shared" si="60"/>
        <v>0</v>
      </c>
      <c r="DT11" s="75">
        <f t="shared" si="61"/>
        <v>0</v>
      </c>
      <c r="DU11" s="75">
        <f t="shared" si="62"/>
        <v>0</v>
      </c>
      <c r="DV11" s="75">
        <f t="shared" si="79"/>
        <v>0</v>
      </c>
      <c r="DW11" s="82">
        <f t="shared" si="80"/>
        <v>0</v>
      </c>
      <c r="DX11" s="82">
        <f>DW11+0.0000014</f>
        <v>1.3999999999999999E-6</v>
      </c>
      <c r="DY11" s="82">
        <f t="shared" si="81"/>
        <v>0</v>
      </c>
      <c r="DZ11" s="82">
        <f>DY11+0.0000014</f>
        <v>1.3999999999999999E-6</v>
      </c>
      <c r="EA11" s="82">
        <f t="shared" si="82"/>
        <v>0</v>
      </c>
      <c r="EB11" s="82">
        <f>EA11+0.0000014</f>
        <v>1.3999999999999999E-6</v>
      </c>
      <c r="EC11" s="78">
        <f t="shared" si="83"/>
        <v>0</v>
      </c>
      <c r="ED11" s="78">
        <f t="shared" si="84"/>
        <v>0</v>
      </c>
      <c r="EE11" s="78">
        <f t="shared" si="85"/>
        <v>0</v>
      </c>
      <c r="EF11" s="78">
        <f t="shared" si="86"/>
        <v>0</v>
      </c>
      <c r="EG11" s="78">
        <f t="shared" si="87"/>
        <v>0</v>
      </c>
      <c r="EH11" s="78">
        <f t="shared" si="87"/>
        <v>0</v>
      </c>
      <c r="EI11" s="78">
        <f t="shared" si="88"/>
        <v>0</v>
      </c>
      <c r="EJ11" s="78">
        <f t="shared" si="88"/>
        <v>0</v>
      </c>
      <c r="EK11" s="78" t="b">
        <f t="shared" si="89"/>
        <v>0</v>
      </c>
      <c r="EL11" s="78" t="b">
        <f t="shared" si="90"/>
        <v>0</v>
      </c>
      <c r="EM11" s="78" t="b">
        <f t="shared" si="91"/>
        <v>0</v>
      </c>
      <c r="EN11" s="78" t="b">
        <f t="shared" si="92"/>
        <v>0</v>
      </c>
      <c r="EO11" s="78" t="b">
        <f t="shared" si="93"/>
        <v>0</v>
      </c>
      <c r="EP11" s="78" t="b">
        <f t="shared" si="94"/>
        <v>0</v>
      </c>
      <c r="EQ11" s="78">
        <f t="shared" si="95"/>
        <v>0</v>
      </c>
      <c r="ER11" s="78">
        <f t="shared" si="95"/>
        <v>0</v>
      </c>
      <c r="ES11" s="78">
        <f t="shared" si="96"/>
        <v>0</v>
      </c>
      <c r="ET11" s="78">
        <f t="shared" si="97"/>
        <v>0</v>
      </c>
      <c r="EU11" s="139" t="str">
        <f t="shared" si="63"/>
        <v>Drancy</v>
      </c>
      <c r="EV11" s="139"/>
      <c r="EW11" s="139"/>
      <c r="EX11" s="139"/>
      <c r="EY11" s="139"/>
      <c r="EZ11" s="82">
        <f t="shared" si="64"/>
        <v>0</v>
      </c>
      <c r="FA11" s="78">
        <f t="shared" si="65"/>
        <v>1</v>
      </c>
      <c r="FB11" s="139" t="str">
        <f t="shared" si="98"/>
        <v>Drancy</v>
      </c>
      <c r="FC11" s="139"/>
      <c r="FD11" s="139"/>
      <c r="FE11" s="139"/>
      <c r="FF11" s="139"/>
      <c r="FG11" s="139" t="str">
        <f t="shared" si="66"/>
        <v>Drancy</v>
      </c>
      <c r="FH11" s="139"/>
      <c r="FI11" s="139"/>
      <c r="FJ11" s="139"/>
      <c r="FK11" s="139"/>
      <c r="FL11" s="82">
        <f t="shared" si="67"/>
        <v>0</v>
      </c>
      <c r="FM11" s="4">
        <f t="shared" si="68"/>
        <v>1</v>
      </c>
      <c r="FN11" s="139" t="str">
        <f t="shared" si="99"/>
        <v>Drancy</v>
      </c>
      <c r="FO11" s="139"/>
      <c r="FP11" s="139"/>
      <c r="FQ11" s="139"/>
      <c r="FR11" s="139"/>
      <c r="FS11" s="139" t="str">
        <f t="shared" si="69"/>
        <v>Drancy</v>
      </c>
      <c r="FT11" s="139"/>
      <c r="FU11" s="139"/>
      <c r="FV11" s="139"/>
      <c r="FW11" s="139"/>
      <c r="FX11" s="82">
        <f t="shared" si="70"/>
        <v>0</v>
      </c>
      <c r="FY11" s="78">
        <f t="shared" si="71"/>
        <v>1</v>
      </c>
      <c r="FZ11" s="139" t="str">
        <f t="shared" si="100"/>
        <v>Drancy</v>
      </c>
      <c r="GA11" s="139"/>
      <c r="GB11" s="139"/>
      <c r="GC11" s="139"/>
      <c r="GD11" s="139"/>
      <c r="GE11" s="140" t="str">
        <f t="shared" si="101"/>
        <v>Drancy</v>
      </c>
      <c r="GF11" s="141"/>
      <c r="GG11" s="141"/>
      <c r="GH11" s="141"/>
      <c r="GI11" s="142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</row>
    <row r="12" spans="1:240" ht="15" x14ac:dyDescent="0.3">
      <c r="A12" s="67"/>
      <c r="B12" s="178" t="s">
        <v>76</v>
      </c>
      <c r="C12" s="178"/>
      <c r="D12" s="178"/>
      <c r="E12" s="178"/>
      <c r="F12" s="178"/>
      <c r="G12" s="68"/>
      <c r="H12" s="68"/>
      <c r="I12" s="179" t="s">
        <v>69</v>
      </c>
      <c r="J12" s="179"/>
      <c r="K12" s="179"/>
      <c r="L12" s="179"/>
      <c r="M12" s="179"/>
      <c r="N12" s="69"/>
      <c r="O12" s="180"/>
      <c r="P12" s="181"/>
      <c r="Q12" s="181"/>
      <c r="R12" s="181"/>
      <c r="S12" s="182"/>
      <c r="T12" s="183"/>
      <c r="U12" s="73"/>
      <c r="V12" s="155" t="str">
        <f t="shared" si="0"/>
        <v>Dunkerque</v>
      </c>
      <c r="W12" s="156"/>
      <c r="X12" s="156"/>
      <c r="Y12" s="156"/>
      <c r="Z12" s="157"/>
      <c r="AA12" s="27">
        <f t="shared" si="1"/>
        <v>0</v>
      </c>
      <c r="AB12" s="28" t="str">
        <f t="shared" si="2"/>
        <v>u</v>
      </c>
      <c r="AC12" s="29">
        <f t="shared" si="102"/>
        <v>1</v>
      </c>
      <c r="AD12" s="30">
        <f t="shared" si="3"/>
        <v>0</v>
      </c>
      <c r="AE12" s="34">
        <f t="shared" si="4"/>
        <v>0</v>
      </c>
      <c r="AF12" s="35">
        <f t="shared" si="5"/>
        <v>0</v>
      </c>
      <c r="AG12" s="35">
        <f t="shared" si="6"/>
        <v>0</v>
      </c>
      <c r="AH12" s="35">
        <f t="shared" si="7"/>
        <v>0</v>
      </c>
      <c r="AI12" s="35">
        <f t="shared" si="8"/>
        <v>0</v>
      </c>
      <c r="AJ12" s="35">
        <f t="shared" si="9"/>
        <v>0</v>
      </c>
      <c r="AK12" s="36">
        <f t="shared" si="10"/>
        <v>0</v>
      </c>
      <c r="AL12" s="158" t="str">
        <f t="shared" si="11"/>
        <v>Dunkerque</v>
      </c>
      <c r="AM12" s="159"/>
      <c r="AN12" s="159"/>
      <c r="AO12" s="159"/>
      <c r="AP12" s="160"/>
      <c r="AQ12" s="12">
        <f t="shared" si="12"/>
        <v>0</v>
      </c>
      <c r="AR12" s="13" t="str">
        <f t="shared" si="13"/>
        <v>u</v>
      </c>
      <c r="AS12" s="14">
        <f t="shared" si="103"/>
        <v>1</v>
      </c>
      <c r="AT12" s="15">
        <f t="shared" si="14"/>
        <v>0</v>
      </c>
      <c r="AU12" s="16">
        <f t="shared" si="15"/>
        <v>0</v>
      </c>
      <c r="AV12" s="17">
        <f t="shared" si="16"/>
        <v>0</v>
      </c>
      <c r="AW12" s="17">
        <f t="shared" si="17"/>
        <v>0</v>
      </c>
      <c r="AX12" s="17">
        <f t="shared" si="18"/>
        <v>0</v>
      </c>
      <c r="AY12" s="17">
        <f t="shared" si="19"/>
        <v>0</v>
      </c>
      <c r="AZ12" s="17">
        <f t="shared" si="20"/>
        <v>0</v>
      </c>
      <c r="BA12" s="18">
        <f t="shared" si="21"/>
        <v>0</v>
      </c>
      <c r="BB12" s="161" t="str">
        <f t="shared" si="22"/>
        <v>Dunkerque</v>
      </c>
      <c r="BC12" s="162"/>
      <c r="BD12" s="162"/>
      <c r="BE12" s="162"/>
      <c r="BF12" s="163"/>
      <c r="BG12" s="44">
        <f t="shared" si="23"/>
        <v>0</v>
      </c>
      <c r="BH12" s="45" t="str">
        <f t="shared" si="24"/>
        <v>u</v>
      </c>
      <c r="BI12" s="46">
        <f t="shared" si="104"/>
        <v>1</v>
      </c>
      <c r="BJ12" s="47">
        <f t="shared" si="25"/>
        <v>0</v>
      </c>
      <c r="BK12" s="48">
        <f t="shared" si="26"/>
        <v>0</v>
      </c>
      <c r="BL12" s="49">
        <f t="shared" si="27"/>
        <v>0</v>
      </c>
      <c r="BM12" s="49">
        <f t="shared" si="28"/>
        <v>0</v>
      </c>
      <c r="BN12" s="49">
        <f t="shared" si="29"/>
        <v>0</v>
      </c>
      <c r="BO12" s="49">
        <f t="shared" si="30"/>
        <v>0</v>
      </c>
      <c r="BP12" s="49">
        <f t="shared" si="31"/>
        <v>0</v>
      </c>
      <c r="BQ12" s="50">
        <f t="shared" si="32"/>
        <v>0</v>
      </c>
      <c r="BR12" s="77">
        <v>8</v>
      </c>
      <c r="BS12" s="81">
        <f t="shared" si="33"/>
        <v>8</v>
      </c>
      <c r="BT12" s="79">
        <v>8</v>
      </c>
      <c r="BU12" s="80">
        <f t="shared" si="34"/>
        <v>8</v>
      </c>
      <c r="BV12" s="77">
        <v>8</v>
      </c>
      <c r="BW12" s="78">
        <f t="shared" si="35"/>
        <v>8</v>
      </c>
      <c r="BX12" s="164" t="str">
        <f>[1]Equipes!A9</f>
        <v>Dunkerque</v>
      </c>
      <c r="BY12" s="164"/>
      <c r="BZ12" s="164"/>
      <c r="CA12" s="164"/>
      <c r="CB12" s="164"/>
      <c r="CC12" s="75">
        <f t="shared" si="36"/>
        <v>1</v>
      </c>
      <c r="CD12" s="75">
        <f t="shared" si="72"/>
        <v>0</v>
      </c>
      <c r="CE12" s="2" t="s">
        <v>22</v>
      </c>
      <c r="CF12" s="75">
        <f t="shared" si="37"/>
        <v>8</v>
      </c>
      <c r="CG12" s="75">
        <f t="shared" si="38"/>
        <v>0</v>
      </c>
      <c r="CH12" s="75">
        <f t="shared" si="39"/>
        <v>0</v>
      </c>
      <c r="CI12" s="75">
        <f t="shared" si="40"/>
        <v>0</v>
      </c>
      <c r="CJ12" s="75">
        <f t="shared" si="41"/>
        <v>0</v>
      </c>
      <c r="CK12" s="75">
        <f t="shared" si="42"/>
        <v>0</v>
      </c>
      <c r="CL12" s="75">
        <f t="shared" si="43"/>
        <v>0</v>
      </c>
      <c r="CM12" s="75">
        <f t="shared" si="44"/>
        <v>0</v>
      </c>
      <c r="CN12" s="75">
        <f t="shared" si="73"/>
        <v>0</v>
      </c>
      <c r="CO12" s="165" t="str">
        <f t="shared" si="74"/>
        <v>Dunkerque</v>
      </c>
      <c r="CP12" s="166"/>
      <c r="CQ12" s="166"/>
      <c r="CR12" s="166"/>
      <c r="CS12" s="167"/>
      <c r="CT12" s="75">
        <f t="shared" si="45"/>
        <v>1</v>
      </c>
      <c r="CU12" s="75">
        <f t="shared" si="75"/>
        <v>0</v>
      </c>
      <c r="CV12" s="2" t="s">
        <v>22</v>
      </c>
      <c r="CW12" s="75">
        <f t="shared" si="46"/>
        <v>8</v>
      </c>
      <c r="CX12" s="75">
        <f t="shared" si="47"/>
        <v>0</v>
      </c>
      <c r="CY12" s="75">
        <f t="shared" si="48"/>
        <v>0</v>
      </c>
      <c r="CZ12" s="75">
        <f t="shared" si="49"/>
        <v>0</v>
      </c>
      <c r="DA12" s="75">
        <f t="shared" si="50"/>
        <v>0</v>
      </c>
      <c r="DB12" s="75">
        <f t="shared" si="51"/>
        <v>0</v>
      </c>
      <c r="DC12" s="75">
        <f t="shared" si="52"/>
        <v>0</v>
      </c>
      <c r="DD12" s="75">
        <f t="shared" si="53"/>
        <v>0</v>
      </c>
      <c r="DE12" s="75">
        <f t="shared" si="76"/>
        <v>0</v>
      </c>
      <c r="DF12" s="165" t="str">
        <f t="shared" si="77"/>
        <v>Dunkerque</v>
      </c>
      <c r="DG12" s="166"/>
      <c r="DH12" s="166"/>
      <c r="DI12" s="166"/>
      <c r="DJ12" s="167"/>
      <c r="DK12" s="75">
        <f t="shared" si="54"/>
        <v>1</v>
      </c>
      <c r="DL12" s="75">
        <f t="shared" si="78"/>
        <v>0</v>
      </c>
      <c r="DM12" s="2" t="s">
        <v>22</v>
      </c>
      <c r="DN12" s="75">
        <f t="shared" si="55"/>
        <v>8</v>
      </c>
      <c r="DO12" s="75">
        <f t="shared" si="56"/>
        <v>0</v>
      </c>
      <c r="DP12" s="75">
        <f t="shared" si="57"/>
        <v>0</v>
      </c>
      <c r="DQ12" s="75">
        <f t="shared" si="58"/>
        <v>0</v>
      </c>
      <c r="DR12" s="75">
        <f t="shared" si="59"/>
        <v>0</v>
      </c>
      <c r="DS12" s="75">
        <f t="shared" si="60"/>
        <v>0</v>
      </c>
      <c r="DT12" s="75">
        <f t="shared" si="61"/>
        <v>0</v>
      </c>
      <c r="DU12" s="75">
        <f t="shared" si="62"/>
        <v>0</v>
      </c>
      <c r="DV12" s="75">
        <f t="shared" si="79"/>
        <v>0</v>
      </c>
      <c r="DW12" s="82">
        <f t="shared" si="80"/>
        <v>0</v>
      </c>
      <c r="DX12" s="82">
        <f>DW12+0.0000013</f>
        <v>1.3E-6</v>
      </c>
      <c r="DY12" s="82">
        <f t="shared" si="81"/>
        <v>0</v>
      </c>
      <c r="DZ12" s="82">
        <f>DY12+0.0000013</f>
        <v>1.3E-6</v>
      </c>
      <c r="EA12" s="82">
        <f t="shared" si="82"/>
        <v>0</v>
      </c>
      <c r="EB12" s="82">
        <f>EA12+0.0000013</f>
        <v>1.3E-6</v>
      </c>
      <c r="EC12" s="78">
        <f t="shared" si="83"/>
        <v>0</v>
      </c>
      <c r="ED12" s="78">
        <f t="shared" si="84"/>
        <v>0</v>
      </c>
      <c r="EE12" s="78">
        <f t="shared" si="85"/>
        <v>0</v>
      </c>
      <c r="EF12" s="78">
        <f t="shared" si="86"/>
        <v>0</v>
      </c>
      <c r="EG12" s="78">
        <f t="shared" si="87"/>
        <v>0</v>
      </c>
      <c r="EH12" s="78">
        <f t="shared" si="87"/>
        <v>0</v>
      </c>
      <c r="EI12" s="78">
        <f t="shared" si="88"/>
        <v>0</v>
      </c>
      <c r="EJ12" s="78">
        <f t="shared" si="88"/>
        <v>0</v>
      </c>
      <c r="EK12" s="78" t="b">
        <f t="shared" si="89"/>
        <v>0</v>
      </c>
      <c r="EL12" s="78" t="b">
        <f t="shared" si="90"/>
        <v>0</v>
      </c>
      <c r="EM12" s="78" t="b">
        <f t="shared" si="91"/>
        <v>0</v>
      </c>
      <c r="EN12" s="78" t="b">
        <f t="shared" si="92"/>
        <v>0</v>
      </c>
      <c r="EO12" s="78" t="b">
        <f t="shared" si="93"/>
        <v>0</v>
      </c>
      <c r="EP12" s="78" t="b">
        <f t="shared" si="94"/>
        <v>0</v>
      </c>
      <c r="EQ12" s="78">
        <f t="shared" si="95"/>
        <v>0</v>
      </c>
      <c r="ER12" s="78">
        <f t="shared" si="95"/>
        <v>0</v>
      </c>
      <c r="ES12" s="78">
        <f t="shared" si="96"/>
        <v>0</v>
      </c>
      <c r="ET12" s="78">
        <f t="shared" si="97"/>
        <v>0</v>
      </c>
      <c r="EU12" s="139" t="str">
        <f t="shared" si="63"/>
        <v>Dunkerque</v>
      </c>
      <c r="EV12" s="139"/>
      <c r="EW12" s="139"/>
      <c r="EX12" s="139"/>
      <c r="EY12" s="139"/>
      <c r="EZ12" s="82">
        <f t="shared" si="64"/>
        <v>0</v>
      </c>
      <c r="FA12" s="78">
        <f t="shared" si="65"/>
        <v>1</v>
      </c>
      <c r="FB12" s="139" t="str">
        <f t="shared" si="98"/>
        <v>Dunkerque</v>
      </c>
      <c r="FC12" s="139"/>
      <c r="FD12" s="139"/>
      <c r="FE12" s="139"/>
      <c r="FF12" s="139"/>
      <c r="FG12" s="139" t="str">
        <f t="shared" si="66"/>
        <v>Dunkerque</v>
      </c>
      <c r="FH12" s="139"/>
      <c r="FI12" s="139"/>
      <c r="FJ12" s="139"/>
      <c r="FK12" s="139"/>
      <c r="FL12" s="82">
        <f t="shared" si="67"/>
        <v>0</v>
      </c>
      <c r="FM12" s="4">
        <f t="shared" si="68"/>
        <v>1</v>
      </c>
      <c r="FN12" s="139" t="str">
        <f t="shared" si="99"/>
        <v>Dunkerque</v>
      </c>
      <c r="FO12" s="139"/>
      <c r="FP12" s="139"/>
      <c r="FQ12" s="139"/>
      <c r="FR12" s="139"/>
      <c r="FS12" s="139" t="str">
        <f t="shared" si="69"/>
        <v>Dunkerque</v>
      </c>
      <c r="FT12" s="139"/>
      <c r="FU12" s="139"/>
      <c r="FV12" s="139"/>
      <c r="FW12" s="139"/>
      <c r="FX12" s="82">
        <f t="shared" si="70"/>
        <v>0</v>
      </c>
      <c r="FY12" s="78">
        <f t="shared" si="71"/>
        <v>1</v>
      </c>
      <c r="FZ12" s="139" t="str">
        <f t="shared" si="100"/>
        <v>Dunkerque</v>
      </c>
      <c r="GA12" s="139"/>
      <c r="GB12" s="139"/>
      <c r="GC12" s="139"/>
      <c r="GD12" s="139"/>
      <c r="GE12" s="140" t="str">
        <f t="shared" si="101"/>
        <v>Dunkerque</v>
      </c>
      <c r="GF12" s="141"/>
      <c r="GG12" s="141"/>
      <c r="GH12" s="141"/>
      <c r="GI12" s="142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</row>
    <row r="13" spans="1:240" ht="15.6" thickBot="1" x14ac:dyDescent="0.35">
      <c r="A13" s="70"/>
      <c r="B13" s="172" t="s">
        <v>65</v>
      </c>
      <c r="C13" s="172"/>
      <c r="D13" s="172"/>
      <c r="E13" s="172"/>
      <c r="F13" s="172"/>
      <c r="G13" s="71"/>
      <c r="H13" s="71"/>
      <c r="I13" s="173" t="s">
        <v>70</v>
      </c>
      <c r="J13" s="173"/>
      <c r="K13" s="173"/>
      <c r="L13" s="173"/>
      <c r="M13" s="173"/>
      <c r="N13" s="72"/>
      <c r="O13" s="174"/>
      <c r="P13" s="175"/>
      <c r="Q13" s="175"/>
      <c r="R13" s="175"/>
      <c r="S13" s="176"/>
      <c r="T13" s="177"/>
      <c r="U13" s="73"/>
      <c r="V13" s="155" t="str">
        <f t="shared" si="0"/>
        <v>Entente SSG</v>
      </c>
      <c r="W13" s="156"/>
      <c r="X13" s="156"/>
      <c r="Y13" s="156"/>
      <c r="Z13" s="157"/>
      <c r="AA13" s="27">
        <f t="shared" si="1"/>
        <v>0</v>
      </c>
      <c r="AB13" s="28" t="str">
        <f t="shared" si="2"/>
        <v>u</v>
      </c>
      <c r="AC13" s="29">
        <f t="shared" si="102"/>
        <v>1</v>
      </c>
      <c r="AD13" s="30">
        <f t="shared" si="3"/>
        <v>0</v>
      </c>
      <c r="AE13" s="34">
        <f t="shared" si="4"/>
        <v>0</v>
      </c>
      <c r="AF13" s="35">
        <f t="shared" si="5"/>
        <v>0</v>
      </c>
      <c r="AG13" s="35">
        <f t="shared" si="6"/>
        <v>0</v>
      </c>
      <c r="AH13" s="35">
        <f t="shared" si="7"/>
        <v>0</v>
      </c>
      <c r="AI13" s="35">
        <f t="shared" si="8"/>
        <v>0</v>
      </c>
      <c r="AJ13" s="35">
        <f t="shared" si="9"/>
        <v>0</v>
      </c>
      <c r="AK13" s="36">
        <f t="shared" si="10"/>
        <v>0</v>
      </c>
      <c r="AL13" s="158" t="str">
        <f t="shared" si="11"/>
        <v>Entente SSG</v>
      </c>
      <c r="AM13" s="159"/>
      <c r="AN13" s="159"/>
      <c r="AO13" s="159"/>
      <c r="AP13" s="160"/>
      <c r="AQ13" s="12">
        <f t="shared" si="12"/>
        <v>0</v>
      </c>
      <c r="AR13" s="13" t="str">
        <f t="shared" si="13"/>
        <v>u</v>
      </c>
      <c r="AS13" s="14">
        <f t="shared" si="103"/>
        <v>1</v>
      </c>
      <c r="AT13" s="15">
        <f t="shared" si="14"/>
        <v>0</v>
      </c>
      <c r="AU13" s="16">
        <f t="shared" si="15"/>
        <v>0</v>
      </c>
      <c r="AV13" s="17">
        <f t="shared" si="16"/>
        <v>0</v>
      </c>
      <c r="AW13" s="17">
        <f t="shared" si="17"/>
        <v>0</v>
      </c>
      <c r="AX13" s="17">
        <f t="shared" si="18"/>
        <v>0</v>
      </c>
      <c r="AY13" s="17">
        <f t="shared" si="19"/>
        <v>0</v>
      </c>
      <c r="AZ13" s="17">
        <f t="shared" si="20"/>
        <v>0</v>
      </c>
      <c r="BA13" s="18">
        <f t="shared" si="21"/>
        <v>0</v>
      </c>
      <c r="BB13" s="161" t="str">
        <f t="shared" si="22"/>
        <v>Entente SSG</v>
      </c>
      <c r="BC13" s="162"/>
      <c r="BD13" s="162"/>
      <c r="BE13" s="162"/>
      <c r="BF13" s="163"/>
      <c r="BG13" s="44">
        <f t="shared" si="23"/>
        <v>0</v>
      </c>
      <c r="BH13" s="45" t="str">
        <f t="shared" si="24"/>
        <v>u</v>
      </c>
      <c r="BI13" s="46">
        <f t="shared" si="104"/>
        <v>1</v>
      </c>
      <c r="BJ13" s="47">
        <f t="shared" si="25"/>
        <v>0</v>
      </c>
      <c r="BK13" s="48">
        <f t="shared" si="26"/>
        <v>0</v>
      </c>
      <c r="BL13" s="49">
        <f t="shared" si="27"/>
        <v>0</v>
      </c>
      <c r="BM13" s="49">
        <f t="shared" si="28"/>
        <v>0</v>
      </c>
      <c r="BN13" s="49">
        <f t="shared" si="29"/>
        <v>0</v>
      </c>
      <c r="BO13" s="49">
        <f t="shared" si="30"/>
        <v>0</v>
      </c>
      <c r="BP13" s="49">
        <f t="shared" si="31"/>
        <v>0</v>
      </c>
      <c r="BQ13" s="50">
        <f t="shared" si="32"/>
        <v>0</v>
      </c>
      <c r="BR13" s="77">
        <v>9</v>
      </c>
      <c r="BS13" s="81">
        <f t="shared" si="33"/>
        <v>9</v>
      </c>
      <c r="BT13" s="79">
        <v>9</v>
      </c>
      <c r="BU13" s="80">
        <f t="shared" si="34"/>
        <v>9</v>
      </c>
      <c r="BV13" s="77">
        <v>9</v>
      </c>
      <c r="BW13" s="78">
        <f t="shared" si="35"/>
        <v>9</v>
      </c>
      <c r="BX13" s="164" t="str">
        <f>[1]Equipes!A10</f>
        <v>Entente SSG</v>
      </c>
      <c r="BY13" s="164"/>
      <c r="BZ13" s="164"/>
      <c r="CA13" s="164"/>
      <c r="CB13" s="164"/>
      <c r="CC13" s="75">
        <f t="shared" si="36"/>
        <v>1</v>
      </c>
      <c r="CD13" s="75">
        <f t="shared" si="72"/>
        <v>0</v>
      </c>
      <c r="CE13" s="2" t="s">
        <v>22</v>
      </c>
      <c r="CF13" s="75">
        <f t="shared" si="37"/>
        <v>9</v>
      </c>
      <c r="CG13" s="75">
        <f t="shared" si="38"/>
        <v>0</v>
      </c>
      <c r="CH13" s="75">
        <f t="shared" si="39"/>
        <v>0</v>
      </c>
      <c r="CI13" s="75">
        <f t="shared" si="40"/>
        <v>0</v>
      </c>
      <c r="CJ13" s="75">
        <f t="shared" si="41"/>
        <v>0</v>
      </c>
      <c r="CK13" s="75">
        <f t="shared" si="42"/>
        <v>0</v>
      </c>
      <c r="CL13" s="75">
        <f t="shared" si="43"/>
        <v>0</v>
      </c>
      <c r="CM13" s="75">
        <f t="shared" si="44"/>
        <v>0</v>
      </c>
      <c r="CN13" s="75">
        <f t="shared" si="73"/>
        <v>0</v>
      </c>
      <c r="CO13" s="165" t="str">
        <f t="shared" si="74"/>
        <v>Entente SSG</v>
      </c>
      <c r="CP13" s="166"/>
      <c r="CQ13" s="166"/>
      <c r="CR13" s="166"/>
      <c r="CS13" s="167"/>
      <c r="CT13" s="75">
        <f t="shared" si="45"/>
        <v>1</v>
      </c>
      <c r="CU13" s="75">
        <f t="shared" si="75"/>
        <v>0</v>
      </c>
      <c r="CV13" s="2" t="s">
        <v>22</v>
      </c>
      <c r="CW13" s="75">
        <f t="shared" si="46"/>
        <v>9</v>
      </c>
      <c r="CX13" s="75">
        <f t="shared" si="47"/>
        <v>0</v>
      </c>
      <c r="CY13" s="75">
        <f t="shared" si="48"/>
        <v>0</v>
      </c>
      <c r="CZ13" s="75">
        <f t="shared" si="49"/>
        <v>0</v>
      </c>
      <c r="DA13" s="75">
        <f t="shared" si="50"/>
        <v>0</v>
      </c>
      <c r="DB13" s="75">
        <f t="shared" si="51"/>
        <v>0</v>
      </c>
      <c r="DC13" s="75">
        <f t="shared" si="52"/>
        <v>0</v>
      </c>
      <c r="DD13" s="75">
        <f t="shared" si="53"/>
        <v>0</v>
      </c>
      <c r="DE13" s="75">
        <f t="shared" si="76"/>
        <v>0</v>
      </c>
      <c r="DF13" s="165" t="str">
        <f t="shared" si="77"/>
        <v>Entente SSG</v>
      </c>
      <c r="DG13" s="166"/>
      <c r="DH13" s="166"/>
      <c r="DI13" s="166"/>
      <c r="DJ13" s="167"/>
      <c r="DK13" s="75">
        <f t="shared" si="54"/>
        <v>1</v>
      </c>
      <c r="DL13" s="75">
        <f t="shared" si="78"/>
        <v>0</v>
      </c>
      <c r="DM13" s="2" t="s">
        <v>22</v>
      </c>
      <c r="DN13" s="75">
        <f t="shared" si="55"/>
        <v>9</v>
      </c>
      <c r="DO13" s="75">
        <f t="shared" si="56"/>
        <v>0</v>
      </c>
      <c r="DP13" s="75">
        <f t="shared" si="57"/>
        <v>0</v>
      </c>
      <c r="DQ13" s="75">
        <f t="shared" si="58"/>
        <v>0</v>
      </c>
      <c r="DR13" s="75">
        <f t="shared" si="59"/>
        <v>0</v>
      </c>
      <c r="DS13" s="75">
        <f t="shared" si="60"/>
        <v>0</v>
      </c>
      <c r="DT13" s="75">
        <f t="shared" si="61"/>
        <v>0</v>
      </c>
      <c r="DU13" s="75">
        <f t="shared" si="62"/>
        <v>0</v>
      </c>
      <c r="DV13" s="75">
        <f t="shared" si="79"/>
        <v>0</v>
      </c>
      <c r="DW13" s="82">
        <f t="shared" si="80"/>
        <v>0</v>
      </c>
      <c r="DX13" s="82">
        <f>DW13+0.0000012</f>
        <v>1.1999999999999999E-6</v>
      </c>
      <c r="DY13" s="82">
        <f t="shared" si="81"/>
        <v>0</v>
      </c>
      <c r="DZ13" s="82">
        <f>DY13+0.0000012</f>
        <v>1.1999999999999999E-6</v>
      </c>
      <c r="EA13" s="82">
        <f t="shared" si="82"/>
        <v>0</v>
      </c>
      <c r="EB13" s="82">
        <f>EA13+0.0000012</f>
        <v>1.1999999999999999E-6</v>
      </c>
      <c r="EC13" s="78">
        <f t="shared" si="83"/>
        <v>0</v>
      </c>
      <c r="ED13" s="78">
        <f t="shared" si="84"/>
        <v>0</v>
      </c>
      <c r="EE13" s="78">
        <f t="shared" si="85"/>
        <v>0</v>
      </c>
      <c r="EF13" s="78">
        <f t="shared" si="86"/>
        <v>0</v>
      </c>
      <c r="EG13" s="78">
        <f t="shared" si="87"/>
        <v>0</v>
      </c>
      <c r="EH13" s="78">
        <f t="shared" si="87"/>
        <v>0</v>
      </c>
      <c r="EI13" s="78">
        <f t="shared" si="88"/>
        <v>0</v>
      </c>
      <c r="EJ13" s="78">
        <f t="shared" si="88"/>
        <v>0</v>
      </c>
      <c r="EK13" s="78" t="b">
        <f t="shared" si="89"/>
        <v>0</v>
      </c>
      <c r="EL13" s="78" t="b">
        <f t="shared" si="90"/>
        <v>0</v>
      </c>
      <c r="EM13" s="78" t="b">
        <f t="shared" si="91"/>
        <v>0</v>
      </c>
      <c r="EN13" s="78" t="b">
        <f t="shared" si="92"/>
        <v>0</v>
      </c>
      <c r="EO13" s="78" t="b">
        <f t="shared" si="93"/>
        <v>0</v>
      </c>
      <c r="EP13" s="78" t="b">
        <f t="shared" si="94"/>
        <v>0</v>
      </c>
      <c r="EQ13" s="78">
        <f t="shared" si="95"/>
        <v>0</v>
      </c>
      <c r="ER13" s="78">
        <f t="shared" si="95"/>
        <v>0</v>
      </c>
      <c r="ES13" s="78">
        <f t="shared" si="96"/>
        <v>0</v>
      </c>
      <c r="ET13" s="78">
        <f t="shared" si="97"/>
        <v>0</v>
      </c>
      <c r="EU13" s="139" t="str">
        <f t="shared" si="63"/>
        <v>Entente SSG</v>
      </c>
      <c r="EV13" s="139"/>
      <c r="EW13" s="139"/>
      <c r="EX13" s="139"/>
      <c r="EY13" s="139"/>
      <c r="EZ13" s="82">
        <f t="shared" si="64"/>
        <v>0</v>
      </c>
      <c r="FA13" s="78">
        <f t="shared" si="65"/>
        <v>1</v>
      </c>
      <c r="FB13" s="139" t="str">
        <f t="shared" si="98"/>
        <v>Entente SSG</v>
      </c>
      <c r="FC13" s="139"/>
      <c r="FD13" s="139"/>
      <c r="FE13" s="139"/>
      <c r="FF13" s="139"/>
      <c r="FG13" s="139" t="str">
        <f t="shared" si="66"/>
        <v>Entente SSG</v>
      </c>
      <c r="FH13" s="139"/>
      <c r="FI13" s="139"/>
      <c r="FJ13" s="139"/>
      <c r="FK13" s="139"/>
      <c r="FL13" s="82">
        <f t="shared" si="67"/>
        <v>0</v>
      </c>
      <c r="FM13" s="4">
        <f t="shared" si="68"/>
        <v>1</v>
      </c>
      <c r="FN13" s="139" t="str">
        <f t="shared" si="99"/>
        <v>Entente SSG</v>
      </c>
      <c r="FO13" s="139"/>
      <c r="FP13" s="139"/>
      <c r="FQ13" s="139"/>
      <c r="FR13" s="139"/>
      <c r="FS13" s="139" t="str">
        <f t="shared" si="69"/>
        <v>Entente SSG</v>
      </c>
      <c r="FT13" s="139"/>
      <c r="FU13" s="139"/>
      <c r="FV13" s="139"/>
      <c r="FW13" s="139"/>
      <c r="FX13" s="82">
        <f t="shared" si="70"/>
        <v>0</v>
      </c>
      <c r="FY13" s="78">
        <f t="shared" si="71"/>
        <v>1</v>
      </c>
      <c r="FZ13" s="139" t="str">
        <f t="shared" si="100"/>
        <v>Entente SSG</v>
      </c>
      <c r="GA13" s="139"/>
      <c r="GB13" s="139"/>
      <c r="GC13" s="139"/>
      <c r="GD13" s="139"/>
      <c r="GE13" s="140" t="str">
        <f t="shared" si="101"/>
        <v>Entente SSG</v>
      </c>
      <c r="GF13" s="141"/>
      <c r="GG13" s="141"/>
      <c r="GH13" s="141"/>
      <c r="GI13" s="142"/>
      <c r="GJ13" s="74"/>
      <c r="GK13" s="74"/>
      <c r="GL13" s="74"/>
      <c r="GM13" s="74"/>
      <c r="GN13" s="74"/>
      <c r="GO13" s="74"/>
      <c r="GP13" s="74"/>
      <c r="GQ13" s="74"/>
      <c r="GR13" s="74"/>
      <c r="GS13" s="74"/>
      <c r="GT13" s="74"/>
      <c r="GU13" s="74"/>
      <c r="GV13" s="74"/>
      <c r="GW13" s="74"/>
      <c r="GX13" s="74"/>
      <c r="GY13" s="74"/>
      <c r="GZ13" s="74"/>
      <c r="HA13" s="74"/>
      <c r="HB13" s="74"/>
      <c r="HC13" s="74"/>
      <c r="HD13" s="74"/>
      <c r="HE13" s="74"/>
      <c r="HF13" s="74"/>
      <c r="HG13" s="74"/>
      <c r="HH13" s="74"/>
      <c r="HI13" s="74"/>
      <c r="HJ13" s="74"/>
      <c r="HK13" s="74"/>
      <c r="HL13" s="74"/>
      <c r="HM13" s="74"/>
      <c r="HN13" s="74"/>
      <c r="HO13" s="74"/>
      <c r="HP13" s="74"/>
      <c r="HQ13" s="74"/>
      <c r="HR13" s="74"/>
      <c r="HS13" s="74"/>
      <c r="HT13" s="74"/>
      <c r="HU13" s="74"/>
      <c r="HV13" s="74"/>
      <c r="HW13" s="74"/>
      <c r="HX13" s="74"/>
      <c r="HY13" s="74"/>
      <c r="HZ13" s="74"/>
      <c r="IA13" s="74"/>
      <c r="IB13" s="74"/>
      <c r="IC13" s="74"/>
      <c r="ID13" s="74"/>
      <c r="IE13" s="74"/>
      <c r="IF13" s="74"/>
    </row>
    <row r="14" spans="1:240" ht="15.6" thickTop="1" x14ac:dyDescent="0.3">
      <c r="A14" s="62"/>
      <c r="B14" s="170"/>
      <c r="C14" s="170"/>
      <c r="D14" s="170"/>
      <c r="E14" s="170"/>
      <c r="F14" s="170"/>
      <c r="G14" s="63"/>
      <c r="H14" s="63"/>
      <c r="I14" s="170"/>
      <c r="J14" s="170"/>
      <c r="K14" s="170"/>
      <c r="L14" s="170"/>
      <c r="M14" s="170"/>
      <c r="N14" s="62"/>
      <c r="O14" s="171"/>
      <c r="P14" s="171"/>
      <c r="Q14" s="171"/>
      <c r="R14" s="171"/>
      <c r="S14" s="168"/>
      <c r="T14" s="168"/>
      <c r="U14" s="73"/>
      <c r="V14" s="155" t="str">
        <f t="shared" si="0"/>
        <v>Laval</v>
      </c>
      <c r="W14" s="156"/>
      <c r="X14" s="156"/>
      <c r="Y14" s="156"/>
      <c r="Z14" s="157"/>
      <c r="AA14" s="27">
        <f t="shared" si="1"/>
        <v>0</v>
      </c>
      <c r="AB14" s="28" t="str">
        <f t="shared" si="2"/>
        <v>u</v>
      </c>
      <c r="AC14" s="29">
        <f t="shared" si="102"/>
        <v>1</v>
      </c>
      <c r="AD14" s="30">
        <f t="shared" si="3"/>
        <v>0</v>
      </c>
      <c r="AE14" s="34">
        <f t="shared" si="4"/>
        <v>0</v>
      </c>
      <c r="AF14" s="35">
        <f t="shared" si="5"/>
        <v>0</v>
      </c>
      <c r="AG14" s="35">
        <f t="shared" si="6"/>
        <v>0</v>
      </c>
      <c r="AH14" s="35">
        <f t="shared" si="7"/>
        <v>0</v>
      </c>
      <c r="AI14" s="35">
        <f t="shared" si="8"/>
        <v>0</v>
      </c>
      <c r="AJ14" s="35">
        <f t="shared" si="9"/>
        <v>0</v>
      </c>
      <c r="AK14" s="36">
        <f t="shared" si="10"/>
        <v>0</v>
      </c>
      <c r="AL14" s="158" t="str">
        <f t="shared" si="11"/>
        <v>Laval</v>
      </c>
      <c r="AM14" s="159"/>
      <c r="AN14" s="159"/>
      <c r="AO14" s="159"/>
      <c r="AP14" s="160"/>
      <c r="AQ14" s="12">
        <f t="shared" si="12"/>
        <v>0</v>
      </c>
      <c r="AR14" s="13" t="str">
        <f t="shared" si="13"/>
        <v>u</v>
      </c>
      <c r="AS14" s="14">
        <f t="shared" si="103"/>
        <v>1</v>
      </c>
      <c r="AT14" s="15">
        <f t="shared" si="14"/>
        <v>0</v>
      </c>
      <c r="AU14" s="16">
        <f t="shared" si="15"/>
        <v>0</v>
      </c>
      <c r="AV14" s="17">
        <f t="shared" si="16"/>
        <v>0</v>
      </c>
      <c r="AW14" s="17">
        <f t="shared" si="17"/>
        <v>0</v>
      </c>
      <c r="AX14" s="17">
        <f t="shared" si="18"/>
        <v>0</v>
      </c>
      <c r="AY14" s="17">
        <f t="shared" si="19"/>
        <v>0</v>
      </c>
      <c r="AZ14" s="17">
        <f t="shared" si="20"/>
        <v>0</v>
      </c>
      <c r="BA14" s="18">
        <f t="shared" si="21"/>
        <v>0</v>
      </c>
      <c r="BB14" s="161" t="str">
        <f t="shared" si="22"/>
        <v>Laval</v>
      </c>
      <c r="BC14" s="162"/>
      <c r="BD14" s="162"/>
      <c r="BE14" s="162"/>
      <c r="BF14" s="163"/>
      <c r="BG14" s="44">
        <f t="shared" si="23"/>
        <v>0</v>
      </c>
      <c r="BH14" s="45" t="str">
        <f t="shared" si="24"/>
        <v>u</v>
      </c>
      <c r="BI14" s="46">
        <f t="shared" si="104"/>
        <v>1</v>
      </c>
      <c r="BJ14" s="47">
        <f t="shared" si="25"/>
        <v>0</v>
      </c>
      <c r="BK14" s="48">
        <f t="shared" si="26"/>
        <v>0</v>
      </c>
      <c r="BL14" s="49">
        <f t="shared" si="27"/>
        <v>0</v>
      </c>
      <c r="BM14" s="49">
        <f t="shared" si="28"/>
        <v>0</v>
      </c>
      <c r="BN14" s="49">
        <f t="shared" si="29"/>
        <v>0</v>
      </c>
      <c r="BO14" s="49">
        <f t="shared" si="30"/>
        <v>0</v>
      </c>
      <c r="BP14" s="49">
        <f t="shared" si="31"/>
        <v>0</v>
      </c>
      <c r="BQ14" s="50">
        <f t="shared" si="32"/>
        <v>0</v>
      </c>
      <c r="BR14" s="77">
        <v>10</v>
      </c>
      <c r="BS14" s="81">
        <f t="shared" si="33"/>
        <v>10</v>
      </c>
      <c r="BT14" s="79">
        <v>10</v>
      </c>
      <c r="BU14" s="80">
        <f t="shared" si="34"/>
        <v>10</v>
      </c>
      <c r="BV14" s="77">
        <v>10</v>
      </c>
      <c r="BW14" s="78">
        <f t="shared" si="35"/>
        <v>10</v>
      </c>
      <c r="BX14" s="164" t="str">
        <f>[1]Equipes!A11</f>
        <v>Laval</v>
      </c>
      <c r="BY14" s="164"/>
      <c r="BZ14" s="164"/>
      <c r="CA14" s="164"/>
      <c r="CB14" s="164"/>
      <c r="CC14" s="75">
        <f t="shared" si="36"/>
        <v>1</v>
      </c>
      <c r="CD14" s="75">
        <f t="shared" si="72"/>
        <v>0</v>
      </c>
      <c r="CE14" s="2" t="s">
        <v>22</v>
      </c>
      <c r="CF14" s="75">
        <f t="shared" si="37"/>
        <v>10</v>
      </c>
      <c r="CG14" s="75">
        <f t="shared" si="38"/>
        <v>0</v>
      </c>
      <c r="CH14" s="75">
        <f t="shared" si="39"/>
        <v>0</v>
      </c>
      <c r="CI14" s="75">
        <f t="shared" si="40"/>
        <v>0</v>
      </c>
      <c r="CJ14" s="75">
        <f t="shared" si="41"/>
        <v>0</v>
      </c>
      <c r="CK14" s="75">
        <f t="shared" si="42"/>
        <v>0</v>
      </c>
      <c r="CL14" s="75">
        <f t="shared" si="43"/>
        <v>0</v>
      </c>
      <c r="CM14" s="75">
        <f t="shared" si="44"/>
        <v>0</v>
      </c>
      <c r="CN14" s="75">
        <f t="shared" si="73"/>
        <v>0</v>
      </c>
      <c r="CO14" s="165" t="str">
        <f t="shared" si="74"/>
        <v>Laval</v>
      </c>
      <c r="CP14" s="166"/>
      <c r="CQ14" s="166"/>
      <c r="CR14" s="166"/>
      <c r="CS14" s="167"/>
      <c r="CT14" s="75">
        <f t="shared" si="45"/>
        <v>1</v>
      </c>
      <c r="CU14" s="75">
        <f t="shared" si="75"/>
        <v>0</v>
      </c>
      <c r="CV14" s="2" t="s">
        <v>22</v>
      </c>
      <c r="CW14" s="75">
        <f t="shared" si="46"/>
        <v>10</v>
      </c>
      <c r="CX14" s="75">
        <f t="shared" si="47"/>
        <v>0</v>
      </c>
      <c r="CY14" s="75">
        <f t="shared" si="48"/>
        <v>0</v>
      </c>
      <c r="CZ14" s="75">
        <f t="shared" si="49"/>
        <v>0</v>
      </c>
      <c r="DA14" s="75">
        <f t="shared" si="50"/>
        <v>0</v>
      </c>
      <c r="DB14" s="75">
        <f t="shared" si="51"/>
        <v>0</v>
      </c>
      <c r="DC14" s="75">
        <f t="shared" si="52"/>
        <v>0</v>
      </c>
      <c r="DD14" s="75">
        <f t="shared" si="53"/>
        <v>0</v>
      </c>
      <c r="DE14" s="75">
        <f t="shared" si="76"/>
        <v>0</v>
      </c>
      <c r="DF14" s="165" t="str">
        <f t="shared" si="77"/>
        <v>Laval</v>
      </c>
      <c r="DG14" s="166"/>
      <c r="DH14" s="166"/>
      <c r="DI14" s="166"/>
      <c r="DJ14" s="167"/>
      <c r="DK14" s="75">
        <f t="shared" si="54"/>
        <v>1</v>
      </c>
      <c r="DL14" s="75">
        <f t="shared" si="78"/>
        <v>0</v>
      </c>
      <c r="DM14" s="2" t="s">
        <v>22</v>
      </c>
      <c r="DN14" s="75">
        <f t="shared" si="55"/>
        <v>10</v>
      </c>
      <c r="DO14" s="75">
        <f t="shared" si="56"/>
        <v>0</v>
      </c>
      <c r="DP14" s="75">
        <f t="shared" si="57"/>
        <v>0</v>
      </c>
      <c r="DQ14" s="75">
        <f t="shared" si="58"/>
        <v>0</v>
      </c>
      <c r="DR14" s="75">
        <f t="shared" si="59"/>
        <v>0</v>
      </c>
      <c r="DS14" s="75">
        <f t="shared" si="60"/>
        <v>0</v>
      </c>
      <c r="DT14" s="75">
        <f t="shared" si="61"/>
        <v>0</v>
      </c>
      <c r="DU14" s="75">
        <f t="shared" si="62"/>
        <v>0</v>
      </c>
      <c r="DV14" s="75">
        <f t="shared" si="79"/>
        <v>0</v>
      </c>
      <c r="DW14" s="82">
        <f t="shared" si="80"/>
        <v>0</v>
      </c>
      <c r="DX14" s="82">
        <f>DW14+0.0000011</f>
        <v>1.1000000000000001E-6</v>
      </c>
      <c r="DY14" s="82">
        <f t="shared" si="81"/>
        <v>0</v>
      </c>
      <c r="DZ14" s="82">
        <f>DY14+0.0000011</f>
        <v>1.1000000000000001E-6</v>
      </c>
      <c r="EA14" s="82">
        <f t="shared" si="82"/>
        <v>0</v>
      </c>
      <c r="EB14" s="82">
        <f>EA14+0.0000011</f>
        <v>1.1000000000000001E-6</v>
      </c>
      <c r="EC14" s="78">
        <f>A14</f>
        <v>0</v>
      </c>
      <c r="ED14" s="78">
        <f>N14</f>
        <v>0</v>
      </c>
      <c r="EE14" s="78">
        <f>IF(G14="",0,IF(G14&gt;H14,3,IF(G14=H14,1,IF(G14&lt;H14,0))))</f>
        <v>0</v>
      </c>
      <c r="EF14" s="78">
        <f>IF(H14="",0,IF(H14&gt;G14,3,IF(H14=G14,1,IF(H14&lt;G14,0))))</f>
        <v>0</v>
      </c>
      <c r="EG14" s="78">
        <f t="shared" si="87"/>
        <v>0</v>
      </c>
      <c r="EH14" s="78">
        <f t="shared" si="87"/>
        <v>0</v>
      </c>
      <c r="EI14" s="78">
        <f>IF(G14="",0,1)</f>
        <v>0</v>
      </c>
      <c r="EJ14" s="78">
        <f>IF(H14="",0,1)</f>
        <v>0</v>
      </c>
      <c r="EK14" s="78" t="b">
        <f>IF(G14&lt;&gt;"",IF(G14&gt;H14,1))</f>
        <v>0</v>
      </c>
      <c r="EL14" s="78" t="b">
        <f>IF(H14&lt;&gt;"",IF(H14&gt;G14,1))</f>
        <v>0</v>
      </c>
      <c r="EM14" s="78" t="b">
        <f>IF(G14&lt;&gt;"",IF(G14=H14,1))</f>
        <v>0</v>
      </c>
      <c r="EN14" s="78" t="b">
        <f>IF(H14&lt;&gt;"",IF(H14=G14,1))</f>
        <v>0</v>
      </c>
      <c r="EO14" s="78" t="b">
        <f>IF(G14&lt;&gt;"",IF(G14&lt;H14,1))</f>
        <v>0</v>
      </c>
      <c r="EP14" s="78" t="b">
        <f>IF(H14&lt;&gt;"",IF(H14&lt;G14,1))</f>
        <v>0</v>
      </c>
      <c r="EQ14" s="78">
        <f>G14</f>
        <v>0</v>
      </c>
      <c r="ER14" s="78">
        <f>H14</f>
        <v>0</v>
      </c>
      <c r="ES14" s="78">
        <f>H14</f>
        <v>0</v>
      </c>
      <c r="ET14" s="78">
        <f>G14</f>
        <v>0</v>
      </c>
      <c r="EU14" s="139" t="str">
        <f t="shared" si="63"/>
        <v>Laval</v>
      </c>
      <c r="EV14" s="139"/>
      <c r="EW14" s="139"/>
      <c r="EX14" s="139"/>
      <c r="EY14" s="139"/>
      <c r="EZ14" s="82">
        <f t="shared" si="64"/>
        <v>0</v>
      </c>
      <c r="FA14" s="78">
        <f t="shared" si="65"/>
        <v>1</v>
      </c>
      <c r="FB14" s="139" t="str">
        <f t="shared" si="98"/>
        <v>Laval</v>
      </c>
      <c r="FC14" s="139"/>
      <c r="FD14" s="139"/>
      <c r="FE14" s="139"/>
      <c r="FF14" s="139"/>
      <c r="FG14" s="139" t="str">
        <f t="shared" si="66"/>
        <v>Laval</v>
      </c>
      <c r="FH14" s="139"/>
      <c r="FI14" s="139"/>
      <c r="FJ14" s="139"/>
      <c r="FK14" s="139"/>
      <c r="FL14" s="82">
        <f t="shared" si="67"/>
        <v>0</v>
      </c>
      <c r="FM14" s="4">
        <f t="shared" si="68"/>
        <v>1</v>
      </c>
      <c r="FN14" s="139" t="str">
        <f t="shared" si="99"/>
        <v>Laval</v>
      </c>
      <c r="FO14" s="139"/>
      <c r="FP14" s="139"/>
      <c r="FQ14" s="139"/>
      <c r="FR14" s="139"/>
      <c r="FS14" s="139" t="str">
        <f t="shared" si="69"/>
        <v>Laval</v>
      </c>
      <c r="FT14" s="139"/>
      <c r="FU14" s="139"/>
      <c r="FV14" s="139"/>
      <c r="FW14" s="139"/>
      <c r="FX14" s="82">
        <f t="shared" si="70"/>
        <v>0</v>
      </c>
      <c r="FY14" s="78">
        <f t="shared" si="71"/>
        <v>1</v>
      </c>
      <c r="FZ14" s="139" t="str">
        <f t="shared" si="100"/>
        <v>Laval</v>
      </c>
      <c r="GA14" s="139"/>
      <c r="GB14" s="139"/>
      <c r="GC14" s="139"/>
      <c r="GD14" s="139"/>
      <c r="GE14" s="140" t="str">
        <f t="shared" si="101"/>
        <v>Laval</v>
      </c>
      <c r="GF14" s="141"/>
      <c r="GG14" s="141"/>
      <c r="GH14" s="141"/>
      <c r="GI14" s="142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</row>
    <row r="15" spans="1:240" ht="15" x14ac:dyDescent="0.3">
      <c r="A15" s="62"/>
      <c r="B15" s="135"/>
      <c r="C15" s="135"/>
      <c r="D15" s="135"/>
      <c r="E15" s="135"/>
      <c r="F15" s="135"/>
      <c r="G15" s="63"/>
      <c r="H15" s="63"/>
      <c r="I15" s="135"/>
      <c r="J15" s="135"/>
      <c r="K15" s="135"/>
      <c r="L15" s="135"/>
      <c r="M15" s="135"/>
      <c r="N15" s="62"/>
      <c r="O15" s="169"/>
      <c r="P15" s="169"/>
      <c r="Q15" s="169"/>
      <c r="R15" s="169"/>
      <c r="S15" s="168"/>
      <c r="T15" s="168"/>
      <c r="U15" s="74"/>
      <c r="V15" s="155" t="str">
        <f t="shared" si="0"/>
        <v xml:space="preserve">Le Mans </v>
      </c>
      <c r="W15" s="156"/>
      <c r="X15" s="156"/>
      <c r="Y15" s="156"/>
      <c r="Z15" s="157"/>
      <c r="AA15" s="27">
        <f t="shared" si="1"/>
        <v>0</v>
      </c>
      <c r="AB15" s="28" t="str">
        <f t="shared" si="2"/>
        <v>u</v>
      </c>
      <c r="AC15" s="29">
        <f t="shared" si="102"/>
        <v>1</v>
      </c>
      <c r="AD15" s="30">
        <f t="shared" si="3"/>
        <v>0</v>
      </c>
      <c r="AE15" s="34">
        <f t="shared" si="4"/>
        <v>0</v>
      </c>
      <c r="AF15" s="35">
        <f t="shared" si="5"/>
        <v>0</v>
      </c>
      <c r="AG15" s="35">
        <f t="shared" si="6"/>
        <v>0</v>
      </c>
      <c r="AH15" s="35">
        <f t="shared" si="7"/>
        <v>0</v>
      </c>
      <c r="AI15" s="35">
        <f t="shared" si="8"/>
        <v>0</v>
      </c>
      <c r="AJ15" s="35">
        <f t="shared" si="9"/>
        <v>0</v>
      </c>
      <c r="AK15" s="36">
        <f t="shared" si="10"/>
        <v>0</v>
      </c>
      <c r="AL15" s="158" t="str">
        <f t="shared" si="11"/>
        <v xml:space="preserve">Le Mans </v>
      </c>
      <c r="AM15" s="159"/>
      <c r="AN15" s="159"/>
      <c r="AO15" s="159"/>
      <c r="AP15" s="160"/>
      <c r="AQ15" s="12">
        <f t="shared" si="12"/>
        <v>0</v>
      </c>
      <c r="AR15" s="13" t="str">
        <f t="shared" si="13"/>
        <v>u</v>
      </c>
      <c r="AS15" s="14">
        <f t="shared" si="103"/>
        <v>1</v>
      </c>
      <c r="AT15" s="15">
        <f t="shared" si="14"/>
        <v>0</v>
      </c>
      <c r="AU15" s="16">
        <f t="shared" si="15"/>
        <v>0</v>
      </c>
      <c r="AV15" s="17">
        <f t="shared" si="16"/>
        <v>0</v>
      </c>
      <c r="AW15" s="17">
        <f t="shared" si="17"/>
        <v>0</v>
      </c>
      <c r="AX15" s="17">
        <f t="shared" si="18"/>
        <v>0</v>
      </c>
      <c r="AY15" s="17">
        <f t="shared" si="19"/>
        <v>0</v>
      </c>
      <c r="AZ15" s="17">
        <f t="shared" si="20"/>
        <v>0</v>
      </c>
      <c r="BA15" s="18">
        <f t="shared" si="21"/>
        <v>0</v>
      </c>
      <c r="BB15" s="161" t="str">
        <f t="shared" si="22"/>
        <v xml:space="preserve">Le Mans </v>
      </c>
      <c r="BC15" s="162"/>
      <c r="BD15" s="162"/>
      <c r="BE15" s="162"/>
      <c r="BF15" s="163"/>
      <c r="BG15" s="44">
        <f t="shared" si="23"/>
        <v>0</v>
      </c>
      <c r="BH15" s="45" t="str">
        <f t="shared" si="24"/>
        <v>u</v>
      </c>
      <c r="BI15" s="46">
        <f t="shared" si="104"/>
        <v>1</v>
      </c>
      <c r="BJ15" s="47">
        <f t="shared" si="25"/>
        <v>0</v>
      </c>
      <c r="BK15" s="48">
        <f t="shared" si="26"/>
        <v>0</v>
      </c>
      <c r="BL15" s="49">
        <f t="shared" si="27"/>
        <v>0</v>
      </c>
      <c r="BM15" s="49">
        <f t="shared" si="28"/>
        <v>0</v>
      </c>
      <c r="BN15" s="49">
        <f t="shared" si="29"/>
        <v>0</v>
      </c>
      <c r="BO15" s="49">
        <f t="shared" si="30"/>
        <v>0</v>
      </c>
      <c r="BP15" s="49">
        <f t="shared" si="31"/>
        <v>0</v>
      </c>
      <c r="BQ15" s="50">
        <f t="shared" si="32"/>
        <v>0</v>
      </c>
      <c r="BR15" s="77">
        <v>11</v>
      </c>
      <c r="BS15" s="81">
        <f t="shared" si="33"/>
        <v>11</v>
      </c>
      <c r="BT15" s="79">
        <v>11</v>
      </c>
      <c r="BU15" s="80">
        <f t="shared" si="34"/>
        <v>11</v>
      </c>
      <c r="BV15" s="77">
        <v>11</v>
      </c>
      <c r="BW15" s="78">
        <f t="shared" si="35"/>
        <v>11</v>
      </c>
      <c r="BX15" s="164" t="str">
        <f>[1]Equipes!A12</f>
        <v xml:space="preserve">Le Mans </v>
      </c>
      <c r="BY15" s="164"/>
      <c r="BZ15" s="164"/>
      <c r="CA15" s="164"/>
      <c r="CB15" s="164"/>
      <c r="CC15" s="75">
        <f t="shared" si="36"/>
        <v>1</v>
      </c>
      <c r="CD15" s="75">
        <f t="shared" si="72"/>
        <v>0</v>
      </c>
      <c r="CE15" s="2" t="s">
        <v>22</v>
      </c>
      <c r="CF15" s="75">
        <f t="shared" si="37"/>
        <v>11</v>
      </c>
      <c r="CG15" s="75">
        <f t="shared" si="38"/>
        <v>0</v>
      </c>
      <c r="CH15" s="75">
        <f t="shared" si="39"/>
        <v>0</v>
      </c>
      <c r="CI15" s="75">
        <f t="shared" si="40"/>
        <v>0</v>
      </c>
      <c r="CJ15" s="75">
        <f t="shared" si="41"/>
        <v>0</v>
      </c>
      <c r="CK15" s="75">
        <f t="shared" si="42"/>
        <v>0</v>
      </c>
      <c r="CL15" s="75">
        <f t="shared" si="43"/>
        <v>0</v>
      </c>
      <c r="CM15" s="75">
        <f t="shared" si="44"/>
        <v>0</v>
      </c>
      <c r="CN15" s="75">
        <f t="shared" si="73"/>
        <v>0</v>
      </c>
      <c r="CO15" s="165" t="str">
        <f t="shared" si="74"/>
        <v xml:space="preserve">Le Mans </v>
      </c>
      <c r="CP15" s="166"/>
      <c r="CQ15" s="166"/>
      <c r="CR15" s="166"/>
      <c r="CS15" s="167"/>
      <c r="CT15" s="75">
        <f t="shared" si="45"/>
        <v>1</v>
      </c>
      <c r="CU15" s="75">
        <f t="shared" si="75"/>
        <v>0</v>
      </c>
      <c r="CV15" s="2" t="s">
        <v>22</v>
      </c>
      <c r="CW15" s="75">
        <f t="shared" si="46"/>
        <v>11</v>
      </c>
      <c r="CX15" s="75">
        <f t="shared" si="47"/>
        <v>0</v>
      </c>
      <c r="CY15" s="75">
        <f t="shared" si="48"/>
        <v>0</v>
      </c>
      <c r="CZ15" s="75">
        <f t="shared" si="49"/>
        <v>0</v>
      </c>
      <c r="DA15" s="75">
        <f t="shared" si="50"/>
        <v>0</v>
      </c>
      <c r="DB15" s="75">
        <f t="shared" si="51"/>
        <v>0</v>
      </c>
      <c r="DC15" s="75">
        <f t="shared" si="52"/>
        <v>0</v>
      </c>
      <c r="DD15" s="75">
        <f t="shared" si="53"/>
        <v>0</v>
      </c>
      <c r="DE15" s="75">
        <f t="shared" si="76"/>
        <v>0</v>
      </c>
      <c r="DF15" s="165" t="str">
        <f t="shared" si="77"/>
        <v xml:space="preserve">Le Mans </v>
      </c>
      <c r="DG15" s="166"/>
      <c r="DH15" s="166"/>
      <c r="DI15" s="166"/>
      <c r="DJ15" s="167"/>
      <c r="DK15" s="75">
        <f t="shared" si="54"/>
        <v>1</v>
      </c>
      <c r="DL15" s="75">
        <f t="shared" si="78"/>
        <v>0</v>
      </c>
      <c r="DM15" s="2" t="s">
        <v>22</v>
      </c>
      <c r="DN15" s="75">
        <f t="shared" si="55"/>
        <v>11</v>
      </c>
      <c r="DO15" s="75">
        <f t="shared" si="56"/>
        <v>0</v>
      </c>
      <c r="DP15" s="75">
        <f t="shared" si="57"/>
        <v>0</v>
      </c>
      <c r="DQ15" s="75">
        <f t="shared" si="58"/>
        <v>0</v>
      </c>
      <c r="DR15" s="75">
        <f t="shared" si="59"/>
        <v>0</v>
      </c>
      <c r="DS15" s="75">
        <f t="shared" si="60"/>
        <v>0</v>
      </c>
      <c r="DT15" s="75">
        <f t="shared" si="61"/>
        <v>0</v>
      </c>
      <c r="DU15" s="75">
        <f t="shared" si="62"/>
        <v>0</v>
      </c>
      <c r="DV15" s="75">
        <f t="shared" si="79"/>
        <v>0</v>
      </c>
      <c r="DW15" s="82">
        <f t="shared" si="80"/>
        <v>0</v>
      </c>
      <c r="DX15" s="82">
        <f>DW15+0.000001</f>
        <v>9.9999999999999995E-7</v>
      </c>
      <c r="DY15" s="82">
        <f t="shared" si="81"/>
        <v>0</v>
      </c>
      <c r="DZ15" s="82">
        <f>DY15+0.000001</f>
        <v>9.9999999999999995E-7</v>
      </c>
      <c r="EA15" s="82">
        <f t="shared" si="82"/>
        <v>0</v>
      </c>
      <c r="EB15" s="82">
        <f>EA15+0.000001</f>
        <v>9.9999999999999995E-7</v>
      </c>
      <c r="EC15" s="88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7"/>
      <c r="EU15" s="139" t="str">
        <f t="shared" si="63"/>
        <v xml:space="preserve">Le Mans </v>
      </c>
      <c r="EV15" s="139"/>
      <c r="EW15" s="139"/>
      <c r="EX15" s="139"/>
      <c r="EY15" s="139"/>
      <c r="EZ15" s="82">
        <f t="shared" si="64"/>
        <v>0</v>
      </c>
      <c r="FA15" s="78">
        <f t="shared" si="65"/>
        <v>1</v>
      </c>
      <c r="FB15" s="139" t="str">
        <f t="shared" si="98"/>
        <v xml:space="preserve">Le Mans </v>
      </c>
      <c r="FC15" s="139"/>
      <c r="FD15" s="139"/>
      <c r="FE15" s="139"/>
      <c r="FF15" s="139"/>
      <c r="FG15" s="139" t="str">
        <f t="shared" si="66"/>
        <v xml:space="preserve">Le Mans </v>
      </c>
      <c r="FH15" s="139"/>
      <c r="FI15" s="139"/>
      <c r="FJ15" s="139"/>
      <c r="FK15" s="139"/>
      <c r="FL15" s="82">
        <f t="shared" si="67"/>
        <v>0</v>
      </c>
      <c r="FM15" s="4">
        <f t="shared" si="68"/>
        <v>1</v>
      </c>
      <c r="FN15" s="139" t="str">
        <f t="shared" si="99"/>
        <v xml:space="preserve">Le Mans </v>
      </c>
      <c r="FO15" s="139"/>
      <c r="FP15" s="139"/>
      <c r="FQ15" s="139"/>
      <c r="FR15" s="139"/>
      <c r="FS15" s="139" t="str">
        <f t="shared" si="69"/>
        <v xml:space="preserve">Le Mans </v>
      </c>
      <c r="FT15" s="139"/>
      <c r="FU15" s="139"/>
      <c r="FV15" s="139"/>
      <c r="FW15" s="139"/>
      <c r="FX15" s="82">
        <f t="shared" si="70"/>
        <v>0</v>
      </c>
      <c r="FY15" s="78">
        <f t="shared" si="71"/>
        <v>1</v>
      </c>
      <c r="FZ15" s="139" t="str">
        <f t="shared" si="100"/>
        <v xml:space="preserve">Le Mans </v>
      </c>
      <c r="GA15" s="139"/>
      <c r="GB15" s="139"/>
      <c r="GC15" s="139"/>
      <c r="GD15" s="139"/>
      <c r="GE15" s="140" t="str">
        <f t="shared" si="101"/>
        <v xml:space="preserve">Le Mans </v>
      </c>
      <c r="GF15" s="141"/>
      <c r="GG15" s="141"/>
      <c r="GH15" s="141"/>
      <c r="GI15" s="142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</row>
    <row r="16" spans="1:240" ht="14.25" x14ac:dyDescent="0.25">
      <c r="A16" s="62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68"/>
      <c r="T16" s="168"/>
      <c r="U16" s="74"/>
      <c r="V16" s="155" t="str">
        <f t="shared" si="0"/>
        <v>Lyon Duchère</v>
      </c>
      <c r="W16" s="156"/>
      <c r="X16" s="156"/>
      <c r="Y16" s="156"/>
      <c r="Z16" s="157"/>
      <c r="AA16" s="27">
        <f t="shared" si="1"/>
        <v>0</v>
      </c>
      <c r="AB16" s="28" t="str">
        <f t="shared" si="2"/>
        <v>u</v>
      </c>
      <c r="AC16" s="29">
        <f t="shared" si="102"/>
        <v>1</v>
      </c>
      <c r="AD16" s="30">
        <f t="shared" si="3"/>
        <v>0</v>
      </c>
      <c r="AE16" s="34">
        <f t="shared" si="4"/>
        <v>0</v>
      </c>
      <c r="AF16" s="35">
        <f t="shared" si="5"/>
        <v>0</v>
      </c>
      <c r="AG16" s="35">
        <f t="shared" si="6"/>
        <v>0</v>
      </c>
      <c r="AH16" s="35">
        <f t="shared" si="7"/>
        <v>0</v>
      </c>
      <c r="AI16" s="35">
        <f t="shared" si="8"/>
        <v>0</v>
      </c>
      <c r="AJ16" s="35">
        <f t="shared" si="9"/>
        <v>0</v>
      </c>
      <c r="AK16" s="36">
        <f t="shared" si="10"/>
        <v>0</v>
      </c>
      <c r="AL16" s="158" t="str">
        <f t="shared" si="11"/>
        <v>Lyon Duchère</v>
      </c>
      <c r="AM16" s="159"/>
      <c r="AN16" s="159"/>
      <c r="AO16" s="159"/>
      <c r="AP16" s="160"/>
      <c r="AQ16" s="12">
        <f t="shared" si="12"/>
        <v>0</v>
      </c>
      <c r="AR16" s="13" t="str">
        <f t="shared" si="13"/>
        <v>u</v>
      </c>
      <c r="AS16" s="14">
        <f t="shared" si="103"/>
        <v>1</v>
      </c>
      <c r="AT16" s="15">
        <f t="shared" si="14"/>
        <v>0</v>
      </c>
      <c r="AU16" s="16">
        <f t="shared" si="15"/>
        <v>0</v>
      </c>
      <c r="AV16" s="17">
        <f t="shared" si="16"/>
        <v>0</v>
      </c>
      <c r="AW16" s="17">
        <f t="shared" si="17"/>
        <v>0</v>
      </c>
      <c r="AX16" s="17">
        <f t="shared" si="18"/>
        <v>0</v>
      </c>
      <c r="AY16" s="17">
        <f t="shared" si="19"/>
        <v>0</v>
      </c>
      <c r="AZ16" s="17">
        <f t="shared" si="20"/>
        <v>0</v>
      </c>
      <c r="BA16" s="18">
        <f t="shared" si="21"/>
        <v>0</v>
      </c>
      <c r="BB16" s="161" t="str">
        <f t="shared" si="22"/>
        <v>Lyon Duchère</v>
      </c>
      <c r="BC16" s="162"/>
      <c r="BD16" s="162"/>
      <c r="BE16" s="162"/>
      <c r="BF16" s="163"/>
      <c r="BG16" s="44">
        <f t="shared" si="23"/>
        <v>0</v>
      </c>
      <c r="BH16" s="45" t="str">
        <f t="shared" si="24"/>
        <v>u</v>
      </c>
      <c r="BI16" s="46">
        <f t="shared" si="104"/>
        <v>1</v>
      </c>
      <c r="BJ16" s="47">
        <f t="shared" si="25"/>
        <v>0</v>
      </c>
      <c r="BK16" s="48">
        <f t="shared" si="26"/>
        <v>0</v>
      </c>
      <c r="BL16" s="49">
        <f t="shared" si="27"/>
        <v>0</v>
      </c>
      <c r="BM16" s="49">
        <f t="shared" si="28"/>
        <v>0</v>
      </c>
      <c r="BN16" s="49">
        <f t="shared" si="29"/>
        <v>0</v>
      </c>
      <c r="BO16" s="49">
        <f t="shared" si="30"/>
        <v>0</v>
      </c>
      <c r="BP16" s="49">
        <f t="shared" si="31"/>
        <v>0</v>
      </c>
      <c r="BQ16" s="50">
        <f t="shared" si="32"/>
        <v>0</v>
      </c>
      <c r="BR16" s="77">
        <v>12</v>
      </c>
      <c r="BS16" s="81">
        <f t="shared" si="33"/>
        <v>12</v>
      </c>
      <c r="BT16" s="79">
        <v>12</v>
      </c>
      <c r="BU16" s="80">
        <f t="shared" si="34"/>
        <v>12</v>
      </c>
      <c r="BV16" s="77">
        <v>12</v>
      </c>
      <c r="BW16" s="78">
        <f t="shared" si="35"/>
        <v>12</v>
      </c>
      <c r="BX16" s="164" t="str">
        <f>[1]Equipes!A13</f>
        <v>Lyon Duchère</v>
      </c>
      <c r="BY16" s="164"/>
      <c r="BZ16" s="164"/>
      <c r="CA16" s="164"/>
      <c r="CB16" s="164"/>
      <c r="CC16" s="75">
        <f t="shared" si="36"/>
        <v>1</v>
      </c>
      <c r="CD16" s="75">
        <f t="shared" si="72"/>
        <v>0</v>
      </c>
      <c r="CE16" s="2" t="s">
        <v>22</v>
      </c>
      <c r="CF16" s="75">
        <f t="shared" si="37"/>
        <v>12</v>
      </c>
      <c r="CG16" s="75">
        <f t="shared" si="38"/>
        <v>0</v>
      </c>
      <c r="CH16" s="75">
        <f t="shared" si="39"/>
        <v>0</v>
      </c>
      <c r="CI16" s="75">
        <f t="shared" si="40"/>
        <v>0</v>
      </c>
      <c r="CJ16" s="75">
        <f t="shared" si="41"/>
        <v>0</v>
      </c>
      <c r="CK16" s="75">
        <f t="shared" si="42"/>
        <v>0</v>
      </c>
      <c r="CL16" s="75">
        <f t="shared" si="43"/>
        <v>0</v>
      </c>
      <c r="CM16" s="75">
        <f t="shared" si="44"/>
        <v>0</v>
      </c>
      <c r="CN16" s="75">
        <f t="shared" si="73"/>
        <v>0</v>
      </c>
      <c r="CO16" s="165" t="str">
        <f t="shared" si="74"/>
        <v>Lyon Duchère</v>
      </c>
      <c r="CP16" s="166"/>
      <c r="CQ16" s="166"/>
      <c r="CR16" s="166"/>
      <c r="CS16" s="167"/>
      <c r="CT16" s="75">
        <f t="shared" si="45"/>
        <v>1</v>
      </c>
      <c r="CU16" s="75">
        <f t="shared" si="75"/>
        <v>0</v>
      </c>
      <c r="CV16" s="2" t="s">
        <v>22</v>
      </c>
      <c r="CW16" s="75">
        <f t="shared" si="46"/>
        <v>12</v>
      </c>
      <c r="CX16" s="75">
        <f t="shared" si="47"/>
        <v>0</v>
      </c>
      <c r="CY16" s="75">
        <f t="shared" si="48"/>
        <v>0</v>
      </c>
      <c r="CZ16" s="75">
        <f t="shared" si="49"/>
        <v>0</v>
      </c>
      <c r="DA16" s="75">
        <f t="shared" si="50"/>
        <v>0</v>
      </c>
      <c r="DB16" s="75">
        <f t="shared" si="51"/>
        <v>0</v>
      </c>
      <c r="DC16" s="75">
        <f t="shared" si="52"/>
        <v>0</v>
      </c>
      <c r="DD16" s="75">
        <f t="shared" si="53"/>
        <v>0</v>
      </c>
      <c r="DE16" s="75">
        <f t="shared" si="76"/>
        <v>0</v>
      </c>
      <c r="DF16" s="165" t="str">
        <f t="shared" si="77"/>
        <v>Lyon Duchère</v>
      </c>
      <c r="DG16" s="166"/>
      <c r="DH16" s="166"/>
      <c r="DI16" s="166"/>
      <c r="DJ16" s="167"/>
      <c r="DK16" s="75">
        <f t="shared" si="54"/>
        <v>1</v>
      </c>
      <c r="DL16" s="75">
        <f t="shared" si="78"/>
        <v>0</v>
      </c>
      <c r="DM16" s="2" t="s">
        <v>22</v>
      </c>
      <c r="DN16" s="75">
        <f t="shared" si="55"/>
        <v>12</v>
      </c>
      <c r="DO16" s="75">
        <f t="shared" si="56"/>
        <v>0</v>
      </c>
      <c r="DP16" s="75">
        <f t="shared" si="57"/>
        <v>0</v>
      </c>
      <c r="DQ16" s="75">
        <f t="shared" si="58"/>
        <v>0</v>
      </c>
      <c r="DR16" s="75">
        <f t="shared" si="59"/>
        <v>0</v>
      </c>
      <c r="DS16" s="75">
        <f t="shared" si="60"/>
        <v>0</v>
      </c>
      <c r="DT16" s="75">
        <f t="shared" si="61"/>
        <v>0</v>
      </c>
      <c r="DU16" s="75">
        <f t="shared" si="62"/>
        <v>0</v>
      </c>
      <c r="DV16" s="75">
        <f t="shared" si="79"/>
        <v>0</v>
      </c>
      <c r="DW16" s="82">
        <f t="shared" si="80"/>
        <v>0</v>
      </c>
      <c r="DX16" s="82">
        <f>DW16+0.0000009</f>
        <v>8.9999999999999996E-7</v>
      </c>
      <c r="DY16" s="82">
        <f t="shared" si="81"/>
        <v>0</v>
      </c>
      <c r="DZ16" s="82">
        <f>DY16+0.0000009</f>
        <v>8.9999999999999996E-7</v>
      </c>
      <c r="EA16" s="82">
        <f t="shared" si="82"/>
        <v>0</v>
      </c>
      <c r="EB16" s="82">
        <f>EA16+0.0000009</f>
        <v>8.9999999999999996E-7</v>
      </c>
      <c r="EC16" s="86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5"/>
      <c r="EU16" s="139" t="str">
        <f t="shared" si="63"/>
        <v>Lyon Duchère</v>
      </c>
      <c r="EV16" s="139"/>
      <c r="EW16" s="139"/>
      <c r="EX16" s="139"/>
      <c r="EY16" s="139"/>
      <c r="EZ16" s="82">
        <f t="shared" si="64"/>
        <v>0</v>
      </c>
      <c r="FA16" s="78">
        <f t="shared" si="65"/>
        <v>1</v>
      </c>
      <c r="FB16" s="139" t="str">
        <f t="shared" si="98"/>
        <v>Lyon Duchère</v>
      </c>
      <c r="FC16" s="139"/>
      <c r="FD16" s="139"/>
      <c r="FE16" s="139"/>
      <c r="FF16" s="139"/>
      <c r="FG16" s="139" t="str">
        <f t="shared" si="66"/>
        <v>Lyon Duchère</v>
      </c>
      <c r="FH16" s="139"/>
      <c r="FI16" s="139"/>
      <c r="FJ16" s="139"/>
      <c r="FK16" s="139"/>
      <c r="FL16" s="82">
        <f t="shared" si="67"/>
        <v>0</v>
      </c>
      <c r="FM16" s="4">
        <f t="shared" si="68"/>
        <v>1</v>
      </c>
      <c r="FN16" s="139" t="str">
        <f t="shared" si="99"/>
        <v>Lyon Duchère</v>
      </c>
      <c r="FO16" s="139"/>
      <c r="FP16" s="139"/>
      <c r="FQ16" s="139"/>
      <c r="FR16" s="139"/>
      <c r="FS16" s="139" t="str">
        <f t="shared" si="69"/>
        <v>Lyon Duchère</v>
      </c>
      <c r="FT16" s="139"/>
      <c r="FU16" s="139"/>
      <c r="FV16" s="139"/>
      <c r="FW16" s="139"/>
      <c r="FX16" s="82">
        <f t="shared" si="70"/>
        <v>0</v>
      </c>
      <c r="FY16" s="78">
        <f t="shared" si="71"/>
        <v>1</v>
      </c>
      <c r="FZ16" s="139" t="str">
        <f t="shared" si="100"/>
        <v>Lyon Duchère</v>
      </c>
      <c r="GA16" s="139"/>
      <c r="GB16" s="139"/>
      <c r="GC16" s="139"/>
      <c r="GD16" s="139"/>
      <c r="GE16" s="140" t="str">
        <f t="shared" si="101"/>
        <v>Lyon Duchère</v>
      </c>
      <c r="GF16" s="141"/>
      <c r="GG16" s="141"/>
      <c r="GH16" s="141"/>
      <c r="GI16" s="142"/>
      <c r="GJ16" s="74"/>
      <c r="GK16" s="74"/>
      <c r="GL16" s="74"/>
      <c r="GM16" s="74"/>
      <c r="GN16" s="74"/>
      <c r="GO16" s="74"/>
      <c r="GP16" s="74"/>
      <c r="GQ16" s="74"/>
      <c r="GR16" s="74"/>
      <c r="GS16" s="74"/>
      <c r="GT16" s="74"/>
      <c r="GU16" s="74"/>
      <c r="GV16" s="74"/>
      <c r="GW16" s="74"/>
      <c r="GX16" s="74"/>
      <c r="GY16" s="74"/>
      <c r="GZ16" s="74"/>
      <c r="HA16" s="74"/>
      <c r="HB16" s="74"/>
      <c r="HC16" s="74"/>
      <c r="HD16" s="74"/>
      <c r="HE16" s="74"/>
      <c r="HF16" s="74"/>
      <c r="HG16" s="74"/>
      <c r="HH16" s="74"/>
      <c r="HI16" s="74"/>
      <c r="HJ16" s="74"/>
      <c r="HK16" s="74"/>
      <c r="HL16" s="74"/>
      <c r="HM16" s="74"/>
      <c r="HN16" s="74"/>
      <c r="HO16" s="74"/>
      <c r="HP16" s="74"/>
      <c r="HQ16" s="74"/>
      <c r="HR16" s="74"/>
      <c r="HS16" s="74"/>
      <c r="HT16" s="74"/>
      <c r="HU16" s="74"/>
      <c r="HV16" s="74"/>
      <c r="HW16" s="74"/>
      <c r="HX16" s="74"/>
      <c r="HY16" s="74"/>
      <c r="HZ16" s="74"/>
      <c r="IA16" s="74"/>
      <c r="IB16" s="74"/>
      <c r="IC16" s="74"/>
      <c r="ID16" s="74"/>
      <c r="IE16" s="74"/>
      <c r="IF16" s="74"/>
    </row>
    <row r="17" spans="1:240" ht="14.25" x14ac:dyDescent="0.25">
      <c r="A17" s="74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74"/>
      <c r="T17" s="74"/>
      <c r="U17" s="74"/>
      <c r="V17" s="155" t="str">
        <f t="shared" si="0"/>
        <v xml:space="preserve">Marignane Gigniac </v>
      </c>
      <c r="W17" s="156"/>
      <c r="X17" s="156"/>
      <c r="Y17" s="156"/>
      <c r="Z17" s="157"/>
      <c r="AA17" s="27">
        <f t="shared" si="1"/>
        <v>0</v>
      </c>
      <c r="AB17" s="28" t="str">
        <f t="shared" si="2"/>
        <v>u</v>
      </c>
      <c r="AC17" s="29">
        <f t="shared" si="102"/>
        <v>1</v>
      </c>
      <c r="AD17" s="30">
        <f t="shared" si="3"/>
        <v>0</v>
      </c>
      <c r="AE17" s="34">
        <f t="shared" si="4"/>
        <v>0</v>
      </c>
      <c r="AF17" s="35">
        <f t="shared" si="5"/>
        <v>0</v>
      </c>
      <c r="AG17" s="35">
        <f t="shared" si="6"/>
        <v>0</v>
      </c>
      <c r="AH17" s="35">
        <f t="shared" si="7"/>
        <v>0</v>
      </c>
      <c r="AI17" s="35">
        <f t="shared" si="8"/>
        <v>0</v>
      </c>
      <c r="AJ17" s="35">
        <f t="shared" si="9"/>
        <v>0</v>
      </c>
      <c r="AK17" s="36">
        <f t="shared" si="10"/>
        <v>0</v>
      </c>
      <c r="AL17" s="158" t="str">
        <f t="shared" si="11"/>
        <v xml:space="preserve">Marignane Gigniac </v>
      </c>
      <c r="AM17" s="159"/>
      <c r="AN17" s="159"/>
      <c r="AO17" s="159"/>
      <c r="AP17" s="160"/>
      <c r="AQ17" s="12">
        <f t="shared" si="12"/>
        <v>0</v>
      </c>
      <c r="AR17" s="13" t="str">
        <f t="shared" si="13"/>
        <v>u</v>
      </c>
      <c r="AS17" s="14">
        <f t="shared" si="103"/>
        <v>1</v>
      </c>
      <c r="AT17" s="15">
        <f t="shared" si="14"/>
        <v>0</v>
      </c>
      <c r="AU17" s="16">
        <f t="shared" si="15"/>
        <v>0</v>
      </c>
      <c r="AV17" s="17">
        <f t="shared" si="16"/>
        <v>0</v>
      </c>
      <c r="AW17" s="17">
        <f t="shared" si="17"/>
        <v>0</v>
      </c>
      <c r="AX17" s="17">
        <f t="shared" si="18"/>
        <v>0</v>
      </c>
      <c r="AY17" s="17">
        <f t="shared" si="19"/>
        <v>0</v>
      </c>
      <c r="AZ17" s="17">
        <f t="shared" si="20"/>
        <v>0</v>
      </c>
      <c r="BA17" s="18">
        <f t="shared" si="21"/>
        <v>0</v>
      </c>
      <c r="BB17" s="161" t="str">
        <f t="shared" si="22"/>
        <v xml:space="preserve">Marignane Gigniac </v>
      </c>
      <c r="BC17" s="162"/>
      <c r="BD17" s="162"/>
      <c r="BE17" s="162"/>
      <c r="BF17" s="163"/>
      <c r="BG17" s="44">
        <f t="shared" si="23"/>
        <v>0</v>
      </c>
      <c r="BH17" s="45" t="str">
        <f t="shared" si="24"/>
        <v>u</v>
      </c>
      <c r="BI17" s="46">
        <f t="shared" si="104"/>
        <v>1</v>
      </c>
      <c r="BJ17" s="47">
        <f t="shared" si="25"/>
        <v>0</v>
      </c>
      <c r="BK17" s="48">
        <f t="shared" si="26"/>
        <v>0</v>
      </c>
      <c r="BL17" s="49">
        <f t="shared" si="27"/>
        <v>0</v>
      </c>
      <c r="BM17" s="49">
        <f t="shared" si="28"/>
        <v>0</v>
      </c>
      <c r="BN17" s="49">
        <f t="shared" si="29"/>
        <v>0</v>
      </c>
      <c r="BO17" s="49">
        <f t="shared" si="30"/>
        <v>0</v>
      </c>
      <c r="BP17" s="49">
        <f t="shared" si="31"/>
        <v>0</v>
      </c>
      <c r="BQ17" s="50">
        <f t="shared" si="32"/>
        <v>0</v>
      </c>
      <c r="BR17" s="77">
        <v>13</v>
      </c>
      <c r="BS17" s="81">
        <f t="shared" si="33"/>
        <v>13</v>
      </c>
      <c r="BT17" s="79">
        <v>13</v>
      </c>
      <c r="BU17" s="80">
        <f t="shared" si="34"/>
        <v>13</v>
      </c>
      <c r="BV17" s="77">
        <v>13</v>
      </c>
      <c r="BW17" s="78">
        <f t="shared" si="35"/>
        <v>13</v>
      </c>
      <c r="BX17" s="164" t="str">
        <f>[1]Equipes!A14</f>
        <v xml:space="preserve">Marignane Gigniac </v>
      </c>
      <c r="BY17" s="164"/>
      <c r="BZ17" s="164"/>
      <c r="CA17" s="164"/>
      <c r="CB17" s="164"/>
      <c r="CC17" s="75">
        <f t="shared" si="36"/>
        <v>1</v>
      </c>
      <c r="CD17" s="75">
        <f t="shared" si="72"/>
        <v>0</v>
      </c>
      <c r="CE17" s="2" t="s">
        <v>22</v>
      </c>
      <c r="CF17" s="75">
        <f t="shared" si="37"/>
        <v>13</v>
      </c>
      <c r="CG17" s="75">
        <f t="shared" si="38"/>
        <v>0</v>
      </c>
      <c r="CH17" s="75">
        <f t="shared" si="39"/>
        <v>0</v>
      </c>
      <c r="CI17" s="75">
        <f t="shared" si="40"/>
        <v>0</v>
      </c>
      <c r="CJ17" s="75">
        <f t="shared" si="41"/>
        <v>0</v>
      </c>
      <c r="CK17" s="75">
        <f t="shared" si="42"/>
        <v>0</v>
      </c>
      <c r="CL17" s="75">
        <f t="shared" si="43"/>
        <v>0</v>
      </c>
      <c r="CM17" s="75">
        <f t="shared" si="44"/>
        <v>0</v>
      </c>
      <c r="CN17" s="75">
        <f t="shared" si="73"/>
        <v>0</v>
      </c>
      <c r="CO17" s="165" t="str">
        <f t="shared" si="74"/>
        <v xml:space="preserve">Marignane Gigniac </v>
      </c>
      <c r="CP17" s="166"/>
      <c r="CQ17" s="166"/>
      <c r="CR17" s="166"/>
      <c r="CS17" s="167"/>
      <c r="CT17" s="75">
        <f t="shared" si="45"/>
        <v>1</v>
      </c>
      <c r="CU17" s="75">
        <f t="shared" si="75"/>
        <v>0</v>
      </c>
      <c r="CV17" s="2" t="s">
        <v>22</v>
      </c>
      <c r="CW17" s="75">
        <f t="shared" si="46"/>
        <v>13</v>
      </c>
      <c r="CX17" s="75">
        <f t="shared" si="47"/>
        <v>0</v>
      </c>
      <c r="CY17" s="75">
        <f t="shared" si="48"/>
        <v>0</v>
      </c>
      <c r="CZ17" s="75">
        <f t="shared" si="49"/>
        <v>0</v>
      </c>
      <c r="DA17" s="75">
        <f t="shared" si="50"/>
        <v>0</v>
      </c>
      <c r="DB17" s="75">
        <f t="shared" si="51"/>
        <v>0</v>
      </c>
      <c r="DC17" s="75">
        <f t="shared" si="52"/>
        <v>0</v>
      </c>
      <c r="DD17" s="75">
        <f t="shared" si="53"/>
        <v>0</v>
      </c>
      <c r="DE17" s="75">
        <f t="shared" si="76"/>
        <v>0</v>
      </c>
      <c r="DF17" s="165" t="str">
        <f t="shared" si="77"/>
        <v xml:space="preserve">Marignane Gigniac </v>
      </c>
      <c r="DG17" s="166"/>
      <c r="DH17" s="166"/>
      <c r="DI17" s="166"/>
      <c r="DJ17" s="167"/>
      <c r="DK17" s="75">
        <f t="shared" si="54"/>
        <v>1</v>
      </c>
      <c r="DL17" s="75">
        <f t="shared" si="78"/>
        <v>0</v>
      </c>
      <c r="DM17" s="2" t="s">
        <v>22</v>
      </c>
      <c r="DN17" s="75">
        <f t="shared" si="55"/>
        <v>13</v>
      </c>
      <c r="DO17" s="75">
        <f t="shared" si="56"/>
        <v>0</v>
      </c>
      <c r="DP17" s="75">
        <f t="shared" si="57"/>
        <v>0</v>
      </c>
      <c r="DQ17" s="75">
        <f t="shared" si="58"/>
        <v>0</v>
      </c>
      <c r="DR17" s="75">
        <f t="shared" si="59"/>
        <v>0</v>
      </c>
      <c r="DS17" s="75">
        <f t="shared" si="60"/>
        <v>0</v>
      </c>
      <c r="DT17" s="75">
        <f t="shared" si="61"/>
        <v>0</v>
      </c>
      <c r="DU17" s="75">
        <f t="shared" si="62"/>
        <v>0</v>
      </c>
      <c r="DV17" s="75">
        <f t="shared" si="79"/>
        <v>0</v>
      </c>
      <c r="DW17" s="82">
        <f t="shared" si="80"/>
        <v>0</v>
      </c>
      <c r="DX17" s="82">
        <f>DW17+0.0000008</f>
        <v>7.9999999999999996E-7</v>
      </c>
      <c r="DY17" s="82">
        <f t="shared" si="81"/>
        <v>0</v>
      </c>
      <c r="DZ17" s="82">
        <f>DY17+0.0000008</f>
        <v>7.9999999999999996E-7</v>
      </c>
      <c r="EA17" s="82">
        <f t="shared" si="82"/>
        <v>0</v>
      </c>
      <c r="EB17" s="82">
        <f>EA17+0.0000008</f>
        <v>7.9999999999999996E-7</v>
      </c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139" t="str">
        <f t="shared" si="63"/>
        <v xml:space="preserve">Marignane Gigniac </v>
      </c>
      <c r="EV17" s="139"/>
      <c r="EW17" s="139"/>
      <c r="EX17" s="139"/>
      <c r="EY17" s="139"/>
      <c r="EZ17" s="82">
        <f t="shared" si="64"/>
        <v>0</v>
      </c>
      <c r="FA17" s="78">
        <f t="shared" si="65"/>
        <v>1</v>
      </c>
      <c r="FB17" s="139" t="str">
        <f t="shared" si="98"/>
        <v xml:space="preserve">Marignane Gigniac </v>
      </c>
      <c r="FC17" s="139"/>
      <c r="FD17" s="139"/>
      <c r="FE17" s="139"/>
      <c r="FF17" s="139"/>
      <c r="FG17" s="139" t="str">
        <f t="shared" si="66"/>
        <v xml:space="preserve">Marignane Gigniac </v>
      </c>
      <c r="FH17" s="139"/>
      <c r="FI17" s="139"/>
      <c r="FJ17" s="139"/>
      <c r="FK17" s="139"/>
      <c r="FL17" s="82">
        <f t="shared" si="67"/>
        <v>0</v>
      </c>
      <c r="FM17" s="4">
        <f t="shared" si="68"/>
        <v>1</v>
      </c>
      <c r="FN17" s="139" t="str">
        <f t="shared" si="99"/>
        <v xml:space="preserve">Marignane Gigniac </v>
      </c>
      <c r="FO17" s="139"/>
      <c r="FP17" s="139"/>
      <c r="FQ17" s="139"/>
      <c r="FR17" s="139"/>
      <c r="FS17" s="139" t="str">
        <f t="shared" si="69"/>
        <v xml:space="preserve">Marignane Gigniac </v>
      </c>
      <c r="FT17" s="139"/>
      <c r="FU17" s="139"/>
      <c r="FV17" s="139"/>
      <c r="FW17" s="139"/>
      <c r="FX17" s="82">
        <f t="shared" si="70"/>
        <v>0</v>
      </c>
      <c r="FY17" s="78">
        <f t="shared" si="71"/>
        <v>1</v>
      </c>
      <c r="FZ17" s="139" t="str">
        <f t="shared" si="100"/>
        <v xml:space="preserve">Marignane Gigniac </v>
      </c>
      <c r="GA17" s="139"/>
      <c r="GB17" s="139"/>
      <c r="GC17" s="139"/>
      <c r="GD17" s="139"/>
      <c r="GE17" s="140" t="str">
        <f t="shared" si="101"/>
        <v xml:space="preserve">Marignane Gigniac </v>
      </c>
      <c r="GF17" s="141"/>
      <c r="GG17" s="141"/>
      <c r="GH17" s="141"/>
      <c r="GI17" s="142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</row>
    <row r="18" spans="1:240" ht="14.25" x14ac:dyDescent="0.25">
      <c r="A18" s="20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74"/>
      <c r="T18" s="74"/>
      <c r="U18" s="74"/>
      <c r="V18" s="155" t="str">
        <f t="shared" si="0"/>
        <v xml:space="preserve">Pau </v>
      </c>
      <c r="W18" s="156"/>
      <c r="X18" s="156"/>
      <c r="Y18" s="156"/>
      <c r="Z18" s="157"/>
      <c r="AA18" s="27">
        <f t="shared" si="1"/>
        <v>0</v>
      </c>
      <c r="AB18" s="28" t="str">
        <f t="shared" si="2"/>
        <v>u</v>
      </c>
      <c r="AC18" s="29">
        <f t="shared" si="102"/>
        <v>1</v>
      </c>
      <c r="AD18" s="30">
        <f t="shared" si="3"/>
        <v>0</v>
      </c>
      <c r="AE18" s="34">
        <f t="shared" si="4"/>
        <v>0</v>
      </c>
      <c r="AF18" s="35">
        <f t="shared" si="5"/>
        <v>0</v>
      </c>
      <c r="AG18" s="35">
        <f t="shared" si="6"/>
        <v>0</v>
      </c>
      <c r="AH18" s="35">
        <f t="shared" si="7"/>
        <v>0</v>
      </c>
      <c r="AI18" s="35">
        <f t="shared" si="8"/>
        <v>0</v>
      </c>
      <c r="AJ18" s="35">
        <f t="shared" si="9"/>
        <v>0</v>
      </c>
      <c r="AK18" s="36">
        <f t="shared" si="10"/>
        <v>0</v>
      </c>
      <c r="AL18" s="158" t="str">
        <f t="shared" si="11"/>
        <v xml:space="preserve">Pau </v>
      </c>
      <c r="AM18" s="159"/>
      <c r="AN18" s="159"/>
      <c r="AO18" s="159"/>
      <c r="AP18" s="160"/>
      <c r="AQ18" s="12">
        <f t="shared" si="12"/>
        <v>0</v>
      </c>
      <c r="AR18" s="13" t="str">
        <f t="shared" si="13"/>
        <v>u</v>
      </c>
      <c r="AS18" s="14">
        <f t="shared" si="103"/>
        <v>1</v>
      </c>
      <c r="AT18" s="15">
        <f t="shared" si="14"/>
        <v>0</v>
      </c>
      <c r="AU18" s="16">
        <f t="shared" si="15"/>
        <v>0</v>
      </c>
      <c r="AV18" s="17">
        <f t="shared" si="16"/>
        <v>0</v>
      </c>
      <c r="AW18" s="17">
        <f t="shared" si="17"/>
        <v>0</v>
      </c>
      <c r="AX18" s="17">
        <f t="shared" si="18"/>
        <v>0</v>
      </c>
      <c r="AY18" s="17">
        <f t="shared" si="19"/>
        <v>0</v>
      </c>
      <c r="AZ18" s="17">
        <f t="shared" si="20"/>
        <v>0</v>
      </c>
      <c r="BA18" s="18">
        <f t="shared" si="21"/>
        <v>0</v>
      </c>
      <c r="BB18" s="161" t="str">
        <f t="shared" si="22"/>
        <v xml:space="preserve">Pau </v>
      </c>
      <c r="BC18" s="162"/>
      <c r="BD18" s="162"/>
      <c r="BE18" s="162"/>
      <c r="BF18" s="163"/>
      <c r="BG18" s="44">
        <f t="shared" si="23"/>
        <v>0</v>
      </c>
      <c r="BH18" s="45" t="str">
        <f t="shared" si="24"/>
        <v>u</v>
      </c>
      <c r="BI18" s="46">
        <f t="shared" si="104"/>
        <v>1</v>
      </c>
      <c r="BJ18" s="47">
        <f t="shared" si="25"/>
        <v>0</v>
      </c>
      <c r="BK18" s="48">
        <f t="shared" si="26"/>
        <v>0</v>
      </c>
      <c r="BL18" s="49">
        <f t="shared" si="27"/>
        <v>0</v>
      </c>
      <c r="BM18" s="49">
        <f t="shared" si="28"/>
        <v>0</v>
      </c>
      <c r="BN18" s="49">
        <f t="shared" si="29"/>
        <v>0</v>
      </c>
      <c r="BO18" s="49">
        <f t="shared" si="30"/>
        <v>0</v>
      </c>
      <c r="BP18" s="49">
        <f t="shared" si="31"/>
        <v>0</v>
      </c>
      <c r="BQ18" s="50">
        <f t="shared" si="32"/>
        <v>0</v>
      </c>
      <c r="BR18" s="77">
        <v>14</v>
      </c>
      <c r="BS18" s="81">
        <f t="shared" si="33"/>
        <v>14</v>
      </c>
      <c r="BT18" s="79">
        <v>14</v>
      </c>
      <c r="BU18" s="80">
        <f t="shared" si="34"/>
        <v>14</v>
      </c>
      <c r="BV18" s="77">
        <v>14</v>
      </c>
      <c r="BW18" s="78">
        <f t="shared" si="35"/>
        <v>14</v>
      </c>
      <c r="BX18" s="164" t="str">
        <f>[1]Equipes!A15</f>
        <v xml:space="preserve">Pau </v>
      </c>
      <c r="BY18" s="164"/>
      <c r="BZ18" s="164"/>
      <c r="CA18" s="164"/>
      <c r="CB18" s="164"/>
      <c r="CC18" s="75">
        <f t="shared" si="36"/>
        <v>1</v>
      </c>
      <c r="CD18" s="75">
        <f t="shared" si="72"/>
        <v>0</v>
      </c>
      <c r="CE18" s="2" t="s">
        <v>22</v>
      </c>
      <c r="CF18" s="75">
        <f t="shared" si="37"/>
        <v>14</v>
      </c>
      <c r="CG18" s="75">
        <f t="shared" si="38"/>
        <v>0</v>
      </c>
      <c r="CH18" s="75">
        <f t="shared" si="39"/>
        <v>0</v>
      </c>
      <c r="CI18" s="75">
        <f t="shared" si="40"/>
        <v>0</v>
      </c>
      <c r="CJ18" s="75">
        <f t="shared" si="41"/>
        <v>0</v>
      </c>
      <c r="CK18" s="75">
        <f t="shared" si="42"/>
        <v>0</v>
      </c>
      <c r="CL18" s="75">
        <f t="shared" si="43"/>
        <v>0</v>
      </c>
      <c r="CM18" s="75">
        <f t="shared" si="44"/>
        <v>0</v>
      </c>
      <c r="CN18" s="75">
        <f t="shared" si="73"/>
        <v>0</v>
      </c>
      <c r="CO18" s="165" t="str">
        <f t="shared" si="74"/>
        <v xml:space="preserve">Pau </v>
      </c>
      <c r="CP18" s="166"/>
      <c r="CQ18" s="166"/>
      <c r="CR18" s="166"/>
      <c r="CS18" s="167"/>
      <c r="CT18" s="75">
        <f t="shared" si="45"/>
        <v>1</v>
      </c>
      <c r="CU18" s="75">
        <f t="shared" si="75"/>
        <v>0</v>
      </c>
      <c r="CV18" s="2" t="s">
        <v>22</v>
      </c>
      <c r="CW18" s="75">
        <f t="shared" si="46"/>
        <v>14</v>
      </c>
      <c r="CX18" s="75">
        <f t="shared" si="47"/>
        <v>0</v>
      </c>
      <c r="CY18" s="75">
        <f t="shared" si="48"/>
        <v>0</v>
      </c>
      <c r="CZ18" s="75">
        <f t="shared" si="49"/>
        <v>0</v>
      </c>
      <c r="DA18" s="75">
        <f t="shared" si="50"/>
        <v>0</v>
      </c>
      <c r="DB18" s="75">
        <f t="shared" si="51"/>
        <v>0</v>
      </c>
      <c r="DC18" s="75">
        <f t="shared" si="52"/>
        <v>0</v>
      </c>
      <c r="DD18" s="75">
        <f t="shared" si="53"/>
        <v>0</v>
      </c>
      <c r="DE18" s="75">
        <f t="shared" si="76"/>
        <v>0</v>
      </c>
      <c r="DF18" s="165" t="str">
        <f t="shared" si="77"/>
        <v xml:space="preserve">Pau </v>
      </c>
      <c r="DG18" s="166"/>
      <c r="DH18" s="166"/>
      <c r="DI18" s="166"/>
      <c r="DJ18" s="167"/>
      <c r="DK18" s="75">
        <f t="shared" si="54"/>
        <v>1</v>
      </c>
      <c r="DL18" s="75">
        <f t="shared" si="78"/>
        <v>0</v>
      </c>
      <c r="DM18" s="2" t="s">
        <v>22</v>
      </c>
      <c r="DN18" s="75">
        <f t="shared" si="55"/>
        <v>14</v>
      </c>
      <c r="DO18" s="75">
        <f t="shared" si="56"/>
        <v>0</v>
      </c>
      <c r="DP18" s="75">
        <f t="shared" si="57"/>
        <v>0</v>
      </c>
      <c r="DQ18" s="75">
        <f t="shared" si="58"/>
        <v>0</v>
      </c>
      <c r="DR18" s="75">
        <f t="shared" si="59"/>
        <v>0</v>
      </c>
      <c r="DS18" s="75">
        <f t="shared" si="60"/>
        <v>0</v>
      </c>
      <c r="DT18" s="75">
        <f t="shared" si="61"/>
        <v>0</v>
      </c>
      <c r="DU18" s="75">
        <f t="shared" si="62"/>
        <v>0</v>
      </c>
      <c r="DV18" s="75">
        <f t="shared" si="79"/>
        <v>0</v>
      </c>
      <c r="DW18" s="82">
        <f t="shared" si="80"/>
        <v>0</v>
      </c>
      <c r="DX18" s="82">
        <f>DW18+0.0000007</f>
        <v>6.9999999999999997E-7</v>
      </c>
      <c r="DY18" s="82">
        <f t="shared" si="81"/>
        <v>0</v>
      </c>
      <c r="DZ18" s="82">
        <f>DY18+0.0000007</f>
        <v>6.9999999999999997E-7</v>
      </c>
      <c r="EA18" s="82">
        <f t="shared" si="82"/>
        <v>0</v>
      </c>
      <c r="EB18" s="82">
        <f>EA18+0.0000007</f>
        <v>6.9999999999999997E-7</v>
      </c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139" t="str">
        <f t="shared" si="63"/>
        <v xml:space="preserve">Pau </v>
      </c>
      <c r="EV18" s="139"/>
      <c r="EW18" s="139"/>
      <c r="EX18" s="139"/>
      <c r="EY18" s="139"/>
      <c r="EZ18" s="82">
        <f t="shared" si="64"/>
        <v>0</v>
      </c>
      <c r="FA18" s="78">
        <f t="shared" si="65"/>
        <v>1</v>
      </c>
      <c r="FB18" s="139" t="str">
        <f t="shared" si="98"/>
        <v xml:space="preserve">Pau </v>
      </c>
      <c r="FC18" s="139"/>
      <c r="FD18" s="139"/>
      <c r="FE18" s="139"/>
      <c r="FF18" s="139"/>
      <c r="FG18" s="139" t="str">
        <f t="shared" si="66"/>
        <v xml:space="preserve">Pau </v>
      </c>
      <c r="FH18" s="139"/>
      <c r="FI18" s="139"/>
      <c r="FJ18" s="139"/>
      <c r="FK18" s="139"/>
      <c r="FL18" s="82">
        <f t="shared" si="67"/>
        <v>0</v>
      </c>
      <c r="FM18" s="4">
        <f t="shared" si="68"/>
        <v>1</v>
      </c>
      <c r="FN18" s="139" t="str">
        <f t="shared" si="99"/>
        <v xml:space="preserve">Pau </v>
      </c>
      <c r="FO18" s="139"/>
      <c r="FP18" s="139"/>
      <c r="FQ18" s="139"/>
      <c r="FR18" s="139"/>
      <c r="FS18" s="139" t="str">
        <f t="shared" si="69"/>
        <v xml:space="preserve">Pau </v>
      </c>
      <c r="FT18" s="139"/>
      <c r="FU18" s="139"/>
      <c r="FV18" s="139"/>
      <c r="FW18" s="139"/>
      <c r="FX18" s="82">
        <f t="shared" si="70"/>
        <v>0</v>
      </c>
      <c r="FY18" s="78">
        <f t="shared" si="71"/>
        <v>1</v>
      </c>
      <c r="FZ18" s="139" t="str">
        <f t="shared" si="100"/>
        <v xml:space="preserve">Pau </v>
      </c>
      <c r="GA18" s="139"/>
      <c r="GB18" s="139"/>
      <c r="GC18" s="139"/>
      <c r="GD18" s="139"/>
      <c r="GE18" s="140" t="str">
        <f t="shared" si="101"/>
        <v xml:space="preserve">Pau </v>
      </c>
      <c r="GF18" s="141"/>
      <c r="GG18" s="141"/>
      <c r="GH18" s="141"/>
      <c r="GI18" s="142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</row>
    <row r="19" spans="1:240" ht="14.25" x14ac:dyDescent="0.25">
      <c r="A19" s="20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74"/>
      <c r="T19" s="74"/>
      <c r="U19" s="74"/>
      <c r="V19" s="155" t="str">
        <f t="shared" si="0"/>
        <v>Quevilly-Rouen</v>
      </c>
      <c r="W19" s="156"/>
      <c r="X19" s="156"/>
      <c r="Y19" s="156"/>
      <c r="Z19" s="157"/>
      <c r="AA19" s="27">
        <f t="shared" si="1"/>
        <v>0</v>
      </c>
      <c r="AB19" s="28" t="str">
        <f t="shared" si="2"/>
        <v>u</v>
      </c>
      <c r="AC19" s="29">
        <f t="shared" si="102"/>
        <v>1</v>
      </c>
      <c r="AD19" s="30">
        <f t="shared" si="3"/>
        <v>0</v>
      </c>
      <c r="AE19" s="34">
        <f t="shared" si="4"/>
        <v>0</v>
      </c>
      <c r="AF19" s="35">
        <f t="shared" si="5"/>
        <v>0</v>
      </c>
      <c r="AG19" s="35">
        <f t="shared" si="6"/>
        <v>0</v>
      </c>
      <c r="AH19" s="35">
        <f t="shared" si="7"/>
        <v>0</v>
      </c>
      <c r="AI19" s="35">
        <f t="shared" si="8"/>
        <v>0</v>
      </c>
      <c r="AJ19" s="35">
        <f t="shared" si="9"/>
        <v>0</v>
      </c>
      <c r="AK19" s="36">
        <f t="shared" si="10"/>
        <v>0</v>
      </c>
      <c r="AL19" s="158" t="str">
        <f t="shared" si="11"/>
        <v>Quevilly-Rouen</v>
      </c>
      <c r="AM19" s="159"/>
      <c r="AN19" s="159"/>
      <c r="AO19" s="159"/>
      <c r="AP19" s="160"/>
      <c r="AQ19" s="12">
        <f t="shared" si="12"/>
        <v>0</v>
      </c>
      <c r="AR19" s="13" t="str">
        <f t="shared" si="13"/>
        <v>u</v>
      </c>
      <c r="AS19" s="14">
        <f t="shared" si="103"/>
        <v>1</v>
      </c>
      <c r="AT19" s="15">
        <f t="shared" si="14"/>
        <v>0</v>
      </c>
      <c r="AU19" s="16">
        <f t="shared" si="15"/>
        <v>0</v>
      </c>
      <c r="AV19" s="17">
        <f t="shared" si="16"/>
        <v>0</v>
      </c>
      <c r="AW19" s="17">
        <f t="shared" si="17"/>
        <v>0</v>
      </c>
      <c r="AX19" s="17">
        <f t="shared" si="18"/>
        <v>0</v>
      </c>
      <c r="AY19" s="17">
        <f t="shared" si="19"/>
        <v>0</v>
      </c>
      <c r="AZ19" s="17">
        <f t="shared" si="20"/>
        <v>0</v>
      </c>
      <c r="BA19" s="18">
        <f t="shared" si="21"/>
        <v>0</v>
      </c>
      <c r="BB19" s="161" t="str">
        <f t="shared" si="22"/>
        <v>Quevilly-Rouen</v>
      </c>
      <c r="BC19" s="162"/>
      <c r="BD19" s="162"/>
      <c r="BE19" s="162"/>
      <c r="BF19" s="163"/>
      <c r="BG19" s="44">
        <f t="shared" si="23"/>
        <v>0</v>
      </c>
      <c r="BH19" s="45" t="str">
        <f t="shared" si="24"/>
        <v>u</v>
      </c>
      <c r="BI19" s="46">
        <f t="shared" si="104"/>
        <v>1</v>
      </c>
      <c r="BJ19" s="47">
        <f t="shared" si="25"/>
        <v>0</v>
      </c>
      <c r="BK19" s="48">
        <f t="shared" si="26"/>
        <v>0</v>
      </c>
      <c r="BL19" s="49">
        <f t="shared" si="27"/>
        <v>0</v>
      </c>
      <c r="BM19" s="49">
        <f t="shared" si="28"/>
        <v>0</v>
      </c>
      <c r="BN19" s="49">
        <f t="shared" si="29"/>
        <v>0</v>
      </c>
      <c r="BO19" s="49">
        <f t="shared" si="30"/>
        <v>0</v>
      </c>
      <c r="BP19" s="49">
        <f t="shared" si="31"/>
        <v>0</v>
      </c>
      <c r="BQ19" s="50">
        <f t="shared" si="32"/>
        <v>0</v>
      </c>
      <c r="BR19" s="77">
        <v>15</v>
      </c>
      <c r="BS19" s="81">
        <f t="shared" si="33"/>
        <v>15</v>
      </c>
      <c r="BT19" s="79">
        <v>15</v>
      </c>
      <c r="BU19" s="80">
        <f t="shared" si="34"/>
        <v>15</v>
      </c>
      <c r="BV19" s="77">
        <v>15</v>
      </c>
      <c r="BW19" s="78">
        <f t="shared" si="35"/>
        <v>15</v>
      </c>
      <c r="BX19" s="164" t="str">
        <f>[1]Equipes!A16</f>
        <v>Quevilly-Rouen</v>
      </c>
      <c r="BY19" s="164"/>
      <c r="BZ19" s="164"/>
      <c r="CA19" s="164"/>
      <c r="CB19" s="164"/>
      <c r="CC19" s="75">
        <f t="shared" si="36"/>
        <v>1</v>
      </c>
      <c r="CD19" s="75">
        <f t="shared" si="72"/>
        <v>0</v>
      </c>
      <c r="CE19" s="2" t="s">
        <v>22</v>
      </c>
      <c r="CF19" s="75">
        <f t="shared" si="37"/>
        <v>15</v>
      </c>
      <c r="CG19" s="75">
        <f t="shared" si="38"/>
        <v>0</v>
      </c>
      <c r="CH19" s="75">
        <f t="shared" si="39"/>
        <v>0</v>
      </c>
      <c r="CI19" s="75">
        <f t="shared" si="40"/>
        <v>0</v>
      </c>
      <c r="CJ19" s="75">
        <f t="shared" si="41"/>
        <v>0</v>
      </c>
      <c r="CK19" s="75">
        <f t="shared" si="42"/>
        <v>0</v>
      </c>
      <c r="CL19" s="75">
        <f t="shared" si="43"/>
        <v>0</v>
      </c>
      <c r="CM19" s="75">
        <f t="shared" si="44"/>
        <v>0</v>
      </c>
      <c r="CN19" s="75">
        <f t="shared" si="73"/>
        <v>0</v>
      </c>
      <c r="CO19" s="165" t="str">
        <f t="shared" si="74"/>
        <v>Quevilly-Rouen</v>
      </c>
      <c r="CP19" s="166"/>
      <c r="CQ19" s="166"/>
      <c r="CR19" s="166"/>
      <c r="CS19" s="167"/>
      <c r="CT19" s="75">
        <f t="shared" si="45"/>
        <v>1</v>
      </c>
      <c r="CU19" s="75">
        <f t="shared" si="75"/>
        <v>0</v>
      </c>
      <c r="CV19" s="2" t="s">
        <v>22</v>
      </c>
      <c r="CW19" s="75">
        <f t="shared" si="46"/>
        <v>15</v>
      </c>
      <c r="CX19" s="75">
        <f t="shared" si="47"/>
        <v>0</v>
      </c>
      <c r="CY19" s="75">
        <f t="shared" si="48"/>
        <v>0</v>
      </c>
      <c r="CZ19" s="75">
        <f t="shared" si="49"/>
        <v>0</v>
      </c>
      <c r="DA19" s="75">
        <f t="shared" si="50"/>
        <v>0</v>
      </c>
      <c r="DB19" s="75">
        <f t="shared" si="51"/>
        <v>0</v>
      </c>
      <c r="DC19" s="75">
        <f t="shared" si="52"/>
        <v>0</v>
      </c>
      <c r="DD19" s="75">
        <f t="shared" si="53"/>
        <v>0</v>
      </c>
      <c r="DE19" s="75">
        <f t="shared" si="76"/>
        <v>0</v>
      </c>
      <c r="DF19" s="165" t="str">
        <f t="shared" si="77"/>
        <v>Quevilly-Rouen</v>
      </c>
      <c r="DG19" s="166"/>
      <c r="DH19" s="166"/>
      <c r="DI19" s="166"/>
      <c r="DJ19" s="167"/>
      <c r="DK19" s="75">
        <f t="shared" si="54"/>
        <v>1</v>
      </c>
      <c r="DL19" s="75">
        <f t="shared" si="78"/>
        <v>0</v>
      </c>
      <c r="DM19" s="2" t="s">
        <v>22</v>
      </c>
      <c r="DN19" s="75">
        <f t="shared" si="55"/>
        <v>15</v>
      </c>
      <c r="DO19" s="75">
        <f t="shared" si="56"/>
        <v>0</v>
      </c>
      <c r="DP19" s="75">
        <f t="shared" si="57"/>
        <v>0</v>
      </c>
      <c r="DQ19" s="75">
        <f t="shared" si="58"/>
        <v>0</v>
      </c>
      <c r="DR19" s="75">
        <f t="shared" si="59"/>
        <v>0</v>
      </c>
      <c r="DS19" s="75">
        <f t="shared" si="60"/>
        <v>0</v>
      </c>
      <c r="DT19" s="75">
        <f t="shared" si="61"/>
        <v>0</v>
      </c>
      <c r="DU19" s="75">
        <f t="shared" si="62"/>
        <v>0</v>
      </c>
      <c r="DV19" s="75">
        <f t="shared" si="79"/>
        <v>0</v>
      </c>
      <c r="DW19" s="82">
        <f t="shared" si="80"/>
        <v>0</v>
      </c>
      <c r="DX19" s="82">
        <f>DW19+0.0000006</f>
        <v>5.9999999999999997E-7</v>
      </c>
      <c r="DY19" s="82">
        <f t="shared" si="81"/>
        <v>0</v>
      </c>
      <c r="DZ19" s="82">
        <f>DY19+0.0000006</f>
        <v>5.9999999999999997E-7</v>
      </c>
      <c r="EA19" s="82">
        <f t="shared" si="82"/>
        <v>0</v>
      </c>
      <c r="EB19" s="82">
        <f>EA19+0.0000006</f>
        <v>5.9999999999999997E-7</v>
      </c>
      <c r="EC19" s="74"/>
      <c r="ED19" s="74"/>
      <c r="EE19" s="74"/>
      <c r="EF19" s="74"/>
      <c r="EG19" s="74"/>
      <c r="EH19" s="74"/>
      <c r="EI19" s="74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4"/>
      <c r="EU19" s="139" t="str">
        <f t="shared" si="63"/>
        <v>Quevilly-Rouen</v>
      </c>
      <c r="EV19" s="139"/>
      <c r="EW19" s="139"/>
      <c r="EX19" s="139"/>
      <c r="EY19" s="139"/>
      <c r="EZ19" s="82">
        <f t="shared" si="64"/>
        <v>0</v>
      </c>
      <c r="FA19" s="78">
        <f t="shared" si="65"/>
        <v>1</v>
      </c>
      <c r="FB19" s="139" t="str">
        <f t="shared" si="98"/>
        <v>Quevilly-Rouen</v>
      </c>
      <c r="FC19" s="139"/>
      <c r="FD19" s="139"/>
      <c r="FE19" s="139"/>
      <c r="FF19" s="139"/>
      <c r="FG19" s="139" t="str">
        <f t="shared" si="66"/>
        <v>Quevilly-Rouen</v>
      </c>
      <c r="FH19" s="139"/>
      <c r="FI19" s="139"/>
      <c r="FJ19" s="139"/>
      <c r="FK19" s="139"/>
      <c r="FL19" s="82">
        <f t="shared" si="67"/>
        <v>0</v>
      </c>
      <c r="FM19" s="4">
        <f t="shared" si="68"/>
        <v>1</v>
      </c>
      <c r="FN19" s="139" t="str">
        <f t="shared" si="99"/>
        <v>Quevilly-Rouen</v>
      </c>
      <c r="FO19" s="139"/>
      <c r="FP19" s="139"/>
      <c r="FQ19" s="139"/>
      <c r="FR19" s="139"/>
      <c r="FS19" s="139" t="str">
        <f t="shared" si="69"/>
        <v>Quevilly-Rouen</v>
      </c>
      <c r="FT19" s="139"/>
      <c r="FU19" s="139"/>
      <c r="FV19" s="139"/>
      <c r="FW19" s="139"/>
      <c r="FX19" s="82">
        <f t="shared" si="70"/>
        <v>0</v>
      </c>
      <c r="FY19" s="78">
        <f t="shared" si="71"/>
        <v>1</v>
      </c>
      <c r="FZ19" s="139" t="str">
        <f t="shared" si="100"/>
        <v>Quevilly-Rouen</v>
      </c>
      <c r="GA19" s="139"/>
      <c r="GB19" s="139"/>
      <c r="GC19" s="139"/>
      <c r="GD19" s="139"/>
      <c r="GE19" s="140" t="str">
        <f t="shared" si="101"/>
        <v>Quevilly-Rouen</v>
      </c>
      <c r="GF19" s="141"/>
      <c r="GG19" s="141"/>
      <c r="GH19" s="141"/>
      <c r="GI19" s="142"/>
      <c r="GJ19" s="74"/>
      <c r="GK19" s="74"/>
      <c r="GL19" s="74"/>
      <c r="GM19" s="74"/>
      <c r="GN19" s="74"/>
      <c r="GO19" s="74"/>
      <c r="GP19" s="74"/>
      <c r="GQ19" s="74"/>
      <c r="GR19" s="74"/>
      <c r="GS19" s="74"/>
      <c r="GT19" s="74"/>
      <c r="GU19" s="74"/>
      <c r="GV19" s="74"/>
      <c r="GW19" s="74"/>
      <c r="GX19" s="74"/>
      <c r="GY19" s="74"/>
      <c r="GZ19" s="74"/>
      <c r="HA19" s="74"/>
      <c r="HB19" s="74"/>
      <c r="HC19" s="74"/>
      <c r="HD19" s="74"/>
      <c r="HE19" s="74"/>
      <c r="HF19" s="74"/>
      <c r="HG19" s="74"/>
      <c r="HH19" s="74"/>
      <c r="HI19" s="74"/>
      <c r="HJ19" s="74"/>
      <c r="HK19" s="74"/>
      <c r="HL19" s="74"/>
      <c r="HM19" s="74"/>
      <c r="HN19" s="74"/>
      <c r="HO19" s="74"/>
      <c r="HP19" s="74"/>
      <c r="HQ19" s="74"/>
      <c r="HR19" s="74"/>
      <c r="HS19" s="74"/>
      <c r="HT19" s="74"/>
      <c r="HU19" s="74"/>
      <c r="HV19" s="74"/>
      <c r="HW19" s="74"/>
      <c r="HX19" s="74"/>
      <c r="HY19" s="74"/>
      <c r="HZ19" s="74"/>
      <c r="IA19" s="74"/>
      <c r="IB19" s="74"/>
      <c r="IC19" s="74"/>
      <c r="ID19" s="74"/>
      <c r="IE19" s="74"/>
      <c r="IF19" s="74"/>
    </row>
    <row r="20" spans="1:240" ht="14.25" x14ac:dyDescent="0.25">
      <c r="A20" s="20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74"/>
      <c r="T20" s="74"/>
      <c r="U20" s="74"/>
      <c r="V20" s="155" t="str">
        <f t="shared" si="0"/>
        <v xml:space="preserve">Rodez </v>
      </c>
      <c r="W20" s="156"/>
      <c r="X20" s="156"/>
      <c r="Y20" s="156"/>
      <c r="Z20" s="157"/>
      <c r="AA20" s="27">
        <f t="shared" si="1"/>
        <v>0</v>
      </c>
      <c r="AB20" s="28" t="str">
        <f t="shared" si="2"/>
        <v>u</v>
      </c>
      <c r="AC20" s="29">
        <f t="shared" si="102"/>
        <v>1</v>
      </c>
      <c r="AD20" s="30">
        <f t="shared" si="3"/>
        <v>0</v>
      </c>
      <c r="AE20" s="34">
        <f t="shared" si="4"/>
        <v>0</v>
      </c>
      <c r="AF20" s="35">
        <f t="shared" si="5"/>
        <v>0</v>
      </c>
      <c r="AG20" s="35">
        <f t="shared" si="6"/>
        <v>0</v>
      </c>
      <c r="AH20" s="35">
        <f t="shared" si="7"/>
        <v>0</v>
      </c>
      <c r="AI20" s="35">
        <f t="shared" si="8"/>
        <v>0</v>
      </c>
      <c r="AJ20" s="35">
        <f t="shared" si="9"/>
        <v>0</v>
      </c>
      <c r="AK20" s="36">
        <f t="shared" si="10"/>
        <v>0</v>
      </c>
      <c r="AL20" s="158" t="str">
        <f t="shared" si="11"/>
        <v xml:space="preserve">Rodez </v>
      </c>
      <c r="AM20" s="159"/>
      <c r="AN20" s="159"/>
      <c r="AO20" s="159"/>
      <c r="AP20" s="160"/>
      <c r="AQ20" s="12">
        <f t="shared" si="12"/>
        <v>0</v>
      </c>
      <c r="AR20" s="13" t="str">
        <f t="shared" si="13"/>
        <v>u</v>
      </c>
      <c r="AS20" s="14">
        <f t="shared" si="103"/>
        <v>1</v>
      </c>
      <c r="AT20" s="15">
        <f t="shared" si="14"/>
        <v>0</v>
      </c>
      <c r="AU20" s="16">
        <f t="shared" si="15"/>
        <v>0</v>
      </c>
      <c r="AV20" s="17">
        <f t="shared" si="16"/>
        <v>0</v>
      </c>
      <c r="AW20" s="17">
        <f t="shared" si="17"/>
        <v>0</v>
      </c>
      <c r="AX20" s="17">
        <f t="shared" si="18"/>
        <v>0</v>
      </c>
      <c r="AY20" s="17">
        <f t="shared" si="19"/>
        <v>0</v>
      </c>
      <c r="AZ20" s="17">
        <f t="shared" si="20"/>
        <v>0</v>
      </c>
      <c r="BA20" s="18">
        <f t="shared" si="21"/>
        <v>0</v>
      </c>
      <c r="BB20" s="161" t="str">
        <f t="shared" si="22"/>
        <v xml:space="preserve">Rodez </v>
      </c>
      <c r="BC20" s="162"/>
      <c r="BD20" s="162"/>
      <c r="BE20" s="162"/>
      <c r="BF20" s="163"/>
      <c r="BG20" s="44">
        <f t="shared" si="23"/>
        <v>0</v>
      </c>
      <c r="BH20" s="45" t="str">
        <f t="shared" si="24"/>
        <v>u</v>
      </c>
      <c r="BI20" s="46">
        <f t="shared" si="104"/>
        <v>1</v>
      </c>
      <c r="BJ20" s="47">
        <f t="shared" si="25"/>
        <v>0</v>
      </c>
      <c r="BK20" s="48">
        <f t="shared" si="26"/>
        <v>0</v>
      </c>
      <c r="BL20" s="49">
        <f t="shared" si="27"/>
        <v>0</v>
      </c>
      <c r="BM20" s="49">
        <f t="shared" si="28"/>
        <v>0</v>
      </c>
      <c r="BN20" s="49">
        <f t="shared" si="29"/>
        <v>0</v>
      </c>
      <c r="BO20" s="49">
        <f t="shared" si="30"/>
        <v>0</v>
      </c>
      <c r="BP20" s="49">
        <f t="shared" si="31"/>
        <v>0</v>
      </c>
      <c r="BQ20" s="50">
        <f t="shared" si="32"/>
        <v>0</v>
      </c>
      <c r="BR20" s="77">
        <v>16</v>
      </c>
      <c r="BS20" s="81">
        <f t="shared" si="33"/>
        <v>16</v>
      </c>
      <c r="BT20" s="79">
        <v>16</v>
      </c>
      <c r="BU20" s="80">
        <f t="shared" si="34"/>
        <v>16</v>
      </c>
      <c r="BV20" s="77">
        <v>16</v>
      </c>
      <c r="BW20" s="78">
        <f t="shared" si="35"/>
        <v>16</v>
      </c>
      <c r="BX20" s="164" t="str">
        <f>[1]Equipes!A17</f>
        <v xml:space="preserve">Rodez </v>
      </c>
      <c r="BY20" s="164"/>
      <c r="BZ20" s="164"/>
      <c r="CA20" s="164"/>
      <c r="CB20" s="164"/>
      <c r="CC20" s="75">
        <f t="shared" si="36"/>
        <v>1</v>
      </c>
      <c r="CD20" s="75">
        <f t="shared" si="72"/>
        <v>0</v>
      </c>
      <c r="CE20" s="2" t="s">
        <v>22</v>
      </c>
      <c r="CF20" s="75">
        <f t="shared" si="37"/>
        <v>16</v>
      </c>
      <c r="CG20" s="75">
        <f t="shared" si="38"/>
        <v>0</v>
      </c>
      <c r="CH20" s="75">
        <f t="shared" si="39"/>
        <v>0</v>
      </c>
      <c r="CI20" s="75">
        <f t="shared" si="40"/>
        <v>0</v>
      </c>
      <c r="CJ20" s="75">
        <f t="shared" si="41"/>
        <v>0</v>
      </c>
      <c r="CK20" s="75">
        <f t="shared" si="42"/>
        <v>0</v>
      </c>
      <c r="CL20" s="75">
        <f t="shared" si="43"/>
        <v>0</v>
      </c>
      <c r="CM20" s="75">
        <f t="shared" si="44"/>
        <v>0</v>
      </c>
      <c r="CN20" s="75">
        <f t="shared" si="73"/>
        <v>0</v>
      </c>
      <c r="CO20" s="165" t="str">
        <f t="shared" si="74"/>
        <v xml:space="preserve">Rodez </v>
      </c>
      <c r="CP20" s="166"/>
      <c r="CQ20" s="166"/>
      <c r="CR20" s="166"/>
      <c r="CS20" s="167"/>
      <c r="CT20" s="75">
        <f t="shared" si="45"/>
        <v>1</v>
      </c>
      <c r="CU20" s="75">
        <f t="shared" si="75"/>
        <v>0</v>
      </c>
      <c r="CV20" s="2" t="s">
        <v>22</v>
      </c>
      <c r="CW20" s="75">
        <f t="shared" si="46"/>
        <v>16</v>
      </c>
      <c r="CX20" s="75">
        <f t="shared" si="47"/>
        <v>0</v>
      </c>
      <c r="CY20" s="75">
        <f t="shared" si="48"/>
        <v>0</v>
      </c>
      <c r="CZ20" s="75">
        <f t="shared" si="49"/>
        <v>0</v>
      </c>
      <c r="DA20" s="75">
        <f t="shared" si="50"/>
        <v>0</v>
      </c>
      <c r="DB20" s="75">
        <f t="shared" si="51"/>
        <v>0</v>
      </c>
      <c r="DC20" s="75">
        <f t="shared" si="52"/>
        <v>0</v>
      </c>
      <c r="DD20" s="75">
        <f t="shared" si="53"/>
        <v>0</v>
      </c>
      <c r="DE20" s="75">
        <f t="shared" si="76"/>
        <v>0</v>
      </c>
      <c r="DF20" s="165" t="str">
        <f t="shared" si="77"/>
        <v xml:space="preserve">Rodez </v>
      </c>
      <c r="DG20" s="166"/>
      <c r="DH20" s="166"/>
      <c r="DI20" s="166"/>
      <c r="DJ20" s="167"/>
      <c r="DK20" s="75">
        <f t="shared" si="54"/>
        <v>1</v>
      </c>
      <c r="DL20" s="75">
        <f t="shared" si="78"/>
        <v>0</v>
      </c>
      <c r="DM20" s="2" t="s">
        <v>22</v>
      </c>
      <c r="DN20" s="75">
        <f t="shared" si="55"/>
        <v>16</v>
      </c>
      <c r="DO20" s="75">
        <f t="shared" si="56"/>
        <v>0</v>
      </c>
      <c r="DP20" s="75">
        <f t="shared" si="57"/>
        <v>0</v>
      </c>
      <c r="DQ20" s="75">
        <f t="shared" si="58"/>
        <v>0</v>
      </c>
      <c r="DR20" s="75">
        <f t="shared" si="59"/>
        <v>0</v>
      </c>
      <c r="DS20" s="75">
        <f t="shared" si="60"/>
        <v>0</v>
      </c>
      <c r="DT20" s="75">
        <f t="shared" si="61"/>
        <v>0</v>
      </c>
      <c r="DU20" s="75">
        <f t="shared" si="62"/>
        <v>0</v>
      </c>
      <c r="DV20" s="75">
        <f t="shared" si="79"/>
        <v>0</v>
      </c>
      <c r="DW20" s="82">
        <f t="shared" si="80"/>
        <v>0</v>
      </c>
      <c r="DX20" s="82">
        <f>DW20+0.0000005</f>
        <v>4.9999999999999998E-7</v>
      </c>
      <c r="DY20" s="82">
        <f t="shared" si="81"/>
        <v>0</v>
      </c>
      <c r="DZ20" s="82">
        <f>DY20+0.0000005</f>
        <v>4.9999999999999998E-7</v>
      </c>
      <c r="EA20" s="82">
        <f t="shared" si="82"/>
        <v>0</v>
      </c>
      <c r="EB20" s="82">
        <f>EA20+0.0000005</f>
        <v>4.9999999999999998E-7</v>
      </c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139" t="str">
        <f t="shared" si="63"/>
        <v xml:space="preserve">Rodez </v>
      </c>
      <c r="EV20" s="139"/>
      <c r="EW20" s="139"/>
      <c r="EX20" s="139"/>
      <c r="EY20" s="139"/>
      <c r="EZ20" s="82">
        <f t="shared" si="64"/>
        <v>0</v>
      </c>
      <c r="FA20" s="78">
        <f t="shared" si="65"/>
        <v>1</v>
      </c>
      <c r="FB20" s="139" t="str">
        <f t="shared" si="98"/>
        <v xml:space="preserve">Rodez </v>
      </c>
      <c r="FC20" s="139"/>
      <c r="FD20" s="139"/>
      <c r="FE20" s="139"/>
      <c r="FF20" s="139"/>
      <c r="FG20" s="139" t="str">
        <f t="shared" si="66"/>
        <v xml:space="preserve">Rodez </v>
      </c>
      <c r="FH20" s="139"/>
      <c r="FI20" s="139"/>
      <c r="FJ20" s="139"/>
      <c r="FK20" s="139"/>
      <c r="FL20" s="82">
        <f t="shared" si="67"/>
        <v>0</v>
      </c>
      <c r="FM20" s="4">
        <f t="shared" si="68"/>
        <v>1</v>
      </c>
      <c r="FN20" s="139" t="str">
        <f t="shared" si="99"/>
        <v xml:space="preserve">Rodez </v>
      </c>
      <c r="FO20" s="139"/>
      <c r="FP20" s="139"/>
      <c r="FQ20" s="139"/>
      <c r="FR20" s="139"/>
      <c r="FS20" s="139" t="str">
        <f t="shared" si="69"/>
        <v xml:space="preserve">Rodez </v>
      </c>
      <c r="FT20" s="139"/>
      <c r="FU20" s="139"/>
      <c r="FV20" s="139"/>
      <c r="FW20" s="139"/>
      <c r="FX20" s="82">
        <f t="shared" si="70"/>
        <v>0</v>
      </c>
      <c r="FY20" s="78">
        <f t="shared" si="71"/>
        <v>1</v>
      </c>
      <c r="FZ20" s="139" t="str">
        <f t="shared" si="100"/>
        <v xml:space="preserve">Rodez </v>
      </c>
      <c r="GA20" s="139"/>
      <c r="GB20" s="139"/>
      <c r="GC20" s="139"/>
      <c r="GD20" s="139"/>
      <c r="GE20" s="140" t="str">
        <f t="shared" si="101"/>
        <v xml:space="preserve">Rodez </v>
      </c>
      <c r="GF20" s="141"/>
      <c r="GG20" s="141"/>
      <c r="GH20" s="141"/>
      <c r="GI20" s="142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</row>
    <row r="21" spans="1:240" ht="14.25" x14ac:dyDescent="0.25">
      <c r="A21" s="20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74"/>
      <c r="T21" s="74"/>
      <c r="U21" s="74"/>
      <c r="V21" s="155" t="str">
        <f t="shared" si="0"/>
        <v>Tours</v>
      </c>
      <c r="W21" s="156"/>
      <c r="X21" s="156"/>
      <c r="Y21" s="156"/>
      <c r="Z21" s="157"/>
      <c r="AA21" s="27">
        <f t="shared" si="1"/>
        <v>0</v>
      </c>
      <c r="AB21" s="28" t="str">
        <f t="shared" si="2"/>
        <v>u</v>
      </c>
      <c r="AC21" s="29">
        <f t="shared" si="102"/>
        <v>1</v>
      </c>
      <c r="AD21" s="30">
        <f t="shared" si="3"/>
        <v>0</v>
      </c>
      <c r="AE21" s="34">
        <f t="shared" si="4"/>
        <v>0</v>
      </c>
      <c r="AF21" s="35">
        <f t="shared" si="5"/>
        <v>0</v>
      </c>
      <c r="AG21" s="35">
        <f t="shared" si="6"/>
        <v>0</v>
      </c>
      <c r="AH21" s="35">
        <f t="shared" si="7"/>
        <v>0</v>
      </c>
      <c r="AI21" s="35">
        <f t="shared" si="8"/>
        <v>0</v>
      </c>
      <c r="AJ21" s="35">
        <f t="shared" si="9"/>
        <v>0</v>
      </c>
      <c r="AK21" s="36">
        <f t="shared" si="10"/>
        <v>0</v>
      </c>
      <c r="AL21" s="158" t="str">
        <f t="shared" si="11"/>
        <v>Tours</v>
      </c>
      <c r="AM21" s="159"/>
      <c r="AN21" s="159"/>
      <c r="AO21" s="159"/>
      <c r="AP21" s="160"/>
      <c r="AQ21" s="12">
        <f t="shared" si="12"/>
        <v>0</v>
      </c>
      <c r="AR21" s="13" t="str">
        <f t="shared" si="13"/>
        <v>u</v>
      </c>
      <c r="AS21" s="14">
        <f t="shared" si="103"/>
        <v>1</v>
      </c>
      <c r="AT21" s="15">
        <f t="shared" si="14"/>
        <v>0</v>
      </c>
      <c r="AU21" s="16">
        <f t="shared" si="15"/>
        <v>0</v>
      </c>
      <c r="AV21" s="17">
        <f t="shared" si="16"/>
        <v>0</v>
      </c>
      <c r="AW21" s="17">
        <f t="shared" si="17"/>
        <v>0</v>
      </c>
      <c r="AX21" s="17">
        <f t="shared" si="18"/>
        <v>0</v>
      </c>
      <c r="AY21" s="17">
        <f t="shared" si="19"/>
        <v>0</v>
      </c>
      <c r="AZ21" s="17">
        <f t="shared" si="20"/>
        <v>0</v>
      </c>
      <c r="BA21" s="18">
        <f t="shared" si="21"/>
        <v>0</v>
      </c>
      <c r="BB21" s="161" t="str">
        <f t="shared" si="22"/>
        <v>Tours</v>
      </c>
      <c r="BC21" s="162"/>
      <c r="BD21" s="162"/>
      <c r="BE21" s="162"/>
      <c r="BF21" s="163"/>
      <c r="BG21" s="44">
        <f t="shared" si="23"/>
        <v>0</v>
      </c>
      <c r="BH21" s="45" t="str">
        <f t="shared" si="24"/>
        <v>u</v>
      </c>
      <c r="BI21" s="46">
        <f t="shared" si="104"/>
        <v>1</v>
      </c>
      <c r="BJ21" s="47">
        <f t="shared" si="25"/>
        <v>0</v>
      </c>
      <c r="BK21" s="48">
        <f t="shared" si="26"/>
        <v>0</v>
      </c>
      <c r="BL21" s="49">
        <f t="shared" si="27"/>
        <v>0</v>
      </c>
      <c r="BM21" s="49">
        <f t="shared" si="28"/>
        <v>0</v>
      </c>
      <c r="BN21" s="49">
        <f t="shared" si="29"/>
        <v>0</v>
      </c>
      <c r="BO21" s="49">
        <f t="shared" si="30"/>
        <v>0</v>
      </c>
      <c r="BP21" s="49">
        <f t="shared" si="31"/>
        <v>0</v>
      </c>
      <c r="BQ21" s="50">
        <f t="shared" si="32"/>
        <v>0</v>
      </c>
      <c r="BR21" s="77">
        <v>17</v>
      </c>
      <c r="BS21" s="81">
        <f t="shared" si="33"/>
        <v>17</v>
      </c>
      <c r="BT21" s="79">
        <v>17</v>
      </c>
      <c r="BU21" s="80">
        <f t="shared" si="34"/>
        <v>17</v>
      </c>
      <c r="BV21" s="77">
        <v>17</v>
      </c>
      <c r="BW21" s="78">
        <f t="shared" si="35"/>
        <v>17</v>
      </c>
      <c r="BX21" s="164" t="str">
        <f>[1]Equipes!A18</f>
        <v>Tours</v>
      </c>
      <c r="BY21" s="164"/>
      <c r="BZ21" s="164"/>
      <c r="CA21" s="164"/>
      <c r="CB21" s="164"/>
      <c r="CC21" s="75">
        <f t="shared" si="36"/>
        <v>1</v>
      </c>
      <c r="CD21" s="75">
        <f t="shared" si="72"/>
        <v>0</v>
      </c>
      <c r="CE21" s="2" t="s">
        <v>22</v>
      </c>
      <c r="CF21" s="75">
        <f t="shared" si="37"/>
        <v>17</v>
      </c>
      <c r="CG21" s="75">
        <f t="shared" si="38"/>
        <v>0</v>
      </c>
      <c r="CH21" s="75">
        <f t="shared" si="39"/>
        <v>0</v>
      </c>
      <c r="CI21" s="75">
        <f t="shared" si="40"/>
        <v>0</v>
      </c>
      <c r="CJ21" s="75">
        <f t="shared" si="41"/>
        <v>0</v>
      </c>
      <c r="CK21" s="75">
        <f t="shared" si="42"/>
        <v>0</v>
      </c>
      <c r="CL21" s="75">
        <f t="shared" si="43"/>
        <v>0</v>
      </c>
      <c r="CM21" s="75">
        <f t="shared" si="44"/>
        <v>0</v>
      </c>
      <c r="CN21" s="75">
        <f t="shared" si="73"/>
        <v>0</v>
      </c>
      <c r="CO21" s="165" t="str">
        <f t="shared" si="74"/>
        <v>Tours</v>
      </c>
      <c r="CP21" s="166"/>
      <c r="CQ21" s="166"/>
      <c r="CR21" s="166"/>
      <c r="CS21" s="167"/>
      <c r="CT21" s="75">
        <f t="shared" si="45"/>
        <v>1</v>
      </c>
      <c r="CU21" s="75">
        <f t="shared" si="75"/>
        <v>0</v>
      </c>
      <c r="CV21" s="2" t="s">
        <v>22</v>
      </c>
      <c r="CW21" s="75">
        <f t="shared" si="46"/>
        <v>17</v>
      </c>
      <c r="CX21" s="75">
        <f t="shared" si="47"/>
        <v>0</v>
      </c>
      <c r="CY21" s="75">
        <f t="shared" si="48"/>
        <v>0</v>
      </c>
      <c r="CZ21" s="75">
        <f t="shared" si="49"/>
        <v>0</v>
      </c>
      <c r="DA21" s="75">
        <f t="shared" si="50"/>
        <v>0</v>
      </c>
      <c r="DB21" s="75">
        <f t="shared" si="51"/>
        <v>0</v>
      </c>
      <c r="DC21" s="75">
        <f t="shared" si="52"/>
        <v>0</v>
      </c>
      <c r="DD21" s="75">
        <f t="shared" si="53"/>
        <v>0</v>
      </c>
      <c r="DE21" s="75">
        <f t="shared" si="76"/>
        <v>0</v>
      </c>
      <c r="DF21" s="165" t="str">
        <f t="shared" si="77"/>
        <v>Tours</v>
      </c>
      <c r="DG21" s="166"/>
      <c r="DH21" s="166"/>
      <c r="DI21" s="166"/>
      <c r="DJ21" s="167"/>
      <c r="DK21" s="75">
        <f t="shared" si="54"/>
        <v>1</v>
      </c>
      <c r="DL21" s="75">
        <f t="shared" si="78"/>
        <v>0</v>
      </c>
      <c r="DM21" s="2" t="s">
        <v>22</v>
      </c>
      <c r="DN21" s="75">
        <f t="shared" si="55"/>
        <v>17</v>
      </c>
      <c r="DO21" s="75">
        <f t="shared" si="56"/>
        <v>0</v>
      </c>
      <c r="DP21" s="75">
        <f t="shared" si="57"/>
        <v>0</v>
      </c>
      <c r="DQ21" s="75">
        <f t="shared" si="58"/>
        <v>0</v>
      </c>
      <c r="DR21" s="75">
        <f t="shared" si="59"/>
        <v>0</v>
      </c>
      <c r="DS21" s="75">
        <f t="shared" si="60"/>
        <v>0</v>
      </c>
      <c r="DT21" s="75">
        <f t="shared" si="61"/>
        <v>0</v>
      </c>
      <c r="DU21" s="75">
        <f t="shared" si="62"/>
        <v>0</v>
      </c>
      <c r="DV21" s="75">
        <f t="shared" si="79"/>
        <v>0</v>
      </c>
      <c r="DW21" s="82">
        <f t="shared" si="80"/>
        <v>0</v>
      </c>
      <c r="DX21" s="82">
        <f>DW21+0.0000004</f>
        <v>3.9999999999999998E-7</v>
      </c>
      <c r="DY21" s="82">
        <f t="shared" si="81"/>
        <v>0</v>
      </c>
      <c r="DZ21" s="82">
        <f>DY21+0.0000004</f>
        <v>3.9999999999999998E-7</v>
      </c>
      <c r="EA21" s="82">
        <f t="shared" si="82"/>
        <v>0</v>
      </c>
      <c r="EB21" s="82">
        <f>EA21+0.0000004</f>
        <v>3.9999999999999998E-7</v>
      </c>
      <c r="EC21" s="74"/>
      <c r="ED21" s="74"/>
      <c r="EE21" s="74"/>
      <c r="EF21" s="74"/>
      <c r="EG21" s="74"/>
      <c r="EH21" s="74"/>
      <c r="EI21" s="74"/>
      <c r="EJ21" s="74"/>
      <c r="EK21" s="74"/>
      <c r="EL21" s="74"/>
      <c r="EM21" s="74"/>
      <c r="EN21" s="74"/>
      <c r="EO21" s="74"/>
      <c r="EP21" s="74"/>
      <c r="EQ21" s="74"/>
      <c r="ER21" s="74"/>
      <c r="ES21" s="74"/>
      <c r="ET21" s="74"/>
      <c r="EU21" s="139" t="str">
        <f t="shared" si="63"/>
        <v>Tours</v>
      </c>
      <c r="EV21" s="139"/>
      <c r="EW21" s="139"/>
      <c r="EX21" s="139"/>
      <c r="EY21" s="139"/>
      <c r="EZ21" s="82">
        <f t="shared" si="64"/>
        <v>0</v>
      </c>
      <c r="FA21" s="78">
        <f t="shared" si="65"/>
        <v>1</v>
      </c>
      <c r="FB21" s="139" t="str">
        <f t="shared" si="98"/>
        <v>Tours</v>
      </c>
      <c r="FC21" s="139"/>
      <c r="FD21" s="139"/>
      <c r="FE21" s="139"/>
      <c r="FF21" s="139"/>
      <c r="FG21" s="139" t="str">
        <f t="shared" si="66"/>
        <v>Tours</v>
      </c>
      <c r="FH21" s="139"/>
      <c r="FI21" s="139"/>
      <c r="FJ21" s="139"/>
      <c r="FK21" s="139"/>
      <c r="FL21" s="82">
        <f t="shared" si="67"/>
        <v>0</v>
      </c>
      <c r="FM21" s="4">
        <f t="shared" si="68"/>
        <v>1</v>
      </c>
      <c r="FN21" s="139" t="str">
        <f t="shared" si="99"/>
        <v>Tours</v>
      </c>
      <c r="FO21" s="139"/>
      <c r="FP21" s="139"/>
      <c r="FQ21" s="139"/>
      <c r="FR21" s="139"/>
      <c r="FS21" s="139" t="str">
        <f t="shared" si="69"/>
        <v>Tours</v>
      </c>
      <c r="FT21" s="139"/>
      <c r="FU21" s="139"/>
      <c r="FV21" s="139"/>
      <c r="FW21" s="139"/>
      <c r="FX21" s="82">
        <f t="shared" si="70"/>
        <v>0</v>
      </c>
      <c r="FY21" s="78">
        <f t="shared" si="71"/>
        <v>1</v>
      </c>
      <c r="FZ21" s="139" t="str">
        <f t="shared" si="100"/>
        <v>Tours</v>
      </c>
      <c r="GA21" s="139"/>
      <c r="GB21" s="139"/>
      <c r="GC21" s="139"/>
      <c r="GD21" s="139"/>
      <c r="GE21" s="140" t="str">
        <f t="shared" si="101"/>
        <v>Tours</v>
      </c>
      <c r="GF21" s="141"/>
      <c r="GG21" s="141"/>
      <c r="GH21" s="141"/>
      <c r="GI21" s="142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</row>
    <row r="22" spans="1:240" ht="15" thickBot="1" x14ac:dyDescent="0.3">
      <c r="A22" s="20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74"/>
      <c r="T22" s="74"/>
      <c r="U22" s="74"/>
      <c r="V22" s="155" t="str">
        <f t="shared" si="0"/>
        <v>Villefranche</v>
      </c>
      <c r="W22" s="156"/>
      <c r="X22" s="156"/>
      <c r="Y22" s="156"/>
      <c r="Z22" s="157"/>
      <c r="AA22" s="27">
        <f t="shared" si="1"/>
        <v>0</v>
      </c>
      <c r="AB22" s="28" t="str">
        <f t="shared" si="2"/>
        <v>u</v>
      </c>
      <c r="AC22" s="29">
        <f t="shared" si="102"/>
        <v>1</v>
      </c>
      <c r="AD22" s="30">
        <f t="shared" si="3"/>
        <v>0</v>
      </c>
      <c r="AE22" s="34">
        <f t="shared" si="4"/>
        <v>0</v>
      </c>
      <c r="AF22" s="35">
        <f t="shared" si="5"/>
        <v>0</v>
      </c>
      <c r="AG22" s="35">
        <f t="shared" si="6"/>
        <v>0</v>
      </c>
      <c r="AH22" s="35">
        <f t="shared" si="7"/>
        <v>0</v>
      </c>
      <c r="AI22" s="35">
        <f t="shared" si="8"/>
        <v>0</v>
      </c>
      <c r="AJ22" s="35">
        <f t="shared" si="9"/>
        <v>0</v>
      </c>
      <c r="AK22" s="36">
        <f t="shared" si="10"/>
        <v>0</v>
      </c>
      <c r="AL22" s="158" t="str">
        <f t="shared" si="11"/>
        <v>Villefranche</v>
      </c>
      <c r="AM22" s="159"/>
      <c r="AN22" s="159"/>
      <c r="AO22" s="159"/>
      <c r="AP22" s="160"/>
      <c r="AQ22" s="12">
        <f t="shared" si="12"/>
        <v>0</v>
      </c>
      <c r="AR22" s="13" t="str">
        <f t="shared" si="13"/>
        <v>u</v>
      </c>
      <c r="AS22" s="14">
        <f t="shared" si="103"/>
        <v>1</v>
      </c>
      <c r="AT22" s="15">
        <f t="shared" si="14"/>
        <v>0</v>
      </c>
      <c r="AU22" s="16">
        <f t="shared" si="15"/>
        <v>0</v>
      </c>
      <c r="AV22" s="17">
        <f t="shared" si="16"/>
        <v>0</v>
      </c>
      <c r="AW22" s="17">
        <f t="shared" si="17"/>
        <v>0</v>
      </c>
      <c r="AX22" s="17">
        <f t="shared" si="18"/>
        <v>0</v>
      </c>
      <c r="AY22" s="17">
        <f t="shared" si="19"/>
        <v>0</v>
      </c>
      <c r="AZ22" s="17">
        <f t="shared" si="20"/>
        <v>0</v>
      </c>
      <c r="BA22" s="18">
        <f t="shared" si="21"/>
        <v>0</v>
      </c>
      <c r="BB22" s="161" t="str">
        <f t="shared" si="22"/>
        <v>Villefranche</v>
      </c>
      <c r="BC22" s="162"/>
      <c r="BD22" s="162"/>
      <c r="BE22" s="162"/>
      <c r="BF22" s="163"/>
      <c r="BG22" s="44">
        <f t="shared" si="23"/>
        <v>0</v>
      </c>
      <c r="BH22" s="45" t="str">
        <f t="shared" si="24"/>
        <v>u</v>
      </c>
      <c r="BI22" s="46">
        <f t="shared" si="104"/>
        <v>1</v>
      </c>
      <c r="BJ22" s="47">
        <f t="shared" si="25"/>
        <v>0</v>
      </c>
      <c r="BK22" s="48">
        <f t="shared" si="26"/>
        <v>0</v>
      </c>
      <c r="BL22" s="49">
        <f t="shared" si="27"/>
        <v>0</v>
      </c>
      <c r="BM22" s="49">
        <f t="shared" si="28"/>
        <v>0</v>
      </c>
      <c r="BN22" s="49">
        <f t="shared" si="29"/>
        <v>0</v>
      </c>
      <c r="BO22" s="49">
        <f t="shared" si="30"/>
        <v>0</v>
      </c>
      <c r="BP22" s="49">
        <f t="shared" si="31"/>
        <v>0</v>
      </c>
      <c r="BQ22" s="50">
        <f t="shared" si="32"/>
        <v>0</v>
      </c>
      <c r="BR22" s="77">
        <v>18</v>
      </c>
      <c r="BS22" s="81">
        <f t="shared" si="33"/>
        <v>18</v>
      </c>
      <c r="BT22" s="79">
        <v>18</v>
      </c>
      <c r="BU22" s="80">
        <f t="shared" si="34"/>
        <v>18</v>
      </c>
      <c r="BV22" s="77">
        <v>18</v>
      </c>
      <c r="BW22" s="78">
        <f t="shared" si="35"/>
        <v>18</v>
      </c>
      <c r="BX22" s="164" t="str">
        <f>[1]Equipes!A19</f>
        <v>Villefranche</v>
      </c>
      <c r="BY22" s="164"/>
      <c r="BZ22" s="164"/>
      <c r="CA22" s="164"/>
      <c r="CB22" s="164"/>
      <c r="CC22" s="75">
        <f t="shared" si="36"/>
        <v>1</v>
      </c>
      <c r="CD22" s="75">
        <f t="shared" si="72"/>
        <v>0</v>
      </c>
      <c r="CE22" s="2" t="s">
        <v>22</v>
      </c>
      <c r="CF22" s="75">
        <f t="shared" si="37"/>
        <v>18</v>
      </c>
      <c r="CG22" s="75">
        <f t="shared" si="38"/>
        <v>0</v>
      </c>
      <c r="CH22" s="75">
        <f t="shared" si="39"/>
        <v>0</v>
      </c>
      <c r="CI22" s="75">
        <f t="shared" si="40"/>
        <v>0</v>
      </c>
      <c r="CJ22" s="75">
        <f t="shared" si="41"/>
        <v>0</v>
      </c>
      <c r="CK22" s="75">
        <f t="shared" si="42"/>
        <v>0</v>
      </c>
      <c r="CL22" s="75">
        <f t="shared" si="43"/>
        <v>0</v>
      </c>
      <c r="CM22" s="75">
        <f t="shared" si="44"/>
        <v>0</v>
      </c>
      <c r="CN22" s="75">
        <f t="shared" si="73"/>
        <v>0</v>
      </c>
      <c r="CO22" s="165" t="str">
        <f t="shared" si="74"/>
        <v>Villefranche</v>
      </c>
      <c r="CP22" s="166"/>
      <c r="CQ22" s="166"/>
      <c r="CR22" s="166"/>
      <c r="CS22" s="167"/>
      <c r="CT22" s="75">
        <f t="shared" si="45"/>
        <v>1</v>
      </c>
      <c r="CU22" s="75">
        <f t="shared" si="75"/>
        <v>0</v>
      </c>
      <c r="CV22" s="2" t="s">
        <v>22</v>
      </c>
      <c r="CW22" s="75">
        <f t="shared" si="46"/>
        <v>18</v>
      </c>
      <c r="CX22" s="75">
        <f t="shared" si="47"/>
        <v>0</v>
      </c>
      <c r="CY22" s="75">
        <f t="shared" si="48"/>
        <v>0</v>
      </c>
      <c r="CZ22" s="75">
        <f t="shared" si="49"/>
        <v>0</v>
      </c>
      <c r="DA22" s="75">
        <f t="shared" si="50"/>
        <v>0</v>
      </c>
      <c r="DB22" s="75">
        <f t="shared" si="51"/>
        <v>0</v>
      </c>
      <c r="DC22" s="75">
        <f t="shared" si="52"/>
        <v>0</v>
      </c>
      <c r="DD22" s="75">
        <f t="shared" si="53"/>
        <v>0</v>
      </c>
      <c r="DE22" s="75">
        <f t="shared" si="76"/>
        <v>0</v>
      </c>
      <c r="DF22" s="165" t="str">
        <f t="shared" si="77"/>
        <v>Villefranche</v>
      </c>
      <c r="DG22" s="166"/>
      <c r="DH22" s="166"/>
      <c r="DI22" s="166"/>
      <c r="DJ22" s="167"/>
      <c r="DK22" s="75">
        <f t="shared" si="54"/>
        <v>1</v>
      </c>
      <c r="DL22" s="75">
        <f t="shared" si="78"/>
        <v>0</v>
      </c>
      <c r="DM22" s="2" t="s">
        <v>22</v>
      </c>
      <c r="DN22" s="75">
        <f t="shared" si="55"/>
        <v>18</v>
      </c>
      <c r="DO22" s="75">
        <f t="shared" si="56"/>
        <v>0</v>
      </c>
      <c r="DP22" s="75">
        <f t="shared" si="57"/>
        <v>0</v>
      </c>
      <c r="DQ22" s="75">
        <f t="shared" si="58"/>
        <v>0</v>
      </c>
      <c r="DR22" s="75">
        <f t="shared" si="59"/>
        <v>0</v>
      </c>
      <c r="DS22" s="75">
        <f t="shared" si="60"/>
        <v>0</v>
      </c>
      <c r="DT22" s="75">
        <f t="shared" si="61"/>
        <v>0</v>
      </c>
      <c r="DU22" s="75">
        <f t="shared" si="62"/>
        <v>0</v>
      </c>
      <c r="DV22" s="75">
        <f t="shared" si="79"/>
        <v>0</v>
      </c>
      <c r="DW22" s="82">
        <f t="shared" si="80"/>
        <v>0</v>
      </c>
      <c r="DX22" s="82">
        <f>DW22+0.0000003</f>
        <v>2.9999999999999999E-7</v>
      </c>
      <c r="DY22" s="82">
        <f t="shared" si="81"/>
        <v>0</v>
      </c>
      <c r="DZ22" s="82">
        <f>DY22+0.0000003</f>
        <v>2.9999999999999999E-7</v>
      </c>
      <c r="EA22" s="82">
        <f t="shared" si="82"/>
        <v>0</v>
      </c>
      <c r="EB22" s="82">
        <f>EA22+0.0000003</f>
        <v>2.9999999999999999E-7</v>
      </c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139" t="str">
        <f t="shared" si="63"/>
        <v>Villefranche</v>
      </c>
      <c r="EV22" s="139"/>
      <c r="EW22" s="139"/>
      <c r="EX22" s="139"/>
      <c r="EY22" s="139"/>
      <c r="EZ22" s="82">
        <f t="shared" si="64"/>
        <v>0</v>
      </c>
      <c r="FA22" s="78">
        <f t="shared" si="65"/>
        <v>1</v>
      </c>
      <c r="FB22" s="139" t="str">
        <f t="shared" si="98"/>
        <v>Villefranche</v>
      </c>
      <c r="FC22" s="139"/>
      <c r="FD22" s="139"/>
      <c r="FE22" s="139"/>
      <c r="FF22" s="139"/>
      <c r="FG22" s="139" t="str">
        <f t="shared" si="66"/>
        <v>Villefranche</v>
      </c>
      <c r="FH22" s="139"/>
      <c r="FI22" s="139"/>
      <c r="FJ22" s="139"/>
      <c r="FK22" s="139"/>
      <c r="FL22" s="82">
        <f t="shared" si="67"/>
        <v>0</v>
      </c>
      <c r="FM22" s="4">
        <f t="shared" si="68"/>
        <v>1</v>
      </c>
      <c r="FN22" s="139" t="str">
        <f t="shared" si="99"/>
        <v>Villefranche</v>
      </c>
      <c r="FO22" s="139"/>
      <c r="FP22" s="139"/>
      <c r="FQ22" s="139"/>
      <c r="FR22" s="139"/>
      <c r="FS22" s="139" t="str">
        <f t="shared" si="69"/>
        <v>Villefranche</v>
      </c>
      <c r="FT22" s="139"/>
      <c r="FU22" s="139"/>
      <c r="FV22" s="139"/>
      <c r="FW22" s="139"/>
      <c r="FX22" s="82">
        <f t="shared" si="70"/>
        <v>0</v>
      </c>
      <c r="FY22" s="78">
        <f t="shared" si="71"/>
        <v>1</v>
      </c>
      <c r="FZ22" s="139" t="str">
        <f t="shared" si="100"/>
        <v>Villefranche</v>
      </c>
      <c r="GA22" s="139"/>
      <c r="GB22" s="139"/>
      <c r="GC22" s="139"/>
      <c r="GD22" s="139"/>
      <c r="GE22" s="140" t="str">
        <f t="shared" si="101"/>
        <v>Villefranche</v>
      </c>
      <c r="GF22" s="141"/>
      <c r="GG22" s="141"/>
      <c r="GH22" s="141"/>
      <c r="GI22" s="142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</row>
    <row r="23" spans="1:240" ht="15.75" customHeight="1" thickTop="1" x14ac:dyDescent="0.25">
      <c r="A23" s="20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74"/>
      <c r="T23" s="74"/>
      <c r="U23" s="74"/>
      <c r="V23" s="135"/>
      <c r="W23" s="135"/>
      <c r="X23" s="135"/>
      <c r="Y23" s="135"/>
      <c r="Z23" s="135"/>
      <c r="AA23" s="57"/>
      <c r="AB23" s="58"/>
      <c r="AC23" s="59"/>
      <c r="AD23" s="60"/>
      <c r="AE23" s="143" t="s">
        <v>42</v>
      </c>
      <c r="AF23" s="144"/>
      <c r="AG23" s="144"/>
      <c r="AH23" s="145"/>
      <c r="AI23" s="149">
        <f>SUM(G5:H14)</f>
        <v>0</v>
      </c>
      <c r="AJ23" s="150"/>
      <c r="AK23" s="151"/>
      <c r="AL23" s="135"/>
      <c r="AM23" s="135"/>
      <c r="AN23" s="135"/>
      <c r="AO23" s="135"/>
      <c r="AP23" s="135"/>
      <c r="AQ23" s="57"/>
      <c r="AR23" s="58"/>
      <c r="AS23" s="59"/>
      <c r="AT23" s="60"/>
      <c r="AU23" s="57"/>
      <c r="AV23" s="57"/>
      <c r="AW23" s="57"/>
      <c r="AX23" s="57"/>
      <c r="AY23" s="57"/>
      <c r="AZ23" s="57"/>
      <c r="BA23" s="57"/>
      <c r="BB23" s="135"/>
      <c r="BC23" s="135"/>
      <c r="BD23" s="135"/>
      <c r="BE23" s="135"/>
      <c r="BF23" s="135"/>
      <c r="BG23" s="57"/>
      <c r="BH23" s="58"/>
      <c r="BI23" s="59"/>
      <c r="BJ23" s="60"/>
      <c r="BK23" s="57"/>
      <c r="BL23" s="57"/>
      <c r="BM23" s="57"/>
      <c r="BN23" s="57"/>
      <c r="BO23" s="57"/>
      <c r="BP23" s="57"/>
      <c r="BQ23" s="57"/>
      <c r="BR23" s="83"/>
      <c r="BS23" s="83"/>
      <c r="BT23" s="83"/>
      <c r="BU23" s="83"/>
      <c r="BV23" s="83"/>
      <c r="BW23" s="83"/>
      <c r="BX23" s="136"/>
      <c r="BY23" s="136"/>
      <c r="BZ23" s="136"/>
      <c r="CA23" s="136"/>
      <c r="CB23" s="136"/>
      <c r="CC23" s="21" t="s">
        <v>23</v>
      </c>
      <c r="CD23" s="21" t="s">
        <v>22</v>
      </c>
      <c r="CE23" s="21" t="s">
        <v>24</v>
      </c>
      <c r="CF23" s="83"/>
      <c r="CG23" s="76"/>
      <c r="CH23" s="76"/>
      <c r="CI23" s="76"/>
      <c r="CJ23" s="76"/>
      <c r="CK23" s="76"/>
      <c r="CL23" s="76"/>
      <c r="CM23" s="76"/>
      <c r="CN23" s="76"/>
      <c r="CO23" s="136"/>
      <c r="CP23" s="136"/>
      <c r="CQ23" s="136"/>
      <c r="CR23" s="136"/>
      <c r="CS23" s="136"/>
      <c r="CT23" s="21" t="s">
        <v>23</v>
      </c>
      <c r="CU23" s="21" t="s">
        <v>22</v>
      </c>
      <c r="CV23" s="21" t="s">
        <v>24</v>
      </c>
      <c r="CW23" s="83"/>
      <c r="CX23" s="76"/>
      <c r="CY23" s="76"/>
      <c r="CZ23" s="76"/>
      <c r="DA23" s="76"/>
      <c r="DB23" s="76"/>
      <c r="DC23" s="76"/>
      <c r="DD23" s="76"/>
      <c r="DE23" s="76"/>
      <c r="DF23" s="136"/>
      <c r="DG23" s="136"/>
      <c r="DH23" s="136"/>
      <c r="DI23" s="136"/>
      <c r="DJ23" s="136"/>
      <c r="DK23" s="21" t="s">
        <v>23</v>
      </c>
      <c r="DL23" s="21" t="s">
        <v>22</v>
      </c>
      <c r="DM23" s="21" t="s">
        <v>24</v>
      </c>
      <c r="DN23" s="83"/>
      <c r="DO23" s="76"/>
      <c r="DP23" s="76"/>
      <c r="DQ23" s="76"/>
      <c r="DR23" s="76"/>
      <c r="DS23" s="76"/>
      <c r="DT23" s="76"/>
      <c r="DU23" s="76"/>
      <c r="DV23" s="76"/>
      <c r="DW23" s="53"/>
      <c r="DX23" s="53"/>
      <c r="DY23" s="53"/>
      <c r="DZ23" s="53"/>
      <c r="EA23" s="53"/>
      <c r="EB23" s="22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131"/>
      <c r="EV23" s="131"/>
      <c r="EW23" s="131"/>
      <c r="EX23" s="131"/>
      <c r="EY23" s="131"/>
      <c r="EZ23" s="53"/>
      <c r="FA23" s="84"/>
      <c r="FB23" s="131"/>
      <c r="FC23" s="131"/>
      <c r="FD23" s="131"/>
      <c r="FE23" s="131"/>
      <c r="FF23" s="131"/>
      <c r="FG23" s="131"/>
      <c r="FH23" s="131"/>
      <c r="FI23" s="131"/>
      <c r="FJ23" s="131"/>
      <c r="FK23" s="131"/>
      <c r="FL23" s="53"/>
      <c r="FM23" s="54"/>
      <c r="FN23" s="131"/>
      <c r="FO23" s="131"/>
      <c r="FP23" s="131"/>
      <c r="FQ23" s="131"/>
      <c r="FR23" s="131"/>
      <c r="FS23" s="131"/>
      <c r="FT23" s="131"/>
      <c r="FU23" s="131"/>
      <c r="FV23" s="131"/>
      <c r="FW23" s="131"/>
      <c r="FX23" s="53"/>
      <c r="FY23" s="84"/>
      <c r="FZ23" s="132"/>
      <c r="GA23" s="133"/>
      <c r="GB23" s="133"/>
      <c r="GC23" s="133"/>
      <c r="GD23" s="134"/>
      <c r="GE23" s="131"/>
      <c r="GF23" s="131"/>
      <c r="GG23" s="131"/>
      <c r="GH23" s="131"/>
      <c r="GI23" s="131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</row>
    <row r="24" spans="1:240" ht="15.75" customHeight="1" x14ac:dyDescent="0.25">
      <c r="A24" s="20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74"/>
      <c r="T24" s="74"/>
      <c r="U24" s="74"/>
      <c r="V24" s="135"/>
      <c r="W24" s="135"/>
      <c r="X24" s="135"/>
      <c r="Y24" s="135"/>
      <c r="Z24" s="135"/>
      <c r="AA24" s="57"/>
      <c r="AB24" s="58"/>
      <c r="AC24" s="59"/>
      <c r="AD24" s="60"/>
      <c r="AE24" s="146"/>
      <c r="AF24" s="147"/>
      <c r="AG24" s="147"/>
      <c r="AH24" s="148"/>
      <c r="AI24" s="152"/>
      <c r="AJ24" s="153"/>
      <c r="AK24" s="154"/>
      <c r="AL24" s="135"/>
      <c r="AM24" s="135"/>
      <c r="AN24" s="135"/>
      <c r="AO24" s="135"/>
      <c r="AP24" s="135"/>
      <c r="AQ24" s="57"/>
      <c r="AR24" s="58"/>
      <c r="AS24" s="59"/>
      <c r="AT24" s="60"/>
      <c r="AU24" s="57"/>
      <c r="AV24" s="57"/>
      <c r="AW24" s="57"/>
      <c r="AX24" s="57"/>
      <c r="AY24" s="57"/>
      <c r="AZ24" s="57"/>
      <c r="BA24" s="57"/>
      <c r="BB24" s="135"/>
      <c r="BC24" s="135"/>
      <c r="BD24" s="135"/>
      <c r="BE24" s="135"/>
      <c r="BF24" s="135"/>
      <c r="BG24" s="57"/>
      <c r="BH24" s="58"/>
      <c r="BI24" s="59"/>
      <c r="BJ24" s="60"/>
      <c r="BK24" s="57"/>
      <c r="BL24" s="57"/>
      <c r="BM24" s="57"/>
      <c r="BN24" s="57"/>
      <c r="BO24" s="57"/>
      <c r="BP24" s="57"/>
      <c r="BQ24" s="57"/>
      <c r="BR24" s="83"/>
      <c r="BS24" s="83"/>
      <c r="BT24" s="83"/>
      <c r="BU24" s="83"/>
      <c r="BV24" s="83"/>
      <c r="BW24" s="83"/>
      <c r="BX24" s="136"/>
      <c r="BY24" s="136"/>
      <c r="BZ24" s="136"/>
      <c r="CA24" s="136"/>
      <c r="CB24" s="136"/>
      <c r="CC24" s="74" t="s">
        <v>23</v>
      </c>
      <c r="CD24" s="74" t="s">
        <v>22</v>
      </c>
      <c r="CE24" s="74" t="s">
        <v>24</v>
      </c>
      <c r="CF24" s="83"/>
      <c r="CG24" s="76"/>
      <c r="CH24" s="76"/>
      <c r="CI24" s="76"/>
      <c r="CJ24" s="76"/>
      <c r="CK24" s="76"/>
      <c r="CL24" s="76"/>
      <c r="CM24" s="76"/>
      <c r="CN24" s="76"/>
      <c r="CO24" s="136"/>
      <c r="CP24" s="136"/>
      <c r="CQ24" s="136"/>
      <c r="CR24" s="136"/>
      <c r="CS24" s="136"/>
      <c r="CT24" s="74" t="s">
        <v>23</v>
      </c>
      <c r="CU24" s="74" t="s">
        <v>22</v>
      </c>
      <c r="CV24" s="74" t="s">
        <v>24</v>
      </c>
      <c r="CW24" s="83"/>
      <c r="CX24" s="76"/>
      <c r="CY24" s="76"/>
      <c r="CZ24" s="76"/>
      <c r="DA24" s="76"/>
      <c r="DB24" s="76"/>
      <c r="DC24" s="76"/>
      <c r="DD24" s="76"/>
      <c r="DE24" s="76"/>
      <c r="DF24" s="136"/>
      <c r="DG24" s="136"/>
      <c r="DH24" s="136"/>
      <c r="DI24" s="136"/>
      <c r="DJ24" s="136"/>
      <c r="DK24" s="74" t="s">
        <v>23</v>
      </c>
      <c r="DL24" s="74" t="s">
        <v>22</v>
      </c>
      <c r="DM24" s="74" t="s">
        <v>24</v>
      </c>
      <c r="DN24" s="83"/>
      <c r="DO24" s="76"/>
      <c r="DP24" s="76"/>
      <c r="DQ24" s="76"/>
      <c r="DR24" s="76"/>
      <c r="DS24" s="76"/>
      <c r="DT24" s="76"/>
      <c r="DU24" s="76"/>
      <c r="DV24" s="76"/>
      <c r="DW24" s="55"/>
      <c r="DX24" s="55"/>
      <c r="DY24" s="55"/>
      <c r="DZ24" s="55"/>
      <c r="EA24" s="55"/>
      <c r="EB24" s="55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127"/>
      <c r="EV24" s="127"/>
      <c r="EW24" s="127"/>
      <c r="EX24" s="127"/>
      <c r="EY24" s="127"/>
      <c r="EZ24" s="55"/>
      <c r="FA24" s="83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55"/>
      <c r="FM24" s="56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55"/>
      <c r="FY24" s="83"/>
      <c r="FZ24" s="128"/>
      <c r="GA24" s="129"/>
      <c r="GB24" s="129"/>
      <c r="GC24" s="129"/>
      <c r="GD24" s="130"/>
      <c r="GE24" s="127"/>
      <c r="GF24" s="127"/>
      <c r="GG24" s="127"/>
      <c r="GH24" s="127"/>
      <c r="GI24" s="127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</row>
    <row r="25" spans="1:240" ht="15" customHeight="1" x14ac:dyDescent="0.25">
      <c r="A25" s="20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74"/>
      <c r="T25" s="74"/>
      <c r="U25" s="74"/>
      <c r="V25" s="135"/>
      <c r="W25" s="135"/>
      <c r="X25" s="135"/>
      <c r="Y25" s="135"/>
      <c r="Z25" s="135"/>
      <c r="AA25" s="57"/>
      <c r="AB25" s="58"/>
      <c r="AC25" s="59"/>
      <c r="AD25" s="60"/>
      <c r="AE25" s="119" t="s">
        <v>43</v>
      </c>
      <c r="AF25" s="120"/>
      <c r="AG25" s="120"/>
      <c r="AH25" s="120"/>
      <c r="AI25" s="137">
        <f>AI23</f>
        <v>0</v>
      </c>
      <c r="AJ25" s="137"/>
      <c r="AK25" s="138"/>
      <c r="AL25" s="135"/>
      <c r="AM25" s="135"/>
      <c r="AN25" s="135"/>
      <c r="AO25" s="135"/>
      <c r="AP25" s="135"/>
      <c r="AQ25" s="57"/>
      <c r="AR25" s="58"/>
      <c r="AS25" s="59"/>
      <c r="AT25" s="60"/>
      <c r="AU25" s="57"/>
      <c r="AV25" s="57"/>
      <c r="AW25" s="57"/>
      <c r="AX25" s="57"/>
      <c r="AY25" s="57"/>
      <c r="AZ25" s="57"/>
      <c r="BA25" s="57"/>
      <c r="BB25" s="135"/>
      <c r="BC25" s="135"/>
      <c r="BD25" s="135"/>
      <c r="BE25" s="135"/>
      <c r="BF25" s="135"/>
      <c r="BG25" s="57"/>
      <c r="BH25" s="58"/>
      <c r="BI25" s="59"/>
      <c r="BJ25" s="60"/>
      <c r="BK25" s="57"/>
      <c r="BL25" s="57"/>
      <c r="BM25" s="57"/>
      <c r="BN25" s="57"/>
      <c r="BO25" s="57"/>
      <c r="BP25" s="57"/>
      <c r="BQ25" s="57"/>
      <c r="BR25" s="83"/>
      <c r="BS25" s="83"/>
      <c r="BT25" s="83"/>
      <c r="BU25" s="83"/>
      <c r="BV25" s="83"/>
      <c r="BW25" s="83"/>
      <c r="BX25" s="136"/>
      <c r="BY25" s="136"/>
      <c r="BZ25" s="136"/>
      <c r="CA25" s="136"/>
      <c r="CB25" s="136"/>
      <c r="CC25" s="76"/>
      <c r="CD25" s="76"/>
      <c r="CE25" s="61"/>
      <c r="CF25" s="83"/>
      <c r="CG25" s="76"/>
      <c r="CH25" s="76"/>
      <c r="CI25" s="76"/>
      <c r="CJ25" s="76"/>
      <c r="CK25" s="76"/>
      <c r="CL25" s="76"/>
      <c r="CM25" s="76"/>
      <c r="CN25" s="76"/>
      <c r="CO25" s="136"/>
      <c r="CP25" s="136"/>
      <c r="CQ25" s="136"/>
      <c r="CR25" s="136"/>
      <c r="CS25" s="136"/>
      <c r="CT25" s="76"/>
      <c r="CU25" s="76"/>
      <c r="CV25" s="61"/>
      <c r="CW25" s="83"/>
      <c r="CX25" s="76"/>
      <c r="CY25" s="76"/>
      <c r="CZ25" s="76"/>
      <c r="DA25" s="76"/>
      <c r="DB25" s="76"/>
      <c r="DC25" s="76"/>
      <c r="DD25" s="76"/>
      <c r="DE25" s="76"/>
      <c r="DF25" s="136"/>
      <c r="DG25" s="136"/>
      <c r="DH25" s="136"/>
      <c r="DI25" s="136"/>
      <c r="DJ25" s="136"/>
      <c r="DK25" s="76"/>
      <c r="DL25" s="76"/>
      <c r="DM25" s="61"/>
      <c r="DN25" s="83"/>
      <c r="DO25" s="76"/>
      <c r="DP25" s="76"/>
      <c r="DQ25" s="76"/>
      <c r="DR25" s="76"/>
      <c r="DS25" s="76"/>
      <c r="DT25" s="76"/>
      <c r="DU25" s="76"/>
      <c r="DV25" s="76"/>
      <c r="DW25" s="55"/>
      <c r="DX25" s="55"/>
      <c r="DY25" s="55"/>
      <c r="DZ25" s="55"/>
      <c r="EA25" s="55"/>
      <c r="EB25" s="55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127"/>
      <c r="EV25" s="127"/>
      <c r="EW25" s="127"/>
      <c r="EX25" s="127"/>
      <c r="EY25" s="127"/>
      <c r="EZ25" s="55"/>
      <c r="FA25" s="83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55"/>
      <c r="FM25" s="56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55"/>
      <c r="FY25" s="83"/>
      <c r="FZ25" s="128"/>
      <c r="GA25" s="129"/>
      <c r="GB25" s="129"/>
      <c r="GC25" s="129"/>
      <c r="GD25" s="130"/>
      <c r="GE25" s="127"/>
      <c r="GF25" s="127"/>
      <c r="GG25" s="127"/>
      <c r="GH25" s="127"/>
      <c r="GI25" s="127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</row>
    <row r="26" spans="1:240" ht="15" customHeight="1" x14ac:dyDescent="0.25">
      <c r="A26" s="20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74"/>
      <c r="T26" s="74"/>
      <c r="U26" s="74"/>
      <c r="V26" s="135"/>
      <c r="W26" s="135"/>
      <c r="X26" s="135"/>
      <c r="Y26" s="135"/>
      <c r="Z26" s="135"/>
      <c r="AA26" s="57"/>
      <c r="AB26" s="58"/>
      <c r="AC26" s="59"/>
      <c r="AD26" s="60"/>
      <c r="AE26" s="119"/>
      <c r="AF26" s="120"/>
      <c r="AG26" s="120"/>
      <c r="AH26" s="120"/>
      <c r="AI26" s="137"/>
      <c r="AJ26" s="137"/>
      <c r="AK26" s="138"/>
      <c r="AL26" s="135"/>
      <c r="AM26" s="135"/>
      <c r="AN26" s="135"/>
      <c r="AO26" s="135"/>
      <c r="AP26" s="135"/>
      <c r="AQ26" s="57"/>
      <c r="AR26" s="58"/>
      <c r="AS26" s="59"/>
      <c r="AT26" s="60"/>
      <c r="AU26" s="57"/>
      <c r="AV26" s="57"/>
      <c r="AW26" s="57"/>
      <c r="AX26" s="57"/>
      <c r="AY26" s="57"/>
      <c r="AZ26" s="57"/>
      <c r="BA26" s="57"/>
      <c r="BB26" s="135"/>
      <c r="BC26" s="135"/>
      <c r="BD26" s="135"/>
      <c r="BE26" s="135"/>
      <c r="BF26" s="135"/>
      <c r="BG26" s="57"/>
      <c r="BH26" s="58"/>
      <c r="BI26" s="59"/>
      <c r="BJ26" s="60"/>
      <c r="BK26" s="57"/>
      <c r="BL26" s="57"/>
      <c r="BM26" s="57"/>
      <c r="BN26" s="57"/>
      <c r="BO26" s="57"/>
      <c r="BP26" s="57"/>
      <c r="BQ26" s="57"/>
      <c r="BR26" s="83"/>
      <c r="BS26" s="83"/>
      <c r="BT26" s="83"/>
      <c r="BU26" s="83"/>
      <c r="BV26" s="83"/>
      <c r="BW26" s="83"/>
      <c r="BX26" s="136"/>
      <c r="BY26" s="136"/>
      <c r="BZ26" s="136"/>
      <c r="CA26" s="136"/>
      <c r="CB26" s="136"/>
      <c r="CC26" s="76"/>
      <c r="CD26" s="76"/>
      <c r="CE26" s="61"/>
      <c r="CF26" s="83"/>
      <c r="CG26" s="76"/>
      <c r="CH26" s="76"/>
      <c r="CI26" s="76"/>
      <c r="CJ26" s="76"/>
      <c r="CK26" s="76"/>
      <c r="CL26" s="76"/>
      <c r="CM26" s="76"/>
      <c r="CN26" s="76"/>
      <c r="CO26" s="136"/>
      <c r="CP26" s="136"/>
      <c r="CQ26" s="136"/>
      <c r="CR26" s="136"/>
      <c r="CS26" s="136"/>
      <c r="CT26" s="76"/>
      <c r="CU26" s="76"/>
      <c r="CV26" s="61"/>
      <c r="CW26" s="83"/>
      <c r="CX26" s="76"/>
      <c r="CY26" s="76"/>
      <c r="CZ26" s="76"/>
      <c r="DA26" s="76"/>
      <c r="DB26" s="76"/>
      <c r="DC26" s="76"/>
      <c r="DD26" s="76"/>
      <c r="DE26" s="76"/>
      <c r="DF26" s="136"/>
      <c r="DG26" s="136"/>
      <c r="DH26" s="136"/>
      <c r="DI26" s="136"/>
      <c r="DJ26" s="136"/>
      <c r="DK26" s="76"/>
      <c r="DL26" s="76"/>
      <c r="DM26" s="61"/>
      <c r="DN26" s="83"/>
      <c r="DO26" s="76"/>
      <c r="DP26" s="76"/>
      <c r="DQ26" s="76"/>
      <c r="DR26" s="76"/>
      <c r="DS26" s="76"/>
      <c r="DT26" s="76"/>
      <c r="DU26" s="76"/>
      <c r="DV26" s="76"/>
      <c r="DW26" s="55"/>
      <c r="DX26" s="55"/>
      <c r="DY26" s="55"/>
      <c r="DZ26" s="55"/>
      <c r="EA26" s="55"/>
      <c r="EB26" s="55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127"/>
      <c r="EV26" s="127"/>
      <c r="EW26" s="127"/>
      <c r="EX26" s="127"/>
      <c r="EY26" s="127"/>
      <c r="EZ26" s="55"/>
      <c r="FA26" s="83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55"/>
      <c r="FM26" s="56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55"/>
      <c r="FY26" s="83"/>
      <c r="FZ26" s="128"/>
      <c r="GA26" s="129"/>
      <c r="GB26" s="129"/>
      <c r="GC26" s="129"/>
      <c r="GD26" s="130"/>
      <c r="GE26" s="127"/>
      <c r="GF26" s="127"/>
      <c r="GG26" s="127"/>
      <c r="GH26" s="127"/>
      <c r="GI26" s="127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</row>
    <row r="27" spans="1:240" ht="15" customHeight="1" x14ac:dyDescent="0.25">
      <c r="A27" s="20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119" t="s">
        <v>41</v>
      </c>
      <c r="AF27" s="120"/>
      <c r="AG27" s="120"/>
      <c r="AH27" s="120"/>
      <c r="AI27" s="123" t="str">
        <f>IF(AE5=0,"",SUM(AI5:AI22)/SUM(AE5:AE22)*2)</f>
        <v/>
      </c>
      <c r="AJ27" s="123"/>
      <c r="AK27" s="12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22"/>
      <c r="DX27" s="22"/>
      <c r="DY27" s="22"/>
      <c r="DZ27" s="22"/>
      <c r="EA27" s="22"/>
      <c r="EB27" s="22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22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22"/>
      <c r="FM27" s="22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22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</row>
    <row r="28" spans="1:240" ht="15" customHeight="1" thickBot="1" x14ac:dyDescent="0.3">
      <c r="A28" s="20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21"/>
      <c r="AF28" s="122"/>
      <c r="AG28" s="122"/>
      <c r="AH28" s="122"/>
      <c r="AI28" s="125"/>
      <c r="AJ28" s="125"/>
      <c r="AK28" s="126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22"/>
      <c r="DX28" s="22"/>
      <c r="DY28" s="22"/>
      <c r="DZ28" s="22"/>
      <c r="EA28" s="22"/>
      <c r="EB28" s="22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22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22"/>
      <c r="FM28" s="22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22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</row>
    <row r="29" spans="1:240" ht="13.5" thickTop="1" x14ac:dyDescent="0.25">
      <c r="A29" s="20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22"/>
      <c r="DX29" s="22"/>
      <c r="DY29" s="22"/>
      <c r="DZ29" s="22"/>
      <c r="EA29" s="22"/>
      <c r="EB29" s="22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22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22"/>
      <c r="FM29" s="22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22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</row>
    <row r="30" spans="1:240" x14ac:dyDescent="0.25">
      <c r="A30" s="20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22"/>
      <c r="DX30" s="22"/>
      <c r="DY30" s="22"/>
      <c r="DZ30" s="22"/>
      <c r="EA30" s="22"/>
      <c r="EB30" s="22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22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22"/>
      <c r="FM30" s="22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22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</row>
    <row r="31" spans="1:240" x14ac:dyDescent="0.25">
      <c r="A31" s="20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22"/>
      <c r="DX31" s="22"/>
      <c r="DY31" s="22"/>
      <c r="DZ31" s="22"/>
      <c r="EA31" s="22"/>
      <c r="EB31" s="22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22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22"/>
      <c r="FM31" s="22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22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</row>
    <row r="32" spans="1:240" x14ac:dyDescent="0.25">
      <c r="A32" s="20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22"/>
      <c r="DX32" s="22"/>
      <c r="DY32" s="22"/>
      <c r="DZ32" s="22"/>
      <c r="EA32" s="22"/>
      <c r="EB32" s="22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22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22"/>
      <c r="FM32" s="22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22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</row>
    <row r="33" spans="1:240" x14ac:dyDescent="0.25">
      <c r="A33" s="20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19"/>
      <c r="AF33" s="19"/>
      <c r="AG33" s="19"/>
      <c r="AH33" s="19"/>
      <c r="AI33" s="20"/>
      <c r="AJ33" s="20"/>
      <c r="AK33" s="20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22"/>
      <c r="DX33" s="22"/>
      <c r="DY33" s="22"/>
      <c r="DZ33" s="22"/>
      <c r="EA33" s="22"/>
      <c r="EB33" s="22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22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22"/>
      <c r="FM33" s="22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22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</row>
    <row r="34" spans="1:240" x14ac:dyDescent="0.25">
      <c r="A34" s="20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19"/>
      <c r="AF34" s="19"/>
      <c r="AG34" s="19"/>
      <c r="AH34" s="19"/>
      <c r="AI34" s="20"/>
      <c r="AJ34" s="20"/>
      <c r="AK34" s="20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22"/>
      <c r="DX34" s="22"/>
      <c r="DY34" s="22"/>
      <c r="DZ34" s="22"/>
      <c r="EA34" s="22"/>
      <c r="EB34" s="22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22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22"/>
      <c r="FM34" s="22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22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</row>
    <row r="35" spans="1:240" x14ac:dyDescent="0.25">
      <c r="A35" s="20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19"/>
      <c r="AF35" s="19"/>
      <c r="AG35" s="19"/>
      <c r="AH35" s="19"/>
      <c r="AI35" s="20"/>
      <c r="AJ35" s="20"/>
      <c r="AK35" s="20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22"/>
      <c r="DX35" s="22"/>
      <c r="DY35" s="22"/>
      <c r="DZ35" s="22"/>
      <c r="EA35" s="22"/>
      <c r="EB35" s="22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22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22"/>
      <c r="FM35" s="22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22"/>
      <c r="FY35" s="74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4"/>
      <c r="GQ35" s="74"/>
      <c r="GR35" s="74"/>
      <c r="GS35" s="74"/>
      <c r="GT35" s="74"/>
      <c r="GU35" s="74"/>
      <c r="GV35" s="74"/>
      <c r="GW35" s="74"/>
      <c r="GX35" s="74"/>
      <c r="GY35" s="74"/>
      <c r="GZ35" s="74"/>
      <c r="HA35" s="74"/>
      <c r="HB35" s="74"/>
      <c r="HC35" s="74"/>
      <c r="HD35" s="74"/>
      <c r="HE35" s="74"/>
      <c r="HF35" s="74"/>
      <c r="HG35" s="74"/>
      <c r="HH35" s="74"/>
      <c r="HI35" s="74"/>
      <c r="HJ35" s="74"/>
      <c r="HK35" s="74"/>
      <c r="HL35" s="74"/>
      <c r="HM35" s="74"/>
      <c r="HN35" s="74"/>
      <c r="HO35" s="74"/>
      <c r="HP35" s="74"/>
      <c r="HQ35" s="74"/>
      <c r="HR35" s="74"/>
      <c r="HS35" s="74"/>
      <c r="HT35" s="74"/>
      <c r="HU35" s="74"/>
      <c r="HV35" s="74"/>
      <c r="HW35" s="74"/>
      <c r="HX35" s="74"/>
      <c r="HY35" s="74"/>
      <c r="HZ35" s="74"/>
      <c r="IA35" s="74"/>
      <c r="IB35" s="74"/>
      <c r="IC35" s="74"/>
      <c r="ID35" s="74"/>
      <c r="IE35" s="74"/>
      <c r="IF35" s="74"/>
    </row>
    <row r="36" spans="1:240" x14ac:dyDescent="0.25">
      <c r="A36" s="20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19"/>
      <c r="AF36" s="19"/>
      <c r="AG36" s="19"/>
      <c r="AH36" s="19"/>
      <c r="AI36" s="20"/>
      <c r="AJ36" s="20"/>
      <c r="AK36" s="20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22"/>
      <c r="DX36" s="22"/>
      <c r="DY36" s="22"/>
      <c r="DZ36" s="22"/>
      <c r="EA36" s="22"/>
      <c r="EB36" s="22"/>
      <c r="EC36" s="74"/>
      <c r="ED36" s="74"/>
      <c r="EE36" s="74"/>
      <c r="EF36" s="74"/>
      <c r="EG36" s="74"/>
      <c r="EH36" s="74"/>
      <c r="EI36" s="74"/>
      <c r="EJ36" s="74"/>
      <c r="EK36" s="74"/>
      <c r="EL36" s="74"/>
      <c r="EM36" s="74"/>
      <c r="EN36" s="74"/>
      <c r="EO36" s="74"/>
      <c r="EP36" s="74"/>
      <c r="EQ36" s="74"/>
      <c r="ER36" s="74"/>
      <c r="ES36" s="74"/>
      <c r="ET36" s="74"/>
      <c r="EU36" s="74"/>
      <c r="EV36" s="74"/>
      <c r="EW36" s="74"/>
      <c r="EX36" s="74"/>
      <c r="EY36" s="74"/>
      <c r="EZ36" s="22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22"/>
      <c r="FM36" s="22"/>
      <c r="FN36" s="74"/>
      <c r="FO36" s="74"/>
      <c r="FP36" s="74"/>
      <c r="FQ36" s="74"/>
      <c r="FR36" s="74"/>
      <c r="FS36" s="74"/>
      <c r="FT36" s="74"/>
      <c r="FU36" s="74"/>
      <c r="FV36" s="74"/>
      <c r="FW36" s="74"/>
      <c r="FX36" s="22"/>
      <c r="FY36" s="74"/>
      <c r="FZ36" s="74"/>
      <c r="GA36" s="74"/>
      <c r="GB36" s="74"/>
      <c r="GC36" s="74"/>
      <c r="GD36" s="74"/>
      <c r="GE36" s="74"/>
      <c r="GF36" s="74"/>
      <c r="GG36" s="74"/>
      <c r="GH36" s="74"/>
      <c r="GI36" s="74"/>
      <c r="GJ36" s="74"/>
      <c r="GK36" s="74"/>
      <c r="GL36" s="74"/>
      <c r="GM36" s="74"/>
      <c r="GN36" s="74"/>
      <c r="GO36" s="74"/>
      <c r="GP36" s="74"/>
      <c r="GQ36" s="74"/>
      <c r="GR36" s="74"/>
      <c r="GS36" s="74"/>
      <c r="GT36" s="74"/>
      <c r="GU36" s="74"/>
      <c r="GV36" s="74"/>
      <c r="GW36" s="74"/>
      <c r="GX36" s="74"/>
      <c r="GY36" s="74"/>
      <c r="GZ36" s="74"/>
      <c r="HA36" s="74"/>
      <c r="HB36" s="74"/>
      <c r="HC36" s="74"/>
      <c r="HD36" s="74"/>
      <c r="HE36" s="74"/>
      <c r="HF36" s="74"/>
      <c r="HG36" s="74"/>
      <c r="HH36" s="74"/>
      <c r="HI36" s="74"/>
      <c r="HJ36" s="74"/>
      <c r="HK36" s="74"/>
      <c r="HL36" s="74"/>
      <c r="HM36" s="74"/>
      <c r="HN36" s="74"/>
      <c r="HO36" s="74"/>
      <c r="HP36" s="74"/>
      <c r="HQ36" s="74"/>
      <c r="HR36" s="74"/>
      <c r="HS36" s="74"/>
      <c r="HT36" s="74"/>
      <c r="HU36" s="74"/>
      <c r="HV36" s="74"/>
      <c r="HW36" s="74"/>
      <c r="HX36" s="74"/>
      <c r="HY36" s="74"/>
      <c r="HZ36" s="74"/>
      <c r="IA36" s="74"/>
      <c r="IB36" s="74"/>
      <c r="IC36" s="74"/>
      <c r="ID36" s="74"/>
      <c r="IE36" s="74"/>
      <c r="IF36" s="74"/>
    </row>
    <row r="37" spans="1:240" ht="13.9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22"/>
      <c r="DX37" s="22"/>
      <c r="DY37" s="22"/>
      <c r="DZ37" s="22"/>
      <c r="EA37" s="22"/>
      <c r="EB37" s="22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22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22"/>
      <c r="FM37" s="22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22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</row>
    <row r="38" spans="1:240" ht="13.9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22"/>
      <c r="DX38" s="22"/>
      <c r="DY38" s="22"/>
      <c r="DZ38" s="22"/>
      <c r="EA38" s="22"/>
      <c r="EB38" s="22"/>
      <c r="EC38" s="74"/>
      <c r="ED38" s="74"/>
      <c r="EE38" s="74"/>
      <c r="EF38" s="74"/>
      <c r="EG38" s="74"/>
      <c r="EH38" s="74"/>
      <c r="EI38" s="74"/>
      <c r="EJ38" s="74"/>
      <c r="EK38" s="74"/>
      <c r="EL38" s="74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4"/>
      <c r="EX38" s="74"/>
      <c r="EY38" s="74"/>
      <c r="EZ38" s="22"/>
      <c r="FA38" s="74"/>
      <c r="FB38" s="74"/>
      <c r="FC38" s="74"/>
      <c r="FD38" s="74"/>
      <c r="FE38" s="74"/>
      <c r="FF38" s="74"/>
      <c r="FG38" s="74"/>
      <c r="FH38" s="74"/>
      <c r="FI38" s="74"/>
      <c r="FJ38" s="74"/>
      <c r="FK38" s="74"/>
      <c r="FL38" s="22"/>
      <c r="FM38" s="22"/>
      <c r="FN38" s="74"/>
      <c r="FO38" s="74"/>
      <c r="FP38" s="74"/>
      <c r="FQ38" s="74"/>
      <c r="FR38" s="74"/>
      <c r="FS38" s="74"/>
      <c r="FT38" s="74"/>
      <c r="FU38" s="74"/>
      <c r="FV38" s="74"/>
      <c r="FW38" s="74"/>
      <c r="FX38" s="22"/>
      <c r="FY38" s="74"/>
      <c r="FZ38" s="74"/>
      <c r="GA38" s="74"/>
      <c r="GB38" s="74"/>
      <c r="GC38" s="74"/>
      <c r="GD38" s="74"/>
      <c r="GE38" s="74"/>
      <c r="GF38" s="74"/>
      <c r="GG38" s="74"/>
      <c r="GH38" s="74"/>
      <c r="GI38" s="74"/>
      <c r="GJ38" s="74"/>
      <c r="GK38" s="74"/>
      <c r="GL38" s="74"/>
      <c r="GM38" s="74"/>
      <c r="GN38" s="74"/>
      <c r="GO38" s="74"/>
      <c r="GP38" s="74"/>
      <c r="GQ38" s="74"/>
      <c r="GR38" s="74"/>
      <c r="GS38" s="74"/>
      <c r="GT38" s="74"/>
      <c r="GU38" s="74"/>
      <c r="GV38" s="74"/>
      <c r="GW38" s="74"/>
      <c r="GX38" s="74"/>
      <c r="GY38" s="74"/>
      <c r="GZ38" s="74"/>
      <c r="HA38" s="74"/>
      <c r="HB38" s="74"/>
      <c r="HC38" s="74"/>
      <c r="HD38" s="74"/>
      <c r="HE38" s="74"/>
      <c r="HF38" s="74"/>
      <c r="HG38" s="74"/>
      <c r="HH38" s="74"/>
      <c r="HI38" s="74"/>
      <c r="HJ38" s="74"/>
      <c r="HK38" s="74"/>
      <c r="HL38" s="74"/>
      <c r="HM38" s="74"/>
      <c r="HN38" s="74"/>
      <c r="HO38" s="74"/>
      <c r="HP38" s="74"/>
      <c r="HQ38" s="74"/>
      <c r="HR38" s="74"/>
      <c r="HS38" s="74"/>
      <c r="HT38" s="74"/>
      <c r="HU38" s="74"/>
      <c r="HV38" s="74"/>
      <c r="HW38" s="74"/>
      <c r="HX38" s="74"/>
      <c r="HY38" s="74"/>
      <c r="HZ38" s="74"/>
      <c r="IA38" s="74"/>
      <c r="IB38" s="74"/>
      <c r="IC38" s="74"/>
      <c r="ID38" s="74"/>
      <c r="IE38" s="74"/>
      <c r="IF38" s="74"/>
    </row>
    <row r="39" spans="1:240" ht="13.9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22"/>
      <c r="DX39" s="22"/>
      <c r="DY39" s="22"/>
      <c r="DZ39" s="22"/>
      <c r="EA39" s="22"/>
      <c r="EB39" s="22"/>
      <c r="EC39" s="74"/>
      <c r="ED39" s="74"/>
      <c r="EE39" s="74"/>
      <c r="EF39" s="74"/>
      <c r="EG39" s="74"/>
      <c r="EH39" s="74"/>
      <c r="EI39" s="74"/>
      <c r="EJ39" s="74"/>
      <c r="EK39" s="74"/>
      <c r="EL39" s="74"/>
      <c r="EM39" s="74"/>
      <c r="EN39" s="74"/>
      <c r="EO39" s="74"/>
      <c r="EP39" s="74"/>
      <c r="EQ39" s="74"/>
      <c r="ER39" s="74"/>
      <c r="ES39" s="74"/>
      <c r="ET39" s="74"/>
      <c r="EU39" s="74"/>
      <c r="EV39" s="74"/>
      <c r="EW39" s="74"/>
      <c r="EX39" s="74"/>
      <c r="EY39" s="74"/>
      <c r="EZ39" s="22"/>
      <c r="FA39" s="74"/>
      <c r="FB39" s="74"/>
      <c r="FC39" s="74"/>
      <c r="FD39" s="74"/>
      <c r="FE39" s="74"/>
      <c r="FF39" s="74"/>
      <c r="FG39" s="74"/>
      <c r="FH39" s="74"/>
      <c r="FI39" s="74"/>
      <c r="FJ39" s="74"/>
      <c r="FK39" s="74"/>
      <c r="FL39" s="22"/>
      <c r="FM39" s="22"/>
      <c r="FN39" s="74"/>
      <c r="FO39" s="74"/>
      <c r="FP39" s="74"/>
      <c r="FQ39" s="74"/>
      <c r="FR39" s="74"/>
      <c r="FS39" s="74"/>
      <c r="FT39" s="74"/>
      <c r="FU39" s="74"/>
      <c r="FV39" s="74"/>
      <c r="FW39" s="74"/>
      <c r="FX39" s="22"/>
      <c r="FY39" s="74"/>
      <c r="FZ39" s="74"/>
      <c r="GA39" s="74"/>
      <c r="GB39" s="74"/>
      <c r="GC39" s="74"/>
      <c r="GD39" s="74"/>
      <c r="GE39" s="74"/>
      <c r="GF39" s="74"/>
      <c r="GG39" s="74"/>
      <c r="GH39" s="74"/>
      <c r="GI39" s="74"/>
      <c r="GJ39" s="74"/>
      <c r="GK39" s="74"/>
      <c r="GL39" s="74"/>
      <c r="GM39" s="74"/>
      <c r="GN39" s="74"/>
      <c r="GO39" s="74"/>
      <c r="GP39" s="74"/>
      <c r="GQ39" s="74"/>
      <c r="GR39" s="74"/>
      <c r="GS39" s="74"/>
      <c r="GT39" s="74"/>
      <c r="GU39" s="74"/>
      <c r="GV39" s="74"/>
      <c r="GW39" s="74"/>
      <c r="GX39" s="74"/>
      <c r="GY39" s="74"/>
      <c r="GZ39" s="74"/>
      <c r="HA39" s="74"/>
      <c r="HB39" s="74"/>
      <c r="HC39" s="74"/>
      <c r="HD39" s="74"/>
      <c r="HE39" s="74"/>
      <c r="HF39" s="74"/>
      <c r="HG39" s="74"/>
      <c r="HH39" s="74"/>
      <c r="HI39" s="74"/>
      <c r="HJ39" s="74"/>
      <c r="HK39" s="74"/>
      <c r="HL39" s="74"/>
      <c r="HM39" s="74"/>
      <c r="HN39" s="74"/>
      <c r="HO39" s="74"/>
      <c r="HP39" s="74"/>
      <c r="HQ39" s="74"/>
      <c r="HR39" s="74"/>
      <c r="HS39" s="74"/>
      <c r="HT39" s="74"/>
      <c r="HU39" s="74"/>
      <c r="HV39" s="74"/>
      <c r="HW39" s="74"/>
      <c r="HX39" s="74"/>
      <c r="HY39" s="74"/>
      <c r="HZ39" s="74"/>
      <c r="IA39" s="74"/>
      <c r="IB39" s="74"/>
      <c r="IC39" s="74"/>
      <c r="ID39" s="74"/>
      <c r="IE39" s="74"/>
      <c r="IF39" s="74"/>
    </row>
    <row r="40" spans="1:240" ht="13.9" x14ac:dyDescent="0.3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22"/>
      <c r="DX40" s="22"/>
      <c r="DY40" s="22"/>
      <c r="DZ40" s="22"/>
      <c r="EA40" s="22"/>
      <c r="EB40" s="22"/>
      <c r="EC40" s="74"/>
      <c r="ED40" s="74"/>
      <c r="EE40" s="74"/>
      <c r="EF40" s="74"/>
      <c r="EG40" s="74"/>
      <c r="EH40" s="74"/>
      <c r="EI40" s="74"/>
      <c r="EJ40" s="74"/>
      <c r="EK40" s="74"/>
      <c r="EL40" s="74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4"/>
      <c r="EX40" s="74"/>
      <c r="EY40" s="74"/>
      <c r="EZ40" s="22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22"/>
      <c r="FM40" s="22"/>
      <c r="FN40" s="74"/>
      <c r="FO40" s="74"/>
      <c r="FP40" s="74"/>
      <c r="FQ40" s="74"/>
      <c r="FR40" s="74"/>
      <c r="FS40" s="74"/>
      <c r="FT40" s="74"/>
      <c r="FU40" s="74"/>
      <c r="FV40" s="74"/>
      <c r="FW40" s="74"/>
      <c r="FX40" s="22"/>
      <c r="FY40" s="74"/>
      <c r="FZ40" s="74"/>
      <c r="GA40" s="74"/>
      <c r="GB40" s="74"/>
      <c r="GC40" s="74"/>
      <c r="GD40" s="74"/>
      <c r="GE40" s="74"/>
      <c r="GF40" s="74"/>
      <c r="GG40" s="74"/>
      <c r="GH40" s="74"/>
      <c r="GI40" s="74"/>
      <c r="GJ40" s="74"/>
      <c r="GK40" s="74"/>
      <c r="GL40" s="74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74"/>
      <c r="GX40" s="74"/>
      <c r="GY40" s="74"/>
      <c r="GZ40" s="74"/>
      <c r="HA40" s="74"/>
      <c r="HB40" s="74"/>
      <c r="HC40" s="74"/>
      <c r="HD40" s="74"/>
      <c r="HE40" s="74"/>
      <c r="HF40" s="74"/>
      <c r="HG40" s="74"/>
      <c r="HH40" s="74"/>
      <c r="HI40" s="74"/>
      <c r="HJ40" s="74"/>
      <c r="HK40" s="74"/>
      <c r="HL40" s="74"/>
      <c r="HM40" s="74"/>
      <c r="HN40" s="74"/>
      <c r="HO40" s="74"/>
      <c r="HP40" s="74"/>
      <c r="HQ40" s="74"/>
      <c r="HR40" s="74"/>
      <c r="HS40" s="74"/>
      <c r="HT40" s="74"/>
      <c r="HU40" s="74"/>
      <c r="HV40" s="74"/>
      <c r="HW40" s="74"/>
      <c r="HX40" s="74"/>
      <c r="HY40" s="74"/>
      <c r="HZ40" s="74"/>
      <c r="IA40" s="74"/>
      <c r="IB40" s="74"/>
      <c r="IC40" s="74"/>
      <c r="ID40" s="74"/>
      <c r="IE40" s="74"/>
      <c r="IF40" s="74"/>
    </row>
    <row r="41" spans="1:240" ht="13.9" x14ac:dyDescent="0.3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22"/>
      <c r="DX41" s="22"/>
      <c r="DY41" s="22"/>
      <c r="DZ41" s="22"/>
      <c r="EA41" s="22"/>
      <c r="EB41" s="22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22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22"/>
      <c r="FM41" s="22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22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</row>
    <row r="42" spans="1:240" ht="13.9" x14ac:dyDescent="0.3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22"/>
      <c r="DX42" s="22"/>
      <c r="DY42" s="22"/>
      <c r="DZ42" s="22"/>
      <c r="EA42" s="22"/>
      <c r="EB42" s="22"/>
      <c r="EC42" s="74"/>
      <c r="ED42" s="74"/>
      <c r="EE42" s="74"/>
      <c r="EF42" s="74"/>
      <c r="EG42" s="74"/>
      <c r="EH42" s="74"/>
      <c r="EI42" s="74"/>
      <c r="EJ42" s="74"/>
      <c r="EK42" s="74"/>
      <c r="EL42" s="74"/>
      <c r="EM42" s="74"/>
      <c r="EN42" s="74"/>
      <c r="EO42" s="74"/>
      <c r="EP42" s="74"/>
      <c r="EQ42" s="74"/>
      <c r="ER42" s="74"/>
      <c r="ES42" s="74"/>
      <c r="ET42" s="74"/>
      <c r="EU42" s="74"/>
      <c r="EV42" s="74"/>
      <c r="EW42" s="74"/>
      <c r="EX42" s="74"/>
      <c r="EY42" s="74"/>
      <c r="EZ42" s="22"/>
      <c r="FA42" s="74"/>
      <c r="FB42" s="74"/>
      <c r="FC42" s="74"/>
      <c r="FD42" s="74"/>
      <c r="FE42" s="74"/>
      <c r="FF42" s="74"/>
      <c r="FG42" s="74"/>
      <c r="FH42" s="74"/>
      <c r="FI42" s="74"/>
      <c r="FJ42" s="74"/>
      <c r="FK42" s="74"/>
      <c r="FL42" s="22"/>
      <c r="FM42" s="22"/>
      <c r="FN42" s="74"/>
      <c r="FO42" s="74"/>
      <c r="FP42" s="74"/>
      <c r="FQ42" s="74"/>
      <c r="FR42" s="74"/>
      <c r="FS42" s="74"/>
      <c r="FT42" s="74"/>
      <c r="FU42" s="74"/>
      <c r="FV42" s="74"/>
      <c r="FW42" s="74"/>
      <c r="FX42" s="22"/>
      <c r="FY42" s="74"/>
      <c r="FZ42" s="74"/>
      <c r="GA42" s="74"/>
      <c r="GB42" s="74"/>
      <c r="GC42" s="74"/>
      <c r="GD42" s="74"/>
      <c r="GE42" s="74"/>
      <c r="GF42" s="74"/>
      <c r="GG42" s="74"/>
      <c r="GH42" s="74"/>
      <c r="GI42" s="74"/>
      <c r="GJ42" s="74"/>
      <c r="GK42" s="74"/>
      <c r="GL42" s="74"/>
      <c r="GM42" s="74"/>
      <c r="GN42" s="74"/>
      <c r="GO42" s="74"/>
      <c r="GP42" s="74"/>
      <c r="GQ42" s="74"/>
      <c r="GR42" s="74"/>
      <c r="GS42" s="74"/>
      <c r="GT42" s="74"/>
      <c r="GU42" s="74"/>
      <c r="GV42" s="74"/>
      <c r="GW42" s="74"/>
      <c r="GX42" s="74"/>
      <c r="GY42" s="74"/>
      <c r="GZ42" s="74"/>
      <c r="HA42" s="74"/>
      <c r="HB42" s="74"/>
      <c r="HC42" s="74"/>
      <c r="HD42" s="74"/>
      <c r="HE42" s="74"/>
      <c r="HF42" s="74"/>
      <c r="HG42" s="74"/>
      <c r="HH42" s="74"/>
      <c r="HI42" s="74"/>
      <c r="HJ42" s="74"/>
      <c r="HK42" s="74"/>
      <c r="HL42" s="74"/>
      <c r="HM42" s="74"/>
      <c r="HN42" s="74"/>
      <c r="HO42" s="74"/>
      <c r="HP42" s="74"/>
      <c r="HQ42" s="74"/>
      <c r="HR42" s="74"/>
      <c r="HS42" s="74"/>
      <c r="HT42" s="74"/>
      <c r="HU42" s="74"/>
      <c r="HV42" s="74"/>
      <c r="HW42" s="74"/>
      <c r="HX42" s="74"/>
      <c r="HY42" s="74"/>
      <c r="HZ42" s="74"/>
      <c r="IA42" s="74"/>
      <c r="IB42" s="74"/>
      <c r="IC42" s="74"/>
      <c r="ID42" s="74"/>
      <c r="IE42" s="74"/>
      <c r="IF42" s="74"/>
    </row>
    <row r="43" spans="1:240" ht="13.9" x14ac:dyDescent="0.3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22"/>
      <c r="DX43" s="22"/>
      <c r="DY43" s="22"/>
      <c r="DZ43" s="22"/>
      <c r="EA43" s="22"/>
      <c r="EB43" s="22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22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22"/>
      <c r="FM43" s="22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22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</row>
    <row r="44" spans="1:240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22"/>
      <c r="DX44" s="22"/>
      <c r="DY44" s="22"/>
      <c r="DZ44" s="22"/>
      <c r="EA44" s="22"/>
      <c r="EB44" s="22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22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22"/>
      <c r="FM44" s="22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22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</row>
    <row r="45" spans="1:240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22"/>
      <c r="DX45" s="22"/>
      <c r="DY45" s="22"/>
      <c r="DZ45" s="22"/>
      <c r="EA45" s="22"/>
      <c r="EB45" s="22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22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22"/>
      <c r="FM45" s="22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22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</row>
    <row r="46" spans="1:240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22"/>
      <c r="DX46" s="22"/>
      <c r="DY46" s="22"/>
      <c r="DZ46" s="22"/>
      <c r="EA46" s="22"/>
      <c r="EB46" s="22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22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22"/>
      <c r="FM46" s="22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22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</row>
    <row r="47" spans="1:240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  <c r="DI47" s="74"/>
      <c r="DJ47" s="74"/>
      <c r="DK47" s="74"/>
      <c r="DL47" s="74"/>
      <c r="DM47" s="74"/>
      <c r="DN47" s="74"/>
      <c r="DO47" s="74"/>
      <c r="DP47" s="74"/>
      <c r="DQ47" s="74"/>
      <c r="DR47" s="74"/>
      <c r="DS47" s="74"/>
      <c r="DT47" s="74"/>
      <c r="DU47" s="74"/>
      <c r="DV47" s="74"/>
      <c r="DW47" s="22"/>
      <c r="DX47" s="22"/>
      <c r="DY47" s="22"/>
      <c r="DZ47" s="22"/>
      <c r="EA47" s="22"/>
      <c r="EB47" s="22"/>
      <c r="EC47" s="74"/>
      <c r="ED47" s="74"/>
      <c r="EE47" s="74"/>
      <c r="EF47" s="74"/>
      <c r="EG47" s="74"/>
      <c r="EH47" s="74"/>
      <c r="EI47" s="74"/>
      <c r="EJ47" s="74"/>
      <c r="EK47" s="74"/>
      <c r="EL47" s="74"/>
      <c r="EM47" s="74"/>
      <c r="EN47" s="74"/>
      <c r="EO47" s="74"/>
      <c r="EP47" s="74"/>
      <c r="EQ47" s="74"/>
      <c r="ER47" s="74"/>
      <c r="ES47" s="74"/>
      <c r="ET47" s="74"/>
      <c r="EU47" s="74"/>
      <c r="EV47" s="74"/>
      <c r="EW47" s="74"/>
      <c r="EX47" s="74"/>
      <c r="EY47" s="74"/>
      <c r="EZ47" s="22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22"/>
      <c r="FM47" s="22"/>
      <c r="FN47" s="74"/>
      <c r="FO47" s="74"/>
      <c r="FP47" s="74"/>
      <c r="FQ47" s="74"/>
      <c r="FR47" s="74"/>
      <c r="FS47" s="74"/>
      <c r="FT47" s="74"/>
      <c r="FU47" s="74"/>
      <c r="FV47" s="74"/>
      <c r="FW47" s="74"/>
      <c r="FX47" s="22"/>
      <c r="FY47" s="74"/>
      <c r="FZ47" s="74"/>
      <c r="GA47" s="74"/>
      <c r="GB47" s="74"/>
      <c r="GC47" s="74"/>
      <c r="GD47" s="74"/>
      <c r="GE47" s="74"/>
      <c r="GF47" s="74"/>
      <c r="GG47" s="74"/>
      <c r="GH47" s="74"/>
      <c r="GI47" s="74"/>
      <c r="GJ47" s="74"/>
      <c r="GK47" s="74"/>
      <c r="GL47" s="74"/>
      <c r="GM47" s="74"/>
      <c r="GN47" s="74"/>
      <c r="GO47" s="74"/>
      <c r="GP47" s="74"/>
      <c r="GQ47" s="74"/>
      <c r="GR47" s="74"/>
      <c r="GS47" s="74"/>
      <c r="GT47" s="74"/>
      <c r="GU47" s="74"/>
      <c r="GV47" s="74"/>
      <c r="GW47" s="74"/>
      <c r="GX47" s="74"/>
      <c r="GY47" s="74"/>
      <c r="GZ47" s="74"/>
      <c r="HA47" s="74"/>
      <c r="HB47" s="74"/>
      <c r="HC47" s="74"/>
      <c r="HD47" s="74"/>
      <c r="HE47" s="74"/>
      <c r="HF47" s="74"/>
      <c r="HG47" s="74"/>
      <c r="HH47" s="74"/>
      <c r="HI47" s="74"/>
      <c r="HJ47" s="74"/>
      <c r="HK47" s="74"/>
      <c r="HL47" s="74"/>
      <c r="HM47" s="74"/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</row>
    <row r="48" spans="1:240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22"/>
      <c r="DX48" s="22"/>
      <c r="DY48" s="22"/>
      <c r="DZ48" s="22"/>
      <c r="EA48" s="22"/>
      <c r="EB48" s="22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4"/>
      <c r="EQ48" s="74"/>
      <c r="ER48" s="74"/>
      <c r="ES48" s="74"/>
      <c r="ET48" s="74"/>
      <c r="EU48" s="74"/>
      <c r="EV48" s="74"/>
      <c r="EW48" s="74"/>
      <c r="EX48" s="74"/>
      <c r="EY48" s="74"/>
      <c r="EZ48" s="22"/>
      <c r="FA48" s="74"/>
      <c r="FB48" s="74"/>
      <c r="FC48" s="74"/>
      <c r="FD48" s="74"/>
      <c r="FE48" s="74"/>
      <c r="FF48" s="74"/>
      <c r="FG48" s="74"/>
      <c r="FH48" s="74"/>
      <c r="FI48" s="74"/>
      <c r="FJ48" s="74"/>
      <c r="FK48" s="74"/>
      <c r="FL48" s="22"/>
      <c r="FM48" s="22"/>
      <c r="FN48" s="74"/>
      <c r="FO48" s="74"/>
      <c r="FP48" s="74"/>
      <c r="FQ48" s="74"/>
      <c r="FR48" s="74"/>
      <c r="FS48" s="74"/>
      <c r="FT48" s="74"/>
      <c r="FU48" s="74"/>
      <c r="FV48" s="74"/>
      <c r="FW48" s="74"/>
      <c r="FX48" s="22"/>
      <c r="FY48" s="74"/>
      <c r="FZ48" s="74"/>
      <c r="GA48" s="74"/>
      <c r="GB48" s="74"/>
      <c r="GC48" s="74"/>
      <c r="GD48" s="74"/>
      <c r="GE48" s="74"/>
      <c r="GF48" s="74"/>
      <c r="GG48" s="74"/>
      <c r="GH48" s="74"/>
      <c r="GI48" s="74"/>
      <c r="GJ48" s="74"/>
      <c r="GK48" s="74"/>
      <c r="GL48" s="74"/>
      <c r="GM48" s="74"/>
      <c r="GN48" s="74"/>
      <c r="GO48" s="74"/>
      <c r="GP48" s="74"/>
      <c r="GQ48" s="74"/>
      <c r="GR48" s="74"/>
      <c r="GS48" s="74"/>
      <c r="GT48" s="74"/>
      <c r="GU48" s="74"/>
      <c r="GV48" s="74"/>
      <c r="GW48" s="74"/>
      <c r="GX48" s="74"/>
      <c r="GY48" s="74"/>
      <c r="GZ48" s="74"/>
      <c r="HA48" s="74"/>
      <c r="HB48" s="74"/>
      <c r="HC48" s="74"/>
      <c r="HD48" s="74"/>
      <c r="HE48" s="74"/>
      <c r="HF48" s="74"/>
      <c r="HG48" s="74"/>
      <c r="HH48" s="74"/>
      <c r="HI48" s="74"/>
      <c r="HJ48" s="74"/>
      <c r="HK48" s="74"/>
      <c r="HL48" s="74"/>
      <c r="HM48" s="74"/>
      <c r="HN48" s="74"/>
      <c r="HO48" s="74"/>
      <c r="HP48" s="74"/>
      <c r="HQ48" s="74"/>
      <c r="HR48" s="74"/>
      <c r="HS48" s="74"/>
      <c r="HT48" s="74"/>
      <c r="HU48" s="74"/>
      <c r="HV48" s="74"/>
      <c r="HW48" s="74"/>
      <c r="HX48" s="74"/>
      <c r="HY48" s="74"/>
      <c r="HZ48" s="74"/>
      <c r="IA48" s="74"/>
      <c r="IB48" s="74"/>
      <c r="IC48" s="74"/>
      <c r="ID48" s="74"/>
      <c r="IE48" s="74"/>
      <c r="IF48" s="74"/>
    </row>
    <row r="49" spans="1:240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22"/>
      <c r="DX49" s="22"/>
      <c r="DY49" s="22"/>
      <c r="DZ49" s="22"/>
      <c r="EA49" s="22"/>
      <c r="EB49" s="22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22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22"/>
      <c r="FM49" s="22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22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</row>
    <row r="50" spans="1:240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74"/>
      <c r="DO50" s="74"/>
      <c r="DP50" s="74"/>
      <c r="DQ50" s="74"/>
      <c r="DR50" s="74"/>
      <c r="DS50" s="74"/>
      <c r="DT50" s="74"/>
      <c r="DU50" s="74"/>
      <c r="DV50" s="74"/>
      <c r="DW50" s="22"/>
      <c r="DX50" s="22"/>
      <c r="DY50" s="22"/>
      <c r="DZ50" s="22"/>
      <c r="EA50" s="22"/>
      <c r="EB50" s="22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74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22"/>
      <c r="FA50" s="74"/>
      <c r="FB50" s="74"/>
      <c r="FC50" s="74"/>
      <c r="FD50" s="74"/>
      <c r="FE50" s="74"/>
      <c r="FF50" s="74"/>
      <c r="FG50" s="74"/>
      <c r="FH50" s="74"/>
      <c r="FI50" s="74"/>
      <c r="FJ50" s="74"/>
      <c r="FK50" s="74"/>
      <c r="FL50" s="22"/>
      <c r="FM50" s="22"/>
      <c r="FN50" s="74"/>
      <c r="FO50" s="74"/>
      <c r="FP50" s="74"/>
      <c r="FQ50" s="74"/>
      <c r="FR50" s="74"/>
      <c r="FS50" s="74"/>
      <c r="FT50" s="74"/>
      <c r="FU50" s="74"/>
      <c r="FV50" s="74"/>
      <c r="FW50" s="74"/>
      <c r="FX50" s="22"/>
      <c r="FY50" s="74"/>
      <c r="FZ50" s="74"/>
      <c r="GA50" s="74"/>
      <c r="GB50" s="74"/>
      <c r="GC50" s="74"/>
      <c r="GD50" s="74"/>
      <c r="GE50" s="74"/>
      <c r="GF50" s="74"/>
      <c r="GG50" s="74"/>
      <c r="GH50" s="74"/>
      <c r="GI50" s="74"/>
      <c r="GJ50" s="74"/>
      <c r="GK50" s="74"/>
      <c r="GL50" s="74"/>
      <c r="GM50" s="74"/>
      <c r="GN50" s="74"/>
      <c r="GO50" s="74"/>
      <c r="GP50" s="74"/>
      <c r="GQ50" s="74"/>
      <c r="GR50" s="74"/>
      <c r="GS50" s="74"/>
      <c r="GT50" s="74"/>
      <c r="GU50" s="74"/>
      <c r="GV50" s="74"/>
      <c r="GW50" s="74"/>
      <c r="GX50" s="74"/>
      <c r="GY50" s="74"/>
      <c r="GZ50" s="74"/>
      <c r="HA50" s="74"/>
      <c r="HB50" s="74"/>
      <c r="HC50" s="74"/>
      <c r="HD50" s="74"/>
      <c r="HE50" s="74"/>
      <c r="HF50" s="74"/>
      <c r="HG50" s="74"/>
      <c r="HH50" s="74"/>
      <c r="HI50" s="74"/>
      <c r="HJ50" s="74"/>
      <c r="HK50" s="74"/>
      <c r="HL50" s="74"/>
      <c r="HM50" s="74"/>
      <c r="HN50" s="74"/>
      <c r="HO50" s="74"/>
      <c r="HP50" s="74"/>
      <c r="HQ50" s="74"/>
      <c r="HR50" s="74"/>
      <c r="HS50" s="74"/>
      <c r="HT50" s="74"/>
      <c r="HU50" s="74"/>
      <c r="HV50" s="74"/>
      <c r="HW50" s="74"/>
      <c r="HX50" s="74"/>
      <c r="HY50" s="74"/>
      <c r="HZ50" s="74"/>
      <c r="IA50" s="74"/>
      <c r="IB50" s="74"/>
      <c r="IC50" s="74"/>
      <c r="ID50" s="74"/>
      <c r="IE50" s="74"/>
      <c r="IF50" s="74"/>
    </row>
    <row r="51" spans="1:24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22"/>
      <c r="DX51" s="22"/>
      <c r="DY51" s="22"/>
      <c r="DZ51" s="22"/>
      <c r="EA51" s="22"/>
      <c r="EB51" s="22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74"/>
      <c r="ER51" s="74"/>
      <c r="ES51" s="74"/>
      <c r="ET51" s="74"/>
      <c r="EU51" s="74"/>
      <c r="EV51" s="74"/>
      <c r="EW51" s="74"/>
      <c r="EX51" s="74"/>
      <c r="EY51" s="74"/>
      <c r="EZ51" s="22"/>
      <c r="FA51" s="74"/>
      <c r="FB51" s="74"/>
      <c r="FC51" s="74"/>
      <c r="FD51" s="74"/>
      <c r="FE51" s="74"/>
      <c r="FF51" s="74"/>
      <c r="FG51" s="74"/>
      <c r="FH51" s="74"/>
      <c r="FI51" s="74"/>
      <c r="FJ51" s="74"/>
      <c r="FK51" s="74"/>
      <c r="FL51" s="22"/>
      <c r="FM51" s="22"/>
      <c r="FN51" s="74"/>
      <c r="FO51" s="74"/>
      <c r="FP51" s="74"/>
      <c r="FQ51" s="74"/>
      <c r="FR51" s="74"/>
      <c r="FS51" s="74"/>
      <c r="FT51" s="74"/>
      <c r="FU51" s="74"/>
      <c r="FV51" s="74"/>
      <c r="FW51" s="74"/>
      <c r="FX51" s="22"/>
      <c r="FY51" s="74"/>
      <c r="FZ51" s="74"/>
      <c r="GA51" s="74"/>
      <c r="GB51" s="74"/>
      <c r="GC51" s="74"/>
      <c r="GD51" s="74"/>
      <c r="GE51" s="74"/>
      <c r="GF51" s="74"/>
      <c r="GG51" s="74"/>
      <c r="GH51" s="74"/>
      <c r="GI51" s="74"/>
      <c r="GJ51" s="74"/>
      <c r="GK51" s="74"/>
      <c r="GL51" s="74"/>
      <c r="GM51" s="74"/>
      <c r="GN51" s="74"/>
      <c r="GO51" s="74"/>
      <c r="GP51" s="74"/>
      <c r="GQ51" s="74"/>
      <c r="GR51" s="74"/>
      <c r="GS51" s="74"/>
      <c r="GT51" s="74"/>
      <c r="GU51" s="74"/>
      <c r="GV51" s="74"/>
      <c r="GW51" s="74"/>
      <c r="GX51" s="74"/>
      <c r="GY51" s="74"/>
      <c r="GZ51" s="74"/>
      <c r="HA51" s="74"/>
      <c r="HB51" s="74"/>
      <c r="HC51" s="74"/>
      <c r="HD51" s="74"/>
      <c r="HE51" s="74"/>
      <c r="HF51" s="74"/>
      <c r="HG51" s="74"/>
      <c r="HH51" s="74"/>
      <c r="HI51" s="74"/>
      <c r="HJ51" s="74"/>
      <c r="HK51" s="74"/>
      <c r="HL51" s="74"/>
      <c r="HM51" s="74"/>
      <c r="HN51" s="74"/>
      <c r="HO51" s="74"/>
      <c r="HP51" s="74"/>
      <c r="HQ51" s="74"/>
      <c r="HR51" s="74"/>
      <c r="HS51" s="74"/>
      <c r="HT51" s="74"/>
      <c r="HU51" s="74"/>
      <c r="HV51" s="74"/>
      <c r="HW51" s="74"/>
      <c r="HX51" s="74"/>
      <c r="HY51" s="74"/>
      <c r="HZ51" s="74"/>
      <c r="IA51" s="74"/>
      <c r="IB51" s="74"/>
      <c r="IC51" s="74"/>
      <c r="ID51" s="74"/>
      <c r="IE51" s="74"/>
      <c r="IF51" s="74"/>
    </row>
    <row r="52" spans="1:24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22"/>
      <c r="DX52" s="22"/>
      <c r="DY52" s="22"/>
      <c r="DZ52" s="22"/>
      <c r="EA52" s="22"/>
      <c r="EB52" s="22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22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22"/>
      <c r="FM52" s="22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22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</row>
    <row r="53" spans="1:24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74"/>
      <c r="DM53" s="74"/>
      <c r="DN53" s="74"/>
      <c r="DO53" s="74"/>
      <c r="DP53" s="74"/>
      <c r="DQ53" s="74"/>
      <c r="DR53" s="74"/>
      <c r="DS53" s="74"/>
      <c r="DT53" s="74"/>
      <c r="DU53" s="74"/>
      <c r="DV53" s="74"/>
      <c r="DW53" s="22"/>
      <c r="DX53" s="22"/>
      <c r="DY53" s="22"/>
      <c r="DZ53" s="22"/>
      <c r="EA53" s="22"/>
      <c r="EB53" s="22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74"/>
      <c r="ER53" s="74"/>
      <c r="ES53" s="74"/>
      <c r="ET53" s="74"/>
      <c r="EU53" s="74"/>
      <c r="EV53" s="74"/>
      <c r="EW53" s="74"/>
      <c r="EX53" s="74"/>
      <c r="EY53" s="74"/>
      <c r="EZ53" s="22"/>
      <c r="FA53" s="74"/>
      <c r="FB53" s="74"/>
      <c r="FC53" s="74"/>
      <c r="FD53" s="74"/>
      <c r="FE53" s="74"/>
      <c r="FF53" s="74"/>
      <c r="FG53" s="74"/>
      <c r="FH53" s="74"/>
      <c r="FI53" s="74"/>
      <c r="FJ53" s="74"/>
      <c r="FK53" s="74"/>
      <c r="FL53" s="22"/>
      <c r="FM53" s="22"/>
      <c r="FN53" s="74"/>
      <c r="FO53" s="74"/>
      <c r="FP53" s="74"/>
      <c r="FQ53" s="74"/>
      <c r="FR53" s="74"/>
      <c r="FS53" s="74"/>
      <c r="FT53" s="74"/>
      <c r="FU53" s="74"/>
      <c r="FV53" s="74"/>
      <c r="FW53" s="74"/>
      <c r="FX53" s="22"/>
      <c r="FY53" s="74"/>
      <c r="FZ53" s="74"/>
      <c r="GA53" s="74"/>
      <c r="GB53" s="74"/>
      <c r="GC53" s="74"/>
      <c r="GD53" s="74"/>
      <c r="GE53" s="74"/>
      <c r="GF53" s="74"/>
      <c r="GG53" s="74"/>
      <c r="GH53" s="74"/>
      <c r="GI53" s="74"/>
      <c r="GJ53" s="74"/>
      <c r="GK53" s="74"/>
      <c r="GL53" s="74"/>
      <c r="GM53" s="74"/>
      <c r="GN53" s="74"/>
      <c r="GO53" s="74"/>
      <c r="GP53" s="74"/>
      <c r="GQ53" s="74"/>
      <c r="GR53" s="74"/>
      <c r="GS53" s="74"/>
      <c r="GT53" s="74"/>
      <c r="GU53" s="74"/>
      <c r="GV53" s="74"/>
      <c r="GW53" s="74"/>
      <c r="GX53" s="74"/>
      <c r="GY53" s="74"/>
      <c r="GZ53" s="74"/>
      <c r="HA53" s="74"/>
      <c r="HB53" s="74"/>
      <c r="HC53" s="74"/>
      <c r="HD53" s="74"/>
      <c r="HE53" s="74"/>
      <c r="HF53" s="74"/>
      <c r="HG53" s="74"/>
      <c r="HH53" s="74"/>
      <c r="HI53" s="74"/>
      <c r="HJ53" s="74"/>
      <c r="HK53" s="74"/>
      <c r="HL53" s="74"/>
      <c r="HM53" s="74"/>
      <c r="HN53" s="74"/>
      <c r="HO53" s="74"/>
      <c r="HP53" s="74"/>
      <c r="HQ53" s="74"/>
      <c r="HR53" s="74"/>
      <c r="HS53" s="74"/>
      <c r="HT53" s="74"/>
      <c r="HU53" s="74"/>
      <c r="HV53" s="74"/>
      <c r="HW53" s="74"/>
      <c r="HX53" s="74"/>
      <c r="HY53" s="74"/>
      <c r="HZ53" s="74"/>
      <c r="IA53" s="74"/>
      <c r="IB53" s="74"/>
      <c r="IC53" s="74"/>
      <c r="ID53" s="74"/>
      <c r="IE53" s="74"/>
      <c r="IF53" s="74"/>
    </row>
    <row r="54" spans="1:24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  <c r="DQ54" s="74"/>
      <c r="DR54" s="74"/>
      <c r="DS54" s="74"/>
      <c r="DT54" s="74"/>
      <c r="DU54" s="74"/>
      <c r="DV54" s="74"/>
      <c r="DW54" s="22"/>
      <c r="DX54" s="22"/>
      <c r="DY54" s="22"/>
      <c r="DZ54" s="22"/>
      <c r="EA54" s="22"/>
      <c r="EB54" s="22"/>
      <c r="EC54" s="74"/>
      <c r="ED54" s="74"/>
      <c r="EE54" s="74"/>
      <c r="EF54" s="74"/>
      <c r="EG54" s="74"/>
      <c r="EH54" s="74"/>
      <c r="EI54" s="74"/>
      <c r="EJ54" s="74"/>
      <c r="EK54" s="74"/>
      <c r="EL54" s="74"/>
      <c r="EM54" s="74"/>
      <c r="EN54" s="74"/>
      <c r="EO54" s="74"/>
      <c r="EP54" s="74"/>
      <c r="EQ54" s="74"/>
      <c r="ER54" s="74"/>
      <c r="ES54" s="74"/>
      <c r="ET54" s="74"/>
      <c r="EU54" s="74"/>
      <c r="EV54" s="74"/>
      <c r="EW54" s="74"/>
      <c r="EX54" s="74"/>
      <c r="EY54" s="74"/>
      <c r="EZ54" s="22"/>
      <c r="FA54" s="74"/>
      <c r="FB54" s="74"/>
      <c r="FC54" s="74"/>
      <c r="FD54" s="74"/>
      <c r="FE54" s="74"/>
      <c r="FF54" s="74"/>
      <c r="FG54" s="74"/>
      <c r="FH54" s="74"/>
      <c r="FI54" s="74"/>
      <c r="FJ54" s="74"/>
      <c r="FK54" s="74"/>
      <c r="FL54" s="22"/>
      <c r="FM54" s="22"/>
      <c r="FN54" s="74"/>
      <c r="FO54" s="74"/>
      <c r="FP54" s="74"/>
      <c r="FQ54" s="74"/>
      <c r="FR54" s="74"/>
      <c r="FS54" s="74"/>
      <c r="FT54" s="74"/>
      <c r="FU54" s="74"/>
      <c r="FV54" s="74"/>
      <c r="FW54" s="74"/>
      <c r="FX54" s="22"/>
      <c r="FY54" s="74"/>
      <c r="FZ54" s="74"/>
      <c r="GA54" s="74"/>
      <c r="GB54" s="74"/>
      <c r="GC54" s="74"/>
      <c r="GD54" s="74"/>
      <c r="GE54" s="74"/>
      <c r="GF54" s="74"/>
      <c r="GG54" s="74"/>
      <c r="GH54" s="74"/>
      <c r="GI54" s="74"/>
      <c r="GJ54" s="74"/>
      <c r="GK54" s="74"/>
      <c r="GL54" s="74"/>
      <c r="GM54" s="74"/>
      <c r="GN54" s="74"/>
      <c r="GO54" s="74"/>
      <c r="GP54" s="74"/>
      <c r="GQ54" s="74"/>
      <c r="GR54" s="74"/>
      <c r="GS54" s="74"/>
      <c r="GT54" s="74"/>
      <c r="GU54" s="74"/>
      <c r="GV54" s="74"/>
      <c r="GW54" s="74"/>
      <c r="GX54" s="74"/>
      <c r="GY54" s="74"/>
      <c r="GZ54" s="74"/>
      <c r="HA54" s="74"/>
      <c r="HB54" s="74"/>
      <c r="HC54" s="74"/>
      <c r="HD54" s="74"/>
      <c r="HE54" s="74"/>
      <c r="HF54" s="74"/>
      <c r="HG54" s="74"/>
      <c r="HH54" s="74"/>
      <c r="HI54" s="74"/>
      <c r="HJ54" s="74"/>
      <c r="HK54" s="74"/>
      <c r="HL54" s="74"/>
      <c r="HM54" s="74"/>
      <c r="HN54" s="74"/>
      <c r="HO54" s="74"/>
      <c r="HP54" s="74"/>
      <c r="HQ54" s="74"/>
      <c r="HR54" s="74"/>
      <c r="HS54" s="74"/>
      <c r="HT54" s="74"/>
      <c r="HU54" s="74"/>
      <c r="HV54" s="74"/>
      <c r="HW54" s="74"/>
      <c r="HX54" s="74"/>
      <c r="HY54" s="74"/>
      <c r="HZ54" s="74"/>
      <c r="IA54" s="74"/>
      <c r="IB54" s="74"/>
      <c r="IC54" s="74"/>
      <c r="ID54" s="74"/>
      <c r="IE54" s="74"/>
      <c r="IF54" s="74"/>
    </row>
    <row r="55" spans="1:24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22"/>
      <c r="DX55" s="22"/>
      <c r="DY55" s="22"/>
      <c r="DZ55" s="22"/>
      <c r="EA55" s="22"/>
      <c r="EB55" s="22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22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22"/>
      <c r="FM55" s="22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22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</row>
    <row r="56" spans="1:24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74"/>
      <c r="DP56" s="74"/>
      <c r="DQ56" s="74"/>
      <c r="DR56" s="74"/>
      <c r="DS56" s="74"/>
      <c r="DT56" s="74"/>
      <c r="DU56" s="74"/>
      <c r="DV56" s="74"/>
      <c r="DW56" s="22"/>
      <c r="DX56" s="22"/>
      <c r="DY56" s="22"/>
      <c r="DZ56" s="22"/>
      <c r="EA56" s="22"/>
      <c r="EB56" s="22"/>
      <c r="EC56" s="74"/>
      <c r="ED56" s="74"/>
      <c r="EE56" s="74"/>
      <c r="EF56" s="74"/>
      <c r="EG56" s="74"/>
      <c r="EH56" s="74"/>
      <c r="EI56" s="74"/>
      <c r="EJ56" s="74"/>
      <c r="EK56" s="74"/>
      <c r="EL56" s="74"/>
      <c r="EM56" s="74"/>
      <c r="EN56" s="74"/>
      <c r="EO56" s="74"/>
      <c r="EP56" s="74"/>
      <c r="EQ56" s="74"/>
      <c r="ER56" s="74"/>
      <c r="ES56" s="74"/>
      <c r="ET56" s="74"/>
      <c r="EU56" s="74"/>
      <c r="EV56" s="74"/>
      <c r="EW56" s="74"/>
      <c r="EX56" s="74"/>
      <c r="EY56" s="74"/>
      <c r="EZ56" s="22"/>
      <c r="FA56" s="74"/>
      <c r="FB56" s="74"/>
      <c r="FC56" s="74"/>
      <c r="FD56" s="74"/>
      <c r="FE56" s="74"/>
      <c r="FF56" s="74"/>
      <c r="FG56" s="74"/>
      <c r="FH56" s="74"/>
      <c r="FI56" s="74"/>
      <c r="FJ56" s="74"/>
      <c r="FK56" s="74"/>
      <c r="FL56" s="22"/>
      <c r="FM56" s="22"/>
      <c r="FN56" s="74"/>
      <c r="FO56" s="74"/>
      <c r="FP56" s="74"/>
      <c r="FQ56" s="74"/>
      <c r="FR56" s="74"/>
      <c r="FS56" s="74"/>
      <c r="FT56" s="74"/>
      <c r="FU56" s="74"/>
      <c r="FV56" s="74"/>
      <c r="FW56" s="74"/>
      <c r="FX56" s="22"/>
      <c r="FY56" s="74"/>
      <c r="FZ56" s="74"/>
      <c r="GA56" s="74"/>
      <c r="GB56" s="74"/>
      <c r="GC56" s="74"/>
      <c r="GD56" s="74"/>
      <c r="GE56" s="74"/>
      <c r="GF56" s="74"/>
      <c r="GG56" s="74"/>
      <c r="GH56" s="74"/>
      <c r="GI56" s="74"/>
      <c r="GJ56" s="74"/>
      <c r="GK56" s="74"/>
      <c r="GL56" s="74"/>
      <c r="GM56" s="74"/>
      <c r="GN56" s="74"/>
      <c r="GO56" s="74"/>
      <c r="GP56" s="74"/>
      <c r="GQ56" s="74"/>
      <c r="GR56" s="74"/>
      <c r="GS56" s="74"/>
      <c r="GT56" s="74"/>
      <c r="GU56" s="74"/>
      <c r="GV56" s="74"/>
      <c r="GW56" s="74"/>
      <c r="GX56" s="74"/>
      <c r="GY56" s="74"/>
      <c r="GZ56" s="74"/>
      <c r="HA56" s="74"/>
      <c r="HB56" s="74"/>
      <c r="HC56" s="74"/>
      <c r="HD56" s="74"/>
      <c r="HE56" s="74"/>
      <c r="HF56" s="74"/>
      <c r="HG56" s="74"/>
      <c r="HH56" s="74"/>
      <c r="HI56" s="74"/>
      <c r="HJ56" s="74"/>
      <c r="HK56" s="74"/>
      <c r="HL56" s="74"/>
      <c r="HM56" s="74"/>
      <c r="HN56" s="74"/>
      <c r="HO56" s="74"/>
      <c r="HP56" s="74"/>
      <c r="HQ56" s="74"/>
      <c r="HR56" s="74"/>
      <c r="HS56" s="74"/>
      <c r="HT56" s="74"/>
      <c r="HU56" s="74"/>
      <c r="HV56" s="74"/>
      <c r="HW56" s="74"/>
      <c r="HX56" s="74"/>
      <c r="HY56" s="74"/>
      <c r="HZ56" s="74"/>
      <c r="IA56" s="74"/>
      <c r="IB56" s="74"/>
      <c r="IC56" s="74"/>
      <c r="ID56" s="74"/>
      <c r="IE56" s="74"/>
      <c r="IF56" s="74"/>
    </row>
    <row r="57" spans="1:24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  <c r="DI57" s="74"/>
      <c r="DJ57" s="74"/>
      <c r="DK57" s="74"/>
      <c r="DL57" s="74"/>
      <c r="DM57" s="74"/>
      <c r="DN57" s="74"/>
      <c r="DO57" s="74"/>
      <c r="DP57" s="74"/>
      <c r="DQ57" s="74"/>
      <c r="DR57" s="74"/>
      <c r="DS57" s="74"/>
      <c r="DT57" s="74"/>
      <c r="DU57" s="74"/>
      <c r="DV57" s="74"/>
      <c r="DW57" s="22"/>
      <c r="DX57" s="22"/>
      <c r="DY57" s="22"/>
      <c r="DZ57" s="22"/>
      <c r="EA57" s="22"/>
      <c r="EB57" s="22"/>
      <c r="EC57" s="74"/>
      <c r="ED57" s="74"/>
      <c r="EE57" s="74"/>
      <c r="EF57" s="74"/>
      <c r="EG57" s="74"/>
      <c r="EH57" s="74"/>
      <c r="EI57" s="74"/>
      <c r="EJ57" s="74"/>
      <c r="EK57" s="74"/>
      <c r="EL57" s="74"/>
      <c r="EM57" s="74"/>
      <c r="EN57" s="74"/>
      <c r="EO57" s="74"/>
      <c r="EP57" s="74"/>
      <c r="EQ57" s="74"/>
      <c r="ER57" s="74"/>
      <c r="ES57" s="74"/>
      <c r="ET57" s="74"/>
      <c r="EU57" s="74"/>
      <c r="EV57" s="74"/>
      <c r="EW57" s="74"/>
      <c r="EX57" s="74"/>
      <c r="EY57" s="74"/>
      <c r="EZ57" s="22"/>
      <c r="FA57" s="74"/>
      <c r="FB57" s="74"/>
      <c r="FC57" s="74"/>
      <c r="FD57" s="74"/>
      <c r="FE57" s="74"/>
      <c r="FF57" s="74"/>
      <c r="FG57" s="74"/>
      <c r="FH57" s="74"/>
      <c r="FI57" s="74"/>
      <c r="FJ57" s="74"/>
      <c r="FK57" s="74"/>
      <c r="FL57" s="22"/>
      <c r="FM57" s="22"/>
      <c r="FN57" s="74"/>
      <c r="FO57" s="74"/>
      <c r="FP57" s="74"/>
      <c r="FQ57" s="74"/>
      <c r="FR57" s="74"/>
      <c r="FS57" s="74"/>
      <c r="FT57" s="74"/>
      <c r="FU57" s="74"/>
      <c r="FV57" s="74"/>
      <c r="FW57" s="74"/>
      <c r="FX57" s="22"/>
      <c r="FY57" s="74"/>
      <c r="FZ57" s="74"/>
      <c r="GA57" s="74"/>
      <c r="GB57" s="74"/>
      <c r="GC57" s="74"/>
      <c r="GD57" s="74"/>
      <c r="GE57" s="74"/>
      <c r="GF57" s="74"/>
      <c r="GG57" s="74"/>
      <c r="GH57" s="74"/>
      <c r="GI57" s="74"/>
      <c r="GJ57" s="74"/>
      <c r="GK57" s="74"/>
      <c r="GL57" s="74"/>
      <c r="GM57" s="74"/>
      <c r="GN57" s="74"/>
      <c r="GO57" s="74"/>
      <c r="GP57" s="74"/>
      <c r="GQ57" s="74"/>
      <c r="GR57" s="74"/>
      <c r="GS57" s="74"/>
      <c r="GT57" s="74"/>
      <c r="GU57" s="74"/>
      <c r="GV57" s="74"/>
      <c r="GW57" s="74"/>
      <c r="GX57" s="74"/>
      <c r="GY57" s="74"/>
      <c r="GZ57" s="74"/>
      <c r="HA57" s="74"/>
      <c r="HB57" s="74"/>
      <c r="HC57" s="74"/>
      <c r="HD57" s="74"/>
      <c r="HE57" s="74"/>
      <c r="HF57" s="74"/>
      <c r="HG57" s="74"/>
      <c r="HH57" s="74"/>
      <c r="HI57" s="74"/>
      <c r="HJ57" s="74"/>
      <c r="HK57" s="74"/>
      <c r="HL57" s="74"/>
      <c r="HM57" s="74"/>
      <c r="HN57" s="74"/>
      <c r="HO57" s="74"/>
      <c r="HP57" s="74"/>
      <c r="HQ57" s="74"/>
      <c r="HR57" s="74"/>
      <c r="HS57" s="74"/>
      <c r="HT57" s="74"/>
      <c r="HU57" s="74"/>
      <c r="HV57" s="74"/>
      <c r="HW57" s="74"/>
      <c r="HX57" s="74"/>
      <c r="HY57" s="74"/>
      <c r="HZ57" s="74"/>
      <c r="IA57" s="74"/>
      <c r="IB57" s="74"/>
      <c r="IC57" s="74"/>
      <c r="ID57" s="74"/>
      <c r="IE57" s="74"/>
      <c r="IF57" s="74"/>
    </row>
    <row r="58" spans="1:24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  <c r="DI58" s="74"/>
      <c r="DJ58" s="74"/>
      <c r="DK58" s="74"/>
      <c r="DL58" s="74"/>
      <c r="DM58" s="74"/>
      <c r="DN58" s="74"/>
      <c r="DO58" s="74"/>
      <c r="DP58" s="74"/>
      <c r="DQ58" s="74"/>
      <c r="DR58" s="74"/>
      <c r="DS58" s="74"/>
      <c r="DT58" s="74"/>
      <c r="DU58" s="74"/>
      <c r="DV58" s="74"/>
      <c r="DW58" s="22"/>
      <c r="DX58" s="22"/>
      <c r="DY58" s="22"/>
      <c r="DZ58" s="22"/>
      <c r="EA58" s="22"/>
      <c r="EB58" s="22"/>
      <c r="EC58" s="74"/>
      <c r="ED58" s="74"/>
      <c r="EE58" s="74"/>
      <c r="EF58" s="74"/>
      <c r="EG58" s="74"/>
      <c r="EH58" s="74"/>
      <c r="EI58" s="74"/>
      <c r="EJ58" s="74"/>
      <c r="EK58" s="74"/>
      <c r="EL58" s="74"/>
      <c r="EM58" s="74"/>
      <c r="EN58" s="74"/>
      <c r="EO58" s="74"/>
      <c r="EP58" s="74"/>
      <c r="EQ58" s="74"/>
      <c r="ER58" s="74"/>
      <c r="ES58" s="74"/>
      <c r="ET58" s="74"/>
      <c r="EU58" s="74"/>
      <c r="EV58" s="74"/>
      <c r="EW58" s="74"/>
      <c r="EX58" s="74"/>
      <c r="EY58" s="74"/>
      <c r="EZ58" s="22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22"/>
      <c r="FM58" s="22"/>
      <c r="FN58" s="74"/>
      <c r="FO58" s="74"/>
      <c r="FP58" s="74"/>
      <c r="FQ58" s="74"/>
      <c r="FR58" s="74"/>
      <c r="FS58" s="74"/>
      <c r="FT58" s="74"/>
      <c r="FU58" s="74"/>
      <c r="FV58" s="74"/>
      <c r="FW58" s="74"/>
      <c r="FX58" s="22"/>
      <c r="FY58" s="74"/>
      <c r="FZ58" s="74"/>
      <c r="GA58" s="74"/>
      <c r="GB58" s="74"/>
      <c r="GC58" s="74"/>
      <c r="GD58" s="74"/>
      <c r="GE58" s="74"/>
      <c r="GF58" s="74"/>
      <c r="GG58" s="74"/>
      <c r="GH58" s="74"/>
      <c r="GI58" s="74"/>
      <c r="GJ58" s="74"/>
      <c r="GK58" s="74"/>
      <c r="GL58" s="74"/>
      <c r="GM58" s="74"/>
      <c r="GN58" s="74"/>
      <c r="GO58" s="74"/>
      <c r="GP58" s="74"/>
      <c r="GQ58" s="74"/>
      <c r="GR58" s="74"/>
      <c r="GS58" s="74"/>
      <c r="GT58" s="74"/>
      <c r="GU58" s="74"/>
      <c r="GV58" s="74"/>
      <c r="GW58" s="74"/>
      <c r="GX58" s="74"/>
      <c r="GY58" s="74"/>
      <c r="GZ58" s="74"/>
      <c r="HA58" s="74"/>
      <c r="HB58" s="74"/>
      <c r="HC58" s="74"/>
      <c r="HD58" s="74"/>
      <c r="HE58" s="74"/>
      <c r="HF58" s="74"/>
      <c r="HG58" s="74"/>
      <c r="HH58" s="74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4"/>
      <c r="IB58" s="74"/>
      <c r="IC58" s="74"/>
      <c r="ID58" s="74"/>
      <c r="IE58" s="74"/>
      <c r="IF58" s="74"/>
    </row>
    <row r="59" spans="1:24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  <c r="DI59" s="74"/>
      <c r="DJ59" s="74"/>
      <c r="DK59" s="74"/>
      <c r="DL59" s="74"/>
      <c r="DM59" s="74"/>
      <c r="DN59" s="74"/>
      <c r="DO59" s="74"/>
      <c r="DP59" s="74"/>
      <c r="DQ59" s="74"/>
      <c r="DR59" s="74"/>
      <c r="DS59" s="74"/>
      <c r="DT59" s="74"/>
      <c r="DU59" s="74"/>
      <c r="DV59" s="74"/>
      <c r="DW59" s="22"/>
      <c r="DX59" s="22"/>
      <c r="DY59" s="22"/>
      <c r="DZ59" s="22"/>
      <c r="EA59" s="22"/>
      <c r="EB59" s="22"/>
      <c r="EC59" s="74"/>
      <c r="ED59" s="74"/>
      <c r="EE59" s="74"/>
      <c r="EF59" s="74"/>
      <c r="EG59" s="74"/>
      <c r="EH59" s="74"/>
      <c r="EI59" s="74"/>
      <c r="EJ59" s="74"/>
      <c r="EK59" s="74"/>
      <c r="EL59" s="74"/>
      <c r="EM59" s="74"/>
      <c r="EN59" s="74"/>
      <c r="EO59" s="74"/>
      <c r="EP59" s="74"/>
      <c r="EQ59" s="74"/>
      <c r="ER59" s="74"/>
      <c r="ES59" s="74"/>
      <c r="ET59" s="74"/>
      <c r="EU59" s="74"/>
      <c r="EV59" s="74"/>
      <c r="EW59" s="74"/>
      <c r="EX59" s="74"/>
      <c r="EY59" s="74"/>
      <c r="EZ59" s="22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22"/>
      <c r="FM59" s="22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22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</row>
    <row r="60" spans="1:240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  <c r="DI60" s="74"/>
      <c r="DJ60" s="74"/>
      <c r="DK60" s="74"/>
      <c r="DL60" s="74"/>
      <c r="DM60" s="74"/>
      <c r="DN60" s="74"/>
      <c r="DO60" s="74"/>
      <c r="DP60" s="74"/>
      <c r="DQ60" s="74"/>
      <c r="DR60" s="74"/>
      <c r="DS60" s="74"/>
      <c r="DT60" s="74"/>
      <c r="DU60" s="74"/>
      <c r="DV60" s="74"/>
      <c r="DW60" s="22"/>
      <c r="DX60" s="22"/>
      <c r="DY60" s="22"/>
      <c r="DZ60" s="22"/>
      <c r="EA60" s="22"/>
      <c r="EB60" s="22"/>
      <c r="EC60" s="74"/>
      <c r="ED60" s="74"/>
      <c r="EE60" s="74"/>
      <c r="EF60" s="74"/>
      <c r="EG60" s="74"/>
      <c r="EH60" s="74"/>
      <c r="EI60" s="74"/>
      <c r="EJ60" s="74"/>
      <c r="EK60" s="74"/>
      <c r="EL60" s="74"/>
      <c r="EM60" s="74"/>
      <c r="EN60" s="74"/>
      <c r="EO60" s="74"/>
      <c r="EP60" s="74"/>
      <c r="EQ60" s="74"/>
      <c r="ER60" s="74"/>
      <c r="ES60" s="74"/>
      <c r="ET60" s="74"/>
      <c r="EU60" s="74"/>
      <c r="EV60" s="74"/>
      <c r="EW60" s="74"/>
      <c r="EX60" s="74"/>
      <c r="EY60" s="74"/>
      <c r="EZ60" s="22"/>
      <c r="FA60" s="74"/>
      <c r="FB60" s="74"/>
      <c r="FC60" s="74"/>
      <c r="FD60" s="74"/>
      <c r="FE60" s="74"/>
      <c r="FF60" s="74"/>
      <c r="FG60" s="74"/>
      <c r="FH60" s="74"/>
      <c r="FI60" s="74"/>
      <c r="FJ60" s="74"/>
      <c r="FK60" s="74"/>
      <c r="FL60" s="22"/>
      <c r="FM60" s="22"/>
      <c r="FN60" s="74"/>
      <c r="FO60" s="74"/>
      <c r="FP60" s="74"/>
      <c r="FQ60" s="74"/>
      <c r="FR60" s="74"/>
      <c r="FS60" s="74"/>
      <c r="FT60" s="74"/>
      <c r="FU60" s="74"/>
      <c r="FV60" s="74"/>
      <c r="FW60" s="74"/>
      <c r="FX60" s="22"/>
      <c r="FY60" s="74"/>
      <c r="FZ60" s="74"/>
      <c r="GA60" s="74"/>
      <c r="GB60" s="74"/>
      <c r="GC60" s="74"/>
      <c r="GD60" s="74"/>
      <c r="GE60" s="74"/>
      <c r="GF60" s="74"/>
      <c r="GG60" s="74"/>
      <c r="GH60" s="74"/>
      <c r="GI60" s="74"/>
      <c r="GJ60" s="74"/>
      <c r="GK60" s="74"/>
      <c r="GL60" s="74"/>
      <c r="GM60" s="74"/>
      <c r="GN60" s="74"/>
      <c r="GO60" s="74"/>
      <c r="GP60" s="74"/>
      <c r="GQ60" s="74"/>
      <c r="GR60" s="74"/>
      <c r="GS60" s="74"/>
      <c r="GT60" s="74"/>
      <c r="GU60" s="74"/>
      <c r="GV60" s="74"/>
      <c r="GW60" s="74"/>
      <c r="GX60" s="74"/>
      <c r="GY60" s="74"/>
      <c r="GZ60" s="74"/>
      <c r="HA60" s="74"/>
      <c r="HB60" s="74"/>
      <c r="HC60" s="74"/>
      <c r="HD60" s="74"/>
      <c r="HE60" s="74"/>
      <c r="HF60" s="74"/>
      <c r="HG60" s="74"/>
      <c r="HH60" s="74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74"/>
      <c r="IB60" s="74"/>
      <c r="IC60" s="74"/>
      <c r="ID60" s="74"/>
      <c r="IE60" s="74"/>
      <c r="IF60" s="74"/>
    </row>
    <row r="61" spans="1:240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22"/>
      <c r="DX61" s="22"/>
      <c r="DY61" s="22"/>
      <c r="DZ61" s="22"/>
      <c r="EA61" s="22"/>
      <c r="EB61" s="22"/>
      <c r="EC61" s="74"/>
      <c r="ED61" s="74"/>
      <c r="EE61" s="74"/>
      <c r="EF61" s="74"/>
      <c r="EG61" s="74"/>
      <c r="EH61" s="74"/>
      <c r="EI61" s="74"/>
      <c r="EJ61" s="74"/>
      <c r="EK61" s="74"/>
      <c r="EL61" s="74"/>
      <c r="EM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22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22"/>
      <c r="FM61" s="22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22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</row>
    <row r="62" spans="1:240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  <c r="DI62" s="74"/>
      <c r="DJ62" s="74"/>
      <c r="DK62" s="74"/>
      <c r="DL62" s="74"/>
      <c r="DM62" s="74"/>
      <c r="DN62" s="74"/>
      <c r="DO62" s="74"/>
      <c r="DP62" s="74"/>
      <c r="DQ62" s="74"/>
      <c r="DR62" s="74"/>
      <c r="DS62" s="74"/>
      <c r="DT62" s="74"/>
      <c r="DU62" s="74"/>
      <c r="DV62" s="74"/>
      <c r="DW62" s="22"/>
      <c r="DX62" s="22"/>
      <c r="DY62" s="22"/>
      <c r="DZ62" s="22"/>
      <c r="EA62" s="22"/>
      <c r="EB62" s="22"/>
      <c r="EC62" s="74"/>
      <c r="ED62" s="74"/>
      <c r="EE62" s="74"/>
      <c r="EF62" s="74"/>
      <c r="EG62" s="74"/>
      <c r="EH62" s="74"/>
      <c r="EI62" s="74"/>
      <c r="EJ62" s="74"/>
      <c r="EK62" s="74"/>
      <c r="EL62" s="74"/>
      <c r="EM62" s="74"/>
      <c r="EN62" s="74"/>
      <c r="EO62" s="74"/>
      <c r="EP62" s="74"/>
      <c r="EQ62" s="74"/>
      <c r="ER62" s="74"/>
      <c r="ES62" s="74"/>
      <c r="ET62" s="74"/>
      <c r="EU62" s="74"/>
      <c r="EV62" s="74"/>
      <c r="EW62" s="74"/>
      <c r="EX62" s="74"/>
      <c r="EY62" s="74"/>
      <c r="EZ62" s="22"/>
      <c r="FA62" s="74"/>
      <c r="FB62" s="74"/>
      <c r="FC62" s="74"/>
      <c r="FD62" s="74"/>
      <c r="FE62" s="74"/>
      <c r="FF62" s="74"/>
      <c r="FG62" s="74"/>
      <c r="FH62" s="74"/>
      <c r="FI62" s="74"/>
      <c r="FJ62" s="74"/>
      <c r="FK62" s="74"/>
      <c r="FL62" s="22"/>
      <c r="FM62" s="22"/>
      <c r="FN62" s="74"/>
      <c r="FO62" s="74"/>
      <c r="FP62" s="74"/>
      <c r="FQ62" s="74"/>
      <c r="FR62" s="74"/>
      <c r="FS62" s="74"/>
      <c r="FT62" s="74"/>
      <c r="FU62" s="74"/>
      <c r="FV62" s="74"/>
      <c r="FW62" s="74"/>
      <c r="FX62" s="22"/>
      <c r="FY62" s="74"/>
      <c r="FZ62" s="74"/>
      <c r="GA62" s="74"/>
      <c r="GB62" s="74"/>
      <c r="GC62" s="74"/>
      <c r="GD62" s="74"/>
      <c r="GE62" s="74"/>
      <c r="GF62" s="74"/>
      <c r="GG62" s="74"/>
      <c r="GH62" s="74"/>
      <c r="GI62" s="74"/>
      <c r="GJ62" s="74"/>
      <c r="GK62" s="74"/>
      <c r="GL62" s="74"/>
      <c r="GM62" s="74"/>
      <c r="GN62" s="74"/>
      <c r="GO62" s="74"/>
      <c r="GP62" s="74"/>
      <c r="GQ62" s="74"/>
      <c r="GR62" s="74"/>
      <c r="GS62" s="74"/>
      <c r="GT62" s="74"/>
      <c r="GU62" s="74"/>
      <c r="GV62" s="74"/>
      <c r="GW62" s="74"/>
      <c r="GX62" s="74"/>
      <c r="GY62" s="74"/>
      <c r="GZ62" s="74"/>
      <c r="HA62" s="74"/>
      <c r="HB62" s="74"/>
      <c r="HC62" s="74"/>
      <c r="HD62" s="74"/>
      <c r="HE62" s="74"/>
      <c r="HF62" s="74"/>
      <c r="HG62" s="74"/>
      <c r="HH62" s="74"/>
      <c r="HI62" s="74"/>
      <c r="HJ62" s="74"/>
      <c r="HK62" s="74"/>
      <c r="HL62" s="74"/>
      <c r="HM62" s="74"/>
      <c r="HN62" s="74"/>
      <c r="HO62" s="74"/>
      <c r="HP62" s="74"/>
      <c r="HQ62" s="74"/>
      <c r="HR62" s="74"/>
      <c r="HS62" s="74"/>
      <c r="HT62" s="74"/>
      <c r="HU62" s="74"/>
      <c r="HV62" s="74"/>
      <c r="HW62" s="74"/>
      <c r="HX62" s="74"/>
      <c r="HY62" s="74"/>
      <c r="HZ62" s="74"/>
      <c r="IA62" s="74"/>
      <c r="IB62" s="74"/>
      <c r="IC62" s="74"/>
      <c r="ID62" s="74"/>
      <c r="IE62" s="74"/>
      <c r="IF62" s="74"/>
    </row>
    <row r="63" spans="1:240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  <c r="DI63" s="74"/>
      <c r="DJ63" s="74"/>
      <c r="DK63" s="74"/>
      <c r="DL63" s="74"/>
      <c r="DM63" s="74"/>
      <c r="DN63" s="74"/>
      <c r="DO63" s="74"/>
      <c r="DP63" s="74"/>
      <c r="DQ63" s="74"/>
      <c r="DR63" s="74"/>
      <c r="DS63" s="74"/>
      <c r="DT63" s="74"/>
      <c r="DU63" s="74"/>
      <c r="DV63" s="74"/>
      <c r="DW63" s="22"/>
      <c r="DX63" s="22"/>
      <c r="DY63" s="22"/>
      <c r="DZ63" s="22"/>
      <c r="EA63" s="22"/>
      <c r="EB63" s="22"/>
      <c r="EC63" s="74"/>
      <c r="ED63" s="74"/>
      <c r="EE63" s="74"/>
      <c r="EF63" s="74"/>
      <c r="EG63" s="74"/>
      <c r="EH63" s="74"/>
      <c r="EI63" s="74"/>
      <c r="EJ63" s="74"/>
      <c r="EK63" s="74"/>
      <c r="EL63" s="74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22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22"/>
      <c r="FM63" s="22"/>
      <c r="FN63" s="74"/>
      <c r="FO63" s="74"/>
      <c r="FP63" s="74"/>
      <c r="FQ63" s="74"/>
      <c r="FR63" s="74"/>
      <c r="FS63" s="74"/>
      <c r="FT63" s="74"/>
      <c r="FU63" s="74"/>
      <c r="FV63" s="74"/>
      <c r="FW63" s="74"/>
      <c r="FX63" s="22"/>
      <c r="FY63" s="74"/>
      <c r="FZ63" s="74"/>
      <c r="GA63" s="74"/>
      <c r="GB63" s="74"/>
      <c r="GC63" s="74"/>
      <c r="GD63" s="74"/>
      <c r="GE63" s="74"/>
      <c r="GF63" s="74"/>
      <c r="GG63" s="74"/>
      <c r="GH63" s="74"/>
      <c r="GI63" s="74"/>
      <c r="GJ63" s="74"/>
      <c r="GK63" s="74"/>
      <c r="GL63" s="74"/>
      <c r="GM63" s="74"/>
      <c r="GN63" s="74"/>
      <c r="GO63" s="74"/>
      <c r="GP63" s="74"/>
      <c r="GQ63" s="74"/>
      <c r="GR63" s="74"/>
      <c r="GS63" s="74"/>
      <c r="GT63" s="74"/>
      <c r="GU63" s="74"/>
      <c r="GV63" s="74"/>
      <c r="GW63" s="74"/>
      <c r="GX63" s="74"/>
      <c r="GY63" s="74"/>
      <c r="GZ63" s="74"/>
      <c r="HA63" s="74"/>
      <c r="HB63" s="74"/>
      <c r="HC63" s="74"/>
      <c r="HD63" s="74"/>
      <c r="HE63" s="74"/>
      <c r="HF63" s="74"/>
      <c r="HG63" s="74"/>
      <c r="HH63" s="74"/>
      <c r="HI63" s="74"/>
      <c r="HJ63" s="74"/>
      <c r="HK63" s="74"/>
      <c r="HL63" s="74"/>
      <c r="HM63" s="74"/>
      <c r="HN63" s="74"/>
      <c r="HO63" s="74"/>
      <c r="HP63" s="74"/>
      <c r="HQ63" s="74"/>
      <c r="HR63" s="74"/>
      <c r="HS63" s="74"/>
      <c r="HT63" s="74"/>
      <c r="HU63" s="74"/>
      <c r="HV63" s="74"/>
      <c r="HW63" s="74"/>
      <c r="HX63" s="74"/>
      <c r="HY63" s="74"/>
      <c r="HZ63" s="74"/>
      <c r="IA63" s="74"/>
      <c r="IB63" s="74"/>
      <c r="IC63" s="74"/>
      <c r="ID63" s="74"/>
      <c r="IE63" s="74"/>
      <c r="IF63" s="74"/>
    </row>
    <row r="64" spans="1:240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  <c r="DI64" s="74"/>
      <c r="DJ64" s="74"/>
      <c r="DK64" s="74"/>
      <c r="DL64" s="74"/>
      <c r="DM64" s="74"/>
      <c r="DN64" s="74"/>
      <c r="DO64" s="74"/>
      <c r="DP64" s="74"/>
      <c r="DQ64" s="74"/>
      <c r="DR64" s="74"/>
      <c r="DS64" s="74"/>
      <c r="DT64" s="74"/>
      <c r="DU64" s="74"/>
      <c r="DV64" s="74"/>
      <c r="DW64" s="22"/>
      <c r="DX64" s="22"/>
      <c r="DY64" s="22"/>
      <c r="DZ64" s="22"/>
      <c r="EA64" s="22"/>
      <c r="EB64" s="22"/>
      <c r="EC64" s="74"/>
      <c r="ED64" s="74"/>
      <c r="EE64" s="74"/>
      <c r="EF64" s="74"/>
      <c r="EG64" s="74"/>
      <c r="EH64" s="74"/>
      <c r="EI64" s="74"/>
      <c r="EJ64" s="74"/>
      <c r="EK64" s="74"/>
      <c r="EL64" s="74"/>
      <c r="EM64" s="74"/>
      <c r="EN64" s="74"/>
      <c r="EO64" s="74"/>
      <c r="EP64" s="74"/>
      <c r="EQ64" s="74"/>
      <c r="ER64" s="74"/>
      <c r="ES64" s="74"/>
      <c r="ET64" s="74"/>
      <c r="EU64" s="74"/>
      <c r="EV64" s="74"/>
      <c r="EW64" s="74"/>
      <c r="EX64" s="74"/>
      <c r="EY64" s="74"/>
      <c r="EZ64" s="22"/>
      <c r="FA64" s="74"/>
      <c r="FB64" s="74"/>
      <c r="FC64" s="74"/>
      <c r="FD64" s="74"/>
      <c r="FE64" s="74"/>
      <c r="FF64" s="74"/>
      <c r="FG64" s="74"/>
      <c r="FH64" s="74"/>
      <c r="FI64" s="74"/>
      <c r="FJ64" s="74"/>
      <c r="FK64" s="74"/>
      <c r="FL64" s="22"/>
      <c r="FM64" s="22"/>
      <c r="FN64" s="74"/>
      <c r="FO64" s="74"/>
      <c r="FP64" s="74"/>
      <c r="FQ64" s="74"/>
      <c r="FR64" s="74"/>
      <c r="FS64" s="74"/>
      <c r="FT64" s="74"/>
      <c r="FU64" s="74"/>
      <c r="FV64" s="74"/>
      <c r="FW64" s="74"/>
      <c r="FX64" s="22"/>
      <c r="FY64" s="74"/>
      <c r="FZ64" s="74"/>
      <c r="GA64" s="74"/>
      <c r="GB64" s="74"/>
      <c r="GC64" s="74"/>
      <c r="GD64" s="74"/>
      <c r="GE64" s="74"/>
      <c r="GF64" s="74"/>
      <c r="GG64" s="74"/>
      <c r="GH64" s="74"/>
      <c r="GI64" s="74"/>
      <c r="GJ64" s="74"/>
      <c r="GK64" s="74"/>
      <c r="GL64" s="74"/>
      <c r="GM64" s="74"/>
      <c r="GN64" s="74"/>
      <c r="GO64" s="74"/>
      <c r="GP64" s="74"/>
      <c r="GQ64" s="74"/>
      <c r="GR64" s="74"/>
      <c r="GS64" s="74"/>
      <c r="GT64" s="74"/>
      <c r="GU64" s="74"/>
      <c r="GV64" s="74"/>
      <c r="GW64" s="74"/>
      <c r="GX64" s="74"/>
      <c r="GY64" s="74"/>
      <c r="GZ64" s="74"/>
      <c r="HA64" s="74"/>
      <c r="HB64" s="74"/>
      <c r="HC64" s="74"/>
      <c r="HD64" s="74"/>
      <c r="HE64" s="74"/>
      <c r="HF64" s="74"/>
      <c r="HG64" s="74"/>
      <c r="HH64" s="74"/>
      <c r="HI64" s="74"/>
      <c r="HJ64" s="74"/>
      <c r="HK64" s="74"/>
      <c r="HL64" s="74"/>
      <c r="HM64" s="74"/>
      <c r="HN64" s="74"/>
      <c r="HO64" s="74"/>
      <c r="HP64" s="74"/>
      <c r="HQ64" s="74"/>
      <c r="HR64" s="74"/>
      <c r="HS64" s="74"/>
      <c r="HT64" s="74"/>
      <c r="HU64" s="74"/>
      <c r="HV64" s="74"/>
      <c r="HW64" s="74"/>
      <c r="HX64" s="74"/>
      <c r="HY64" s="74"/>
      <c r="HZ64" s="74"/>
      <c r="IA64" s="74"/>
      <c r="IB64" s="74"/>
      <c r="IC64" s="74"/>
      <c r="ID64" s="74"/>
      <c r="IE64" s="74"/>
      <c r="IF64" s="74"/>
    </row>
    <row r="65" spans="1:240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  <c r="DI65" s="74"/>
      <c r="DJ65" s="74"/>
      <c r="DK65" s="74"/>
      <c r="DL65" s="74"/>
      <c r="DM65" s="74"/>
      <c r="DN65" s="74"/>
      <c r="DO65" s="74"/>
      <c r="DP65" s="74"/>
      <c r="DQ65" s="74"/>
      <c r="DR65" s="74"/>
      <c r="DS65" s="74"/>
      <c r="DT65" s="74"/>
      <c r="DU65" s="74"/>
      <c r="DV65" s="74"/>
      <c r="DW65" s="22"/>
      <c r="DX65" s="22"/>
      <c r="DY65" s="22"/>
      <c r="DZ65" s="22"/>
      <c r="EA65" s="22"/>
      <c r="EB65" s="22"/>
      <c r="EC65" s="74"/>
      <c r="ED65" s="74"/>
      <c r="EE65" s="74"/>
      <c r="EF65" s="74"/>
      <c r="EG65" s="74"/>
      <c r="EH65" s="74"/>
      <c r="EI65" s="74"/>
      <c r="EJ65" s="74"/>
      <c r="EK65" s="74"/>
      <c r="EL65" s="74"/>
      <c r="EM65" s="74"/>
      <c r="EN65" s="74"/>
      <c r="EO65" s="74"/>
      <c r="EP65" s="74"/>
      <c r="EQ65" s="74"/>
      <c r="ER65" s="74"/>
      <c r="ES65" s="74"/>
      <c r="ET65" s="74"/>
      <c r="EU65" s="74"/>
      <c r="EV65" s="74"/>
      <c r="EW65" s="74"/>
      <c r="EX65" s="74"/>
      <c r="EY65" s="74"/>
      <c r="EZ65" s="22"/>
      <c r="FA65" s="74"/>
      <c r="FB65" s="74"/>
      <c r="FC65" s="74"/>
      <c r="FD65" s="74"/>
      <c r="FE65" s="74"/>
      <c r="FF65" s="74"/>
      <c r="FG65" s="74"/>
      <c r="FH65" s="74"/>
      <c r="FI65" s="74"/>
      <c r="FJ65" s="74"/>
      <c r="FK65" s="74"/>
      <c r="FL65" s="22"/>
      <c r="FM65" s="22"/>
      <c r="FN65" s="74"/>
      <c r="FO65" s="74"/>
      <c r="FP65" s="74"/>
      <c r="FQ65" s="74"/>
      <c r="FR65" s="74"/>
      <c r="FS65" s="74"/>
      <c r="FT65" s="74"/>
      <c r="FU65" s="74"/>
      <c r="FV65" s="74"/>
      <c r="FW65" s="74"/>
      <c r="FX65" s="22"/>
      <c r="FY65" s="74"/>
      <c r="FZ65" s="74"/>
      <c r="GA65" s="74"/>
      <c r="GB65" s="74"/>
      <c r="GC65" s="74"/>
      <c r="GD65" s="74"/>
      <c r="GE65" s="74"/>
      <c r="GF65" s="74"/>
      <c r="GG65" s="74"/>
      <c r="GH65" s="74"/>
      <c r="GI65" s="74"/>
      <c r="GJ65" s="74"/>
      <c r="GK65" s="74"/>
      <c r="GL65" s="74"/>
      <c r="GM65" s="74"/>
      <c r="GN65" s="74"/>
      <c r="GO65" s="74"/>
      <c r="GP65" s="74"/>
      <c r="GQ65" s="74"/>
      <c r="GR65" s="74"/>
      <c r="GS65" s="74"/>
      <c r="GT65" s="74"/>
      <c r="GU65" s="74"/>
      <c r="GV65" s="74"/>
      <c r="GW65" s="74"/>
      <c r="GX65" s="74"/>
      <c r="GY65" s="74"/>
      <c r="GZ65" s="74"/>
      <c r="HA65" s="74"/>
      <c r="HB65" s="74"/>
      <c r="HC65" s="74"/>
      <c r="HD65" s="74"/>
      <c r="HE65" s="74"/>
      <c r="HF65" s="74"/>
      <c r="HG65" s="74"/>
      <c r="HH65" s="74"/>
      <c r="HI65" s="74"/>
      <c r="HJ65" s="74"/>
      <c r="HK65" s="74"/>
      <c r="HL65" s="74"/>
      <c r="HM65" s="74"/>
      <c r="HN65" s="74"/>
      <c r="HO65" s="74"/>
      <c r="HP65" s="74"/>
      <c r="HQ65" s="74"/>
      <c r="HR65" s="74"/>
      <c r="HS65" s="74"/>
      <c r="HT65" s="74"/>
      <c r="HU65" s="74"/>
      <c r="HV65" s="74"/>
      <c r="HW65" s="74"/>
      <c r="HX65" s="74"/>
      <c r="HY65" s="74"/>
      <c r="HZ65" s="74"/>
      <c r="IA65" s="74"/>
      <c r="IB65" s="74"/>
      <c r="IC65" s="74"/>
      <c r="ID65" s="74"/>
      <c r="IE65" s="74"/>
      <c r="IF65" s="74"/>
    </row>
    <row r="66" spans="1:240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74"/>
      <c r="DN66" s="74"/>
      <c r="DO66" s="74"/>
      <c r="DP66" s="74"/>
      <c r="DQ66" s="74"/>
      <c r="DR66" s="74"/>
      <c r="DS66" s="74"/>
      <c r="DT66" s="74"/>
      <c r="DU66" s="74"/>
      <c r="DV66" s="74"/>
      <c r="DW66" s="22"/>
      <c r="DX66" s="22"/>
      <c r="DY66" s="22"/>
      <c r="DZ66" s="22"/>
      <c r="EA66" s="22"/>
      <c r="EB66" s="22"/>
      <c r="EC66" s="74"/>
      <c r="ED66" s="74"/>
      <c r="EE66" s="74"/>
      <c r="EF66" s="74"/>
      <c r="EG66" s="74"/>
      <c r="EH66" s="74"/>
      <c r="EI66" s="74"/>
      <c r="EJ66" s="74"/>
      <c r="EK66" s="74"/>
      <c r="EL66" s="74"/>
      <c r="EM66" s="74"/>
      <c r="EN66" s="74"/>
      <c r="EO66" s="74"/>
      <c r="EP66" s="74"/>
      <c r="EQ66" s="74"/>
      <c r="ER66" s="74"/>
      <c r="ES66" s="74"/>
      <c r="ET66" s="74"/>
      <c r="EU66" s="74"/>
      <c r="EV66" s="74"/>
      <c r="EW66" s="74"/>
      <c r="EX66" s="74"/>
      <c r="EY66" s="74"/>
      <c r="EZ66" s="22"/>
      <c r="FA66" s="74"/>
      <c r="FB66" s="74"/>
      <c r="FC66" s="74"/>
      <c r="FD66" s="74"/>
      <c r="FE66" s="74"/>
      <c r="FF66" s="74"/>
      <c r="FG66" s="74"/>
      <c r="FH66" s="74"/>
      <c r="FI66" s="74"/>
      <c r="FJ66" s="74"/>
      <c r="FK66" s="74"/>
      <c r="FL66" s="22"/>
      <c r="FM66" s="22"/>
      <c r="FN66" s="74"/>
      <c r="FO66" s="74"/>
      <c r="FP66" s="74"/>
      <c r="FQ66" s="74"/>
      <c r="FR66" s="74"/>
      <c r="FS66" s="74"/>
      <c r="FT66" s="74"/>
      <c r="FU66" s="74"/>
      <c r="FV66" s="74"/>
      <c r="FW66" s="74"/>
      <c r="FX66" s="22"/>
      <c r="FY66" s="74"/>
      <c r="FZ66" s="74"/>
      <c r="GA66" s="74"/>
      <c r="GB66" s="74"/>
      <c r="GC66" s="74"/>
      <c r="GD66" s="74"/>
      <c r="GE66" s="74"/>
      <c r="GF66" s="74"/>
      <c r="GG66" s="74"/>
      <c r="GH66" s="74"/>
      <c r="GI66" s="74"/>
      <c r="GJ66" s="74"/>
      <c r="GK66" s="74"/>
      <c r="GL66" s="74"/>
      <c r="GM66" s="74"/>
      <c r="GN66" s="74"/>
      <c r="GO66" s="74"/>
      <c r="GP66" s="74"/>
      <c r="GQ66" s="74"/>
      <c r="GR66" s="74"/>
      <c r="GS66" s="74"/>
      <c r="GT66" s="74"/>
      <c r="GU66" s="74"/>
      <c r="GV66" s="74"/>
      <c r="GW66" s="74"/>
      <c r="GX66" s="74"/>
      <c r="GY66" s="74"/>
      <c r="GZ66" s="74"/>
      <c r="HA66" s="74"/>
      <c r="HB66" s="74"/>
      <c r="HC66" s="74"/>
      <c r="HD66" s="74"/>
      <c r="HE66" s="74"/>
      <c r="HF66" s="74"/>
      <c r="HG66" s="74"/>
      <c r="HH66" s="74"/>
      <c r="HI66" s="74"/>
      <c r="HJ66" s="74"/>
      <c r="HK66" s="74"/>
      <c r="HL66" s="74"/>
      <c r="HM66" s="74"/>
      <c r="HN66" s="74"/>
      <c r="HO66" s="74"/>
      <c r="HP66" s="74"/>
      <c r="HQ66" s="74"/>
      <c r="HR66" s="74"/>
      <c r="HS66" s="74"/>
      <c r="HT66" s="74"/>
      <c r="HU66" s="74"/>
      <c r="HV66" s="74"/>
      <c r="HW66" s="74"/>
      <c r="HX66" s="74"/>
      <c r="HY66" s="74"/>
      <c r="HZ66" s="74"/>
      <c r="IA66" s="74"/>
      <c r="IB66" s="74"/>
      <c r="IC66" s="74"/>
      <c r="ID66" s="74"/>
      <c r="IE66" s="74"/>
      <c r="IF66" s="74"/>
    </row>
    <row r="67" spans="1:240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74"/>
      <c r="DN67" s="74"/>
      <c r="DO67" s="74"/>
      <c r="DP67" s="74"/>
      <c r="DQ67" s="74"/>
      <c r="DR67" s="74"/>
      <c r="DS67" s="74"/>
      <c r="DT67" s="74"/>
      <c r="DU67" s="74"/>
      <c r="DV67" s="74"/>
      <c r="DW67" s="22"/>
      <c r="DX67" s="22"/>
      <c r="DY67" s="22"/>
      <c r="DZ67" s="22"/>
      <c r="EA67" s="22"/>
      <c r="EB67" s="22"/>
      <c r="EC67" s="74"/>
      <c r="ED67" s="74"/>
      <c r="EE67" s="74"/>
      <c r="EF67" s="74"/>
      <c r="EG67" s="74"/>
      <c r="EH67" s="74"/>
      <c r="EI67" s="74"/>
      <c r="EJ67" s="74"/>
      <c r="EK67" s="74"/>
      <c r="EL67" s="74"/>
      <c r="EM67" s="74"/>
      <c r="EN67" s="74"/>
      <c r="EO67" s="74"/>
      <c r="EP67" s="74"/>
      <c r="EQ67" s="74"/>
      <c r="ER67" s="74"/>
      <c r="ES67" s="74"/>
      <c r="ET67" s="74"/>
      <c r="EU67" s="74"/>
      <c r="EV67" s="74"/>
      <c r="EW67" s="74"/>
      <c r="EX67" s="74"/>
      <c r="EY67" s="74"/>
      <c r="EZ67" s="22"/>
      <c r="FA67" s="74"/>
      <c r="FB67" s="74"/>
      <c r="FC67" s="74"/>
      <c r="FD67" s="74"/>
      <c r="FE67" s="74"/>
      <c r="FF67" s="74"/>
      <c r="FG67" s="74"/>
      <c r="FH67" s="74"/>
      <c r="FI67" s="74"/>
      <c r="FJ67" s="74"/>
      <c r="FK67" s="74"/>
      <c r="FL67" s="22"/>
      <c r="FM67" s="22"/>
      <c r="FN67" s="74"/>
      <c r="FO67" s="74"/>
      <c r="FP67" s="74"/>
      <c r="FQ67" s="74"/>
      <c r="FR67" s="74"/>
      <c r="FS67" s="74"/>
      <c r="FT67" s="74"/>
      <c r="FU67" s="74"/>
      <c r="FV67" s="74"/>
      <c r="FW67" s="74"/>
      <c r="FX67" s="22"/>
      <c r="FY67" s="74"/>
      <c r="FZ67" s="74"/>
      <c r="GA67" s="74"/>
      <c r="GB67" s="74"/>
      <c r="GC67" s="74"/>
      <c r="GD67" s="74"/>
      <c r="GE67" s="74"/>
      <c r="GF67" s="74"/>
      <c r="GG67" s="74"/>
      <c r="GH67" s="74"/>
      <c r="GI67" s="74"/>
      <c r="GJ67" s="74"/>
      <c r="GK67" s="74"/>
      <c r="GL67" s="74"/>
      <c r="GM67" s="74"/>
      <c r="GN67" s="74"/>
      <c r="GO67" s="74"/>
      <c r="GP67" s="74"/>
      <c r="GQ67" s="74"/>
      <c r="GR67" s="74"/>
      <c r="GS67" s="74"/>
      <c r="GT67" s="74"/>
      <c r="GU67" s="74"/>
      <c r="GV67" s="74"/>
      <c r="GW67" s="74"/>
      <c r="GX67" s="74"/>
      <c r="GY67" s="74"/>
      <c r="GZ67" s="74"/>
      <c r="HA67" s="74"/>
      <c r="HB67" s="74"/>
      <c r="HC67" s="74"/>
      <c r="HD67" s="74"/>
      <c r="HE67" s="74"/>
      <c r="HF67" s="74"/>
      <c r="HG67" s="74"/>
      <c r="HH67" s="74"/>
      <c r="HI67" s="74"/>
      <c r="HJ67" s="74"/>
      <c r="HK67" s="74"/>
      <c r="HL67" s="74"/>
      <c r="HM67" s="74"/>
      <c r="HN67" s="74"/>
      <c r="HO67" s="74"/>
      <c r="HP67" s="74"/>
      <c r="HQ67" s="74"/>
      <c r="HR67" s="74"/>
      <c r="HS67" s="74"/>
      <c r="HT67" s="74"/>
      <c r="HU67" s="74"/>
      <c r="HV67" s="74"/>
      <c r="HW67" s="74"/>
      <c r="HX67" s="74"/>
      <c r="HY67" s="74"/>
      <c r="HZ67" s="74"/>
      <c r="IA67" s="74"/>
      <c r="IB67" s="74"/>
      <c r="IC67" s="74"/>
      <c r="ID67" s="74"/>
      <c r="IE67" s="74"/>
      <c r="IF67" s="74"/>
    </row>
    <row r="68" spans="1:240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  <c r="DI68" s="74"/>
      <c r="DJ68" s="74"/>
      <c r="DK68" s="74"/>
      <c r="DL68" s="74"/>
      <c r="DM68" s="74"/>
      <c r="DN68" s="74"/>
      <c r="DO68" s="74"/>
      <c r="DP68" s="74"/>
      <c r="DQ68" s="74"/>
      <c r="DR68" s="74"/>
      <c r="DS68" s="74"/>
      <c r="DT68" s="74"/>
      <c r="DU68" s="74"/>
      <c r="DV68" s="74"/>
      <c r="DW68" s="22"/>
      <c r="DX68" s="22"/>
      <c r="DY68" s="22"/>
      <c r="DZ68" s="22"/>
      <c r="EA68" s="22"/>
      <c r="EB68" s="22"/>
      <c r="EC68" s="74"/>
      <c r="ED68" s="74"/>
      <c r="EE68" s="74"/>
      <c r="EF68" s="74"/>
      <c r="EG68" s="74"/>
      <c r="EH68" s="74"/>
      <c r="EI68" s="74"/>
      <c r="EJ68" s="74"/>
      <c r="EK68" s="74"/>
      <c r="EL68" s="74"/>
      <c r="EM68" s="74"/>
      <c r="EN68" s="74"/>
      <c r="EO68" s="74"/>
      <c r="EP68" s="74"/>
      <c r="EQ68" s="74"/>
      <c r="ER68" s="74"/>
      <c r="ES68" s="74"/>
      <c r="ET68" s="74"/>
      <c r="EU68" s="74"/>
      <c r="EV68" s="74"/>
      <c r="EW68" s="74"/>
      <c r="EX68" s="74"/>
      <c r="EY68" s="74"/>
      <c r="EZ68" s="22"/>
      <c r="FA68" s="74"/>
      <c r="FB68" s="74"/>
      <c r="FC68" s="74"/>
      <c r="FD68" s="74"/>
      <c r="FE68" s="74"/>
      <c r="FF68" s="74"/>
      <c r="FG68" s="74"/>
      <c r="FH68" s="74"/>
      <c r="FI68" s="74"/>
      <c r="FJ68" s="74"/>
      <c r="FK68" s="74"/>
      <c r="FL68" s="22"/>
      <c r="FM68" s="22"/>
      <c r="FN68" s="74"/>
      <c r="FO68" s="74"/>
      <c r="FP68" s="74"/>
      <c r="FQ68" s="74"/>
      <c r="FR68" s="74"/>
      <c r="FS68" s="74"/>
      <c r="FT68" s="74"/>
      <c r="FU68" s="74"/>
      <c r="FV68" s="74"/>
      <c r="FW68" s="74"/>
      <c r="FX68" s="22"/>
      <c r="FY68" s="74"/>
      <c r="FZ68" s="74"/>
      <c r="GA68" s="74"/>
      <c r="GB68" s="74"/>
      <c r="GC68" s="74"/>
      <c r="GD68" s="74"/>
      <c r="GE68" s="74"/>
      <c r="GF68" s="74"/>
      <c r="GG68" s="74"/>
      <c r="GH68" s="74"/>
      <c r="GI68" s="74"/>
      <c r="GJ68" s="74"/>
      <c r="GK68" s="74"/>
      <c r="GL68" s="74"/>
      <c r="GM68" s="74"/>
      <c r="GN68" s="74"/>
      <c r="GO68" s="74"/>
      <c r="GP68" s="74"/>
      <c r="GQ68" s="74"/>
      <c r="GR68" s="74"/>
      <c r="GS68" s="74"/>
      <c r="GT68" s="74"/>
      <c r="GU68" s="74"/>
      <c r="GV68" s="74"/>
      <c r="GW68" s="74"/>
      <c r="GX68" s="74"/>
      <c r="GY68" s="74"/>
      <c r="GZ68" s="74"/>
      <c r="HA68" s="74"/>
      <c r="HB68" s="74"/>
      <c r="HC68" s="74"/>
      <c r="HD68" s="74"/>
      <c r="HE68" s="74"/>
      <c r="HF68" s="74"/>
      <c r="HG68" s="74"/>
      <c r="HH68" s="74"/>
      <c r="HI68" s="74"/>
      <c r="HJ68" s="74"/>
      <c r="HK68" s="74"/>
      <c r="HL68" s="74"/>
      <c r="HM68" s="74"/>
      <c r="HN68" s="74"/>
      <c r="HO68" s="74"/>
      <c r="HP68" s="74"/>
      <c r="HQ68" s="74"/>
      <c r="HR68" s="74"/>
      <c r="HS68" s="74"/>
      <c r="HT68" s="74"/>
      <c r="HU68" s="74"/>
      <c r="HV68" s="74"/>
      <c r="HW68" s="74"/>
      <c r="HX68" s="74"/>
      <c r="HY68" s="74"/>
      <c r="HZ68" s="74"/>
      <c r="IA68" s="74"/>
      <c r="IB68" s="74"/>
      <c r="IC68" s="74"/>
      <c r="ID68" s="74"/>
      <c r="IE68" s="74"/>
      <c r="IF68" s="74"/>
    </row>
    <row r="69" spans="1:24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  <c r="DI69" s="74"/>
      <c r="DJ69" s="74"/>
      <c r="DK69" s="74"/>
      <c r="DL69" s="74"/>
      <c r="DM69" s="74"/>
      <c r="DN69" s="74"/>
      <c r="DO69" s="74"/>
      <c r="DP69" s="74"/>
      <c r="DQ69" s="74"/>
      <c r="DR69" s="74"/>
      <c r="DS69" s="74"/>
      <c r="DT69" s="74"/>
      <c r="DU69" s="74"/>
      <c r="DV69" s="74"/>
      <c r="DW69" s="22"/>
      <c r="DX69" s="22"/>
      <c r="DY69" s="22"/>
      <c r="DZ69" s="22"/>
      <c r="EA69" s="22"/>
      <c r="EB69" s="22"/>
      <c r="EC69" s="74"/>
      <c r="ED69" s="74"/>
      <c r="EE69" s="74"/>
      <c r="EF69" s="74"/>
      <c r="EG69" s="74"/>
      <c r="EH69" s="74"/>
      <c r="EI69" s="74"/>
      <c r="EJ69" s="74"/>
      <c r="EK69" s="74"/>
      <c r="EL69" s="74"/>
      <c r="EM69" s="74"/>
      <c r="EN69" s="74"/>
      <c r="EO69" s="74"/>
      <c r="EP69" s="74"/>
      <c r="EQ69" s="74"/>
      <c r="ER69" s="74"/>
      <c r="ES69" s="74"/>
      <c r="ET69" s="74"/>
      <c r="EU69" s="74"/>
      <c r="EV69" s="74"/>
      <c r="EW69" s="74"/>
      <c r="EX69" s="74"/>
      <c r="EY69" s="74"/>
      <c r="EZ69" s="22"/>
      <c r="FA69" s="74"/>
      <c r="FB69" s="74"/>
      <c r="FC69" s="74"/>
      <c r="FD69" s="74"/>
      <c r="FE69" s="74"/>
      <c r="FF69" s="74"/>
      <c r="FG69" s="74"/>
      <c r="FH69" s="74"/>
      <c r="FI69" s="74"/>
      <c r="FJ69" s="74"/>
      <c r="FK69" s="74"/>
      <c r="FL69" s="22"/>
      <c r="FM69" s="22"/>
      <c r="FN69" s="74"/>
      <c r="FO69" s="74"/>
      <c r="FP69" s="74"/>
      <c r="FQ69" s="74"/>
      <c r="FR69" s="74"/>
      <c r="FS69" s="74"/>
      <c r="FT69" s="74"/>
      <c r="FU69" s="74"/>
      <c r="FV69" s="74"/>
      <c r="FW69" s="74"/>
      <c r="FX69" s="22"/>
      <c r="FY69" s="74"/>
      <c r="FZ69" s="74"/>
      <c r="GA69" s="74"/>
      <c r="GB69" s="74"/>
      <c r="GC69" s="74"/>
      <c r="GD69" s="74"/>
      <c r="GE69" s="74"/>
      <c r="GF69" s="74"/>
      <c r="GG69" s="74"/>
      <c r="GH69" s="74"/>
      <c r="GI69" s="74"/>
      <c r="GJ69" s="74"/>
      <c r="GK69" s="74"/>
      <c r="GL69" s="74"/>
      <c r="GM69" s="74"/>
      <c r="GN69" s="74"/>
      <c r="GO69" s="74"/>
      <c r="GP69" s="74"/>
      <c r="GQ69" s="74"/>
      <c r="GR69" s="74"/>
      <c r="GS69" s="74"/>
      <c r="GT69" s="74"/>
      <c r="GU69" s="74"/>
      <c r="GV69" s="74"/>
      <c r="GW69" s="74"/>
      <c r="GX69" s="74"/>
      <c r="GY69" s="74"/>
      <c r="GZ69" s="74"/>
      <c r="HA69" s="74"/>
      <c r="HB69" s="74"/>
      <c r="HC69" s="74"/>
      <c r="HD69" s="74"/>
      <c r="HE69" s="74"/>
      <c r="HF69" s="74"/>
      <c r="HG69" s="74"/>
      <c r="HH69" s="74"/>
      <c r="HI69" s="74"/>
      <c r="HJ69" s="74"/>
      <c r="HK69" s="74"/>
      <c r="HL69" s="74"/>
      <c r="HM69" s="74"/>
      <c r="HN69" s="74"/>
      <c r="HO69" s="74"/>
      <c r="HP69" s="74"/>
      <c r="HQ69" s="74"/>
      <c r="HR69" s="74"/>
      <c r="HS69" s="74"/>
      <c r="HT69" s="74"/>
      <c r="HU69" s="74"/>
      <c r="HV69" s="74"/>
      <c r="HW69" s="74"/>
      <c r="HX69" s="74"/>
      <c r="HY69" s="74"/>
      <c r="HZ69" s="74"/>
      <c r="IA69" s="74"/>
      <c r="IB69" s="74"/>
      <c r="IC69" s="74"/>
      <c r="ID69" s="74"/>
      <c r="IE69" s="74"/>
      <c r="IF69" s="74"/>
    </row>
    <row r="70" spans="1:240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  <c r="DI70" s="74"/>
      <c r="DJ70" s="74"/>
      <c r="DK70" s="74"/>
      <c r="DL70" s="74"/>
      <c r="DM70" s="74"/>
      <c r="DN70" s="74"/>
      <c r="DO70" s="74"/>
      <c r="DP70" s="74"/>
      <c r="DQ70" s="74"/>
      <c r="DR70" s="74"/>
      <c r="DS70" s="74"/>
      <c r="DT70" s="74"/>
      <c r="DU70" s="74"/>
      <c r="DV70" s="74"/>
      <c r="DW70" s="22"/>
      <c r="DX70" s="22"/>
      <c r="DY70" s="22"/>
      <c r="DZ70" s="22"/>
      <c r="EA70" s="22"/>
      <c r="EB70" s="22"/>
      <c r="EC70" s="74"/>
      <c r="ED70" s="74"/>
      <c r="EE70" s="74"/>
      <c r="EF70" s="74"/>
      <c r="EG70" s="74"/>
      <c r="EH70" s="74"/>
      <c r="EI70" s="74"/>
      <c r="EJ70" s="74"/>
      <c r="EK70" s="74"/>
      <c r="EL70" s="74"/>
      <c r="EM70" s="74"/>
      <c r="EN70" s="74"/>
      <c r="EO70" s="74"/>
      <c r="EP70" s="74"/>
      <c r="EQ70" s="74"/>
      <c r="ER70" s="74"/>
      <c r="ES70" s="74"/>
      <c r="ET70" s="74"/>
      <c r="EU70" s="74"/>
      <c r="EV70" s="74"/>
      <c r="EW70" s="74"/>
      <c r="EX70" s="74"/>
      <c r="EY70" s="74"/>
      <c r="EZ70" s="22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22"/>
      <c r="FM70" s="22"/>
      <c r="FN70" s="74"/>
      <c r="FO70" s="74"/>
      <c r="FP70" s="74"/>
      <c r="FQ70" s="74"/>
      <c r="FR70" s="74"/>
      <c r="FS70" s="74"/>
      <c r="FT70" s="74"/>
      <c r="FU70" s="74"/>
      <c r="FV70" s="74"/>
      <c r="FW70" s="74"/>
      <c r="FX70" s="22"/>
      <c r="FY70" s="74"/>
      <c r="FZ70" s="74"/>
      <c r="GA70" s="74"/>
      <c r="GB70" s="74"/>
      <c r="GC70" s="74"/>
      <c r="GD70" s="74"/>
      <c r="GE70" s="74"/>
      <c r="GF70" s="74"/>
      <c r="GG70" s="74"/>
      <c r="GH70" s="74"/>
      <c r="GI70" s="74"/>
      <c r="GJ70" s="74"/>
      <c r="GK70" s="74"/>
      <c r="GL70" s="74"/>
      <c r="GM70" s="74"/>
      <c r="GN70" s="74"/>
      <c r="GO70" s="74"/>
      <c r="GP70" s="74"/>
      <c r="GQ70" s="74"/>
      <c r="GR70" s="74"/>
      <c r="GS70" s="74"/>
      <c r="GT70" s="74"/>
      <c r="GU70" s="74"/>
      <c r="GV70" s="74"/>
      <c r="GW70" s="74"/>
      <c r="GX70" s="74"/>
      <c r="GY70" s="74"/>
      <c r="GZ70" s="74"/>
      <c r="HA70" s="74"/>
      <c r="HB70" s="74"/>
      <c r="HC70" s="74"/>
      <c r="HD70" s="74"/>
      <c r="HE70" s="74"/>
      <c r="HF70" s="74"/>
      <c r="HG70" s="74"/>
      <c r="HH70" s="74"/>
      <c r="HI70" s="74"/>
      <c r="HJ70" s="74"/>
      <c r="HK70" s="74"/>
      <c r="HL70" s="74"/>
      <c r="HM70" s="74"/>
      <c r="HN70" s="74"/>
      <c r="HO70" s="74"/>
      <c r="HP70" s="74"/>
      <c r="HQ70" s="74"/>
      <c r="HR70" s="74"/>
      <c r="HS70" s="74"/>
      <c r="HT70" s="74"/>
      <c r="HU70" s="74"/>
      <c r="HV70" s="74"/>
      <c r="HW70" s="74"/>
      <c r="HX70" s="74"/>
      <c r="HY70" s="74"/>
      <c r="HZ70" s="74"/>
      <c r="IA70" s="74"/>
      <c r="IB70" s="74"/>
      <c r="IC70" s="74"/>
      <c r="ID70" s="74"/>
      <c r="IE70" s="74"/>
      <c r="IF70" s="74"/>
    </row>
    <row r="71" spans="1:240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  <c r="DI71" s="74"/>
      <c r="DJ71" s="74"/>
      <c r="DK71" s="74"/>
      <c r="DL71" s="74"/>
      <c r="DM71" s="74"/>
      <c r="DN71" s="74"/>
      <c r="DO71" s="74"/>
      <c r="DP71" s="74"/>
      <c r="DQ71" s="74"/>
      <c r="DR71" s="74"/>
      <c r="DS71" s="74"/>
      <c r="DT71" s="74"/>
      <c r="DU71" s="74"/>
      <c r="DV71" s="74"/>
      <c r="DW71" s="22"/>
      <c r="DX71" s="22"/>
      <c r="DY71" s="22"/>
      <c r="DZ71" s="22"/>
      <c r="EA71" s="22"/>
      <c r="EB71" s="22"/>
      <c r="EC71" s="74"/>
      <c r="ED71" s="74"/>
      <c r="EE71" s="74"/>
      <c r="EF71" s="74"/>
      <c r="EG71" s="74"/>
      <c r="EH71" s="74"/>
      <c r="EI71" s="74"/>
      <c r="EJ71" s="74"/>
      <c r="EK71" s="74"/>
      <c r="EL71" s="74"/>
      <c r="EM71" s="74"/>
      <c r="EN71" s="74"/>
      <c r="EO71" s="74"/>
      <c r="EP71" s="74"/>
      <c r="EQ71" s="74"/>
      <c r="ER71" s="74"/>
      <c r="ES71" s="74"/>
      <c r="ET71" s="74"/>
      <c r="EU71" s="74"/>
      <c r="EV71" s="74"/>
      <c r="EW71" s="74"/>
      <c r="EX71" s="74"/>
      <c r="EY71" s="74"/>
      <c r="EZ71" s="22"/>
      <c r="FA71" s="74"/>
      <c r="FB71" s="74"/>
      <c r="FC71" s="74"/>
      <c r="FD71" s="74"/>
      <c r="FE71" s="74"/>
      <c r="FF71" s="74"/>
      <c r="FG71" s="74"/>
      <c r="FH71" s="74"/>
      <c r="FI71" s="74"/>
      <c r="FJ71" s="74"/>
      <c r="FK71" s="74"/>
      <c r="FL71" s="22"/>
      <c r="FM71" s="22"/>
      <c r="FN71" s="74"/>
      <c r="FO71" s="74"/>
      <c r="FP71" s="74"/>
      <c r="FQ71" s="74"/>
      <c r="FR71" s="74"/>
      <c r="FS71" s="74"/>
      <c r="FT71" s="74"/>
      <c r="FU71" s="74"/>
      <c r="FV71" s="74"/>
      <c r="FW71" s="74"/>
      <c r="FX71" s="22"/>
      <c r="FY71" s="74"/>
      <c r="FZ71" s="74"/>
      <c r="GA71" s="74"/>
      <c r="GB71" s="74"/>
      <c r="GC71" s="74"/>
      <c r="GD71" s="74"/>
      <c r="GE71" s="74"/>
      <c r="GF71" s="74"/>
      <c r="GG71" s="74"/>
      <c r="GH71" s="74"/>
      <c r="GI71" s="74"/>
      <c r="GJ71" s="74"/>
      <c r="GK71" s="74"/>
      <c r="GL71" s="74"/>
      <c r="GM71" s="74"/>
      <c r="GN71" s="74"/>
      <c r="GO71" s="74"/>
      <c r="GP71" s="74"/>
      <c r="GQ71" s="74"/>
      <c r="GR71" s="74"/>
      <c r="GS71" s="74"/>
      <c r="GT71" s="74"/>
      <c r="GU71" s="74"/>
      <c r="GV71" s="74"/>
      <c r="GW71" s="74"/>
      <c r="GX71" s="74"/>
      <c r="GY71" s="74"/>
      <c r="GZ71" s="74"/>
      <c r="HA71" s="74"/>
      <c r="HB71" s="74"/>
      <c r="HC71" s="74"/>
      <c r="HD71" s="74"/>
      <c r="HE71" s="74"/>
      <c r="HF71" s="74"/>
      <c r="HG71" s="74"/>
      <c r="HH71" s="74"/>
      <c r="HI71" s="74"/>
      <c r="HJ71" s="74"/>
      <c r="HK71" s="74"/>
      <c r="HL71" s="74"/>
      <c r="HM71" s="74"/>
      <c r="HN71" s="74"/>
      <c r="HO71" s="74"/>
      <c r="HP71" s="74"/>
      <c r="HQ71" s="74"/>
      <c r="HR71" s="74"/>
      <c r="HS71" s="74"/>
      <c r="HT71" s="74"/>
      <c r="HU71" s="74"/>
      <c r="HV71" s="74"/>
      <c r="HW71" s="74"/>
      <c r="HX71" s="74"/>
      <c r="HY71" s="74"/>
      <c r="HZ71" s="74"/>
      <c r="IA71" s="74"/>
      <c r="IB71" s="74"/>
      <c r="IC71" s="74"/>
      <c r="ID71" s="74"/>
      <c r="IE71" s="74"/>
      <c r="IF71" s="74"/>
    </row>
    <row r="72" spans="1:240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  <c r="DI72" s="74"/>
      <c r="DJ72" s="74"/>
      <c r="DK72" s="74"/>
      <c r="DL72" s="74"/>
      <c r="DM72" s="74"/>
      <c r="DN72" s="74"/>
      <c r="DO72" s="74"/>
      <c r="DP72" s="74"/>
      <c r="DQ72" s="74"/>
      <c r="DR72" s="74"/>
      <c r="DS72" s="74"/>
      <c r="DT72" s="74"/>
      <c r="DU72" s="74"/>
      <c r="DV72" s="74"/>
      <c r="DW72" s="22"/>
      <c r="DX72" s="22"/>
      <c r="DY72" s="22"/>
      <c r="DZ72" s="22"/>
      <c r="EA72" s="22"/>
      <c r="EB72" s="22"/>
      <c r="EC72" s="74"/>
      <c r="ED72" s="74"/>
      <c r="EE72" s="74"/>
      <c r="EF72" s="74"/>
      <c r="EG72" s="74"/>
      <c r="EH72" s="74"/>
      <c r="EI72" s="74"/>
      <c r="EJ72" s="74"/>
      <c r="EK72" s="74"/>
      <c r="EL72" s="74"/>
      <c r="EM72" s="74"/>
      <c r="EN72" s="74"/>
      <c r="EO72" s="74"/>
      <c r="EP72" s="74"/>
      <c r="EQ72" s="74"/>
      <c r="ER72" s="74"/>
      <c r="ES72" s="74"/>
      <c r="ET72" s="74"/>
      <c r="EU72" s="74"/>
      <c r="EV72" s="74"/>
      <c r="EW72" s="74"/>
      <c r="EX72" s="74"/>
      <c r="EY72" s="74"/>
      <c r="EZ72" s="22"/>
      <c r="FA72" s="74"/>
      <c r="FB72" s="74"/>
      <c r="FC72" s="74"/>
      <c r="FD72" s="74"/>
      <c r="FE72" s="74"/>
      <c r="FF72" s="74"/>
      <c r="FG72" s="74"/>
      <c r="FH72" s="74"/>
      <c r="FI72" s="74"/>
      <c r="FJ72" s="74"/>
      <c r="FK72" s="74"/>
      <c r="FL72" s="22"/>
      <c r="FM72" s="22"/>
      <c r="FN72" s="74"/>
      <c r="FO72" s="74"/>
      <c r="FP72" s="74"/>
      <c r="FQ72" s="74"/>
      <c r="FR72" s="74"/>
      <c r="FS72" s="74"/>
      <c r="FT72" s="74"/>
      <c r="FU72" s="74"/>
      <c r="FV72" s="74"/>
      <c r="FW72" s="74"/>
      <c r="FX72" s="22"/>
      <c r="FY72" s="74"/>
      <c r="FZ72" s="74"/>
      <c r="GA72" s="74"/>
      <c r="GB72" s="74"/>
      <c r="GC72" s="74"/>
      <c r="GD72" s="74"/>
      <c r="GE72" s="74"/>
      <c r="GF72" s="74"/>
      <c r="GG72" s="74"/>
      <c r="GH72" s="74"/>
      <c r="GI72" s="74"/>
      <c r="GJ72" s="74"/>
      <c r="GK72" s="74"/>
      <c r="GL72" s="74"/>
      <c r="GM72" s="74"/>
      <c r="GN72" s="74"/>
      <c r="GO72" s="74"/>
      <c r="GP72" s="74"/>
      <c r="GQ72" s="74"/>
      <c r="GR72" s="74"/>
      <c r="GS72" s="74"/>
      <c r="GT72" s="74"/>
      <c r="GU72" s="74"/>
      <c r="GV72" s="74"/>
      <c r="GW72" s="74"/>
      <c r="GX72" s="74"/>
      <c r="GY72" s="74"/>
      <c r="GZ72" s="74"/>
      <c r="HA72" s="74"/>
      <c r="HB72" s="74"/>
      <c r="HC72" s="74"/>
      <c r="HD72" s="74"/>
      <c r="HE72" s="74"/>
      <c r="HF72" s="74"/>
      <c r="HG72" s="74"/>
      <c r="HH72" s="74"/>
      <c r="HI72" s="74"/>
      <c r="HJ72" s="74"/>
      <c r="HK72" s="74"/>
      <c r="HL72" s="74"/>
      <c r="HM72" s="74"/>
      <c r="HN72" s="74"/>
      <c r="HO72" s="74"/>
      <c r="HP72" s="74"/>
      <c r="HQ72" s="74"/>
      <c r="HR72" s="74"/>
      <c r="HS72" s="74"/>
      <c r="HT72" s="74"/>
      <c r="HU72" s="74"/>
      <c r="HV72" s="74"/>
      <c r="HW72" s="74"/>
      <c r="HX72" s="74"/>
      <c r="HY72" s="74"/>
      <c r="HZ72" s="74"/>
      <c r="IA72" s="74"/>
      <c r="IB72" s="74"/>
      <c r="IC72" s="74"/>
      <c r="ID72" s="74"/>
      <c r="IE72" s="74"/>
      <c r="IF72" s="74"/>
    </row>
    <row r="73" spans="1:240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  <c r="DI73" s="74"/>
      <c r="DJ73" s="74"/>
      <c r="DK73" s="74"/>
      <c r="DL73" s="74"/>
      <c r="DM73" s="74"/>
      <c r="DN73" s="74"/>
      <c r="DO73" s="74"/>
      <c r="DP73" s="74"/>
      <c r="DQ73" s="74"/>
      <c r="DR73" s="74"/>
      <c r="DS73" s="74"/>
      <c r="DT73" s="74"/>
      <c r="DU73" s="74"/>
      <c r="DV73" s="74"/>
      <c r="DW73" s="22"/>
      <c r="DX73" s="22"/>
      <c r="DY73" s="22"/>
      <c r="DZ73" s="22"/>
      <c r="EA73" s="22"/>
      <c r="EB73" s="22"/>
      <c r="EC73" s="74"/>
      <c r="ED73" s="74"/>
      <c r="EE73" s="74"/>
      <c r="EF73" s="74"/>
      <c r="EG73" s="74"/>
      <c r="EH73" s="74"/>
      <c r="EI73" s="74"/>
      <c r="EJ73" s="74"/>
      <c r="EK73" s="74"/>
      <c r="EL73" s="74"/>
      <c r="EM73" s="74"/>
      <c r="EN73" s="74"/>
      <c r="EO73" s="74"/>
      <c r="EP73" s="74"/>
      <c r="EQ73" s="74"/>
      <c r="ER73" s="74"/>
      <c r="ES73" s="74"/>
      <c r="ET73" s="74"/>
      <c r="EU73" s="74"/>
      <c r="EV73" s="74"/>
      <c r="EW73" s="74"/>
      <c r="EX73" s="74"/>
      <c r="EY73" s="74"/>
      <c r="EZ73" s="22"/>
      <c r="FA73" s="74"/>
      <c r="FB73" s="74"/>
      <c r="FC73" s="74"/>
      <c r="FD73" s="74"/>
      <c r="FE73" s="74"/>
      <c r="FF73" s="74"/>
      <c r="FG73" s="74"/>
      <c r="FH73" s="74"/>
      <c r="FI73" s="74"/>
      <c r="FJ73" s="74"/>
      <c r="FK73" s="74"/>
      <c r="FL73" s="22"/>
      <c r="FM73" s="22"/>
      <c r="FN73" s="74"/>
      <c r="FO73" s="74"/>
      <c r="FP73" s="74"/>
      <c r="FQ73" s="74"/>
      <c r="FR73" s="74"/>
      <c r="FS73" s="74"/>
      <c r="FT73" s="74"/>
      <c r="FU73" s="74"/>
      <c r="FV73" s="74"/>
      <c r="FW73" s="74"/>
      <c r="FX73" s="22"/>
      <c r="FY73" s="74"/>
      <c r="FZ73" s="74"/>
      <c r="GA73" s="74"/>
      <c r="GB73" s="74"/>
      <c r="GC73" s="74"/>
      <c r="GD73" s="74"/>
      <c r="GE73" s="74"/>
      <c r="GF73" s="74"/>
      <c r="GG73" s="74"/>
      <c r="GH73" s="74"/>
      <c r="GI73" s="74"/>
      <c r="GJ73" s="74"/>
      <c r="GK73" s="74"/>
      <c r="GL73" s="74"/>
      <c r="GM73" s="74"/>
      <c r="GN73" s="74"/>
      <c r="GO73" s="74"/>
      <c r="GP73" s="74"/>
      <c r="GQ73" s="74"/>
      <c r="GR73" s="74"/>
      <c r="GS73" s="74"/>
      <c r="GT73" s="74"/>
      <c r="GU73" s="74"/>
      <c r="GV73" s="74"/>
      <c r="GW73" s="74"/>
      <c r="GX73" s="74"/>
      <c r="GY73" s="74"/>
      <c r="GZ73" s="74"/>
      <c r="HA73" s="74"/>
      <c r="HB73" s="74"/>
      <c r="HC73" s="74"/>
      <c r="HD73" s="74"/>
      <c r="HE73" s="74"/>
      <c r="HF73" s="74"/>
      <c r="HG73" s="74"/>
      <c r="HH73" s="74"/>
      <c r="HI73" s="74"/>
      <c r="HJ73" s="74"/>
      <c r="HK73" s="74"/>
      <c r="HL73" s="74"/>
      <c r="HM73" s="74"/>
      <c r="HN73" s="74"/>
      <c r="HO73" s="74"/>
      <c r="HP73" s="74"/>
      <c r="HQ73" s="74"/>
      <c r="HR73" s="74"/>
      <c r="HS73" s="74"/>
      <c r="HT73" s="74"/>
      <c r="HU73" s="74"/>
      <c r="HV73" s="74"/>
      <c r="HW73" s="74"/>
      <c r="HX73" s="74"/>
      <c r="HY73" s="74"/>
      <c r="HZ73" s="74"/>
      <c r="IA73" s="74"/>
      <c r="IB73" s="74"/>
      <c r="IC73" s="74"/>
      <c r="ID73" s="74"/>
      <c r="IE73" s="74"/>
      <c r="IF73" s="74"/>
    </row>
    <row r="74" spans="1:240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  <c r="DI74" s="74"/>
      <c r="DJ74" s="74"/>
      <c r="DK74" s="74"/>
      <c r="DL74" s="74"/>
      <c r="DM74" s="74"/>
      <c r="DN74" s="74"/>
      <c r="DO74" s="74"/>
      <c r="DP74" s="74"/>
      <c r="DQ74" s="74"/>
      <c r="DR74" s="74"/>
      <c r="DS74" s="74"/>
      <c r="DT74" s="74"/>
      <c r="DU74" s="74"/>
      <c r="DV74" s="74"/>
      <c r="DW74" s="22"/>
      <c r="DX74" s="22"/>
      <c r="DY74" s="22"/>
      <c r="DZ74" s="22"/>
      <c r="EA74" s="22"/>
      <c r="EB74" s="22"/>
      <c r="EC74" s="74"/>
      <c r="ED74" s="74"/>
      <c r="EE74" s="74"/>
      <c r="EF74" s="74"/>
      <c r="EG74" s="74"/>
      <c r="EH74" s="74"/>
      <c r="EI74" s="74"/>
      <c r="EJ74" s="74"/>
      <c r="EK74" s="74"/>
      <c r="EL74" s="74"/>
      <c r="EM74" s="74"/>
      <c r="EN74" s="74"/>
      <c r="EO74" s="74"/>
      <c r="EP74" s="74"/>
      <c r="EQ74" s="74"/>
      <c r="ER74" s="74"/>
      <c r="ES74" s="74"/>
      <c r="ET74" s="74"/>
      <c r="EU74" s="74"/>
      <c r="EV74" s="74"/>
      <c r="EW74" s="74"/>
      <c r="EX74" s="74"/>
      <c r="EY74" s="74"/>
      <c r="EZ74" s="22"/>
      <c r="FA74" s="74"/>
      <c r="FB74" s="74"/>
      <c r="FC74" s="74"/>
      <c r="FD74" s="74"/>
      <c r="FE74" s="74"/>
      <c r="FF74" s="74"/>
      <c r="FG74" s="74"/>
      <c r="FH74" s="74"/>
      <c r="FI74" s="74"/>
      <c r="FJ74" s="74"/>
      <c r="FK74" s="74"/>
      <c r="FL74" s="22"/>
      <c r="FM74" s="22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22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4"/>
      <c r="GN74" s="74"/>
      <c r="GO74" s="74"/>
      <c r="GP74" s="74"/>
      <c r="GQ74" s="74"/>
      <c r="GR74" s="74"/>
      <c r="GS74" s="74"/>
      <c r="GT74" s="74"/>
      <c r="GU74" s="74"/>
      <c r="GV74" s="74"/>
      <c r="GW74" s="74"/>
      <c r="GX74" s="74"/>
      <c r="GY74" s="74"/>
      <c r="GZ74" s="74"/>
      <c r="HA74" s="74"/>
      <c r="HB74" s="74"/>
      <c r="HC74" s="74"/>
      <c r="HD74" s="74"/>
      <c r="HE74" s="74"/>
      <c r="HF74" s="74"/>
      <c r="HG74" s="74"/>
      <c r="HH74" s="74"/>
      <c r="HI74" s="74"/>
      <c r="HJ74" s="74"/>
      <c r="HK74" s="74"/>
      <c r="HL74" s="74"/>
      <c r="HM74" s="74"/>
      <c r="HN74" s="74"/>
      <c r="HO74" s="74"/>
      <c r="HP74" s="74"/>
      <c r="HQ74" s="74"/>
      <c r="HR74" s="74"/>
      <c r="HS74" s="74"/>
      <c r="HT74" s="74"/>
      <c r="HU74" s="74"/>
      <c r="HV74" s="74"/>
      <c r="HW74" s="74"/>
      <c r="HX74" s="74"/>
      <c r="HY74" s="74"/>
      <c r="HZ74" s="74"/>
      <c r="IA74" s="74"/>
      <c r="IB74" s="74"/>
      <c r="IC74" s="74"/>
      <c r="ID74" s="74"/>
      <c r="IE74" s="74"/>
      <c r="IF74" s="74"/>
    </row>
  </sheetData>
  <mergeCells count="488">
    <mergeCell ref="A1:H2"/>
    <mergeCell ref="I1:N2"/>
    <mergeCell ref="O1:T2"/>
    <mergeCell ref="V1:AK2"/>
    <mergeCell ref="AL1:BA2"/>
    <mergeCell ref="BB1:BQ2"/>
    <mergeCell ref="ED1:ED2"/>
    <mergeCell ref="EE1:EE2"/>
    <mergeCell ref="EF1:EF2"/>
    <mergeCell ref="EG1:EG2"/>
    <mergeCell ref="BR1:BW2"/>
    <mergeCell ref="BX1:CN2"/>
    <mergeCell ref="CO1:DE2"/>
    <mergeCell ref="DF1:DV2"/>
    <mergeCell ref="DW1:DX2"/>
    <mergeCell ref="DY1:DZ2"/>
    <mergeCell ref="ET1:ET2"/>
    <mergeCell ref="EU1:FF2"/>
    <mergeCell ref="FG1:FR2"/>
    <mergeCell ref="FS1:GD2"/>
    <mergeCell ref="A3:A4"/>
    <mergeCell ref="B3:F4"/>
    <mergeCell ref="G3:G4"/>
    <mergeCell ref="H3:H4"/>
    <mergeCell ref="I3:M4"/>
    <mergeCell ref="N3:N4"/>
    <mergeCell ref="EN1:EN2"/>
    <mergeCell ref="EO1:EO2"/>
    <mergeCell ref="EP1:EP2"/>
    <mergeCell ref="EQ1:EQ2"/>
    <mergeCell ref="ER1:ER2"/>
    <mergeCell ref="ES1:ES2"/>
    <mergeCell ref="EH1:EH2"/>
    <mergeCell ref="EI1:EI2"/>
    <mergeCell ref="EJ1:EJ2"/>
    <mergeCell ref="EK1:EK2"/>
    <mergeCell ref="EL1:EL2"/>
    <mergeCell ref="EM1:EM2"/>
    <mergeCell ref="EA1:EB2"/>
    <mergeCell ref="EC1:EC2"/>
    <mergeCell ref="AE3:AE4"/>
    <mergeCell ref="AF3:AF4"/>
    <mergeCell ref="AG3:AG4"/>
    <mergeCell ref="AH3:AH4"/>
    <mergeCell ref="AI3:AI4"/>
    <mergeCell ref="AJ3:AJ4"/>
    <mergeCell ref="O3:R4"/>
    <mergeCell ref="S3:T4"/>
    <mergeCell ref="V3:Z4"/>
    <mergeCell ref="AA3:AB4"/>
    <mergeCell ref="AC3:AC4"/>
    <mergeCell ref="AD3:AD4"/>
    <mergeCell ref="AV3:AV4"/>
    <mergeCell ref="AW3:AW4"/>
    <mergeCell ref="AX3:AX4"/>
    <mergeCell ref="AY3:AY4"/>
    <mergeCell ref="AZ3:AZ4"/>
    <mergeCell ref="BA3:BA4"/>
    <mergeCell ref="AK3:AK4"/>
    <mergeCell ref="AL3:AP4"/>
    <mergeCell ref="AQ3:AR4"/>
    <mergeCell ref="AS3:AS4"/>
    <mergeCell ref="AT3:AT4"/>
    <mergeCell ref="AU3:AU4"/>
    <mergeCell ref="BM3:BM4"/>
    <mergeCell ref="BN3:BN4"/>
    <mergeCell ref="BO3:BO4"/>
    <mergeCell ref="BP3:BP4"/>
    <mergeCell ref="BQ3:BQ4"/>
    <mergeCell ref="BR3:BS4"/>
    <mergeCell ref="BB3:BF4"/>
    <mergeCell ref="BG3:BH4"/>
    <mergeCell ref="BI3:BI4"/>
    <mergeCell ref="BJ3:BJ4"/>
    <mergeCell ref="BK3:BK4"/>
    <mergeCell ref="BL3:BL4"/>
    <mergeCell ref="CG3:CG4"/>
    <mergeCell ref="CH3:CH4"/>
    <mergeCell ref="CI3:CI4"/>
    <mergeCell ref="CJ3:CJ4"/>
    <mergeCell ref="CK3:CK4"/>
    <mergeCell ref="CL3:CL4"/>
    <mergeCell ref="BT3:BU4"/>
    <mergeCell ref="BV3:BW4"/>
    <mergeCell ref="BX3:CB4"/>
    <mergeCell ref="CC3:CC4"/>
    <mergeCell ref="CD3:CE4"/>
    <mergeCell ref="CF3:CF4"/>
    <mergeCell ref="CX3:CX4"/>
    <mergeCell ref="CY3:CY4"/>
    <mergeCell ref="CZ3:CZ4"/>
    <mergeCell ref="DA3:DA4"/>
    <mergeCell ref="DB3:DB4"/>
    <mergeCell ref="DC3:DC4"/>
    <mergeCell ref="CM3:CM4"/>
    <mergeCell ref="CN3:CN4"/>
    <mergeCell ref="CO3:CS4"/>
    <mergeCell ref="CT3:CT4"/>
    <mergeCell ref="CU3:CV4"/>
    <mergeCell ref="CW3:CW4"/>
    <mergeCell ref="DO3:DO4"/>
    <mergeCell ref="DP3:DP4"/>
    <mergeCell ref="DQ3:DQ4"/>
    <mergeCell ref="DR3:DR4"/>
    <mergeCell ref="DS3:DS4"/>
    <mergeCell ref="DT3:DT4"/>
    <mergeCell ref="DD3:DD4"/>
    <mergeCell ref="DE3:DE4"/>
    <mergeCell ref="DF3:DJ4"/>
    <mergeCell ref="DK3:DK4"/>
    <mergeCell ref="DL3:DM4"/>
    <mergeCell ref="DN3:DN4"/>
    <mergeCell ref="EA3:EA4"/>
    <mergeCell ref="EB3:EB4"/>
    <mergeCell ref="EC3:EC4"/>
    <mergeCell ref="ED3:ED4"/>
    <mergeCell ref="EE3:EE4"/>
    <mergeCell ref="EF3:EF4"/>
    <mergeCell ref="DU3:DU4"/>
    <mergeCell ref="DV3:DV4"/>
    <mergeCell ref="DW3:DW4"/>
    <mergeCell ref="DX3:DX4"/>
    <mergeCell ref="DY3:DY4"/>
    <mergeCell ref="DZ3:DZ4"/>
    <mergeCell ref="EO3:EO4"/>
    <mergeCell ref="EP3:EP4"/>
    <mergeCell ref="EQ3:EQ4"/>
    <mergeCell ref="ER3:ER4"/>
    <mergeCell ref="EG3:EG4"/>
    <mergeCell ref="EH3:EH4"/>
    <mergeCell ref="EI3:EI4"/>
    <mergeCell ref="EJ3:EJ4"/>
    <mergeCell ref="EK3:EK4"/>
    <mergeCell ref="EL3:EL4"/>
    <mergeCell ref="FY3:FY4"/>
    <mergeCell ref="FZ3:GD4"/>
    <mergeCell ref="B5:F5"/>
    <mergeCell ref="I5:M5"/>
    <mergeCell ref="O5:R5"/>
    <mergeCell ref="S5:T5"/>
    <mergeCell ref="V5:Z5"/>
    <mergeCell ref="AL5:AP5"/>
    <mergeCell ref="BB5:BF5"/>
    <mergeCell ref="BX5:CB5"/>
    <mergeCell ref="FG3:FK4"/>
    <mergeCell ref="FL3:FL4"/>
    <mergeCell ref="FM3:FM4"/>
    <mergeCell ref="FN3:FR4"/>
    <mergeCell ref="FS3:FW4"/>
    <mergeCell ref="FX3:FX4"/>
    <mergeCell ref="ES3:ES4"/>
    <mergeCell ref="ET3:ET4"/>
    <mergeCell ref="EU3:EY4"/>
    <mergeCell ref="EZ3:EZ4"/>
    <mergeCell ref="FA3:FA4"/>
    <mergeCell ref="FB3:FF4"/>
    <mergeCell ref="EM3:EM4"/>
    <mergeCell ref="EN3:EN4"/>
    <mergeCell ref="FS5:FW5"/>
    <mergeCell ref="FZ5:GD5"/>
    <mergeCell ref="GE5:GI5"/>
    <mergeCell ref="B6:F6"/>
    <mergeCell ref="I6:M6"/>
    <mergeCell ref="O6:R6"/>
    <mergeCell ref="S6:T6"/>
    <mergeCell ref="V6:Z6"/>
    <mergeCell ref="AL6:AP6"/>
    <mergeCell ref="BB6:BF6"/>
    <mergeCell ref="CO5:CS5"/>
    <mergeCell ref="DF5:DJ5"/>
    <mergeCell ref="EU5:EY5"/>
    <mergeCell ref="FB5:FF5"/>
    <mergeCell ref="FG5:FK5"/>
    <mergeCell ref="FN5:FR5"/>
    <mergeCell ref="FN6:FR6"/>
    <mergeCell ref="FS6:FW6"/>
    <mergeCell ref="FZ6:GD6"/>
    <mergeCell ref="GE6:GI6"/>
    <mergeCell ref="EU6:EY6"/>
    <mergeCell ref="FB6:FF6"/>
    <mergeCell ref="FG6:FK6"/>
    <mergeCell ref="B7:F7"/>
    <mergeCell ref="I7:M7"/>
    <mergeCell ref="O7:R7"/>
    <mergeCell ref="S7:T7"/>
    <mergeCell ref="V7:Z7"/>
    <mergeCell ref="AL7:AP7"/>
    <mergeCell ref="BX6:CB6"/>
    <mergeCell ref="CO6:CS6"/>
    <mergeCell ref="DF6:DJ6"/>
    <mergeCell ref="FG7:FK7"/>
    <mergeCell ref="FN7:FR7"/>
    <mergeCell ref="FS7:FW7"/>
    <mergeCell ref="FZ7:GD7"/>
    <mergeCell ref="GE7:GI7"/>
    <mergeCell ref="B8:F8"/>
    <mergeCell ref="I8:M8"/>
    <mergeCell ref="O8:R8"/>
    <mergeCell ref="S8:T8"/>
    <mergeCell ref="V8:Z8"/>
    <mergeCell ref="BB7:BF7"/>
    <mergeCell ref="BX7:CB7"/>
    <mergeCell ref="CO7:CS7"/>
    <mergeCell ref="DF7:DJ7"/>
    <mergeCell ref="EU7:EY7"/>
    <mergeCell ref="FB7:FF7"/>
    <mergeCell ref="FB8:FF8"/>
    <mergeCell ref="FG8:FK8"/>
    <mergeCell ref="FN8:FR8"/>
    <mergeCell ref="FS8:FW8"/>
    <mergeCell ref="FZ8:GD8"/>
    <mergeCell ref="GE8:GI8"/>
    <mergeCell ref="AL8:AP8"/>
    <mergeCell ref="BB8:BF8"/>
    <mergeCell ref="BX8:CB8"/>
    <mergeCell ref="CO8:CS8"/>
    <mergeCell ref="DF8:DJ8"/>
    <mergeCell ref="EU8:EY8"/>
    <mergeCell ref="FG9:FK9"/>
    <mergeCell ref="FN9:FR9"/>
    <mergeCell ref="FS9:FW9"/>
    <mergeCell ref="FZ9:GD9"/>
    <mergeCell ref="GE9:GI9"/>
    <mergeCell ref="EU9:EY9"/>
    <mergeCell ref="FB9:FF9"/>
    <mergeCell ref="B10:F10"/>
    <mergeCell ref="I10:M10"/>
    <mergeCell ref="O10:R10"/>
    <mergeCell ref="S10:T10"/>
    <mergeCell ref="V10:Z10"/>
    <mergeCell ref="BB9:BF9"/>
    <mergeCell ref="BX9:CB9"/>
    <mergeCell ref="CO9:CS9"/>
    <mergeCell ref="DF9:DJ9"/>
    <mergeCell ref="B9:F9"/>
    <mergeCell ref="I9:M9"/>
    <mergeCell ref="O9:R9"/>
    <mergeCell ref="S9:T9"/>
    <mergeCell ref="V9:Z9"/>
    <mergeCell ref="AL9:AP9"/>
    <mergeCell ref="FB10:FF10"/>
    <mergeCell ref="FG10:FK10"/>
    <mergeCell ref="FN10:FR10"/>
    <mergeCell ref="FS10:FW10"/>
    <mergeCell ref="FZ10:GD10"/>
    <mergeCell ref="GE10:GI10"/>
    <mergeCell ref="AL10:AP10"/>
    <mergeCell ref="BB10:BF10"/>
    <mergeCell ref="BX10:CB10"/>
    <mergeCell ref="CO10:CS10"/>
    <mergeCell ref="DF10:DJ10"/>
    <mergeCell ref="EU10:EY10"/>
    <mergeCell ref="FG11:FK11"/>
    <mergeCell ref="FN11:FR11"/>
    <mergeCell ref="FS11:FW11"/>
    <mergeCell ref="FZ11:GD11"/>
    <mergeCell ref="GE11:GI11"/>
    <mergeCell ref="B12:F12"/>
    <mergeCell ref="I12:M12"/>
    <mergeCell ref="O12:R12"/>
    <mergeCell ref="S12:T12"/>
    <mergeCell ref="V12:Z12"/>
    <mergeCell ref="BB11:BF11"/>
    <mergeCell ref="BX11:CB11"/>
    <mergeCell ref="CO11:CS11"/>
    <mergeCell ref="DF11:DJ11"/>
    <mergeCell ref="EU11:EY11"/>
    <mergeCell ref="FB11:FF11"/>
    <mergeCell ref="B11:F11"/>
    <mergeCell ref="I11:M11"/>
    <mergeCell ref="O11:R11"/>
    <mergeCell ref="S11:T11"/>
    <mergeCell ref="V11:Z11"/>
    <mergeCell ref="AL11:AP11"/>
    <mergeCell ref="FB12:FF12"/>
    <mergeCell ref="FG12:FK12"/>
    <mergeCell ref="FN12:FR12"/>
    <mergeCell ref="FS12:FW12"/>
    <mergeCell ref="FZ12:GD12"/>
    <mergeCell ref="GE12:GI12"/>
    <mergeCell ref="AL12:AP12"/>
    <mergeCell ref="BB12:BF12"/>
    <mergeCell ref="BX12:CB12"/>
    <mergeCell ref="CO12:CS12"/>
    <mergeCell ref="DF12:DJ12"/>
    <mergeCell ref="EU12:EY12"/>
    <mergeCell ref="FG13:FK13"/>
    <mergeCell ref="FN13:FR13"/>
    <mergeCell ref="FS13:FW13"/>
    <mergeCell ref="FZ13:GD13"/>
    <mergeCell ref="GE13:GI13"/>
    <mergeCell ref="B14:F14"/>
    <mergeCell ref="I14:M14"/>
    <mergeCell ref="O14:R14"/>
    <mergeCell ref="S14:T14"/>
    <mergeCell ref="V14:Z14"/>
    <mergeCell ref="BB13:BF13"/>
    <mergeCell ref="BX13:CB13"/>
    <mergeCell ref="CO13:CS13"/>
    <mergeCell ref="DF13:DJ13"/>
    <mergeCell ref="EU13:EY13"/>
    <mergeCell ref="FB13:FF13"/>
    <mergeCell ref="B13:F13"/>
    <mergeCell ref="I13:M13"/>
    <mergeCell ref="O13:R13"/>
    <mergeCell ref="S13:T13"/>
    <mergeCell ref="V13:Z13"/>
    <mergeCell ref="AL13:AP13"/>
    <mergeCell ref="FB14:FF14"/>
    <mergeCell ref="FG14:FK14"/>
    <mergeCell ref="FS16:FW16"/>
    <mergeCell ref="FN14:FR14"/>
    <mergeCell ref="FS14:FW14"/>
    <mergeCell ref="FZ14:GD14"/>
    <mergeCell ref="GE14:GI14"/>
    <mergeCell ref="AL14:AP14"/>
    <mergeCell ref="BB14:BF14"/>
    <mergeCell ref="BX14:CB14"/>
    <mergeCell ref="CO14:CS14"/>
    <mergeCell ref="DF14:DJ14"/>
    <mergeCell ref="EU14:EY14"/>
    <mergeCell ref="FZ17:GD17"/>
    <mergeCell ref="FG15:FK15"/>
    <mergeCell ref="FN15:FR15"/>
    <mergeCell ref="FS15:FW15"/>
    <mergeCell ref="FZ15:GD15"/>
    <mergeCell ref="GE15:GI15"/>
    <mergeCell ref="B16:R36"/>
    <mergeCell ref="S16:T16"/>
    <mergeCell ref="V16:Z16"/>
    <mergeCell ref="AL16:AP16"/>
    <mergeCell ref="BB16:BF16"/>
    <mergeCell ref="BB15:BF15"/>
    <mergeCell ref="BX15:CB15"/>
    <mergeCell ref="CO15:CS15"/>
    <mergeCell ref="DF15:DJ15"/>
    <mergeCell ref="EU15:EY15"/>
    <mergeCell ref="FB15:FF15"/>
    <mergeCell ref="B15:F15"/>
    <mergeCell ref="I15:M15"/>
    <mergeCell ref="O15:R15"/>
    <mergeCell ref="S15:T15"/>
    <mergeCell ref="V15:Z15"/>
    <mergeCell ref="AL15:AP15"/>
    <mergeCell ref="FN16:FR16"/>
    <mergeCell ref="DF18:DJ18"/>
    <mergeCell ref="EU18:EY18"/>
    <mergeCell ref="FB18:FF18"/>
    <mergeCell ref="FG18:FK18"/>
    <mergeCell ref="FZ16:GD16"/>
    <mergeCell ref="GE16:GI16"/>
    <mergeCell ref="V17:Z17"/>
    <mergeCell ref="AL17:AP17"/>
    <mergeCell ref="BB17:BF17"/>
    <mergeCell ref="BX17:CB17"/>
    <mergeCell ref="CO17:CS17"/>
    <mergeCell ref="DF17:DJ17"/>
    <mergeCell ref="BX16:CB16"/>
    <mergeCell ref="CO16:CS16"/>
    <mergeCell ref="DF16:DJ16"/>
    <mergeCell ref="EU16:EY16"/>
    <mergeCell ref="FB16:FF16"/>
    <mergeCell ref="FG16:FK16"/>
    <mergeCell ref="GE17:GI17"/>
    <mergeCell ref="EU17:EY17"/>
    <mergeCell ref="FB17:FF17"/>
    <mergeCell ref="FG17:FK17"/>
    <mergeCell ref="FN17:FR17"/>
    <mergeCell ref="FS17:FW17"/>
    <mergeCell ref="FB20:FF20"/>
    <mergeCell ref="FG20:FK20"/>
    <mergeCell ref="FN18:FR18"/>
    <mergeCell ref="FS18:FW18"/>
    <mergeCell ref="FZ18:GD18"/>
    <mergeCell ref="GE18:GI18"/>
    <mergeCell ref="V19:Z19"/>
    <mergeCell ref="AL19:AP19"/>
    <mergeCell ref="BB19:BF19"/>
    <mergeCell ref="BX19:CB19"/>
    <mergeCell ref="CO19:CS19"/>
    <mergeCell ref="DF19:DJ19"/>
    <mergeCell ref="GE19:GI19"/>
    <mergeCell ref="EU19:EY19"/>
    <mergeCell ref="FB19:FF19"/>
    <mergeCell ref="FG19:FK19"/>
    <mergeCell ref="FN19:FR19"/>
    <mergeCell ref="FS19:FW19"/>
    <mergeCell ref="FZ19:GD19"/>
    <mergeCell ref="V18:Z18"/>
    <mergeCell ref="AL18:AP18"/>
    <mergeCell ref="BB18:BF18"/>
    <mergeCell ref="BX18:CB18"/>
    <mergeCell ref="CO18:CS18"/>
    <mergeCell ref="FN20:FR20"/>
    <mergeCell ref="FS20:FW20"/>
    <mergeCell ref="FZ20:GD20"/>
    <mergeCell ref="GE20:GI20"/>
    <mergeCell ref="V21:Z21"/>
    <mergeCell ref="AL21:AP21"/>
    <mergeCell ref="BB21:BF21"/>
    <mergeCell ref="BX21:CB21"/>
    <mergeCell ref="CO21:CS21"/>
    <mergeCell ref="DF21:DJ21"/>
    <mergeCell ref="GE21:GI21"/>
    <mergeCell ref="EU21:EY21"/>
    <mergeCell ref="FB21:FF21"/>
    <mergeCell ref="FG21:FK21"/>
    <mergeCell ref="FN21:FR21"/>
    <mergeCell ref="FS21:FW21"/>
    <mergeCell ref="FZ21:GD21"/>
    <mergeCell ref="V20:Z20"/>
    <mergeCell ref="AL20:AP20"/>
    <mergeCell ref="BB20:BF20"/>
    <mergeCell ref="BX20:CB20"/>
    <mergeCell ref="CO20:CS20"/>
    <mergeCell ref="DF20:DJ20"/>
    <mergeCell ref="EU20:EY20"/>
    <mergeCell ref="V22:Z22"/>
    <mergeCell ref="AL22:AP22"/>
    <mergeCell ref="BB22:BF22"/>
    <mergeCell ref="BX22:CB22"/>
    <mergeCell ref="CO22:CS22"/>
    <mergeCell ref="DF22:DJ22"/>
    <mergeCell ref="EU22:EY22"/>
    <mergeCell ref="FB22:FF22"/>
    <mergeCell ref="FG22:FK22"/>
    <mergeCell ref="FN22:FR22"/>
    <mergeCell ref="FS22:FW22"/>
    <mergeCell ref="FZ22:GD22"/>
    <mergeCell ref="GE22:GI22"/>
    <mergeCell ref="V23:Z23"/>
    <mergeCell ref="AE23:AH24"/>
    <mergeCell ref="AI23:AK24"/>
    <mergeCell ref="AL23:AP23"/>
    <mergeCell ref="BB23:BF23"/>
    <mergeCell ref="BX23:CB23"/>
    <mergeCell ref="V24:Z24"/>
    <mergeCell ref="AL24:AP24"/>
    <mergeCell ref="BB24:BF24"/>
    <mergeCell ref="BX24:CB24"/>
    <mergeCell ref="CO24:CS24"/>
    <mergeCell ref="DF24:DJ24"/>
    <mergeCell ref="EU24:EY24"/>
    <mergeCell ref="CO23:CS23"/>
    <mergeCell ref="DF23:DJ23"/>
    <mergeCell ref="EU23:EY23"/>
    <mergeCell ref="FB24:FF24"/>
    <mergeCell ref="FG24:FK24"/>
    <mergeCell ref="FN24:FR24"/>
    <mergeCell ref="FS24:FW24"/>
    <mergeCell ref="FZ24:GD24"/>
    <mergeCell ref="GE24:GI24"/>
    <mergeCell ref="FS23:FW23"/>
    <mergeCell ref="FZ23:GD23"/>
    <mergeCell ref="GE23:GI23"/>
    <mergeCell ref="FB23:FF23"/>
    <mergeCell ref="FG23:FK23"/>
    <mergeCell ref="FN23:FR23"/>
    <mergeCell ref="V26:Z26"/>
    <mergeCell ref="AL26:AP26"/>
    <mergeCell ref="BB26:BF26"/>
    <mergeCell ref="BX26:CB26"/>
    <mergeCell ref="CO26:CS26"/>
    <mergeCell ref="DF26:DJ26"/>
    <mergeCell ref="EU26:EY26"/>
    <mergeCell ref="CO25:CS25"/>
    <mergeCell ref="DF25:DJ25"/>
    <mergeCell ref="EU25:EY25"/>
    <mergeCell ref="V25:Z25"/>
    <mergeCell ref="AE25:AH26"/>
    <mergeCell ref="AI25:AK26"/>
    <mergeCell ref="AL25:AP25"/>
    <mergeCell ref="BB25:BF25"/>
    <mergeCell ref="BX25:CB25"/>
    <mergeCell ref="AE27:AH28"/>
    <mergeCell ref="AI27:AK28"/>
    <mergeCell ref="FB26:FF26"/>
    <mergeCell ref="FG26:FK26"/>
    <mergeCell ref="FN26:FR26"/>
    <mergeCell ref="FS26:FW26"/>
    <mergeCell ref="FZ26:GD26"/>
    <mergeCell ref="GE26:GI26"/>
    <mergeCell ref="FS25:FW25"/>
    <mergeCell ref="FZ25:GD25"/>
    <mergeCell ref="GE25:GI25"/>
    <mergeCell ref="FB25:FF25"/>
    <mergeCell ref="FG25:FK25"/>
    <mergeCell ref="FN25:FR25"/>
  </mergeCells>
  <conditionalFormatting sqref="AL5:AP22 BB5:BF22">
    <cfRule type="cellIs" dxfId="55" priority="8" operator="equal">
      <formula>"Lille OSC"</formula>
    </cfRule>
  </conditionalFormatting>
  <conditionalFormatting sqref="U5:U14">
    <cfRule type="containsText" dxfId="54" priority="5" operator="containsText" text="Remis">
      <formula>NOT(ISERROR(SEARCH("Remis",U5)))</formula>
    </cfRule>
    <cfRule type="containsText" dxfId="53" priority="6" operator="containsText" text="Arrêté">
      <formula>NOT(ISERROR(SEARCH("Arrêté",U5)))</formula>
    </cfRule>
    <cfRule type="containsText" dxfId="52" priority="7" operator="containsText" text="Annulé">
      <formula>NOT(ISERROR(SEARCH("Annulé",U5)))</formula>
    </cfRule>
  </conditionalFormatting>
  <conditionalFormatting sqref="O5:T13">
    <cfRule type="expression" dxfId="51" priority="2">
      <formula>$U5="Remis"</formula>
    </cfRule>
    <cfRule type="expression" dxfId="50" priority="3">
      <formula>$U5="Arrêté"</formula>
    </cfRule>
    <cfRule type="expression" dxfId="49" priority="4">
      <formula>$U5="Annulé"</formula>
    </cfRule>
  </conditionalFormatting>
  <conditionalFormatting sqref="V5:Z22">
    <cfRule type="cellIs" dxfId="48" priority="1" operator="equal">
      <formula>"Lille OSC"</formula>
    </cfRule>
  </conditionalFormatting>
  <dataValidations count="2">
    <dataValidation type="list" allowBlank="1" showInputMessage="1" showErrorMessage="1" sqref="U5:U14 JQ5:JQ14 TM5:TM14 ADI5:ADI14 ANE5:ANE14 AXA5:AXA14 BGW5:BGW14 BQS5:BQS14 CAO5:CAO14 CKK5:CKK14 CUG5:CUG14 DEC5:DEC14 DNY5:DNY14 DXU5:DXU14 EHQ5:EHQ14 ERM5:ERM14 FBI5:FBI14 FLE5:FLE14 FVA5:FVA14 GEW5:GEW14 GOS5:GOS14 GYO5:GYO14 HIK5:HIK14 HSG5:HSG14 ICC5:ICC14 ILY5:ILY14 IVU5:IVU14 JFQ5:JFQ14 JPM5:JPM14 JZI5:JZI14 KJE5:KJE14 KTA5:KTA14 LCW5:LCW14 LMS5:LMS14 LWO5:LWO14 MGK5:MGK14 MQG5:MQG14 NAC5:NAC14 NJY5:NJY14 NTU5:NTU14 ODQ5:ODQ14 ONM5:ONM14 OXI5:OXI14 PHE5:PHE14 PRA5:PRA14 QAW5:QAW14 QKS5:QKS14 QUO5:QUO14 REK5:REK14 ROG5:ROG14 RYC5:RYC14 SHY5:SHY14 SRU5:SRU14 TBQ5:TBQ14 TLM5:TLM14 TVI5:TVI14 UFE5:UFE14 UPA5:UPA14 UYW5:UYW14 VIS5:VIS14 VSO5:VSO14 WCK5:WCK14 WMG5:WMG14 WWC5:WWC14 U65541:U65550 JQ65541:JQ65550 TM65541:TM65550 ADI65541:ADI65550 ANE65541:ANE65550 AXA65541:AXA65550 BGW65541:BGW65550 BQS65541:BQS65550 CAO65541:CAO65550 CKK65541:CKK65550 CUG65541:CUG65550 DEC65541:DEC65550 DNY65541:DNY65550 DXU65541:DXU65550 EHQ65541:EHQ65550 ERM65541:ERM65550 FBI65541:FBI65550 FLE65541:FLE65550 FVA65541:FVA65550 GEW65541:GEW65550 GOS65541:GOS65550 GYO65541:GYO65550 HIK65541:HIK65550 HSG65541:HSG65550 ICC65541:ICC65550 ILY65541:ILY65550 IVU65541:IVU65550 JFQ65541:JFQ65550 JPM65541:JPM65550 JZI65541:JZI65550 KJE65541:KJE65550 KTA65541:KTA65550 LCW65541:LCW65550 LMS65541:LMS65550 LWO65541:LWO65550 MGK65541:MGK65550 MQG65541:MQG65550 NAC65541:NAC65550 NJY65541:NJY65550 NTU65541:NTU65550 ODQ65541:ODQ65550 ONM65541:ONM65550 OXI65541:OXI65550 PHE65541:PHE65550 PRA65541:PRA65550 QAW65541:QAW65550 QKS65541:QKS65550 QUO65541:QUO65550 REK65541:REK65550 ROG65541:ROG65550 RYC65541:RYC65550 SHY65541:SHY65550 SRU65541:SRU65550 TBQ65541:TBQ65550 TLM65541:TLM65550 TVI65541:TVI65550 UFE65541:UFE65550 UPA65541:UPA65550 UYW65541:UYW65550 VIS65541:VIS65550 VSO65541:VSO65550 WCK65541:WCK65550 WMG65541:WMG65550 WWC65541:WWC65550 U131077:U131086 JQ131077:JQ131086 TM131077:TM131086 ADI131077:ADI131086 ANE131077:ANE131086 AXA131077:AXA131086 BGW131077:BGW131086 BQS131077:BQS131086 CAO131077:CAO131086 CKK131077:CKK131086 CUG131077:CUG131086 DEC131077:DEC131086 DNY131077:DNY131086 DXU131077:DXU131086 EHQ131077:EHQ131086 ERM131077:ERM131086 FBI131077:FBI131086 FLE131077:FLE131086 FVA131077:FVA131086 GEW131077:GEW131086 GOS131077:GOS131086 GYO131077:GYO131086 HIK131077:HIK131086 HSG131077:HSG131086 ICC131077:ICC131086 ILY131077:ILY131086 IVU131077:IVU131086 JFQ131077:JFQ131086 JPM131077:JPM131086 JZI131077:JZI131086 KJE131077:KJE131086 KTA131077:KTA131086 LCW131077:LCW131086 LMS131077:LMS131086 LWO131077:LWO131086 MGK131077:MGK131086 MQG131077:MQG131086 NAC131077:NAC131086 NJY131077:NJY131086 NTU131077:NTU131086 ODQ131077:ODQ131086 ONM131077:ONM131086 OXI131077:OXI131086 PHE131077:PHE131086 PRA131077:PRA131086 QAW131077:QAW131086 QKS131077:QKS131086 QUO131077:QUO131086 REK131077:REK131086 ROG131077:ROG131086 RYC131077:RYC131086 SHY131077:SHY131086 SRU131077:SRU131086 TBQ131077:TBQ131086 TLM131077:TLM131086 TVI131077:TVI131086 UFE131077:UFE131086 UPA131077:UPA131086 UYW131077:UYW131086 VIS131077:VIS131086 VSO131077:VSO131086 WCK131077:WCK131086 WMG131077:WMG131086 WWC131077:WWC131086 U196613:U196622 JQ196613:JQ196622 TM196613:TM196622 ADI196613:ADI196622 ANE196613:ANE196622 AXA196613:AXA196622 BGW196613:BGW196622 BQS196613:BQS196622 CAO196613:CAO196622 CKK196613:CKK196622 CUG196613:CUG196622 DEC196613:DEC196622 DNY196613:DNY196622 DXU196613:DXU196622 EHQ196613:EHQ196622 ERM196613:ERM196622 FBI196613:FBI196622 FLE196613:FLE196622 FVA196613:FVA196622 GEW196613:GEW196622 GOS196613:GOS196622 GYO196613:GYO196622 HIK196613:HIK196622 HSG196613:HSG196622 ICC196613:ICC196622 ILY196613:ILY196622 IVU196613:IVU196622 JFQ196613:JFQ196622 JPM196613:JPM196622 JZI196613:JZI196622 KJE196613:KJE196622 KTA196613:KTA196622 LCW196613:LCW196622 LMS196613:LMS196622 LWO196613:LWO196622 MGK196613:MGK196622 MQG196613:MQG196622 NAC196613:NAC196622 NJY196613:NJY196622 NTU196613:NTU196622 ODQ196613:ODQ196622 ONM196613:ONM196622 OXI196613:OXI196622 PHE196613:PHE196622 PRA196613:PRA196622 QAW196613:QAW196622 QKS196613:QKS196622 QUO196613:QUO196622 REK196613:REK196622 ROG196613:ROG196622 RYC196613:RYC196622 SHY196613:SHY196622 SRU196613:SRU196622 TBQ196613:TBQ196622 TLM196613:TLM196622 TVI196613:TVI196622 UFE196613:UFE196622 UPA196613:UPA196622 UYW196613:UYW196622 VIS196613:VIS196622 VSO196613:VSO196622 WCK196613:WCK196622 WMG196613:WMG196622 WWC196613:WWC196622 U262149:U262158 JQ262149:JQ262158 TM262149:TM262158 ADI262149:ADI262158 ANE262149:ANE262158 AXA262149:AXA262158 BGW262149:BGW262158 BQS262149:BQS262158 CAO262149:CAO262158 CKK262149:CKK262158 CUG262149:CUG262158 DEC262149:DEC262158 DNY262149:DNY262158 DXU262149:DXU262158 EHQ262149:EHQ262158 ERM262149:ERM262158 FBI262149:FBI262158 FLE262149:FLE262158 FVA262149:FVA262158 GEW262149:GEW262158 GOS262149:GOS262158 GYO262149:GYO262158 HIK262149:HIK262158 HSG262149:HSG262158 ICC262149:ICC262158 ILY262149:ILY262158 IVU262149:IVU262158 JFQ262149:JFQ262158 JPM262149:JPM262158 JZI262149:JZI262158 KJE262149:KJE262158 KTA262149:KTA262158 LCW262149:LCW262158 LMS262149:LMS262158 LWO262149:LWO262158 MGK262149:MGK262158 MQG262149:MQG262158 NAC262149:NAC262158 NJY262149:NJY262158 NTU262149:NTU262158 ODQ262149:ODQ262158 ONM262149:ONM262158 OXI262149:OXI262158 PHE262149:PHE262158 PRA262149:PRA262158 QAW262149:QAW262158 QKS262149:QKS262158 QUO262149:QUO262158 REK262149:REK262158 ROG262149:ROG262158 RYC262149:RYC262158 SHY262149:SHY262158 SRU262149:SRU262158 TBQ262149:TBQ262158 TLM262149:TLM262158 TVI262149:TVI262158 UFE262149:UFE262158 UPA262149:UPA262158 UYW262149:UYW262158 VIS262149:VIS262158 VSO262149:VSO262158 WCK262149:WCK262158 WMG262149:WMG262158 WWC262149:WWC262158 U327685:U327694 JQ327685:JQ327694 TM327685:TM327694 ADI327685:ADI327694 ANE327685:ANE327694 AXA327685:AXA327694 BGW327685:BGW327694 BQS327685:BQS327694 CAO327685:CAO327694 CKK327685:CKK327694 CUG327685:CUG327694 DEC327685:DEC327694 DNY327685:DNY327694 DXU327685:DXU327694 EHQ327685:EHQ327694 ERM327685:ERM327694 FBI327685:FBI327694 FLE327685:FLE327694 FVA327685:FVA327694 GEW327685:GEW327694 GOS327685:GOS327694 GYO327685:GYO327694 HIK327685:HIK327694 HSG327685:HSG327694 ICC327685:ICC327694 ILY327685:ILY327694 IVU327685:IVU327694 JFQ327685:JFQ327694 JPM327685:JPM327694 JZI327685:JZI327694 KJE327685:KJE327694 KTA327685:KTA327694 LCW327685:LCW327694 LMS327685:LMS327694 LWO327685:LWO327694 MGK327685:MGK327694 MQG327685:MQG327694 NAC327685:NAC327694 NJY327685:NJY327694 NTU327685:NTU327694 ODQ327685:ODQ327694 ONM327685:ONM327694 OXI327685:OXI327694 PHE327685:PHE327694 PRA327685:PRA327694 QAW327685:QAW327694 QKS327685:QKS327694 QUO327685:QUO327694 REK327685:REK327694 ROG327685:ROG327694 RYC327685:RYC327694 SHY327685:SHY327694 SRU327685:SRU327694 TBQ327685:TBQ327694 TLM327685:TLM327694 TVI327685:TVI327694 UFE327685:UFE327694 UPA327685:UPA327694 UYW327685:UYW327694 VIS327685:VIS327694 VSO327685:VSO327694 WCK327685:WCK327694 WMG327685:WMG327694 WWC327685:WWC327694 U393221:U393230 JQ393221:JQ393230 TM393221:TM393230 ADI393221:ADI393230 ANE393221:ANE393230 AXA393221:AXA393230 BGW393221:BGW393230 BQS393221:BQS393230 CAO393221:CAO393230 CKK393221:CKK393230 CUG393221:CUG393230 DEC393221:DEC393230 DNY393221:DNY393230 DXU393221:DXU393230 EHQ393221:EHQ393230 ERM393221:ERM393230 FBI393221:FBI393230 FLE393221:FLE393230 FVA393221:FVA393230 GEW393221:GEW393230 GOS393221:GOS393230 GYO393221:GYO393230 HIK393221:HIK393230 HSG393221:HSG393230 ICC393221:ICC393230 ILY393221:ILY393230 IVU393221:IVU393230 JFQ393221:JFQ393230 JPM393221:JPM393230 JZI393221:JZI393230 KJE393221:KJE393230 KTA393221:KTA393230 LCW393221:LCW393230 LMS393221:LMS393230 LWO393221:LWO393230 MGK393221:MGK393230 MQG393221:MQG393230 NAC393221:NAC393230 NJY393221:NJY393230 NTU393221:NTU393230 ODQ393221:ODQ393230 ONM393221:ONM393230 OXI393221:OXI393230 PHE393221:PHE393230 PRA393221:PRA393230 QAW393221:QAW393230 QKS393221:QKS393230 QUO393221:QUO393230 REK393221:REK393230 ROG393221:ROG393230 RYC393221:RYC393230 SHY393221:SHY393230 SRU393221:SRU393230 TBQ393221:TBQ393230 TLM393221:TLM393230 TVI393221:TVI393230 UFE393221:UFE393230 UPA393221:UPA393230 UYW393221:UYW393230 VIS393221:VIS393230 VSO393221:VSO393230 WCK393221:WCK393230 WMG393221:WMG393230 WWC393221:WWC393230 U458757:U458766 JQ458757:JQ458766 TM458757:TM458766 ADI458757:ADI458766 ANE458757:ANE458766 AXA458757:AXA458766 BGW458757:BGW458766 BQS458757:BQS458766 CAO458757:CAO458766 CKK458757:CKK458766 CUG458757:CUG458766 DEC458757:DEC458766 DNY458757:DNY458766 DXU458757:DXU458766 EHQ458757:EHQ458766 ERM458757:ERM458766 FBI458757:FBI458766 FLE458757:FLE458766 FVA458757:FVA458766 GEW458757:GEW458766 GOS458757:GOS458766 GYO458757:GYO458766 HIK458757:HIK458766 HSG458757:HSG458766 ICC458757:ICC458766 ILY458757:ILY458766 IVU458757:IVU458766 JFQ458757:JFQ458766 JPM458757:JPM458766 JZI458757:JZI458766 KJE458757:KJE458766 KTA458757:KTA458766 LCW458757:LCW458766 LMS458757:LMS458766 LWO458757:LWO458766 MGK458757:MGK458766 MQG458757:MQG458766 NAC458757:NAC458766 NJY458757:NJY458766 NTU458757:NTU458766 ODQ458757:ODQ458766 ONM458757:ONM458766 OXI458757:OXI458766 PHE458757:PHE458766 PRA458757:PRA458766 QAW458757:QAW458766 QKS458757:QKS458766 QUO458757:QUO458766 REK458757:REK458766 ROG458757:ROG458766 RYC458757:RYC458766 SHY458757:SHY458766 SRU458757:SRU458766 TBQ458757:TBQ458766 TLM458757:TLM458766 TVI458757:TVI458766 UFE458757:UFE458766 UPA458757:UPA458766 UYW458757:UYW458766 VIS458757:VIS458766 VSO458757:VSO458766 WCK458757:WCK458766 WMG458757:WMG458766 WWC458757:WWC458766 U524293:U524302 JQ524293:JQ524302 TM524293:TM524302 ADI524293:ADI524302 ANE524293:ANE524302 AXA524293:AXA524302 BGW524293:BGW524302 BQS524293:BQS524302 CAO524293:CAO524302 CKK524293:CKK524302 CUG524293:CUG524302 DEC524293:DEC524302 DNY524293:DNY524302 DXU524293:DXU524302 EHQ524293:EHQ524302 ERM524293:ERM524302 FBI524293:FBI524302 FLE524293:FLE524302 FVA524293:FVA524302 GEW524293:GEW524302 GOS524293:GOS524302 GYO524293:GYO524302 HIK524293:HIK524302 HSG524293:HSG524302 ICC524293:ICC524302 ILY524293:ILY524302 IVU524293:IVU524302 JFQ524293:JFQ524302 JPM524293:JPM524302 JZI524293:JZI524302 KJE524293:KJE524302 KTA524293:KTA524302 LCW524293:LCW524302 LMS524293:LMS524302 LWO524293:LWO524302 MGK524293:MGK524302 MQG524293:MQG524302 NAC524293:NAC524302 NJY524293:NJY524302 NTU524293:NTU524302 ODQ524293:ODQ524302 ONM524293:ONM524302 OXI524293:OXI524302 PHE524293:PHE524302 PRA524293:PRA524302 QAW524293:QAW524302 QKS524293:QKS524302 QUO524293:QUO524302 REK524293:REK524302 ROG524293:ROG524302 RYC524293:RYC524302 SHY524293:SHY524302 SRU524293:SRU524302 TBQ524293:TBQ524302 TLM524293:TLM524302 TVI524293:TVI524302 UFE524293:UFE524302 UPA524293:UPA524302 UYW524293:UYW524302 VIS524293:VIS524302 VSO524293:VSO524302 WCK524293:WCK524302 WMG524293:WMG524302 WWC524293:WWC524302 U589829:U589838 JQ589829:JQ589838 TM589829:TM589838 ADI589829:ADI589838 ANE589829:ANE589838 AXA589829:AXA589838 BGW589829:BGW589838 BQS589829:BQS589838 CAO589829:CAO589838 CKK589829:CKK589838 CUG589829:CUG589838 DEC589829:DEC589838 DNY589829:DNY589838 DXU589829:DXU589838 EHQ589829:EHQ589838 ERM589829:ERM589838 FBI589829:FBI589838 FLE589829:FLE589838 FVA589829:FVA589838 GEW589829:GEW589838 GOS589829:GOS589838 GYO589829:GYO589838 HIK589829:HIK589838 HSG589829:HSG589838 ICC589829:ICC589838 ILY589829:ILY589838 IVU589829:IVU589838 JFQ589829:JFQ589838 JPM589829:JPM589838 JZI589829:JZI589838 KJE589829:KJE589838 KTA589829:KTA589838 LCW589829:LCW589838 LMS589829:LMS589838 LWO589829:LWO589838 MGK589829:MGK589838 MQG589829:MQG589838 NAC589829:NAC589838 NJY589829:NJY589838 NTU589829:NTU589838 ODQ589829:ODQ589838 ONM589829:ONM589838 OXI589829:OXI589838 PHE589829:PHE589838 PRA589829:PRA589838 QAW589829:QAW589838 QKS589829:QKS589838 QUO589829:QUO589838 REK589829:REK589838 ROG589829:ROG589838 RYC589829:RYC589838 SHY589829:SHY589838 SRU589829:SRU589838 TBQ589829:TBQ589838 TLM589829:TLM589838 TVI589829:TVI589838 UFE589829:UFE589838 UPA589829:UPA589838 UYW589829:UYW589838 VIS589829:VIS589838 VSO589829:VSO589838 WCK589829:WCK589838 WMG589829:WMG589838 WWC589829:WWC589838 U655365:U655374 JQ655365:JQ655374 TM655365:TM655374 ADI655365:ADI655374 ANE655365:ANE655374 AXA655365:AXA655374 BGW655365:BGW655374 BQS655365:BQS655374 CAO655365:CAO655374 CKK655365:CKK655374 CUG655365:CUG655374 DEC655365:DEC655374 DNY655365:DNY655374 DXU655365:DXU655374 EHQ655365:EHQ655374 ERM655365:ERM655374 FBI655365:FBI655374 FLE655365:FLE655374 FVA655365:FVA655374 GEW655365:GEW655374 GOS655365:GOS655374 GYO655365:GYO655374 HIK655365:HIK655374 HSG655365:HSG655374 ICC655365:ICC655374 ILY655365:ILY655374 IVU655365:IVU655374 JFQ655365:JFQ655374 JPM655365:JPM655374 JZI655365:JZI655374 KJE655365:KJE655374 KTA655365:KTA655374 LCW655365:LCW655374 LMS655365:LMS655374 LWO655365:LWO655374 MGK655365:MGK655374 MQG655365:MQG655374 NAC655365:NAC655374 NJY655365:NJY655374 NTU655365:NTU655374 ODQ655365:ODQ655374 ONM655365:ONM655374 OXI655365:OXI655374 PHE655365:PHE655374 PRA655365:PRA655374 QAW655365:QAW655374 QKS655365:QKS655374 QUO655365:QUO655374 REK655365:REK655374 ROG655365:ROG655374 RYC655365:RYC655374 SHY655365:SHY655374 SRU655365:SRU655374 TBQ655365:TBQ655374 TLM655365:TLM655374 TVI655365:TVI655374 UFE655365:UFE655374 UPA655365:UPA655374 UYW655365:UYW655374 VIS655365:VIS655374 VSO655365:VSO655374 WCK655365:WCK655374 WMG655365:WMG655374 WWC655365:WWC655374 U720901:U720910 JQ720901:JQ720910 TM720901:TM720910 ADI720901:ADI720910 ANE720901:ANE720910 AXA720901:AXA720910 BGW720901:BGW720910 BQS720901:BQS720910 CAO720901:CAO720910 CKK720901:CKK720910 CUG720901:CUG720910 DEC720901:DEC720910 DNY720901:DNY720910 DXU720901:DXU720910 EHQ720901:EHQ720910 ERM720901:ERM720910 FBI720901:FBI720910 FLE720901:FLE720910 FVA720901:FVA720910 GEW720901:GEW720910 GOS720901:GOS720910 GYO720901:GYO720910 HIK720901:HIK720910 HSG720901:HSG720910 ICC720901:ICC720910 ILY720901:ILY720910 IVU720901:IVU720910 JFQ720901:JFQ720910 JPM720901:JPM720910 JZI720901:JZI720910 KJE720901:KJE720910 KTA720901:KTA720910 LCW720901:LCW720910 LMS720901:LMS720910 LWO720901:LWO720910 MGK720901:MGK720910 MQG720901:MQG720910 NAC720901:NAC720910 NJY720901:NJY720910 NTU720901:NTU720910 ODQ720901:ODQ720910 ONM720901:ONM720910 OXI720901:OXI720910 PHE720901:PHE720910 PRA720901:PRA720910 QAW720901:QAW720910 QKS720901:QKS720910 QUO720901:QUO720910 REK720901:REK720910 ROG720901:ROG720910 RYC720901:RYC720910 SHY720901:SHY720910 SRU720901:SRU720910 TBQ720901:TBQ720910 TLM720901:TLM720910 TVI720901:TVI720910 UFE720901:UFE720910 UPA720901:UPA720910 UYW720901:UYW720910 VIS720901:VIS720910 VSO720901:VSO720910 WCK720901:WCK720910 WMG720901:WMG720910 WWC720901:WWC720910 U786437:U786446 JQ786437:JQ786446 TM786437:TM786446 ADI786437:ADI786446 ANE786437:ANE786446 AXA786437:AXA786446 BGW786437:BGW786446 BQS786437:BQS786446 CAO786437:CAO786446 CKK786437:CKK786446 CUG786437:CUG786446 DEC786437:DEC786446 DNY786437:DNY786446 DXU786437:DXU786446 EHQ786437:EHQ786446 ERM786437:ERM786446 FBI786437:FBI786446 FLE786437:FLE786446 FVA786437:FVA786446 GEW786437:GEW786446 GOS786437:GOS786446 GYO786437:GYO786446 HIK786437:HIK786446 HSG786437:HSG786446 ICC786437:ICC786446 ILY786437:ILY786446 IVU786437:IVU786446 JFQ786437:JFQ786446 JPM786437:JPM786446 JZI786437:JZI786446 KJE786437:KJE786446 KTA786437:KTA786446 LCW786437:LCW786446 LMS786437:LMS786446 LWO786437:LWO786446 MGK786437:MGK786446 MQG786437:MQG786446 NAC786437:NAC786446 NJY786437:NJY786446 NTU786437:NTU786446 ODQ786437:ODQ786446 ONM786437:ONM786446 OXI786437:OXI786446 PHE786437:PHE786446 PRA786437:PRA786446 QAW786437:QAW786446 QKS786437:QKS786446 QUO786437:QUO786446 REK786437:REK786446 ROG786437:ROG786446 RYC786437:RYC786446 SHY786437:SHY786446 SRU786437:SRU786446 TBQ786437:TBQ786446 TLM786437:TLM786446 TVI786437:TVI786446 UFE786437:UFE786446 UPA786437:UPA786446 UYW786437:UYW786446 VIS786437:VIS786446 VSO786437:VSO786446 WCK786437:WCK786446 WMG786437:WMG786446 WWC786437:WWC786446 U851973:U851982 JQ851973:JQ851982 TM851973:TM851982 ADI851973:ADI851982 ANE851973:ANE851982 AXA851973:AXA851982 BGW851973:BGW851982 BQS851973:BQS851982 CAO851973:CAO851982 CKK851973:CKK851982 CUG851973:CUG851982 DEC851973:DEC851982 DNY851973:DNY851982 DXU851973:DXU851982 EHQ851973:EHQ851982 ERM851973:ERM851982 FBI851973:FBI851982 FLE851973:FLE851982 FVA851973:FVA851982 GEW851973:GEW851982 GOS851973:GOS851982 GYO851973:GYO851982 HIK851973:HIK851982 HSG851973:HSG851982 ICC851973:ICC851982 ILY851973:ILY851982 IVU851973:IVU851982 JFQ851973:JFQ851982 JPM851973:JPM851982 JZI851973:JZI851982 KJE851973:KJE851982 KTA851973:KTA851982 LCW851973:LCW851982 LMS851973:LMS851982 LWO851973:LWO851982 MGK851973:MGK851982 MQG851973:MQG851982 NAC851973:NAC851982 NJY851973:NJY851982 NTU851973:NTU851982 ODQ851973:ODQ851982 ONM851973:ONM851982 OXI851973:OXI851982 PHE851973:PHE851982 PRA851973:PRA851982 QAW851973:QAW851982 QKS851973:QKS851982 QUO851973:QUO851982 REK851973:REK851982 ROG851973:ROG851982 RYC851973:RYC851982 SHY851973:SHY851982 SRU851973:SRU851982 TBQ851973:TBQ851982 TLM851973:TLM851982 TVI851973:TVI851982 UFE851973:UFE851982 UPA851973:UPA851982 UYW851973:UYW851982 VIS851973:VIS851982 VSO851973:VSO851982 WCK851973:WCK851982 WMG851973:WMG851982 WWC851973:WWC851982 U917509:U917518 JQ917509:JQ917518 TM917509:TM917518 ADI917509:ADI917518 ANE917509:ANE917518 AXA917509:AXA917518 BGW917509:BGW917518 BQS917509:BQS917518 CAO917509:CAO917518 CKK917509:CKK917518 CUG917509:CUG917518 DEC917509:DEC917518 DNY917509:DNY917518 DXU917509:DXU917518 EHQ917509:EHQ917518 ERM917509:ERM917518 FBI917509:FBI917518 FLE917509:FLE917518 FVA917509:FVA917518 GEW917509:GEW917518 GOS917509:GOS917518 GYO917509:GYO917518 HIK917509:HIK917518 HSG917509:HSG917518 ICC917509:ICC917518 ILY917509:ILY917518 IVU917509:IVU917518 JFQ917509:JFQ917518 JPM917509:JPM917518 JZI917509:JZI917518 KJE917509:KJE917518 KTA917509:KTA917518 LCW917509:LCW917518 LMS917509:LMS917518 LWO917509:LWO917518 MGK917509:MGK917518 MQG917509:MQG917518 NAC917509:NAC917518 NJY917509:NJY917518 NTU917509:NTU917518 ODQ917509:ODQ917518 ONM917509:ONM917518 OXI917509:OXI917518 PHE917509:PHE917518 PRA917509:PRA917518 QAW917509:QAW917518 QKS917509:QKS917518 QUO917509:QUO917518 REK917509:REK917518 ROG917509:ROG917518 RYC917509:RYC917518 SHY917509:SHY917518 SRU917509:SRU917518 TBQ917509:TBQ917518 TLM917509:TLM917518 TVI917509:TVI917518 UFE917509:UFE917518 UPA917509:UPA917518 UYW917509:UYW917518 VIS917509:VIS917518 VSO917509:VSO917518 WCK917509:WCK917518 WMG917509:WMG917518 WWC917509:WWC917518 U983045:U983054 JQ983045:JQ983054 TM983045:TM983054 ADI983045:ADI983054 ANE983045:ANE983054 AXA983045:AXA983054 BGW983045:BGW983054 BQS983045:BQS983054 CAO983045:CAO983054 CKK983045:CKK983054 CUG983045:CUG983054 DEC983045:DEC983054 DNY983045:DNY983054 DXU983045:DXU983054 EHQ983045:EHQ983054 ERM983045:ERM983054 FBI983045:FBI983054 FLE983045:FLE983054 FVA983045:FVA983054 GEW983045:GEW983054 GOS983045:GOS983054 GYO983045:GYO983054 HIK983045:HIK983054 HSG983045:HSG983054 ICC983045:ICC983054 ILY983045:ILY983054 IVU983045:IVU983054 JFQ983045:JFQ983054 JPM983045:JPM983054 JZI983045:JZI983054 KJE983045:KJE983054 KTA983045:KTA983054 LCW983045:LCW983054 LMS983045:LMS983054 LWO983045:LWO983054 MGK983045:MGK983054 MQG983045:MQG983054 NAC983045:NAC983054 NJY983045:NJY983054 NTU983045:NTU983054 ODQ983045:ODQ983054 ONM983045:ONM983054 OXI983045:OXI983054 PHE983045:PHE983054 PRA983045:PRA983054 QAW983045:QAW983054 QKS983045:QKS983054 QUO983045:QUO983054 REK983045:REK983054 ROG983045:ROG983054 RYC983045:RYC983054 SHY983045:SHY983054 SRU983045:SRU983054 TBQ983045:TBQ983054 TLM983045:TLM983054 TVI983045:TVI983054 UFE983045:UFE983054 UPA983045:UPA983054 UYW983045:UYW983054 VIS983045:VIS983054 VSO983045:VSO983054 WCK983045:WCK983054 WMG983045:WMG983054 WWC983045:WWC983054">
      <formula1>Etat</formula1>
    </dataValidation>
    <dataValidation type="list" allowBlank="1" showInputMessage="1" showErrorMessage="1" sqref="I1:N2 JE1:JJ2 TA1:TF2 ACW1:ADB2 AMS1:AMX2 AWO1:AWT2 BGK1:BGP2 BQG1:BQL2 CAC1:CAH2 CJY1:CKD2 CTU1:CTZ2 DDQ1:DDV2 DNM1:DNR2 DXI1:DXN2 EHE1:EHJ2 ERA1:ERF2 FAW1:FBB2 FKS1:FKX2 FUO1:FUT2 GEK1:GEP2 GOG1:GOL2 GYC1:GYH2 HHY1:HID2 HRU1:HRZ2 IBQ1:IBV2 ILM1:ILR2 IVI1:IVN2 JFE1:JFJ2 JPA1:JPF2 JYW1:JZB2 KIS1:KIX2 KSO1:KST2 LCK1:LCP2 LMG1:LML2 LWC1:LWH2 MFY1:MGD2 MPU1:MPZ2 MZQ1:MZV2 NJM1:NJR2 NTI1:NTN2 ODE1:ODJ2 ONA1:ONF2 OWW1:OXB2 PGS1:PGX2 PQO1:PQT2 QAK1:QAP2 QKG1:QKL2 QUC1:QUH2 RDY1:RED2 RNU1:RNZ2 RXQ1:RXV2 SHM1:SHR2 SRI1:SRN2 TBE1:TBJ2 TLA1:TLF2 TUW1:TVB2 UES1:UEX2 UOO1:UOT2 UYK1:UYP2 VIG1:VIL2 VSC1:VSH2 WBY1:WCD2 WLU1:WLZ2 WVQ1:WVV2 I65537:N65538 JE65537:JJ65538 TA65537:TF65538 ACW65537:ADB65538 AMS65537:AMX65538 AWO65537:AWT65538 BGK65537:BGP65538 BQG65537:BQL65538 CAC65537:CAH65538 CJY65537:CKD65538 CTU65537:CTZ65538 DDQ65537:DDV65538 DNM65537:DNR65538 DXI65537:DXN65538 EHE65537:EHJ65538 ERA65537:ERF65538 FAW65537:FBB65538 FKS65537:FKX65538 FUO65537:FUT65538 GEK65537:GEP65538 GOG65537:GOL65538 GYC65537:GYH65538 HHY65537:HID65538 HRU65537:HRZ65538 IBQ65537:IBV65538 ILM65537:ILR65538 IVI65537:IVN65538 JFE65537:JFJ65538 JPA65537:JPF65538 JYW65537:JZB65538 KIS65537:KIX65538 KSO65537:KST65538 LCK65537:LCP65538 LMG65537:LML65538 LWC65537:LWH65538 MFY65537:MGD65538 MPU65537:MPZ65538 MZQ65537:MZV65538 NJM65537:NJR65538 NTI65537:NTN65538 ODE65537:ODJ65538 ONA65537:ONF65538 OWW65537:OXB65538 PGS65537:PGX65538 PQO65537:PQT65538 QAK65537:QAP65538 QKG65537:QKL65538 QUC65537:QUH65538 RDY65537:RED65538 RNU65537:RNZ65538 RXQ65537:RXV65538 SHM65537:SHR65538 SRI65537:SRN65538 TBE65537:TBJ65538 TLA65537:TLF65538 TUW65537:TVB65538 UES65537:UEX65538 UOO65537:UOT65538 UYK65537:UYP65538 VIG65537:VIL65538 VSC65537:VSH65538 WBY65537:WCD65538 WLU65537:WLZ65538 WVQ65537:WVV65538 I131073:N131074 JE131073:JJ131074 TA131073:TF131074 ACW131073:ADB131074 AMS131073:AMX131074 AWO131073:AWT131074 BGK131073:BGP131074 BQG131073:BQL131074 CAC131073:CAH131074 CJY131073:CKD131074 CTU131073:CTZ131074 DDQ131073:DDV131074 DNM131073:DNR131074 DXI131073:DXN131074 EHE131073:EHJ131074 ERA131073:ERF131074 FAW131073:FBB131074 FKS131073:FKX131074 FUO131073:FUT131074 GEK131073:GEP131074 GOG131073:GOL131074 GYC131073:GYH131074 HHY131073:HID131074 HRU131073:HRZ131074 IBQ131073:IBV131074 ILM131073:ILR131074 IVI131073:IVN131074 JFE131073:JFJ131074 JPA131073:JPF131074 JYW131073:JZB131074 KIS131073:KIX131074 KSO131073:KST131074 LCK131073:LCP131074 LMG131073:LML131074 LWC131073:LWH131074 MFY131073:MGD131074 MPU131073:MPZ131074 MZQ131073:MZV131074 NJM131073:NJR131074 NTI131073:NTN131074 ODE131073:ODJ131074 ONA131073:ONF131074 OWW131073:OXB131074 PGS131073:PGX131074 PQO131073:PQT131074 QAK131073:QAP131074 QKG131073:QKL131074 QUC131073:QUH131074 RDY131073:RED131074 RNU131073:RNZ131074 RXQ131073:RXV131074 SHM131073:SHR131074 SRI131073:SRN131074 TBE131073:TBJ131074 TLA131073:TLF131074 TUW131073:TVB131074 UES131073:UEX131074 UOO131073:UOT131074 UYK131073:UYP131074 VIG131073:VIL131074 VSC131073:VSH131074 WBY131073:WCD131074 WLU131073:WLZ131074 WVQ131073:WVV131074 I196609:N196610 JE196609:JJ196610 TA196609:TF196610 ACW196609:ADB196610 AMS196609:AMX196610 AWO196609:AWT196610 BGK196609:BGP196610 BQG196609:BQL196610 CAC196609:CAH196610 CJY196609:CKD196610 CTU196609:CTZ196610 DDQ196609:DDV196610 DNM196609:DNR196610 DXI196609:DXN196610 EHE196609:EHJ196610 ERA196609:ERF196610 FAW196609:FBB196610 FKS196609:FKX196610 FUO196609:FUT196610 GEK196609:GEP196610 GOG196609:GOL196610 GYC196609:GYH196610 HHY196609:HID196610 HRU196609:HRZ196610 IBQ196609:IBV196610 ILM196609:ILR196610 IVI196609:IVN196610 JFE196609:JFJ196610 JPA196609:JPF196610 JYW196609:JZB196610 KIS196609:KIX196610 KSO196609:KST196610 LCK196609:LCP196610 LMG196609:LML196610 LWC196609:LWH196610 MFY196609:MGD196610 MPU196609:MPZ196610 MZQ196609:MZV196610 NJM196609:NJR196610 NTI196609:NTN196610 ODE196609:ODJ196610 ONA196609:ONF196610 OWW196609:OXB196610 PGS196609:PGX196610 PQO196609:PQT196610 QAK196609:QAP196610 QKG196609:QKL196610 QUC196609:QUH196610 RDY196609:RED196610 RNU196609:RNZ196610 RXQ196609:RXV196610 SHM196609:SHR196610 SRI196609:SRN196610 TBE196609:TBJ196610 TLA196609:TLF196610 TUW196609:TVB196610 UES196609:UEX196610 UOO196609:UOT196610 UYK196609:UYP196610 VIG196609:VIL196610 VSC196609:VSH196610 WBY196609:WCD196610 WLU196609:WLZ196610 WVQ196609:WVV196610 I262145:N262146 JE262145:JJ262146 TA262145:TF262146 ACW262145:ADB262146 AMS262145:AMX262146 AWO262145:AWT262146 BGK262145:BGP262146 BQG262145:BQL262146 CAC262145:CAH262146 CJY262145:CKD262146 CTU262145:CTZ262146 DDQ262145:DDV262146 DNM262145:DNR262146 DXI262145:DXN262146 EHE262145:EHJ262146 ERA262145:ERF262146 FAW262145:FBB262146 FKS262145:FKX262146 FUO262145:FUT262146 GEK262145:GEP262146 GOG262145:GOL262146 GYC262145:GYH262146 HHY262145:HID262146 HRU262145:HRZ262146 IBQ262145:IBV262146 ILM262145:ILR262146 IVI262145:IVN262146 JFE262145:JFJ262146 JPA262145:JPF262146 JYW262145:JZB262146 KIS262145:KIX262146 KSO262145:KST262146 LCK262145:LCP262146 LMG262145:LML262146 LWC262145:LWH262146 MFY262145:MGD262146 MPU262145:MPZ262146 MZQ262145:MZV262146 NJM262145:NJR262146 NTI262145:NTN262146 ODE262145:ODJ262146 ONA262145:ONF262146 OWW262145:OXB262146 PGS262145:PGX262146 PQO262145:PQT262146 QAK262145:QAP262146 QKG262145:QKL262146 QUC262145:QUH262146 RDY262145:RED262146 RNU262145:RNZ262146 RXQ262145:RXV262146 SHM262145:SHR262146 SRI262145:SRN262146 TBE262145:TBJ262146 TLA262145:TLF262146 TUW262145:TVB262146 UES262145:UEX262146 UOO262145:UOT262146 UYK262145:UYP262146 VIG262145:VIL262146 VSC262145:VSH262146 WBY262145:WCD262146 WLU262145:WLZ262146 WVQ262145:WVV262146 I327681:N327682 JE327681:JJ327682 TA327681:TF327682 ACW327681:ADB327682 AMS327681:AMX327682 AWO327681:AWT327682 BGK327681:BGP327682 BQG327681:BQL327682 CAC327681:CAH327682 CJY327681:CKD327682 CTU327681:CTZ327682 DDQ327681:DDV327682 DNM327681:DNR327682 DXI327681:DXN327682 EHE327681:EHJ327682 ERA327681:ERF327682 FAW327681:FBB327682 FKS327681:FKX327682 FUO327681:FUT327682 GEK327681:GEP327682 GOG327681:GOL327682 GYC327681:GYH327682 HHY327681:HID327682 HRU327681:HRZ327682 IBQ327681:IBV327682 ILM327681:ILR327682 IVI327681:IVN327682 JFE327681:JFJ327682 JPA327681:JPF327682 JYW327681:JZB327682 KIS327681:KIX327682 KSO327681:KST327682 LCK327681:LCP327682 LMG327681:LML327682 LWC327681:LWH327682 MFY327681:MGD327682 MPU327681:MPZ327682 MZQ327681:MZV327682 NJM327681:NJR327682 NTI327681:NTN327682 ODE327681:ODJ327682 ONA327681:ONF327682 OWW327681:OXB327682 PGS327681:PGX327682 PQO327681:PQT327682 QAK327681:QAP327682 QKG327681:QKL327682 QUC327681:QUH327682 RDY327681:RED327682 RNU327681:RNZ327682 RXQ327681:RXV327682 SHM327681:SHR327682 SRI327681:SRN327682 TBE327681:TBJ327682 TLA327681:TLF327682 TUW327681:TVB327682 UES327681:UEX327682 UOO327681:UOT327682 UYK327681:UYP327682 VIG327681:VIL327682 VSC327681:VSH327682 WBY327681:WCD327682 WLU327681:WLZ327682 WVQ327681:WVV327682 I393217:N393218 JE393217:JJ393218 TA393217:TF393218 ACW393217:ADB393218 AMS393217:AMX393218 AWO393217:AWT393218 BGK393217:BGP393218 BQG393217:BQL393218 CAC393217:CAH393218 CJY393217:CKD393218 CTU393217:CTZ393218 DDQ393217:DDV393218 DNM393217:DNR393218 DXI393217:DXN393218 EHE393217:EHJ393218 ERA393217:ERF393218 FAW393217:FBB393218 FKS393217:FKX393218 FUO393217:FUT393218 GEK393217:GEP393218 GOG393217:GOL393218 GYC393217:GYH393218 HHY393217:HID393218 HRU393217:HRZ393218 IBQ393217:IBV393218 ILM393217:ILR393218 IVI393217:IVN393218 JFE393217:JFJ393218 JPA393217:JPF393218 JYW393217:JZB393218 KIS393217:KIX393218 KSO393217:KST393218 LCK393217:LCP393218 LMG393217:LML393218 LWC393217:LWH393218 MFY393217:MGD393218 MPU393217:MPZ393218 MZQ393217:MZV393218 NJM393217:NJR393218 NTI393217:NTN393218 ODE393217:ODJ393218 ONA393217:ONF393218 OWW393217:OXB393218 PGS393217:PGX393218 PQO393217:PQT393218 QAK393217:QAP393218 QKG393217:QKL393218 QUC393217:QUH393218 RDY393217:RED393218 RNU393217:RNZ393218 RXQ393217:RXV393218 SHM393217:SHR393218 SRI393217:SRN393218 TBE393217:TBJ393218 TLA393217:TLF393218 TUW393217:TVB393218 UES393217:UEX393218 UOO393217:UOT393218 UYK393217:UYP393218 VIG393217:VIL393218 VSC393217:VSH393218 WBY393217:WCD393218 WLU393217:WLZ393218 WVQ393217:WVV393218 I458753:N458754 JE458753:JJ458754 TA458753:TF458754 ACW458753:ADB458754 AMS458753:AMX458754 AWO458753:AWT458754 BGK458753:BGP458754 BQG458753:BQL458754 CAC458753:CAH458754 CJY458753:CKD458754 CTU458753:CTZ458754 DDQ458753:DDV458754 DNM458753:DNR458754 DXI458753:DXN458754 EHE458753:EHJ458754 ERA458753:ERF458754 FAW458753:FBB458754 FKS458753:FKX458754 FUO458753:FUT458754 GEK458753:GEP458754 GOG458753:GOL458754 GYC458753:GYH458754 HHY458753:HID458754 HRU458753:HRZ458754 IBQ458753:IBV458754 ILM458753:ILR458754 IVI458753:IVN458754 JFE458753:JFJ458754 JPA458753:JPF458754 JYW458753:JZB458754 KIS458753:KIX458754 KSO458753:KST458754 LCK458753:LCP458754 LMG458753:LML458754 LWC458753:LWH458754 MFY458753:MGD458754 MPU458753:MPZ458754 MZQ458753:MZV458754 NJM458753:NJR458754 NTI458753:NTN458754 ODE458753:ODJ458754 ONA458753:ONF458754 OWW458753:OXB458754 PGS458753:PGX458754 PQO458753:PQT458754 QAK458753:QAP458754 QKG458753:QKL458754 QUC458753:QUH458754 RDY458753:RED458754 RNU458753:RNZ458754 RXQ458753:RXV458754 SHM458753:SHR458754 SRI458753:SRN458754 TBE458753:TBJ458754 TLA458753:TLF458754 TUW458753:TVB458754 UES458753:UEX458754 UOO458753:UOT458754 UYK458753:UYP458754 VIG458753:VIL458754 VSC458753:VSH458754 WBY458753:WCD458754 WLU458753:WLZ458754 WVQ458753:WVV458754 I524289:N524290 JE524289:JJ524290 TA524289:TF524290 ACW524289:ADB524290 AMS524289:AMX524290 AWO524289:AWT524290 BGK524289:BGP524290 BQG524289:BQL524290 CAC524289:CAH524290 CJY524289:CKD524290 CTU524289:CTZ524290 DDQ524289:DDV524290 DNM524289:DNR524290 DXI524289:DXN524290 EHE524289:EHJ524290 ERA524289:ERF524290 FAW524289:FBB524290 FKS524289:FKX524290 FUO524289:FUT524290 GEK524289:GEP524290 GOG524289:GOL524290 GYC524289:GYH524290 HHY524289:HID524290 HRU524289:HRZ524290 IBQ524289:IBV524290 ILM524289:ILR524290 IVI524289:IVN524290 JFE524289:JFJ524290 JPA524289:JPF524290 JYW524289:JZB524290 KIS524289:KIX524290 KSO524289:KST524290 LCK524289:LCP524290 LMG524289:LML524290 LWC524289:LWH524290 MFY524289:MGD524290 MPU524289:MPZ524290 MZQ524289:MZV524290 NJM524289:NJR524290 NTI524289:NTN524290 ODE524289:ODJ524290 ONA524289:ONF524290 OWW524289:OXB524290 PGS524289:PGX524290 PQO524289:PQT524290 QAK524289:QAP524290 QKG524289:QKL524290 QUC524289:QUH524290 RDY524289:RED524290 RNU524289:RNZ524290 RXQ524289:RXV524290 SHM524289:SHR524290 SRI524289:SRN524290 TBE524289:TBJ524290 TLA524289:TLF524290 TUW524289:TVB524290 UES524289:UEX524290 UOO524289:UOT524290 UYK524289:UYP524290 VIG524289:VIL524290 VSC524289:VSH524290 WBY524289:WCD524290 WLU524289:WLZ524290 WVQ524289:WVV524290 I589825:N589826 JE589825:JJ589826 TA589825:TF589826 ACW589825:ADB589826 AMS589825:AMX589826 AWO589825:AWT589826 BGK589825:BGP589826 BQG589825:BQL589826 CAC589825:CAH589826 CJY589825:CKD589826 CTU589825:CTZ589826 DDQ589825:DDV589826 DNM589825:DNR589826 DXI589825:DXN589826 EHE589825:EHJ589826 ERA589825:ERF589826 FAW589825:FBB589826 FKS589825:FKX589826 FUO589825:FUT589826 GEK589825:GEP589826 GOG589825:GOL589826 GYC589825:GYH589826 HHY589825:HID589826 HRU589825:HRZ589826 IBQ589825:IBV589826 ILM589825:ILR589826 IVI589825:IVN589826 JFE589825:JFJ589826 JPA589825:JPF589826 JYW589825:JZB589826 KIS589825:KIX589826 KSO589825:KST589826 LCK589825:LCP589826 LMG589825:LML589826 LWC589825:LWH589826 MFY589825:MGD589826 MPU589825:MPZ589826 MZQ589825:MZV589826 NJM589825:NJR589826 NTI589825:NTN589826 ODE589825:ODJ589826 ONA589825:ONF589826 OWW589825:OXB589826 PGS589825:PGX589826 PQO589825:PQT589826 QAK589825:QAP589826 QKG589825:QKL589826 QUC589825:QUH589826 RDY589825:RED589826 RNU589825:RNZ589826 RXQ589825:RXV589826 SHM589825:SHR589826 SRI589825:SRN589826 TBE589825:TBJ589826 TLA589825:TLF589826 TUW589825:TVB589826 UES589825:UEX589826 UOO589825:UOT589826 UYK589825:UYP589826 VIG589825:VIL589826 VSC589825:VSH589826 WBY589825:WCD589826 WLU589825:WLZ589826 WVQ589825:WVV589826 I655361:N655362 JE655361:JJ655362 TA655361:TF655362 ACW655361:ADB655362 AMS655361:AMX655362 AWO655361:AWT655362 BGK655361:BGP655362 BQG655361:BQL655362 CAC655361:CAH655362 CJY655361:CKD655362 CTU655361:CTZ655362 DDQ655361:DDV655362 DNM655361:DNR655362 DXI655361:DXN655362 EHE655361:EHJ655362 ERA655361:ERF655362 FAW655361:FBB655362 FKS655361:FKX655362 FUO655361:FUT655362 GEK655361:GEP655362 GOG655361:GOL655362 GYC655361:GYH655362 HHY655361:HID655362 HRU655361:HRZ655362 IBQ655361:IBV655362 ILM655361:ILR655362 IVI655361:IVN655362 JFE655361:JFJ655362 JPA655361:JPF655362 JYW655361:JZB655362 KIS655361:KIX655362 KSO655361:KST655362 LCK655361:LCP655362 LMG655361:LML655362 LWC655361:LWH655362 MFY655361:MGD655362 MPU655361:MPZ655362 MZQ655361:MZV655362 NJM655361:NJR655362 NTI655361:NTN655362 ODE655361:ODJ655362 ONA655361:ONF655362 OWW655361:OXB655362 PGS655361:PGX655362 PQO655361:PQT655362 QAK655361:QAP655362 QKG655361:QKL655362 QUC655361:QUH655362 RDY655361:RED655362 RNU655361:RNZ655362 RXQ655361:RXV655362 SHM655361:SHR655362 SRI655361:SRN655362 TBE655361:TBJ655362 TLA655361:TLF655362 TUW655361:TVB655362 UES655361:UEX655362 UOO655361:UOT655362 UYK655361:UYP655362 VIG655361:VIL655362 VSC655361:VSH655362 WBY655361:WCD655362 WLU655361:WLZ655362 WVQ655361:WVV655362 I720897:N720898 JE720897:JJ720898 TA720897:TF720898 ACW720897:ADB720898 AMS720897:AMX720898 AWO720897:AWT720898 BGK720897:BGP720898 BQG720897:BQL720898 CAC720897:CAH720898 CJY720897:CKD720898 CTU720897:CTZ720898 DDQ720897:DDV720898 DNM720897:DNR720898 DXI720897:DXN720898 EHE720897:EHJ720898 ERA720897:ERF720898 FAW720897:FBB720898 FKS720897:FKX720898 FUO720897:FUT720898 GEK720897:GEP720898 GOG720897:GOL720898 GYC720897:GYH720898 HHY720897:HID720898 HRU720897:HRZ720898 IBQ720897:IBV720898 ILM720897:ILR720898 IVI720897:IVN720898 JFE720897:JFJ720898 JPA720897:JPF720898 JYW720897:JZB720898 KIS720897:KIX720898 KSO720897:KST720898 LCK720897:LCP720898 LMG720897:LML720898 LWC720897:LWH720898 MFY720897:MGD720898 MPU720897:MPZ720898 MZQ720897:MZV720898 NJM720897:NJR720898 NTI720897:NTN720898 ODE720897:ODJ720898 ONA720897:ONF720898 OWW720897:OXB720898 PGS720897:PGX720898 PQO720897:PQT720898 QAK720897:QAP720898 QKG720897:QKL720898 QUC720897:QUH720898 RDY720897:RED720898 RNU720897:RNZ720898 RXQ720897:RXV720898 SHM720897:SHR720898 SRI720897:SRN720898 TBE720897:TBJ720898 TLA720897:TLF720898 TUW720897:TVB720898 UES720897:UEX720898 UOO720897:UOT720898 UYK720897:UYP720898 VIG720897:VIL720898 VSC720897:VSH720898 WBY720897:WCD720898 WLU720897:WLZ720898 WVQ720897:WVV720898 I786433:N786434 JE786433:JJ786434 TA786433:TF786434 ACW786433:ADB786434 AMS786433:AMX786434 AWO786433:AWT786434 BGK786433:BGP786434 BQG786433:BQL786434 CAC786433:CAH786434 CJY786433:CKD786434 CTU786433:CTZ786434 DDQ786433:DDV786434 DNM786433:DNR786434 DXI786433:DXN786434 EHE786433:EHJ786434 ERA786433:ERF786434 FAW786433:FBB786434 FKS786433:FKX786434 FUO786433:FUT786434 GEK786433:GEP786434 GOG786433:GOL786434 GYC786433:GYH786434 HHY786433:HID786434 HRU786433:HRZ786434 IBQ786433:IBV786434 ILM786433:ILR786434 IVI786433:IVN786434 JFE786433:JFJ786434 JPA786433:JPF786434 JYW786433:JZB786434 KIS786433:KIX786434 KSO786433:KST786434 LCK786433:LCP786434 LMG786433:LML786434 LWC786433:LWH786434 MFY786433:MGD786434 MPU786433:MPZ786434 MZQ786433:MZV786434 NJM786433:NJR786434 NTI786433:NTN786434 ODE786433:ODJ786434 ONA786433:ONF786434 OWW786433:OXB786434 PGS786433:PGX786434 PQO786433:PQT786434 QAK786433:QAP786434 QKG786433:QKL786434 QUC786433:QUH786434 RDY786433:RED786434 RNU786433:RNZ786434 RXQ786433:RXV786434 SHM786433:SHR786434 SRI786433:SRN786434 TBE786433:TBJ786434 TLA786433:TLF786434 TUW786433:TVB786434 UES786433:UEX786434 UOO786433:UOT786434 UYK786433:UYP786434 VIG786433:VIL786434 VSC786433:VSH786434 WBY786433:WCD786434 WLU786433:WLZ786434 WVQ786433:WVV786434 I851969:N851970 JE851969:JJ851970 TA851969:TF851970 ACW851969:ADB851970 AMS851969:AMX851970 AWO851969:AWT851970 BGK851969:BGP851970 BQG851969:BQL851970 CAC851969:CAH851970 CJY851969:CKD851970 CTU851969:CTZ851970 DDQ851969:DDV851970 DNM851969:DNR851970 DXI851969:DXN851970 EHE851969:EHJ851970 ERA851969:ERF851970 FAW851969:FBB851970 FKS851969:FKX851970 FUO851969:FUT851970 GEK851969:GEP851970 GOG851969:GOL851970 GYC851969:GYH851970 HHY851969:HID851970 HRU851969:HRZ851970 IBQ851969:IBV851970 ILM851969:ILR851970 IVI851969:IVN851970 JFE851969:JFJ851970 JPA851969:JPF851970 JYW851969:JZB851970 KIS851969:KIX851970 KSO851969:KST851970 LCK851969:LCP851970 LMG851969:LML851970 LWC851969:LWH851970 MFY851969:MGD851970 MPU851969:MPZ851970 MZQ851969:MZV851970 NJM851969:NJR851970 NTI851969:NTN851970 ODE851969:ODJ851970 ONA851969:ONF851970 OWW851969:OXB851970 PGS851969:PGX851970 PQO851969:PQT851970 QAK851969:QAP851970 QKG851969:QKL851970 QUC851969:QUH851970 RDY851969:RED851970 RNU851969:RNZ851970 RXQ851969:RXV851970 SHM851969:SHR851970 SRI851969:SRN851970 TBE851969:TBJ851970 TLA851969:TLF851970 TUW851969:TVB851970 UES851969:UEX851970 UOO851969:UOT851970 UYK851969:UYP851970 VIG851969:VIL851970 VSC851969:VSH851970 WBY851969:WCD851970 WLU851969:WLZ851970 WVQ851969:WVV851970 I917505:N917506 JE917505:JJ917506 TA917505:TF917506 ACW917505:ADB917506 AMS917505:AMX917506 AWO917505:AWT917506 BGK917505:BGP917506 BQG917505:BQL917506 CAC917505:CAH917506 CJY917505:CKD917506 CTU917505:CTZ917506 DDQ917505:DDV917506 DNM917505:DNR917506 DXI917505:DXN917506 EHE917505:EHJ917506 ERA917505:ERF917506 FAW917505:FBB917506 FKS917505:FKX917506 FUO917505:FUT917506 GEK917505:GEP917506 GOG917505:GOL917506 GYC917505:GYH917506 HHY917505:HID917506 HRU917505:HRZ917506 IBQ917505:IBV917506 ILM917505:ILR917506 IVI917505:IVN917506 JFE917505:JFJ917506 JPA917505:JPF917506 JYW917505:JZB917506 KIS917505:KIX917506 KSO917505:KST917506 LCK917505:LCP917506 LMG917505:LML917506 LWC917505:LWH917506 MFY917505:MGD917506 MPU917505:MPZ917506 MZQ917505:MZV917506 NJM917505:NJR917506 NTI917505:NTN917506 ODE917505:ODJ917506 ONA917505:ONF917506 OWW917505:OXB917506 PGS917505:PGX917506 PQO917505:PQT917506 QAK917505:QAP917506 QKG917505:QKL917506 QUC917505:QUH917506 RDY917505:RED917506 RNU917505:RNZ917506 RXQ917505:RXV917506 SHM917505:SHR917506 SRI917505:SRN917506 TBE917505:TBJ917506 TLA917505:TLF917506 TUW917505:TVB917506 UES917505:UEX917506 UOO917505:UOT917506 UYK917505:UYP917506 VIG917505:VIL917506 VSC917505:VSH917506 WBY917505:WCD917506 WLU917505:WLZ917506 WVQ917505:WVV917506 I983041:N983042 JE983041:JJ983042 TA983041:TF983042 ACW983041:ADB983042 AMS983041:AMX983042 AWO983041:AWT983042 BGK983041:BGP983042 BQG983041:BQL983042 CAC983041:CAH983042 CJY983041:CKD983042 CTU983041:CTZ983042 DDQ983041:DDV983042 DNM983041:DNR983042 DXI983041:DXN983042 EHE983041:EHJ983042 ERA983041:ERF983042 FAW983041:FBB983042 FKS983041:FKX983042 FUO983041:FUT983042 GEK983041:GEP983042 GOG983041:GOL983042 GYC983041:GYH983042 HHY983041:HID983042 HRU983041:HRZ983042 IBQ983041:IBV983042 ILM983041:ILR983042 IVI983041:IVN983042 JFE983041:JFJ983042 JPA983041:JPF983042 JYW983041:JZB983042 KIS983041:KIX983042 KSO983041:KST983042 LCK983041:LCP983042 LMG983041:LML983042 LWC983041:LWH983042 MFY983041:MGD983042 MPU983041:MPZ983042 MZQ983041:MZV983042 NJM983041:NJR983042 NTI983041:NTN983042 ODE983041:ODJ983042 ONA983041:ONF983042 OWW983041:OXB983042 PGS983041:PGX983042 PQO983041:PQT983042 QAK983041:QAP983042 QKG983041:QKL983042 QUC983041:QUH983042 RDY983041:RED983042 RNU983041:RNZ983042 RXQ983041:RXV983042 SHM983041:SHR983042 SRI983041:SRN983042 TBE983041:TBJ983042 TLA983041:TLF983042 TUW983041:TVB983042 UES983041:UEX983042 UOO983041:UOT983042 UYK983041:UYP983042 VIG983041:VIL983042 VSC983041:VSH983042 WBY983041:WCD983042 WLU983041:WLZ983042 WVQ983041:WVV983042">
      <formula1>Saison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47105" r:id="rId4" name="ComboBox1">
          <controlPr defaultSize="0" autoLin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13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47105" r:id="rId4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0000FF"/>
  </sheetPr>
  <dimension ref="A1:IF74"/>
  <sheetViews>
    <sheetView workbookViewId="0">
      <selection sqref="A1:H2"/>
    </sheetView>
  </sheetViews>
  <sheetFormatPr baseColWidth="10" defaultColWidth="5.42578125" defaultRowHeight="12.75" x14ac:dyDescent="0.25"/>
  <cols>
    <col min="1" max="14" width="5.42578125" style="1" customWidth="1"/>
    <col min="15" max="18" width="6.7109375" style="1" customWidth="1"/>
    <col min="19" max="20" width="5.42578125" style="1" customWidth="1"/>
    <col min="21" max="21" width="6.5703125" style="1" customWidth="1"/>
    <col min="22" max="69" width="5.42578125" style="1" customWidth="1"/>
    <col min="70" max="126" width="5.42578125" style="1" hidden="1" customWidth="1"/>
    <col min="127" max="132" width="15.7109375" style="3" hidden="1" customWidth="1"/>
    <col min="133" max="155" width="5.42578125" style="1" hidden="1" customWidth="1"/>
    <col min="156" max="156" width="15.7109375" style="3" hidden="1" customWidth="1"/>
    <col min="157" max="167" width="5.42578125" style="1" hidden="1" customWidth="1"/>
    <col min="168" max="168" width="15.7109375" style="3" hidden="1" customWidth="1"/>
    <col min="169" max="169" width="5.42578125" style="3" hidden="1" customWidth="1"/>
    <col min="170" max="179" width="5.42578125" style="1" hidden="1" customWidth="1"/>
    <col min="180" max="180" width="15.7109375" style="3" hidden="1" customWidth="1"/>
    <col min="181" max="191" width="5.42578125" style="1" hidden="1" customWidth="1"/>
    <col min="192" max="270" width="5.42578125" style="1"/>
    <col min="271" max="274" width="6.7109375" style="1" customWidth="1"/>
    <col min="275" max="276" width="5.42578125" style="1"/>
    <col min="277" max="277" width="6.5703125" style="1" customWidth="1"/>
    <col min="278" max="325" width="5.42578125" style="1"/>
    <col min="326" max="447" width="0" style="1" hidden="1" customWidth="1"/>
    <col min="448" max="526" width="5.42578125" style="1"/>
    <col min="527" max="530" width="6.7109375" style="1" customWidth="1"/>
    <col min="531" max="532" width="5.42578125" style="1"/>
    <col min="533" max="533" width="6.5703125" style="1" customWidth="1"/>
    <col min="534" max="581" width="5.42578125" style="1"/>
    <col min="582" max="703" width="0" style="1" hidden="1" customWidth="1"/>
    <col min="704" max="782" width="5.42578125" style="1"/>
    <col min="783" max="786" width="6.7109375" style="1" customWidth="1"/>
    <col min="787" max="788" width="5.42578125" style="1"/>
    <col min="789" max="789" width="6.5703125" style="1" customWidth="1"/>
    <col min="790" max="837" width="5.42578125" style="1"/>
    <col min="838" max="959" width="0" style="1" hidden="1" customWidth="1"/>
    <col min="960" max="1038" width="5.42578125" style="1"/>
    <col min="1039" max="1042" width="6.7109375" style="1" customWidth="1"/>
    <col min="1043" max="1044" width="5.42578125" style="1"/>
    <col min="1045" max="1045" width="6.5703125" style="1" customWidth="1"/>
    <col min="1046" max="1093" width="5.42578125" style="1"/>
    <col min="1094" max="1215" width="0" style="1" hidden="1" customWidth="1"/>
    <col min="1216" max="1294" width="5.42578125" style="1"/>
    <col min="1295" max="1298" width="6.7109375" style="1" customWidth="1"/>
    <col min="1299" max="1300" width="5.42578125" style="1"/>
    <col min="1301" max="1301" width="6.5703125" style="1" customWidth="1"/>
    <col min="1302" max="1349" width="5.42578125" style="1"/>
    <col min="1350" max="1471" width="0" style="1" hidden="1" customWidth="1"/>
    <col min="1472" max="1550" width="5.42578125" style="1"/>
    <col min="1551" max="1554" width="6.7109375" style="1" customWidth="1"/>
    <col min="1555" max="1556" width="5.42578125" style="1"/>
    <col min="1557" max="1557" width="6.5703125" style="1" customWidth="1"/>
    <col min="1558" max="1605" width="5.42578125" style="1"/>
    <col min="1606" max="1727" width="0" style="1" hidden="1" customWidth="1"/>
    <col min="1728" max="1806" width="5.42578125" style="1"/>
    <col min="1807" max="1810" width="6.7109375" style="1" customWidth="1"/>
    <col min="1811" max="1812" width="5.42578125" style="1"/>
    <col min="1813" max="1813" width="6.5703125" style="1" customWidth="1"/>
    <col min="1814" max="1861" width="5.42578125" style="1"/>
    <col min="1862" max="1983" width="0" style="1" hidden="1" customWidth="1"/>
    <col min="1984" max="2062" width="5.42578125" style="1"/>
    <col min="2063" max="2066" width="6.7109375" style="1" customWidth="1"/>
    <col min="2067" max="2068" width="5.42578125" style="1"/>
    <col min="2069" max="2069" width="6.5703125" style="1" customWidth="1"/>
    <col min="2070" max="2117" width="5.42578125" style="1"/>
    <col min="2118" max="2239" width="0" style="1" hidden="1" customWidth="1"/>
    <col min="2240" max="2318" width="5.42578125" style="1"/>
    <col min="2319" max="2322" width="6.7109375" style="1" customWidth="1"/>
    <col min="2323" max="2324" width="5.42578125" style="1"/>
    <col min="2325" max="2325" width="6.5703125" style="1" customWidth="1"/>
    <col min="2326" max="2373" width="5.42578125" style="1"/>
    <col min="2374" max="2495" width="0" style="1" hidden="1" customWidth="1"/>
    <col min="2496" max="2574" width="5.42578125" style="1"/>
    <col min="2575" max="2578" width="6.7109375" style="1" customWidth="1"/>
    <col min="2579" max="2580" width="5.42578125" style="1"/>
    <col min="2581" max="2581" width="6.5703125" style="1" customWidth="1"/>
    <col min="2582" max="2629" width="5.42578125" style="1"/>
    <col min="2630" max="2751" width="0" style="1" hidden="1" customWidth="1"/>
    <col min="2752" max="2830" width="5.42578125" style="1"/>
    <col min="2831" max="2834" width="6.7109375" style="1" customWidth="1"/>
    <col min="2835" max="2836" width="5.42578125" style="1"/>
    <col min="2837" max="2837" width="6.5703125" style="1" customWidth="1"/>
    <col min="2838" max="2885" width="5.42578125" style="1"/>
    <col min="2886" max="3007" width="0" style="1" hidden="1" customWidth="1"/>
    <col min="3008" max="3086" width="5.42578125" style="1"/>
    <col min="3087" max="3090" width="6.7109375" style="1" customWidth="1"/>
    <col min="3091" max="3092" width="5.42578125" style="1"/>
    <col min="3093" max="3093" width="6.5703125" style="1" customWidth="1"/>
    <col min="3094" max="3141" width="5.42578125" style="1"/>
    <col min="3142" max="3263" width="0" style="1" hidden="1" customWidth="1"/>
    <col min="3264" max="3342" width="5.42578125" style="1"/>
    <col min="3343" max="3346" width="6.7109375" style="1" customWidth="1"/>
    <col min="3347" max="3348" width="5.42578125" style="1"/>
    <col min="3349" max="3349" width="6.5703125" style="1" customWidth="1"/>
    <col min="3350" max="3397" width="5.42578125" style="1"/>
    <col min="3398" max="3519" width="0" style="1" hidden="1" customWidth="1"/>
    <col min="3520" max="3598" width="5.42578125" style="1"/>
    <col min="3599" max="3602" width="6.7109375" style="1" customWidth="1"/>
    <col min="3603" max="3604" width="5.42578125" style="1"/>
    <col min="3605" max="3605" width="6.5703125" style="1" customWidth="1"/>
    <col min="3606" max="3653" width="5.42578125" style="1"/>
    <col min="3654" max="3775" width="0" style="1" hidden="1" customWidth="1"/>
    <col min="3776" max="3854" width="5.42578125" style="1"/>
    <col min="3855" max="3858" width="6.7109375" style="1" customWidth="1"/>
    <col min="3859" max="3860" width="5.42578125" style="1"/>
    <col min="3861" max="3861" width="6.5703125" style="1" customWidth="1"/>
    <col min="3862" max="3909" width="5.42578125" style="1"/>
    <col min="3910" max="4031" width="0" style="1" hidden="1" customWidth="1"/>
    <col min="4032" max="4110" width="5.42578125" style="1"/>
    <col min="4111" max="4114" width="6.7109375" style="1" customWidth="1"/>
    <col min="4115" max="4116" width="5.42578125" style="1"/>
    <col min="4117" max="4117" width="6.5703125" style="1" customWidth="1"/>
    <col min="4118" max="4165" width="5.42578125" style="1"/>
    <col min="4166" max="4287" width="0" style="1" hidden="1" customWidth="1"/>
    <col min="4288" max="4366" width="5.42578125" style="1"/>
    <col min="4367" max="4370" width="6.7109375" style="1" customWidth="1"/>
    <col min="4371" max="4372" width="5.42578125" style="1"/>
    <col min="4373" max="4373" width="6.5703125" style="1" customWidth="1"/>
    <col min="4374" max="4421" width="5.42578125" style="1"/>
    <col min="4422" max="4543" width="0" style="1" hidden="1" customWidth="1"/>
    <col min="4544" max="4622" width="5.42578125" style="1"/>
    <col min="4623" max="4626" width="6.7109375" style="1" customWidth="1"/>
    <col min="4627" max="4628" width="5.42578125" style="1"/>
    <col min="4629" max="4629" width="6.5703125" style="1" customWidth="1"/>
    <col min="4630" max="4677" width="5.42578125" style="1"/>
    <col min="4678" max="4799" width="0" style="1" hidden="1" customWidth="1"/>
    <col min="4800" max="4878" width="5.42578125" style="1"/>
    <col min="4879" max="4882" width="6.7109375" style="1" customWidth="1"/>
    <col min="4883" max="4884" width="5.42578125" style="1"/>
    <col min="4885" max="4885" width="6.5703125" style="1" customWidth="1"/>
    <col min="4886" max="4933" width="5.42578125" style="1"/>
    <col min="4934" max="5055" width="0" style="1" hidden="1" customWidth="1"/>
    <col min="5056" max="5134" width="5.42578125" style="1"/>
    <col min="5135" max="5138" width="6.7109375" style="1" customWidth="1"/>
    <col min="5139" max="5140" width="5.42578125" style="1"/>
    <col min="5141" max="5141" width="6.5703125" style="1" customWidth="1"/>
    <col min="5142" max="5189" width="5.42578125" style="1"/>
    <col min="5190" max="5311" width="0" style="1" hidden="1" customWidth="1"/>
    <col min="5312" max="5390" width="5.42578125" style="1"/>
    <col min="5391" max="5394" width="6.7109375" style="1" customWidth="1"/>
    <col min="5395" max="5396" width="5.42578125" style="1"/>
    <col min="5397" max="5397" width="6.5703125" style="1" customWidth="1"/>
    <col min="5398" max="5445" width="5.42578125" style="1"/>
    <col min="5446" max="5567" width="0" style="1" hidden="1" customWidth="1"/>
    <col min="5568" max="5646" width="5.42578125" style="1"/>
    <col min="5647" max="5650" width="6.7109375" style="1" customWidth="1"/>
    <col min="5651" max="5652" width="5.42578125" style="1"/>
    <col min="5653" max="5653" width="6.5703125" style="1" customWidth="1"/>
    <col min="5654" max="5701" width="5.42578125" style="1"/>
    <col min="5702" max="5823" width="0" style="1" hidden="1" customWidth="1"/>
    <col min="5824" max="5902" width="5.42578125" style="1"/>
    <col min="5903" max="5906" width="6.7109375" style="1" customWidth="1"/>
    <col min="5907" max="5908" width="5.42578125" style="1"/>
    <col min="5909" max="5909" width="6.5703125" style="1" customWidth="1"/>
    <col min="5910" max="5957" width="5.42578125" style="1"/>
    <col min="5958" max="6079" width="0" style="1" hidden="1" customWidth="1"/>
    <col min="6080" max="6158" width="5.42578125" style="1"/>
    <col min="6159" max="6162" width="6.7109375" style="1" customWidth="1"/>
    <col min="6163" max="6164" width="5.42578125" style="1"/>
    <col min="6165" max="6165" width="6.5703125" style="1" customWidth="1"/>
    <col min="6166" max="6213" width="5.42578125" style="1"/>
    <col min="6214" max="6335" width="0" style="1" hidden="1" customWidth="1"/>
    <col min="6336" max="6414" width="5.42578125" style="1"/>
    <col min="6415" max="6418" width="6.7109375" style="1" customWidth="1"/>
    <col min="6419" max="6420" width="5.42578125" style="1"/>
    <col min="6421" max="6421" width="6.5703125" style="1" customWidth="1"/>
    <col min="6422" max="6469" width="5.42578125" style="1"/>
    <col min="6470" max="6591" width="0" style="1" hidden="1" customWidth="1"/>
    <col min="6592" max="6670" width="5.42578125" style="1"/>
    <col min="6671" max="6674" width="6.7109375" style="1" customWidth="1"/>
    <col min="6675" max="6676" width="5.42578125" style="1"/>
    <col min="6677" max="6677" width="6.5703125" style="1" customWidth="1"/>
    <col min="6678" max="6725" width="5.42578125" style="1"/>
    <col min="6726" max="6847" width="0" style="1" hidden="1" customWidth="1"/>
    <col min="6848" max="6926" width="5.42578125" style="1"/>
    <col min="6927" max="6930" width="6.7109375" style="1" customWidth="1"/>
    <col min="6931" max="6932" width="5.42578125" style="1"/>
    <col min="6933" max="6933" width="6.5703125" style="1" customWidth="1"/>
    <col min="6934" max="6981" width="5.42578125" style="1"/>
    <col min="6982" max="7103" width="0" style="1" hidden="1" customWidth="1"/>
    <col min="7104" max="7182" width="5.42578125" style="1"/>
    <col min="7183" max="7186" width="6.7109375" style="1" customWidth="1"/>
    <col min="7187" max="7188" width="5.42578125" style="1"/>
    <col min="7189" max="7189" width="6.5703125" style="1" customWidth="1"/>
    <col min="7190" max="7237" width="5.42578125" style="1"/>
    <col min="7238" max="7359" width="0" style="1" hidden="1" customWidth="1"/>
    <col min="7360" max="7438" width="5.42578125" style="1"/>
    <col min="7439" max="7442" width="6.7109375" style="1" customWidth="1"/>
    <col min="7443" max="7444" width="5.42578125" style="1"/>
    <col min="7445" max="7445" width="6.5703125" style="1" customWidth="1"/>
    <col min="7446" max="7493" width="5.42578125" style="1"/>
    <col min="7494" max="7615" width="0" style="1" hidden="1" customWidth="1"/>
    <col min="7616" max="7694" width="5.42578125" style="1"/>
    <col min="7695" max="7698" width="6.7109375" style="1" customWidth="1"/>
    <col min="7699" max="7700" width="5.42578125" style="1"/>
    <col min="7701" max="7701" width="6.5703125" style="1" customWidth="1"/>
    <col min="7702" max="7749" width="5.42578125" style="1"/>
    <col min="7750" max="7871" width="0" style="1" hidden="1" customWidth="1"/>
    <col min="7872" max="7950" width="5.42578125" style="1"/>
    <col min="7951" max="7954" width="6.7109375" style="1" customWidth="1"/>
    <col min="7955" max="7956" width="5.42578125" style="1"/>
    <col min="7957" max="7957" width="6.5703125" style="1" customWidth="1"/>
    <col min="7958" max="8005" width="5.42578125" style="1"/>
    <col min="8006" max="8127" width="0" style="1" hidden="1" customWidth="1"/>
    <col min="8128" max="8206" width="5.42578125" style="1"/>
    <col min="8207" max="8210" width="6.7109375" style="1" customWidth="1"/>
    <col min="8211" max="8212" width="5.42578125" style="1"/>
    <col min="8213" max="8213" width="6.5703125" style="1" customWidth="1"/>
    <col min="8214" max="8261" width="5.42578125" style="1"/>
    <col min="8262" max="8383" width="0" style="1" hidden="1" customWidth="1"/>
    <col min="8384" max="8462" width="5.42578125" style="1"/>
    <col min="8463" max="8466" width="6.7109375" style="1" customWidth="1"/>
    <col min="8467" max="8468" width="5.42578125" style="1"/>
    <col min="8469" max="8469" width="6.5703125" style="1" customWidth="1"/>
    <col min="8470" max="8517" width="5.42578125" style="1"/>
    <col min="8518" max="8639" width="0" style="1" hidden="1" customWidth="1"/>
    <col min="8640" max="8718" width="5.42578125" style="1"/>
    <col min="8719" max="8722" width="6.7109375" style="1" customWidth="1"/>
    <col min="8723" max="8724" width="5.42578125" style="1"/>
    <col min="8725" max="8725" width="6.5703125" style="1" customWidth="1"/>
    <col min="8726" max="8773" width="5.42578125" style="1"/>
    <col min="8774" max="8895" width="0" style="1" hidden="1" customWidth="1"/>
    <col min="8896" max="8974" width="5.42578125" style="1"/>
    <col min="8975" max="8978" width="6.7109375" style="1" customWidth="1"/>
    <col min="8979" max="8980" width="5.42578125" style="1"/>
    <col min="8981" max="8981" width="6.5703125" style="1" customWidth="1"/>
    <col min="8982" max="9029" width="5.42578125" style="1"/>
    <col min="9030" max="9151" width="0" style="1" hidden="1" customWidth="1"/>
    <col min="9152" max="9230" width="5.42578125" style="1"/>
    <col min="9231" max="9234" width="6.7109375" style="1" customWidth="1"/>
    <col min="9235" max="9236" width="5.42578125" style="1"/>
    <col min="9237" max="9237" width="6.5703125" style="1" customWidth="1"/>
    <col min="9238" max="9285" width="5.42578125" style="1"/>
    <col min="9286" max="9407" width="0" style="1" hidden="1" customWidth="1"/>
    <col min="9408" max="9486" width="5.42578125" style="1"/>
    <col min="9487" max="9490" width="6.7109375" style="1" customWidth="1"/>
    <col min="9491" max="9492" width="5.42578125" style="1"/>
    <col min="9493" max="9493" width="6.5703125" style="1" customWidth="1"/>
    <col min="9494" max="9541" width="5.42578125" style="1"/>
    <col min="9542" max="9663" width="0" style="1" hidden="1" customWidth="1"/>
    <col min="9664" max="9742" width="5.42578125" style="1"/>
    <col min="9743" max="9746" width="6.7109375" style="1" customWidth="1"/>
    <col min="9747" max="9748" width="5.42578125" style="1"/>
    <col min="9749" max="9749" width="6.5703125" style="1" customWidth="1"/>
    <col min="9750" max="9797" width="5.42578125" style="1"/>
    <col min="9798" max="9919" width="0" style="1" hidden="1" customWidth="1"/>
    <col min="9920" max="9998" width="5.42578125" style="1"/>
    <col min="9999" max="10002" width="6.7109375" style="1" customWidth="1"/>
    <col min="10003" max="10004" width="5.42578125" style="1"/>
    <col min="10005" max="10005" width="6.5703125" style="1" customWidth="1"/>
    <col min="10006" max="10053" width="5.42578125" style="1"/>
    <col min="10054" max="10175" width="0" style="1" hidden="1" customWidth="1"/>
    <col min="10176" max="10254" width="5.42578125" style="1"/>
    <col min="10255" max="10258" width="6.7109375" style="1" customWidth="1"/>
    <col min="10259" max="10260" width="5.42578125" style="1"/>
    <col min="10261" max="10261" width="6.5703125" style="1" customWidth="1"/>
    <col min="10262" max="10309" width="5.42578125" style="1"/>
    <col min="10310" max="10431" width="0" style="1" hidden="1" customWidth="1"/>
    <col min="10432" max="10510" width="5.42578125" style="1"/>
    <col min="10511" max="10514" width="6.7109375" style="1" customWidth="1"/>
    <col min="10515" max="10516" width="5.42578125" style="1"/>
    <col min="10517" max="10517" width="6.5703125" style="1" customWidth="1"/>
    <col min="10518" max="10565" width="5.42578125" style="1"/>
    <col min="10566" max="10687" width="0" style="1" hidden="1" customWidth="1"/>
    <col min="10688" max="10766" width="5.42578125" style="1"/>
    <col min="10767" max="10770" width="6.7109375" style="1" customWidth="1"/>
    <col min="10771" max="10772" width="5.42578125" style="1"/>
    <col min="10773" max="10773" width="6.5703125" style="1" customWidth="1"/>
    <col min="10774" max="10821" width="5.42578125" style="1"/>
    <col min="10822" max="10943" width="0" style="1" hidden="1" customWidth="1"/>
    <col min="10944" max="11022" width="5.42578125" style="1"/>
    <col min="11023" max="11026" width="6.7109375" style="1" customWidth="1"/>
    <col min="11027" max="11028" width="5.42578125" style="1"/>
    <col min="11029" max="11029" width="6.5703125" style="1" customWidth="1"/>
    <col min="11030" max="11077" width="5.42578125" style="1"/>
    <col min="11078" max="11199" width="0" style="1" hidden="1" customWidth="1"/>
    <col min="11200" max="11278" width="5.42578125" style="1"/>
    <col min="11279" max="11282" width="6.7109375" style="1" customWidth="1"/>
    <col min="11283" max="11284" width="5.42578125" style="1"/>
    <col min="11285" max="11285" width="6.5703125" style="1" customWidth="1"/>
    <col min="11286" max="11333" width="5.42578125" style="1"/>
    <col min="11334" max="11455" width="0" style="1" hidden="1" customWidth="1"/>
    <col min="11456" max="11534" width="5.42578125" style="1"/>
    <col min="11535" max="11538" width="6.7109375" style="1" customWidth="1"/>
    <col min="11539" max="11540" width="5.42578125" style="1"/>
    <col min="11541" max="11541" width="6.5703125" style="1" customWidth="1"/>
    <col min="11542" max="11589" width="5.42578125" style="1"/>
    <col min="11590" max="11711" width="0" style="1" hidden="1" customWidth="1"/>
    <col min="11712" max="11790" width="5.42578125" style="1"/>
    <col min="11791" max="11794" width="6.7109375" style="1" customWidth="1"/>
    <col min="11795" max="11796" width="5.42578125" style="1"/>
    <col min="11797" max="11797" width="6.5703125" style="1" customWidth="1"/>
    <col min="11798" max="11845" width="5.42578125" style="1"/>
    <col min="11846" max="11967" width="0" style="1" hidden="1" customWidth="1"/>
    <col min="11968" max="12046" width="5.42578125" style="1"/>
    <col min="12047" max="12050" width="6.7109375" style="1" customWidth="1"/>
    <col min="12051" max="12052" width="5.42578125" style="1"/>
    <col min="12053" max="12053" width="6.5703125" style="1" customWidth="1"/>
    <col min="12054" max="12101" width="5.42578125" style="1"/>
    <col min="12102" max="12223" width="0" style="1" hidden="1" customWidth="1"/>
    <col min="12224" max="12302" width="5.42578125" style="1"/>
    <col min="12303" max="12306" width="6.7109375" style="1" customWidth="1"/>
    <col min="12307" max="12308" width="5.42578125" style="1"/>
    <col min="12309" max="12309" width="6.5703125" style="1" customWidth="1"/>
    <col min="12310" max="12357" width="5.42578125" style="1"/>
    <col min="12358" max="12479" width="0" style="1" hidden="1" customWidth="1"/>
    <col min="12480" max="12558" width="5.42578125" style="1"/>
    <col min="12559" max="12562" width="6.7109375" style="1" customWidth="1"/>
    <col min="12563" max="12564" width="5.42578125" style="1"/>
    <col min="12565" max="12565" width="6.5703125" style="1" customWidth="1"/>
    <col min="12566" max="12613" width="5.42578125" style="1"/>
    <col min="12614" max="12735" width="0" style="1" hidden="1" customWidth="1"/>
    <col min="12736" max="12814" width="5.42578125" style="1"/>
    <col min="12815" max="12818" width="6.7109375" style="1" customWidth="1"/>
    <col min="12819" max="12820" width="5.42578125" style="1"/>
    <col min="12821" max="12821" width="6.5703125" style="1" customWidth="1"/>
    <col min="12822" max="12869" width="5.42578125" style="1"/>
    <col min="12870" max="12991" width="0" style="1" hidden="1" customWidth="1"/>
    <col min="12992" max="13070" width="5.42578125" style="1"/>
    <col min="13071" max="13074" width="6.7109375" style="1" customWidth="1"/>
    <col min="13075" max="13076" width="5.42578125" style="1"/>
    <col min="13077" max="13077" width="6.5703125" style="1" customWidth="1"/>
    <col min="13078" max="13125" width="5.42578125" style="1"/>
    <col min="13126" max="13247" width="0" style="1" hidden="1" customWidth="1"/>
    <col min="13248" max="13326" width="5.42578125" style="1"/>
    <col min="13327" max="13330" width="6.7109375" style="1" customWidth="1"/>
    <col min="13331" max="13332" width="5.42578125" style="1"/>
    <col min="13333" max="13333" width="6.5703125" style="1" customWidth="1"/>
    <col min="13334" max="13381" width="5.42578125" style="1"/>
    <col min="13382" max="13503" width="0" style="1" hidden="1" customWidth="1"/>
    <col min="13504" max="13582" width="5.42578125" style="1"/>
    <col min="13583" max="13586" width="6.7109375" style="1" customWidth="1"/>
    <col min="13587" max="13588" width="5.42578125" style="1"/>
    <col min="13589" max="13589" width="6.5703125" style="1" customWidth="1"/>
    <col min="13590" max="13637" width="5.42578125" style="1"/>
    <col min="13638" max="13759" width="0" style="1" hidden="1" customWidth="1"/>
    <col min="13760" max="13838" width="5.42578125" style="1"/>
    <col min="13839" max="13842" width="6.7109375" style="1" customWidth="1"/>
    <col min="13843" max="13844" width="5.42578125" style="1"/>
    <col min="13845" max="13845" width="6.5703125" style="1" customWidth="1"/>
    <col min="13846" max="13893" width="5.42578125" style="1"/>
    <col min="13894" max="14015" width="0" style="1" hidden="1" customWidth="1"/>
    <col min="14016" max="14094" width="5.42578125" style="1"/>
    <col min="14095" max="14098" width="6.7109375" style="1" customWidth="1"/>
    <col min="14099" max="14100" width="5.42578125" style="1"/>
    <col min="14101" max="14101" width="6.5703125" style="1" customWidth="1"/>
    <col min="14102" max="14149" width="5.42578125" style="1"/>
    <col min="14150" max="14271" width="0" style="1" hidden="1" customWidth="1"/>
    <col min="14272" max="14350" width="5.42578125" style="1"/>
    <col min="14351" max="14354" width="6.7109375" style="1" customWidth="1"/>
    <col min="14355" max="14356" width="5.42578125" style="1"/>
    <col min="14357" max="14357" width="6.5703125" style="1" customWidth="1"/>
    <col min="14358" max="14405" width="5.42578125" style="1"/>
    <col min="14406" max="14527" width="0" style="1" hidden="1" customWidth="1"/>
    <col min="14528" max="14606" width="5.42578125" style="1"/>
    <col min="14607" max="14610" width="6.7109375" style="1" customWidth="1"/>
    <col min="14611" max="14612" width="5.42578125" style="1"/>
    <col min="14613" max="14613" width="6.5703125" style="1" customWidth="1"/>
    <col min="14614" max="14661" width="5.42578125" style="1"/>
    <col min="14662" max="14783" width="0" style="1" hidden="1" customWidth="1"/>
    <col min="14784" max="14862" width="5.42578125" style="1"/>
    <col min="14863" max="14866" width="6.7109375" style="1" customWidth="1"/>
    <col min="14867" max="14868" width="5.42578125" style="1"/>
    <col min="14869" max="14869" width="6.5703125" style="1" customWidth="1"/>
    <col min="14870" max="14917" width="5.42578125" style="1"/>
    <col min="14918" max="15039" width="0" style="1" hidden="1" customWidth="1"/>
    <col min="15040" max="15118" width="5.42578125" style="1"/>
    <col min="15119" max="15122" width="6.7109375" style="1" customWidth="1"/>
    <col min="15123" max="15124" width="5.42578125" style="1"/>
    <col min="15125" max="15125" width="6.5703125" style="1" customWidth="1"/>
    <col min="15126" max="15173" width="5.42578125" style="1"/>
    <col min="15174" max="15295" width="0" style="1" hidden="1" customWidth="1"/>
    <col min="15296" max="15374" width="5.42578125" style="1"/>
    <col min="15375" max="15378" width="6.7109375" style="1" customWidth="1"/>
    <col min="15379" max="15380" width="5.42578125" style="1"/>
    <col min="15381" max="15381" width="6.5703125" style="1" customWidth="1"/>
    <col min="15382" max="15429" width="5.42578125" style="1"/>
    <col min="15430" max="15551" width="0" style="1" hidden="1" customWidth="1"/>
    <col min="15552" max="15630" width="5.42578125" style="1"/>
    <col min="15631" max="15634" width="6.7109375" style="1" customWidth="1"/>
    <col min="15635" max="15636" width="5.42578125" style="1"/>
    <col min="15637" max="15637" width="6.5703125" style="1" customWidth="1"/>
    <col min="15638" max="15685" width="5.42578125" style="1"/>
    <col min="15686" max="15807" width="0" style="1" hidden="1" customWidth="1"/>
    <col min="15808" max="15886" width="5.42578125" style="1"/>
    <col min="15887" max="15890" width="6.7109375" style="1" customWidth="1"/>
    <col min="15891" max="15892" width="5.42578125" style="1"/>
    <col min="15893" max="15893" width="6.5703125" style="1" customWidth="1"/>
    <col min="15894" max="15941" width="5.42578125" style="1"/>
    <col min="15942" max="16063" width="0" style="1" hidden="1" customWidth="1"/>
    <col min="16064" max="16142" width="5.42578125" style="1"/>
    <col min="16143" max="16146" width="6.7109375" style="1" customWidth="1"/>
    <col min="16147" max="16148" width="5.42578125" style="1"/>
    <col min="16149" max="16149" width="6.5703125" style="1" customWidth="1"/>
    <col min="16150" max="16197" width="5.42578125" style="1"/>
    <col min="16198" max="16319" width="0" style="1" hidden="1" customWidth="1"/>
    <col min="16320" max="16384" width="5.42578125" style="1"/>
  </cols>
  <sheetData>
    <row r="1" spans="1:240" ht="15.75" customHeight="1" thickTop="1" x14ac:dyDescent="0.25">
      <c r="A1" s="260" t="s">
        <v>77</v>
      </c>
      <c r="B1" s="261"/>
      <c r="C1" s="261"/>
      <c r="D1" s="261"/>
      <c r="E1" s="261"/>
      <c r="F1" s="261"/>
      <c r="G1" s="261"/>
      <c r="H1" s="261"/>
      <c r="I1" s="264" t="s">
        <v>78</v>
      </c>
      <c r="J1" s="264"/>
      <c r="K1" s="264"/>
      <c r="L1" s="264"/>
      <c r="M1" s="264"/>
      <c r="N1" s="265"/>
      <c r="O1" s="268" t="s">
        <v>35</v>
      </c>
      <c r="P1" s="269"/>
      <c r="Q1" s="269"/>
      <c r="R1" s="269"/>
      <c r="S1" s="269"/>
      <c r="T1" s="270"/>
      <c r="U1" s="74"/>
      <c r="V1" s="274" t="s">
        <v>15</v>
      </c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6"/>
      <c r="AL1" s="280" t="s">
        <v>30</v>
      </c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2"/>
      <c r="BB1" s="286" t="s">
        <v>31</v>
      </c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8"/>
      <c r="BR1" s="250"/>
      <c r="BS1" s="250"/>
      <c r="BT1" s="250"/>
      <c r="BU1" s="250"/>
      <c r="BV1" s="250"/>
      <c r="BW1" s="250"/>
      <c r="BX1" s="251" t="s">
        <v>15</v>
      </c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3"/>
      <c r="CO1" s="257" t="s">
        <v>16</v>
      </c>
      <c r="CP1" s="258"/>
      <c r="CQ1" s="258"/>
      <c r="CR1" s="258"/>
      <c r="CS1" s="258"/>
      <c r="CT1" s="258"/>
      <c r="CU1" s="258"/>
      <c r="CV1" s="258"/>
      <c r="CW1" s="258"/>
      <c r="CX1" s="258"/>
      <c r="CY1" s="258"/>
      <c r="CZ1" s="258"/>
      <c r="DA1" s="258"/>
      <c r="DB1" s="258"/>
      <c r="DC1" s="258"/>
      <c r="DD1" s="258"/>
      <c r="DE1" s="259"/>
      <c r="DF1" s="257" t="s">
        <v>17</v>
      </c>
      <c r="DG1" s="258"/>
      <c r="DH1" s="258"/>
      <c r="DI1" s="258"/>
      <c r="DJ1" s="258"/>
      <c r="DK1" s="258"/>
      <c r="DL1" s="258"/>
      <c r="DM1" s="258"/>
      <c r="DN1" s="258"/>
      <c r="DO1" s="258"/>
      <c r="DP1" s="258"/>
      <c r="DQ1" s="258"/>
      <c r="DR1" s="258"/>
      <c r="DS1" s="258"/>
      <c r="DT1" s="258"/>
      <c r="DU1" s="258"/>
      <c r="DV1" s="259"/>
      <c r="DW1" s="196" t="s">
        <v>26</v>
      </c>
      <c r="DX1" s="196"/>
      <c r="DY1" s="196" t="s">
        <v>16</v>
      </c>
      <c r="DZ1" s="196"/>
      <c r="EA1" s="196" t="s">
        <v>17</v>
      </c>
      <c r="EB1" s="196"/>
      <c r="EC1" s="249" t="s">
        <v>27</v>
      </c>
      <c r="ED1" s="249" t="s">
        <v>28</v>
      </c>
      <c r="EE1" s="249" t="s">
        <v>27</v>
      </c>
      <c r="EF1" s="249" t="s">
        <v>28</v>
      </c>
      <c r="EG1" s="249" t="s">
        <v>27</v>
      </c>
      <c r="EH1" s="249" t="s">
        <v>28</v>
      </c>
      <c r="EI1" s="249" t="s">
        <v>27</v>
      </c>
      <c r="EJ1" s="249" t="s">
        <v>28</v>
      </c>
      <c r="EK1" s="249" t="s">
        <v>27</v>
      </c>
      <c r="EL1" s="249" t="s">
        <v>28</v>
      </c>
      <c r="EM1" s="249" t="s">
        <v>27</v>
      </c>
      <c r="EN1" s="249" t="s">
        <v>28</v>
      </c>
      <c r="EO1" s="249" t="s">
        <v>27</v>
      </c>
      <c r="EP1" s="249" t="s">
        <v>28</v>
      </c>
      <c r="EQ1" s="249" t="s">
        <v>27</v>
      </c>
      <c r="ER1" s="249" t="s">
        <v>28</v>
      </c>
      <c r="ES1" s="249" t="s">
        <v>27</v>
      </c>
      <c r="ET1" s="249" t="s">
        <v>28</v>
      </c>
      <c r="EU1" s="246" t="s">
        <v>26</v>
      </c>
      <c r="EV1" s="246"/>
      <c r="EW1" s="246"/>
      <c r="EX1" s="246"/>
      <c r="EY1" s="246"/>
      <c r="EZ1" s="246"/>
      <c r="FA1" s="246"/>
      <c r="FB1" s="246"/>
      <c r="FC1" s="246"/>
      <c r="FD1" s="246"/>
      <c r="FE1" s="246"/>
      <c r="FF1" s="246"/>
      <c r="FG1" s="246" t="s">
        <v>16</v>
      </c>
      <c r="FH1" s="246"/>
      <c r="FI1" s="246"/>
      <c r="FJ1" s="246"/>
      <c r="FK1" s="246"/>
      <c r="FL1" s="246"/>
      <c r="FM1" s="246"/>
      <c r="FN1" s="246"/>
      <c r="FO1" s="246"/>
      <c r="FP1" s="246"/>
      <c r="FQ1" s="246"/>
      <c r="FR1" s="246"/>
      <c r="FS1" s="246" t="s">
        <v>17</v>
      </c>
      <c r="FT1" s="246"/>
      <c r="FU1" s="246"/>
      <c r="FV1" s="246"/>
      <c r="FW1" s="246"/>
      <c r="FX1" s="246"/>
      <c r="FY1" s="246"/>
      <c r="FZ1" s="246"/>
      <c r="GA1" s="246"/>
      <c r="GB1" s="246"/>
      <c r="GC1" s="246"/>
      <c r="GD1" s="246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</row>
    <row r="2" spans="1:240" ht="15.75" customHeight="1" thickBot="1" x14ac:dyDescent="0.3">
      <c r="A2" s="262"/>
      <c r="B2" s="263"/>
      <c r="C2" s="263"/>
      <c r="D2" s="263"/>
      <c r="E2" s="263"/>
      <c r="F2" s="263"/>
      <c r="G2" s="263"/>
      <c r="H2" s="263"/>
      <c r="I2" s="266"/>
      <c r="J2" s="266"/>
      <c r="K2" s="266"/>
      <c r="L2" s="266"/>
      <c r="M2" s="266"/>
      <c r="N2" s="267"/>
      <c r="O2" s="271"/>
      <c r="P2" s="272"/>
      <c r="Q2" s="272"/>
      <c r="R2" s="272"/>
      <c r="S2" s="272"/>
      <c r="T2" s="273"/>
      <c r="U2" s="74"/>
      <c r="V2" s="277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9"/>
      <c r="AL2" s="283"/>
      <c r="AM2" s="284"/>
      <c r="AN2" s="284"/>
      <c r="AO2" s="284"/>
      <c r="AP2" s="284"/>
      <c r="AQ2" s="284"/>
      <c r="AR2" s="284"/>
      <c r="AS2" s="284"/>
      <c r="AT2" s="284"/>
      <c r="AU2" s="284"/>
      <c r="AV2" s="284"/>
      <c r="AW2" s="284"/>
      <c r="AX2" s="284"/>
      <c r="AY2" s="284"/>
      <c r="AZ2" s="284"/>
      <c r="BA2" s="285"/>
      <c r="BB2" s="289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1"/>
      <c r="BR2" s="250"/>
      <c r="BS2" s="250"/>
      <c r="BT2" s="250"/>
      <c r="BU2" s="250"/>
      <c r="BV2" s="250"/>
      <c r="BW2" s="250"/>
      <c r="BX2" s="254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6"/>
      <c r="CO2" s="254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6"/>
      <c r="DF2" s="254"/>
      <c r="DG2" s="255"/>
      <c r="DH2" s="255"/>
      <c r="DI2" s="255"/>
      <c r="DJ2" s="255"/>
      <c r="DK2" s="255"/>
      <c r="DL2" s="255"/>
      <c r="DM2" s="255"/>
      <c r="DN2" s="255"/>
      <c r="DO2" s="255"/>
      <c r="DP2" s="255"/>
      <c r="DQ2" s="255"/>
      <c r="DR2" s="255"/>
      <c r="DS2" s="255"/>
      <c r="DT2" s="255"/>
      <c r="DU2" s="255"/>
      <c r="DV2" s="256"/>
      <c r="DW2" s="196"/>
      <c r="DX2" s="196"/>
      <c r="DY2" s="196"/>
      <c r="DZ2" s="196"/>
      <c r="EA2" s="196"/>
      <c r="EB2" s="196"/>
      <c r="EC2" s="249"/>
      <c r="ED2" s="249"/>
      <c r="EE2" s="249"/>
      <c r="EF2" s="249"/>
      <c r="EG2" s="249"/>
      <c r="EH2" s="249"/>
      <c r="EI2" s="249"/>
      <c r="EJ2" s="249"/>
      <c r="EK2" s="249"/>
      <c r="EL2" s="249"/>
      <c r="EM2" s="249"/>
      <c r="EN2" s="249"/>
      <c r="EO2" s="249"/>
      <c r="EP2" s="249"/>
      <c r="EQ2" s="249"/>
      <c r="ER2" s="249"/>
      <c r="ES2" s="249"/>
      <c r="ET2" s="249"/>
      <c r="EU2" s="246"/>
      <c r="EV2" s="246"/>
      <c r="EW2" s="246"/>
      <c r="EX2" s="246"/>
      <c r="EY2" s="246"/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6"/>
      <c r="FQ2" s="246"/>
      <c r="FR2" s="246"/>
      <c r="FS2" s="246"/>
      <c r="FT2" s="246"/>
      <c r="FU2" s="246"/>
      <c r="FV2" s="246"/>
      <c r="FW2" s="246"/>
      <c r="FX2" s="246"/>
      <c r="FY2" s="246"/>
      <c r="FZ2" s="246"/>
      <c r="GA2" s="246"/>
      <c r="GB2" s="246"/>
      <c r="GC2" s="246"/>
      <c r="GD2" s="246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</row>
    <row r="3" spans="1:240" ht="14.45" customHeight="1" thickTop="1" x14ac:dyDescent="0.25">
      <c r="A3" s="247" t="s">
        <v>0</v>
      </c>
      <c r="B3" s="235" t="s">
        <v>1</v>
      </c>
      <c r="C3" s="235"/>
      <c r="D3" s="235"/>
      <c r="E3" s="235"/>
      <c r="F3" s="235"/>
      <c r="G3" s="235" t="s">
        <v>2</v>
      </c>
      <c r="H3" s="235" t="s">
        <v>2</v>
      </c>
      <c r="I3" s="235" t="s">
        <v>1</v>
      </c>
      <c r="J3" s="235"/>
      <c r="K3" s="235"/>
      <c r="L3" s="235"/>
      <c r="M3" s="235"/>
      <c r="N3" s="238" t="s">
        <v>0</v>
      </c>
      <c r="O3" s="234" t="s">
        <v>3</v>
      </c>
      <c r="P3" s="235"/>
      <c r="Q3" s="235"/>
      <c r="R3" s="235"/>
      <c r="S3" s="235" t="s">
        <v>4</v>
      </c>
      <c r="T3" s="238"/>
      <c r="U3" s="74"/>
      <c r="V3" s="240" t="s">
        <v>1</v>
      </c>
      <c r="W3" s="232"/>
      <c r="X3" s="232"/>
      <c r="Y3" s="232"/>
      <c r="Z3" s="241"/>
      <c r="AA3" s="240" t="s">
        <v>6</v>
      </c>
      <c r="AB3" s="224"/>
      <c r="AC3" s="244" t="s">
        <v>7</v>
      </c>
      <c r="AD3" s="224" t="s">
        <v>8</v>
      </c>
      <c r="AE3" s="244" t="s">
        <v>9</v>
      </c>
      <c r="AF3" s="232" t="s">
        <v>10</v>
      </c>
      <c r="AG3" s="232" t="s">
        <v>11</v>
      </c>
      <c r="AH3" s="232" t="s">
        <v>0</v>
      </c>
      <c r="AI3" s="232" t="s">
        <v>12</v>
      </c>
      <c r="AJ3" s="232" t="s">
        <v>13</v>
      </c>
      <c r="AK3" s="224" t="s">
        <v>14</v>
      </c>
      <c r="AL3" s="226" t="s">
        <v>1</v>
      </c>
      <c r="AM3" s="220"/>
      <c r="AN3" s="220"/>
      <c r="AO3" s="220"/>
      <c r="AP3" s="227"/>
      <c r="AQ3" s="226" t="s">
        <v>6</v>
      </c>
      <c r="AR3" s="222"/>
      <c r="AS3" s="230" t="s">
        <v>7</v>
      </c>
      <c r="AT3" s="222" t="s">
        <v>8</v>
      </c>
      <c r="AU3" s="230" t="s">
        <v>9</v>
      </c>
      <c r="AV3" s="220" t="s">
        <v>10</v>
      </c>
      <c r="AW3" s="220" t="s">
        <v>11</v>
      </c>
      <c r="AX3" s="220" t="s">
        <v>0</v>
      </c>
      <c r="AY3" s="220" t="s">
        <v>12</v>
      </c>
      <c r="AZ3" s="220" t="s">
        <v>13</v>
      </c>
      <c r="BA3" s="222" t="s">
        <v>14</v>
      </c>
      <c r="BB3" s="214" t="s">
        <v>1</v>
      </c>
      <c r="BC3" s="209"/>
      <c r="BD3" s="209"/>
      <c r="BE3" s="209"/>
      <c r="BF3" s="215"/>
      <c r="BG3" s="214" t="s">
        <v>6</v>
      </c>
      <c r="BH3" s="211"/>
      <c r="BI3" s="218" t="s">
        <v>7</v>
      </c>
      <c r="BJ3" s="211" t="s">
        <v>8</v>
      </c>
      <c r="BK3" s="218" t="s">
        <v>9</v>
      </c>
      <c r="BL3" s="209" t="s">
        <v>10</v>
      </c>
      <c r="BM3" s="209" t="s">
        <v>11</v>
      </c>
      <c r="BN3" s="209" t="s">
        <v>0</v>
      </c>
      <c r="BO3" s="209" t="s">
        <v>12</v>
      </c>
      <c r="BP3" s="209" t="s">
        <v>13</v>
      </c>
      <c r="BQ3" s="211" t="s">
        <v>14</v>
      </c>
      <c r="BR3" s="208" t="s">
        <v>19</v>
      </c>
      <c r="BS3" s="213"/>
      <c r="BT3" s="206" t="s">
        <v>20</v>
      </c>
      <c r="BU3" s="207"/>
      <c r="BV3" s="208" t="s">
        <v>21</v>
      </c>
      <c r="BW3" s="139"/>
      <c r="BX3" s="199" t="s">
        <v>1</v>
      </c>
      <c r="BY3" s="199"/>
      <c r="BZ3" s="199"/>
      <c r="CA3" s="199"/>
      <c r="CB3" s="199"/>
      <c r="CC3" s="199" t="s">
        <v>18</v>
      </c>
      <c r="CD3" s="199" t="s">
        <v>6</v>
      </c>
      <c r="CE3" s="199"/>
      <c r="CF3" s="199" t="s">
        <v>7</v>
      </c>
      <c r="CG3" s="199" t="s">
        <v>8</v>
      </c>
      <c r="CH3" s="199" t="s">
        <v>9</v>
      </c>
      <c r="CI3" s="199" t="s">
        <v>10</v>
      </c>
      <c r="CJ3" s="199" t="s">
        <v>11</v>
      </c>
      <c r="CK3" s="199" t="s">
        <v>0</v>
      </c>
      <c r="CL3" s="199" t="s">
        <v>12</v>
      </c>
      <c r="CM3" s="199" t="s">
        <v>13</v>
      </c>
      <c r="CN3" s="199" t="s">
        <v>14</v>
      </c>
      <c r="CO3" s="200" t="s">
        <v>1</v>
      </c>
      <c r="CP3" s="201"/>
      <c r="CQ3" s="201"/>
      <c r="CR3" s="201"/>
      <c r="CS3" s="202"/>
      <c r="CT3" s="199" t="s">
        <v>18</v>
      </c>
      <c r="CU3" s="199" t="s">
        <v>6</v>
      </c>
      <c r="CV3" s="199"/>
      <c r="CW3" s="199" t="s">
        <v>7</v>
      </c>
      <c r="CX3" s="199" t="s">
        <v>8</v>
      </c>
      <c r="CY3" s="199" t="s">
        <v>9</v>
      </c>
      <c r="CZ3" s="199" t="s">
        <v>10</v>
      </c>
      <c r="DA3" s="199" t="s">
        <v>11</v>
      </c>
      <c r="DB3" s="199" t="s">
        <v>0</v>
      </c>
      <c r="DC3" s="199" t="s">
        <v>12</v>
      </c>
      <c r="DD3" s="199" t="s">
        <v>13</v>
      </c>
      <c r="DE3" s="199" t="s">
        <v>14</v>
      </c>
      <c r="DF3" s="200" t="s">
        <v>1</v>
      </c>
      <c r="DG3" s="201"/>
      <c r="DH3" s="201"/>
      <c r="DI3" s="201"/>
      <c r="DJ3" s="202"/>
      <c r="DK3" s="199" t="s">
        <v>18</v>
      </c>
      <c r="DL3" s="199" t="s">
        <v>6</v>
      </c>
      <c r="DM3" s="199"/>
      <c r="DN3" s="199" t="s">
        <v>7</v>
      </c>
      <c r="DO3" s="199" t="s">
        <v>8</v>
      </c>
      <c r="DP3" s="199" t="s">
        <v>9</v>
      </c>
      <c r="DQ3" s="199" t="s">
        <v>10</v>
      </c>
      <c r="DR3" s="199" t="s">
        <v>11</v>
      </c>
      <c r="DS3" s="199" t="s">
        <v>0</v>
      </c>
      <c r="DT3" s="199" t="s">
        <v>12</v>
      </c>
      <c r="DU3" s="199" t="s">
        <v>13</v>
      </c>
      <c r="DV3" s="199" t="s">
        <v>14</v>
      </c>
      <c r="DW3" s="198" t="s">
        <v>25</v>
      </c>
      <c r="DX3" s="198" t="s">
        <v>25</v>
      </c>
      <c r="DY3" s="198" t="s">
        <v>25</v>
      </c>
      <c r="DZ3" s="198" t="s">
        <v>25</v>
      </c>
      <c r="EA3" s="198" t="s">
        <v>25</v>
      </c>
      <c r="EB3" s="198" t="s">
        <v>25</v>
      </c>
      <c r="EC3" s="197" t="s">
        <v>0</v>
      </c>
      <c r="ED3" s="197" t="s">
        <v>0</v>
      </c>
      <c r="EE3" s="197" t="s">
        <v>8</v>
      </c>
      <c r="EF3" s="197" t="s">
        <v>8</v>
      </c>
      <c r="EG3" s="197" t="s">
        <v>29</v>
      </c>
      <c r="EH3" s="197" t="s">
        <v>29</v>
      </c>
      <c r="EI3" s="197" t="s">
        <v>9</v>
      </c>
      <c r="EJ3" s="197" t="s">
        <v>9</v>
      </c>
      <c r="EK3" s="197" t="s">
        <v>10</v>
      </c>
      <c r="EL3" s="197" t="s">
        <v>10</v>
      </c>
      <c r="EM3" s="197" t="s">
        <v>11</v>
      </c>
      <c r="EN3" s="197" t="s">
        <v>11</v>
      </c>
      <c r="EO3" s="197" t="s">
        <v>0</v>
      </c>
      <c r="EP3" s="197" t="s">
        <v>0</v>
      </c>
      <c r="EQ3" s="197" t="s">
        <v>12</v>
      </c>
      <c r="ER3" s="197" t="s">
        <v>12</v>
      </c>
      <c r="ES3" s="197" t="s">
        <v>13</v>
      </c>
      <c r="ET3" s="197" t="s">
        <v>13</v>
      </c>
      <c r="EU3" s="139" t="s">
        <v>1</v>
      </c>
      <c r="EV3" s="139"/>
      <c r="EW3" s="139"/>
      <c r="EX3" s="139"/>
      <c r="EY3" s="139"/>
      <c r="EZ3" s="196" t="s">
        <v>25</v>
      </c>
      <c r="FA3" s="139" t="s">
        <v>18</v>
      </c>
      <c r="FB3" s="139" t="s">
        <v>1</v>
      </c>
      <c r="FC3" s="139"/>
      <c r="FD3" s="139"/>
      <c r="FE3" s="139"/>
      <c r="FF3" s="139"/>
      <c r="FG3" s="139" t="s">
        <v>1</v>
      </c>
      <c r="FH3" s="139"/>
      <c r="FI3" s="139"/>
      <c r="FJ3" s="139"/>
      <c r="FK3" s="139"/>
      <c r="FL3" s="196" t="s">
        <v>25</v>
      </c>
      <c r="FM3" s="196" t="s">
        <v>18</v>
      </c>
      <c r="FN3" s="139" t="s">
        <v>1</v>
      </c>
      <c r="FO3" s="139"/>
      <c r="FP3" s="139"/>
      <c r="FQ3" s="139"/>
      <c r="FR3" s="139"/>
      <c r="FS3" s="139" t="s">
        <v>1</v>
      </c>
      <c r="FT3" s="139"/>
      <c r="FU3" s="139"/>
      <c r="FV3" s="139"/>
      <c r="FW3" s="139"/>
      <c r="FX3" s="196" t="s">
        <v>25</v>
      </c>
      <c r="FY3" s="139" t="s">
        <v>18</v>
      </c>
      <c r="FZ3" s="139" t="s">
        <v>1</v>
      </c>
      <c r="GA3" s="139"/>
      <c r="GB3" s="139"/>
      <c r="GC3" s="139"/>
      <c r="GD3" s="139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</row>
    <row r="4" spans="1:240" ht="14.45" customHeight="1" thickBot="1" x14ac:dyDescent="0.3">
      <c r="A4" s="248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9"/>
      <c r="O4" s="236"/>
      <c r="P4" s="237"/>
      <c r="Q4" s="237"/>
      <c r="R4" s="237"/>
      <c r="S4" s="237"/>
      <c r="T4" s="239"/>
      <c r="U4" s="74"/>
      <c r="V4" s="242"/>
      <c r="W4" s="233"/>
      <c r="X4" s="233"/>
      <c r="Y4" s="233"/>
      <c r="Z4" s="243"/>
      <c r="AA4" s="242"/>
      <c r="AB4" s="225"/>
      <c r="AC4" s="245"/>
      <c r="AD4" s="225"/>
      <c r="AE4" s="245"/>
      <c r="AF4" s="233"/>
      <c r="AG4" s="233"/>
      <c r="AH4" s="233"/>
      <c r="AI4" s="233"/>
      <c r="AJ4" s="233"/>
      <c r="AK4" s="225"/>
      <c r="AL4" s="228"/>
      <c r="AM4" s="221"/>
      <c r="AN4" s="221"/>
      <c r="AO4" s="221"/>
      <c r="AP4" s="229"/>
      <c r="AQ4" s="228"/>
      <c r="AR4" s="223"/>
      <c r="AS4" s="231"/>
      <c r="AT4" s="223"/>
      <c r="AU4" s="231"/>
      <c r="AV4" s="221"/>
      <c r="AW4" s="221"/>
      <c r="AX4" s="221"/>
      <c r="AY4" s="221"/>
      <c r="AZ4" s="221"/>
      <c r="BA4" s="223"/>
      <c r="BB4" s="216"/>
      <c r="BC4" s="210"/>
      <c r="BD4" s="210"/>
      <c r="BE4" s="210"/>
      <c r="BF4" s="217"/>
      <c r="BG4" s="216"/>
      <c r="BH4" s="212"/>
      <c r="BI4" s="219"/>
      <c r="BJ4" s="212"/>
      <c r="BK4" s="219"/>
      <c r="BL4" s="210"/>
      <c r="BM4" s="210"/>
      <c r="BN4" s="210"/>
      <c r="BO4" s="210"/>
      <c r="BP4" s="210"/>
      <c r="BQ4" s="212"/>
      <c r="BR4" s="208"/>
      <c r="BS4" s="213"/>
      <c r="BT4" s="206"/>
      <c r="BU4" s="207"/>
      <c r="BV4" s="208"/>
      <c r="BW4" s="13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203"/>
      <c r="CP4" s="204"/>
      <c r="CQ4" s="204"/>
      <c r="CR4" s="204"/>
      <c r="CS4" s="205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203"/>
      <c r="DG4" s="204"/>
      <c r="DH4" s="204"/>
      <c r="DI4" s="204"/>
      <c r="DJ4" s="205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8"/>
      <c r="DX4" s="198"/>
      <c r="DY4" s="198"/>
      <c r="DZ4" s="198"/>
      <c r="EA4" s="198"/>
      <c r="EB4" s="198"/>
      <c r="EC4" s="197"/>
      <c r="ED4" s="197"/>
      <c r="EE4" s="197"/>
      <c r="EF4" s="197"/>
      <c r="EG4" s="197"/>
      <c r="EH4" s="197"/>
      <c r="EI4" s="197"/>
      <c r="EJ4" s="197"/>
      <c r="EK4" s="197"/>
      <c r="EL4" s="197"/>
      <c r="EM4" s="197"/>
      <c r="EN4" s="197"/>
      <c r="EO4" s="197"/>
      <c r="EP4" s="197"/>
      <c r="EQ4" s="197"/>
      <c r="ER4" s="197"/>
      <c r="ES4" s="197"/>
      <c r="ET4" s="197"/>
      <c r="EU4" s="139"/>
      <c r="EV4" s="139"/>
      <c r="EW4" s="139"/>
      <c r="EX4" s="139"/>
      <c r="EY4" s="139"/>
      <c r="EZ4" s="196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96"/>
      <c r="FM4" s="196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96"/>
      <c r="FY4" s="139"/>
      <c r="FZ4" s="139"/>
      <c r="GA4" s="139"/>
      <c r="GB4" s="139"/>
      <c r="GC4" s="139"/>
      <c r="GD4" s="139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</row>
    <row r="5" spans="1:240" ht="15.6" thickTop="1" x14ac:dyDescent="0.3">
      <c r="A5" s="64"/>
      <c r="B5" s="184" t="s">
        <v>69</v>
      </c>
      <c r="C5" s="184"/>
      <c r="D5" s="184"/>
      <c r="E5" s="184"/>
      <c r="F5" s="184"/>
      <c r="G5" s="65"/>
      <c r="H5" s="65"/>
      <c r="I5" s="185" t="s">
        <v>68</v>
      </c>
      <c r="J5" s="185"/>
      <c r="K5" s="185"/>
      <c r="L5" s="185"/>
      <c r="M5" s="185"/>
      <c r="N5" s="66"/>
      <c r="O5" s="186">
        <v>43343</v>
      </c>
      <c r="P5" s="187"/>
      <c r="Q5" s="187"/>
      <c r="R5" s="187"/>
      <c r="S5" s="188"/>
      <c r="T5" s="189"/>
      <c r="U5" s="73"/>
      <c r="V5" s="155" t="str">
        <f t="shared" ref="V5:V22" si="0">VLOOKUP(BR5,$BS$5:$CB$22,6,0)</f>
        <v>Avranches</v>
      </c>
      <c r="W5" s="156"/>
      <c r="X5" s="156"/>
      <c r="Y5" s="156"/>
      <c r="Z5" s="157"/>
      <c r="AA5" s="23">
        <f t="shared" ref="AA5:AA22" si="1">VLOOKUP(V5,$BX$5:$CN$22,7,0)</f>
        <v>0</v>
      </c>
      <c r="AB5" s="24" t="str">
        <f t="shared" ref="AB5:AB22" si="2">VLOOKUP(V5,$BX$5:$CN$22,8,0)</f>
        <v>u</v>
      </c>
      <c r="AC5" s="25">
        <v>1</v>
      </c>
      <c r="AD5" s="26">
        <f t="shared" ref="AD5:AD22" si="3">VLOOKUP(V5,$BX$5:$CN$22,10,0)</f>
        <v>0</v>
      </c>
      <c r="AE5" s="31">
        <f t="shared" ref="AE5:AE22" si="4">VLOOKUP(V5,$BX$5:$CN$22,11,0)</f>
        <v>0</v>
      </c>
      <c r="AF5" s="32">
        <f t="shared" ref="AF5:AF22" si="5">VLOOKUP(V5,$BX$5:$CN$22,12,0)</f>
        <v>0</v>
      </c>
      <c r="AG5" s="32">
        <f t="shared" ref="AG5:AG22" si="6">VLOOKUP(V5,$BX$5:$CN$22,13,0)</f>
        <v>0</v>
      </c>
      <c r="AH5" s="32">
        <f t="shared" ref="AH5:AH22" si="7">VLOOKUP(V5,$BX$5:$CN$22,14,0)</f>
        <v>0</v>
      </c>
      <c r="AI5" s="32">
        <f t="shared" ref="AI5:AI22" si="8">VLOOKUP(V5,$BX$5:$CN$22,15,0)</f>
        <v>0</v>
      </c>
      <c r="AJ5" s="32">
        <f t="shared" ref="AJ5:AJ22" si="9">VLOOKUP(V5,$BX$5:$CN$22,16,0)</f>
        <v>0</v>
      </c>
      <c r="AK5" s="33">
        <f t="shared" ref="AK5:AK22" si="10">VLOOKUP(V5,$BX$5:$CN$22,17,0)</f>
        <v>0</v>
      </c>
      <c r="AL5" s="190" t="str">
        <f t="shared" ref="AL5:AL22" si="11">VLOOKUP(BT5,$BU$5:$CS$22,4,0)</f>
        <v>Avranches</v>
      </c>
      <c r="AM5" s="191"/>
      <c r="AN5" s="191"/>
      <c r="AO5" s="191"/>
      <c r="AP5" s="192"/>
      <c r="AQ5" s="5">
        <f t="shared" ref="AQ5:AQ22" si="12">VLOOKUP(AL5,$CO$5:$DE$22,7,0)</f>
        <v>0</v>
      </c>
      <c r="AR5" s="6" t="str">
        <f t="shared" ref="AR5:AR22" si="13">VLOOKUP(AL5,$CO$5:$DE$22,8,0)</f>
        <v>u</v>
      </c>
      <c r="AS5" s="7">
        <v>1</v>
      </c>
      <c r="AT5" s="8">
        <f t="shared" ref="AT5:AT22" si="14">VLOOKUP(AL5,$CO$5:$DE$22,10,0)</f>
        <v>0</v>
      </c>
      <c r="AU5" s="9">
        <f t="shared" ref="AU5:AU22" si="15">VLOOKUP(AL5,$CO$5:$DE$22,11,0)</f>
        <v>0</v>
      </c>
      <c r="AV5" s="10">
        <f t="shared" ref="AV5:AV22" si="16">VLOOKUP(AL5,$CO$5:$DE$22,12,0)</f>
        <v>0</v>
      </c>
      <c r="AW5" s="10">
        <f t="shared" ref="AW5:AW22" si="17">VLOOKUP(AL5,$CO$5:$DE$22,13,0)</f>
        <v>0</v>
      </c>
      <c r="AX5" s="10">
        <f t="shared" ref="AX5:AX22" si="18">VLOOKUP(AL5,$CO$5:$DE$22,14,0)</f>
        <v>0</v>
      </c>
      <c r="AY5" s="10">
        <f t="shared" ref="AY5:AY22" si="19">VLOOKUP(AL5,$CO$5:$DE$22,15,0)</f>
        <v>0</v>
      </c>
      <c r="AZ5" s="10">
        <f t="shared" ref="AZ5:AZ22" si="20">VLOOKUP(AL5,$CO$5:$DE$22,16,0)</f>
        <v>0</v>
      </c>
      <c r="BA5" s="11">
        <f t="shared" ref="BA5:BA22" si="21">VLOOKUP(AL5,$CO$5:$DE$22,17,0)</f>
        <v>0</v>
      </c>
      <c r="BB5" s="193" t="str">
        <f t="shared" ref="BB5:BB22" si="22">VLOOKUP(BV5,$BW$5:$DF$22,2,0)</f>
        <v>Avranches</v>
      </c>
      <c r="BC5" s="194"/>
      <c r="BD5" s="194"/>
      <c r="BE5" s="194"/>
      <c r="BF5" s="195"/>
      <c r="BG5" s="37">
        <f t="shared" ref="BG5:BG22" si="23">VLOOKUP(BB5,$DF$5:$DV$22,7,0)</f>
        <v>0</v>
      </c>
      <c r="BH5" s="38" t="str">
        <f t="shared" ref="BH5:BH22" si="24">VLOOKUP(BB5,$DF$5:$DV$22,8,0)</f>
        <v>u</v>
      </c>
      <c r="BI5" s="39">
        <v>1</v>
      </c>
      <c r="BJ5" s="40">
        <f t="shared" ref="BJ5:BJ22" si="25">VLOOKUP(BB5,$DF$5:$DV$22,10,0)</f>
        <v>0</v>
      </c>
      <c r="BK5" s="41">
        <f t="shared" ref="BK5:BK22" si="26">VLOOKUP(BB5,$DF$5:$DV$22,11,0)</f>
        <v>0</v>
      </c>
      <c r="BL5" s="42">
        <f t="shared" ref="BL5:BL22" si="27">VLOOKUP(BB5,$DF$5:$DV$22,12,0)</f>
        <v>0</v>
      </c>
      <c r="BM5" s="42">
        <f t="shared" ref="BM5:BM22" si="28">VLOOKUP(BB5,$DF$5:$DV$22,13,0)</f>
        <v>0</v>
      </c>
      <c r="BN5" s="42">
        <f t="shared" ref="BN5:BN22" si="29">VLOOKUP(BB5,$DF$5:$DV$22,14,0)</f>
        <v>0</v>
      </c>
      <c r="BO5" s="42">
        <f t="shared" ref="BO5:BO22" si="30">VLOOKUP(BB5,$DF$5:$DV$22,15,0)</f>
        <v>0</v>
      </c>
      <c r="BP5" s="42">
        <f t="shared" ref="BP5:BP22" si="31">VLOOKUP(BB5,$DF$5:$DV$22,16,0)</f>
        <v>0</v>
      </c>
      <c r="BQ5" s="43">
        <f t="shared" ref="BQ5:BQ22" si="32">VLOOKUP(BB5,$DF$5:$DV$22,17,0)</f>
        <v>0</v>
      </c>
      <c r="BR5" s="77">
        <v>1</v>
      </c>
      <c r="BS5" s="81">
        <f t="shared" ref="BS5:BS22" si="33">CF5</f>
        <v>1</v>
      </c>
      <c r="BT5" s="79">
        <v>1</v>
      </c>
      <c r="BU5" s="80">
        <f t="shared" ref="BU5:BU22" si="34">CW5</f>
        <v>1</v>
      </c>
      <c r="BV5" s="77">
        <v>1</v>
      </c>
      <c r="BW5" s="78">
        <f t="shared" ref="BW5:BW22" si="35">DN5</f>
        <v>1</v>
      </c>
      <c r="BX5" s="164" t="str">
        <f>[1]Equipes!A2</f>
        <v>Avranches</v>
      </c>
      <c r="BY5" s="164"/>
      <c r="BZ5" s="164"/>
      <c r="CA5" s="164"/>
      <c r="CB5" s="164"/>
      <c r="CC5" s="75">
        <f t="shared" ref="CC5:CC22" si="36">RANK(DW5,$DW$5:$DW$22)</f>
        <v>1</v>
      </c>
      <c r="CD5" s="75">
        <f>CC5-CC5</f>
        <v>0</v>
      </c>
      <c r="CE5" s="2" t="s">
        <v>22</v>
      </c>
      <c r="CF5" s="75">
        <f t="shared" ref="CF5:CF22" si="37">RANK(DX5,$DX$5:$DX$22)</f>
        <v>1</v>
      </c>
      <c r="CG5" s="75">
        <f t="shared" ref="CG5:CG22" si="38">SUMPRODUCT(($B$5:$F$16=BX5)*($EG$5:$EG$16))+SUMPRODUCT(($I$5:$M$16=BX5)*($EH$5:$EH$16))</f>
        <v>0</v>
      </c>
      <c r="CH5" s="75">
        <f t="shared" ref="CH5:CH22" si="39">SUMPRODUCT(($B$5:$F$16=BX5)*($EI$5:$EI$16))+SUMPRODUCT(($I$5:$M$16=BX5)*($EJ$5:$EJ$16))</f>
        <v>0</v>
      </c>
      <c r="CI5" s="75">
        <f t="shared" ref="CI5:CI22" si="40">SUMPRODUCT(($B$5:$F$16=BX5)*($EK$5:$EK$16))+SUMPRODUCT(($I$5:$M$16=BX5)*($EL$5:$EL$16))</f>
        <v>0</v>
      </c>
      <c r="CJ5" s="75">
        <f t="shared" ref="CJ5:CJ22" si="41">SUMPRODUCT(($B$5:$F$16=BX5)*($EM$5:$EM$16))+SUMPRODUCT(($I$5:$M$16=BX5)*($EN$5:$EN$16))</f>
        <v>0</v>
      </c>
      <c r="CK5" s="75">
        <f t="shared" ref="CK5:CK22" si="42">SUMPRODUCT(($B$5:$F$16=BX5)*($EO$5:$EO$16))+SUMPRODUCT(($I$5:$M$16=BX5)*($EP$5:$EP$16))</f>
        <v>0</v>
      </c>
      <c r="CL5" s="75">
        <f t="shared" ref="CL5:CL22" si="43">SUMPRODUCT(($B$5:$F$16=BX5)*($EQ$5:$EQ$16))+SUMPRODUCT(($I$5:$M$16=BX5)*($ER$5:$ER$16))</f>
        <v>0</v>
      </c>
      <c r="CM5" s="75">
        <f t="shared" ref="CM5:CM22" si="44">SUMPRODUCT(($B$5:$F$16=BX5)*($ES$5:$ES$16))+SUMPRODUCT(($I$5:$M$16=BX5)*($ET$5:$ET$16))</f>
        <v>0</v>
      </c>
      <c r="CN5" s="75">
        <f>CL5-CM5</f>
        <v>0</v>
      </c>
      <c r="CO5" s="165" t="str">
        <f>BX5</f>
        <v>Avranches</v>
      </c>
      <c r="CP5" s="166"/>
      <c r="CQ5" s="166"/>
      <c r="CR5" s="166"/>
      <c r="CS5" s="167"/>
      <c r="CT5" s="75">
        <f t="shared" ref="CT5:CT22" si="45">RANK(DY5,$DY$5:$DY$22)</f>
        <v>1</v>
      </c>
      <c r="CU5" s="75">
        <f>CT5-CT5</f>
        <v>0</v>
      </c>
      <c r="CV5" s="2" t="s">
        <v>22</v>
      </c>
      <c r="CW5" s="75">
        <f t="shared" ref="CW5:CW22" si="46">RANK(DZ5,$DZ$5:$DZ$22)</f>
        <v>1</v>
      </c>
      <c r="CX5" s="75">
        <f t="shared" ref="CX5:CX22" si="47">SUMPRODUCT(($B$5:$F$16=CO5)*($EG$5:$EG$16))</f>
        <v>0</v>
      </c>
      <c r="CY5" s="75">
        <f t="shared" ref="CY5:CY22" si="48">SUMPRODUCT(($B$5:$F$16=CO5)*($EI$5:$EI$16))</f>
        <v>0</v>
      </c>
      <c r="CZ5" s="75">
        <f t="shared" ref="CZ5:CZ22" si="49">SUMPRODUCT(($B$5:$F$16=CO5)*($EK$5:$EK$16))</f>
        <v>0</v>
      </c>
      <c r="DA5" s="75">
        <f t="shared" ref="DA5:DA22" si="50">SUMPRODUCT(($B$5:$F$16=CO5)*($EM$5:$EM$16))</f>
        <v>0</v>
      </c>
      <c r="DB5" s="75">
        <f t="shared" ref="DB5:DB22" si="51">SUMPRODUCT(($B$5:$F$16=CO5)*($EO$5:$EO$16))</f>
        <v>0</v>
      </c>
      <c r="DC5" s="75">
        <f t="shared" ref="DC5:DC22" si="52">SUMPRODUCT(($B$5:$F$16=CO5)*($EQ$5:$EQ$16))</f>
        <v>0</v>
      </c>
      <c r="DD5" s="75">
        <f t="shared" ref="DD5:DD22" si="53">SUMPRODUCT(($B$5:$F$16=CO5)*($ES$5:$ES$16))</f>
        <v>0</v>
      </c>
      <c r="DE5" s="75">
        <f>DC5-DD5</f>
        <v>0</v>
      </c>
      <c r="DF5" s="165" t="str">
        <f>BX5</f>
        <v>Avranches</v>
      </c>
      <c r="DG5" s="166"/>
      <c r="DH5" s="166"/>
      <c r="DI5" s="166"/>
      <c r="DJ5" s="167"/>
      <c r="DK5" s="75">
        <f t="shared" ref="DK5:DK22" si="54">RANK(EA5,$EA$5:$EA$22)</f>
        <v>1</v>
      </c>
      <c r="DL5" s="75">
        <f>DK5-DK5</f>
        <v>0</v>
      </c>
      <c r="DM5" s="2" t="s">
        <v>22</v>
      </c>
      <c r="DN5" s="75">
        <f t="shared" ref="DN5:DN22" si="55">RANK(EB5,$EB$5:$EB$22)</f>
        <v>1</v>
      </c>
      <c r="DO5" s="75">
        <f t="shared" ref="DO5:DO22" si="56">SUMPRODUCT(($I$5:$M$16=DF5)*($EH$5:$EH$16))</f>
        <v>0</v>
      </c>
      <c r="DP5" s="75">
        <f t="shared" ref="DP5:DP22" si="57">SUMPRODUCT(($I$5:$M$16=DF5)*($EJ$5:$EJ$16))</f>
        <v>0</v>
      </c>
      <c r="DQ5" s="75">
        <f t="shared" ref="DQ5:DQ22" si="58">SUMPRODUCT(($I$5:$M$16=DF5)*($EL$5:$EL$16))</f>
        <v>0</v>
      </c>
      <c r="DR5" s="75">
        <f t="shared" ref="DR5:DR22" si="59">SUMPRODUCT(($I$5:$M$16=DF5)*($EN$5:$EN$16))</f>
        <v>0</v>
      </c>
      <c r="DS5" s="75">
        <f t="shared" ref="DS5:DS22" si="60">SUMPRODUCT(($I$5:$M$16=DF5)*($EP$5:$EP$16))</f>
        <v>0</v>
      </c>
      <c r="DT5" s="75">
        <f t="shared" ref="DT5:DT22" si="61">SUMPRODUCT(($I$5:$M$16=DF5)*($ER$5:$ER$16))</f>
        <v>0</v>
      </c>
      <c r="DU5" s="75">
        <f t="shared" ref="DU5:DU22" si="62">SUMPRODUCT(($I$5:$M$16=DF5)*($ET$5:$ET$16))</f>
        <v>0</v>
      </c>
      <c r="DV5" s="75">
        <f>DT5-DU5</f>
        <v>0</v>
      </c>
      <c r="DW5" s="82">
        <f>SUM(CG5*1000+(CN5)/100+(CL5)/1000)</f>
        <v>0</v>
      </c>
      <c r="DX5" s="82">
        <f>DW5+0.000002</f>
        <v>1.9999999999999999E-6</v>
      </c>
      <c r="DY5" s="82">
        <f>SUM(CX5*1000+(DE5)/100+(DC5)/1000)</f>
        <v>0</v>
      </c>
      <c r="DZ5" s="82">
        <f>DY5+0.000002</f>
        <v>1.9999999999999999E-6</v>
      </c>
      <c r="EA5" s="82">
        <f>SUM(DO5*1000+(DV5)/100+(DT5)/1000)</f>
        <v>0</v>
      </c>
      <c r="EB5" s="82">
        <f>EA5+0.000002</f>
        <v>1.9999999999999999E-6</v>
      </c>
      <c r="EC5" s="78">
        <f>A5</f>
        <v>0</v>
      </c>
      <c r="ED5" s="78">
        <f>N5</f>
        <v>0</v>
      </c>
      <c r="EE5" s="78">
        <f>IF(G5="",0,IF(G5&gt;H5,3,IF(G5=H5,1,IF(G5&lt;H5,0))))</f>
        <v>0</v>
      </c>
      <c r="EF5" s="78">
        <f>IF(H5="",0,IF(H5&gt;G5,3,IF(H5=G5,1,IF(H5&lt;G5,0))))</f>
        <v>0</v>
      </c>
      <c r="EG5" s="78">
        <f>EE5-EC5</f>
        <v>0</v>
      </c>
      <c r="EH5" s="78">
        <f>EF5-ED5</f>
        <v>0</v>
      </c>
      <c r="EI5" s="78">
        <f>IF(G5="",0,1)</f>
        <v>0</v>
      </c>
      <c r="EJ5" s="78">
        <f>IF(H5="",0,1)</f>
        <v>0</v>
      </c>
      <c r="EK5" s="78" t="b">
        <f>IF(G5&lt;&gt;"",IF(G5&gt;H5,1))</f>
        <v>0</v>
      </c>
      <c r="EL5" s="78" t="b">
        <f>IF(H5&lt;&gt;"",IF(H5&gt;G5,1))</f>
        <v>0</v>
      </c>
      <c r="EM5" s="78" t="b">
        <f>IF(G5&lt;&gt;"",IF(G5=H5,1))</f>
        <v>0</v>
      </c>
      <c r="EN5" s="78" t="b">
        <f>IF(H5&lt;&gt;"",IF(H5=G5,1))</f>
        <v>0</v>
      </c>
      <c r="EO5" s="78" t="b">
        <f>IF(G5&lt;&gt;"",IF(G5&lt;H5,1))</f>
        <v>0</v>
      </c>
      <c r="EP5" s="78" t="b">
        <f>IF(H5&lt;&gt;"",IF(H5&lt;G5,1))</f>
        <v>0</v>
      </c>
      <c r="EQ5" s="78">
        <f>G5</f>
        <v>0</v>
      </c>
      <c r="ER5" s="78">
        <f>H5</f>
        <v>0</v>
      </c>
      <c r="ES5" s="78">
        <f>H5</f>
        <v>0</v>
      </c>
      <c r="ET5" s="78">
        <f>G5</f>
        <v>0</v>
      </c>
      <c r="EU5" s="139" t="str">
        <f t="shared" ref="EU5:EU22" si="63">VLOOKUP(BR5,$BS$5:$CB$22,6,0)</f>
        <v>Avranches</v>
      </c>
      <c r="EV5" s="139"/>
      <c r="EW5" s="139"/>
      <c r="EX5" s="139"/>
      <c r="EY5" s="139"/>
      <c r="EZ5" s="82">
        <f t="shared" ref="EZ5:EZ22" si="64">VLOOKUP(EU5,$BX$5:$DW$22,52,0)</f>
        <v>0</v>
      </c>
      <c r="FA5" s="78">
        <f t="shared" ref="FA5:FA22" si="65">RANK(EZ5,$EZ$5:$EZ$22)</f>
        <v>1</v>
      </c>
      <c r="FB5" s="139" t="str">
        <f>BX5</f>
        <v>Avranches</v>
      </c>
      <c r="FC5" s="139"/>
      <c r="FD5" s="139"/>
      <c r="FE5" s="139"/>
      <c r="FF5" s="139"/>
      <c r="FG5" s="139" t="str">
        <f t="shared" ref="FG5:FG22" si="66">VLOOKUP(BT5,$BU$5:$CS$22,21,0)</f>
        <v>Avranches</v>
      </c>
      <c r="FH5" s="139"/>
      <c r="FI5" s="139"/>
      <c r="FJ5" s="139"/>
      <c r="FK5" s="139"/>
      <c r="FL5" s="82">
        <f t="shared" ref="FL5:FL22" si="67">VLOOKUP(FG5,$CO$5:$DY$22,37,0)</f>
        <v>0</v>
      </c>
      <c r="FM5" s="4">
        <f t="shared" ref="FM5:FM22" si="68">RANK(FL5,$FL$5:$FL$22)</f>
        <v>1</v>
      </c>
      <c r="FN5" s="139" t="str">
        <f>CO5</f>
        <v>Avranches</v>
      </c>
      <c r="FO5" s="139"/>
      <c r="FP5" s="139"/>
      <c r="FQ5" s="139"/>
      <c r="FR5" s="139"/>
      <c r="FS5" s="139" t="str">
        <f t="shared" ref="FS5:FS22" si="69">VLOOKUP(BV5,$BW$5:$DF$22,36,0)</f>
        <v>Avranches</v>
      </c>
      <c r="FT5" s="139"/>
      <c r="FU5" s="139"/>
      <c r="FV5" s="139"/>
      <c r="FW5" s="139"/>
      <c r="FX5" s="82">
        <f t="shared" ref="FX5:FX22" si="70">VLOOKUP(FS5,$DF$5:$EA$22,22,0)</f>
        <v>0</v>
      </c>
      <c r="FY5" s="78">
        <f t="shared" ref="FY5:FY22" si="71">RANK(FX5,$FX$5:$FX$22)</f>
        <v>1</v>
      </c>
      <c r="FZ5" s="139" t="str">
        <f>DF5</f>
        <v>Avranches</v>
      </c>
      <c r="GA5" s="139"/>
      <c r="GB5" s="139"/>
      <c r="GC5" s="139"/>
      <c r="GD5" s="139"/>
      <c r="GE5" s="140" t="str">
        <f>BX5</f>
        <v>Avranches</v>
      </c>
      <c r="GF5" s="141"/>
      <c r="GG5" s="141"/>
      <c r="GH5" s="141"/>
      <c r="GI5" s="142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</row>
    <row r="6" spans="1:240" ht="15" x14ac:dyDescent="0.3">
      <c r="A6" s="67"/>
      <c r="B6" s="178" t="s">
        <v>70</v>
      </c>
      <c r="C6" s="178"/>
      <c r="D6" s="178"/>
      <c r="E6" s="178"/>
      <c r="F6" s="178"/>
      <c r="G6" s="68"/>
      <c r="H6" s="68"/>
      <c r="I6" s="179" t="s">
        <v>76</v>
      </c>
      <c r="J6" s="179"/>
      <c r="K6" s="179"/>
      <c r="L6" s="179"/>
      <c r="M6" s="179"/>
      <c r="N6" s="69"/>
      <c r="O6" s="180"/>
      <c r="P6" s="181"/>
      <c r="Q6" s="181"/>
      <c r="R6" s="181"/>
      <c r="S6" s="182"/>
      <c r="T6" s="183"/>
      <c r="U6" s="73"/>
      <c r="V6" s="155" t="str">
        <f t="shared" si="0"/>
        <v xml:space="preserve">Boulogne </v>
      </c>
      <c r="W6" s="156"/>
      <c r="X6" s="156"/>
      <c r="Y6" s="156"/>
      <c r="Z6" s="157"/>
      <c r="AA6" s="27">
        <f t="shared" si="1"/>
        <v>0</v>
      </c>
      <c r="AB6" s="28" t="str">
        <f t="shared" si="2"/>
        <v>u</v>
      </c>
      <c r="AC6" s="29">
        <f>IF(EZ6=EZ5,FA5,FA6)</f>
        <v>1</v>
      </c>
      <c r="AD6" s="30">
        <f t="shared" si="3"/>
        <v>0</v>
      </c>
      <c r="AE6" s="34">
        <f t="shared" si="4"/>
        <v>0</v>
      </c>
      <c r="AF6" s="35">
        <f t="shared" si="5"/>
        <v>0</v>
      </c>
      <c r="AG6" s="35">
        <f t="shared" si="6"/>
        <v>0</v>
      </c>
      <c r="AH6" s="35">
        <f t="shared" si="7"/>
        <v>0</v>
      </c>
      <c r="AI6" s="35">
        <f t="shared" si="8"/>
        <v>0</v>
      </c>
      <c r="AJ6" s="35">
        <f t="shared" si="9"/>
        <v>0</v>
      </c>
      <c r="AK6" s="36">
        <f t="shared" si="10"/>
        <v>0</v>
      </c>
      <c r="AL6" s="158" t="str">
        <f t="shared" si="11"/>
        <v xml:space="preserve">Boulogne </v>
      </c>
      <c r="AM6" s="159"/>
      <c r="AN6" s="159"/>
      <c r="AO6" s="159"/>
      <c r="AP6" s="160"/>
      <c r="AQ6" s="12">
        <f t="shared" si="12"/>
        <v>0</v>
      </c>
      <c r="AR6" s="13" t="str">
        <f t="shared" si="13"/>
        <v>u</v>
      </c>
      <c r="AS6" s="14">
        <f>IF(FL6=FL5,FM5,FM6)</f>
        <v>1</v>
      </c>
      <c r="AT6" s="15">
        <f t="shared" si="14"/>
        <v>0</v>
      </c>
      <c r="AU6" s="16">
        <f t="shared" si="15"/>
        <v>0</v>
      </c>
      <c r="AV6" s="17">
        <f t="shared" si="16"/>
        <v>0</v>
      </c>
      <c r="AW6" s="17">
        <f t="shared" si="17"/>
        <v>0</v>
      </c>
      <c r="AX6" s="17">
        <f t="shared" si="18"/>
        <v>0</v>
      </c>
      <c r="AY6" s="17">
        <f t="shared" si="19"/>
        <v>0</v>
      </c>
      <c r="AZ6" s="17">
        <f t="shared" si="20"/>
        <v>0</v>
      </c>
      <c r="BA6" s="18">
        <f t="shared" si="21"/>
        <v>0</v>
      </c>
      <c r="BB6" s="161" t="str">
        <f t="shared" si="22"/>
        <v xml:space="preserve">Boulogne </v>
      </c>
      <c r="BC6" s="162"/>
      <c r="BD6" s="162"/>
      <c r="BE6" s="162"/>
      <c r="BF6" s="163"/>
      <c r="BG6" s="44">
        <f t="shared" si="23"/>
        <v>0</v>
      </c>
      <c r="BH6" s="45" t="str">
        <f t="shared" si="24"/>
        <v>u</v>
      </c>
      <c r="BI6" s="46">
        <f>IF(FX6=FX5,FY5,FY6)</f>
        <v>1</v>
      </c>
      <c r="BJ6" s="47">
        <f t="shared" si="25"/>
        <v>0</v>
      </c>
      <c r="BK6" s="48">
        <f t="shared" si="26"/>
        <v>0</v>
      </c>
      <c r="BL6" s="49">
        <f t="shared" si="27"/>
        <v>0</v>
      </c>
      <c r="BM6" s="49">
        <f t="shared" si="28"/>
        <v>0</v>
      </c>
      <c r="BN6" s="49">
        <f t="shared" si="29"/>
        <v>0</v>
      </c>
      <c r="BO6" s="49">
        <f t="shared" si="30"/>
        <v>0</v>
      </c>
      <c r="BP6" s="49">
        <f t="shared" si="31"/>
        <v>0</v>
      </c>
      <c r="BQ6" s="50">
        <f t="shared" si="32"/>
        <v>0</v>
      </c>
      <c r="BR6" s="77">
        <v>2</v>
      </c>
      <c r="BS6" s="81">
        <f t="shared" si="33"/>
        <v>2</v>
      </c>
      <c r="BT6" s="79">
        <v>2</v>
      </c>
      <c r="BU6" s="80">
        <f t="shared" si="34"/>
        <v>2</v>
      </c>
      <c r="BV6" s="77">
        <v>2</v>
      </c>
      <c r="BW6" s="78">
        <f t="shared" si="35"/>
        <v>2</v>
      </c>
      <c r="BX6" s="164" t="str">
        <f>[1]Equipes!A3</f>
        <v xml:space="preserve">Boulogne </v>
      </c>
      <c r="BY6" s="164"/>
      <c r="BZ6" s="164"/>
      <c r="CA6" s="164"/>
      <c r="CB6" s="164"/>
      <c r="CC6" s="75">
        <f t="shared" si="36"/>
        <v>1</v>
      </c>
      <c r="CD6" s="75">
        <f t="shared" ref="CD6:CD22" si="72">CC6-CC6</f>
        <v>0</v>
      </c>
      <c r="CE6" s="2" t="s">
        <v>22</v>
      </c>
      <c r="CF6" s="75">
        <f t="shared" si="37"/>
        <v>2</v>
      </c>
      <c r="CG6" s="75">
        <f t="shared" si="38"/>
        <v>0</v>
      </c>
      <c r="CH6" s="75">
        <f t="shared" si="39"/>
        <v>0</v>
      </c>
      <c r="CI6" s="75">
        <f t="shared" si="40"/>
        <v>0</v>
      </c>
      <c r="CJ6" s="75">
        <f t="shared" si="41"/>
        <v>0</v>
      </c>
      <c r="CK6" s="75">
        <f t="shared" si="42"/>
        <v>0</v>
      </c>
      <c r="CL6" s="75">
        <f t="shared" si="43"/>
        <v>0</v>
      </c>
      <c r="CM6" s="75">
        <f t="shared" si="44"/>
        <v>0</v>
      </c>
      <c r="CN6" s="75">
        <f t="shared" ref="CN6:CN22" si="73">CL6-CM6</f>
        <v>0</v>
      </c>
      <c r="CO6" s="165" t="str">
        <f t="shared" ref="CO6:CO22" si="74">BX6</f>
        <v xml:space="preserve">Boulogne </v>
      </c>
      <c r="CP6" s="166"/>
      <c r="CQ6" s="166"/>
      <c r="CR6" s="166"/>
      <c r="CS6" s="167"/>
      <c r="CT6" s="75">
        <f t="shared" si="45"/>
        <v>1</v>
      </c>
      <c r="CU6" s="75">
        <f t="shared" ref="CU6:CU22" si="75">CT6-CT6</f>
        <v>0</v>
      </c>
      <c r="CV6" s="2" t="s">
        <v>22</v>
      </c>
      <c r="CW6" s="75">
        <f t="shared" si="46"/>
        <v>2</v>
      </c>
      <c r="CX6" s="75">
        <f t="shared" si="47"/>
        <v>0</v>
      </c>
      <c r="CY6" s="75">
        <f t="shared" si="48"/>
        <v>0</v>
      </c>
      <c r="CZ6" s="75">
        <f t="shared" si="49"/>
        <v>0</v>
      </c>
      <c r="DA6" s="75">
        <f t="shared" si="50"/>
        <v>0</v>
      </c>
      <c r="DB6" s="75">
        <f t="shared" si="51"/>
        <v>0</v>
      </c>
      <c r="DC6" s="75">
        <f t="shared" si="52"/>
        <v>0</v>
      </c>
      <c r="DD6" s="75">
        <f t="shared" si="53"/>
        <v>0</v>
      </c>
      <c r="DE6" s="75">
        <f t="shared" ref="DE6:DE22" si="76">DC6-DD6</f>
        <v>0</v>
      </c>
      <c r="DF6" s="165" t="str">
        <f t="shared" ref="DF6:DF22" si="77">BX6</f>
        <v xml:space="preserve">Boulogne </v>
      </c>
      <c r="DG6" s="166"/>
      <c r="DH6" s="166"/>
      <c r="DI6" s="166"/>
      <c r="DJ6" s="167"/>
      <c r="DK6" s="75">
        <f t="shared" si="54"/>
        <v>1</v>
      </c>
      <c r="DL6" s="75">
        <f t="shared" ref="DL6:DL22" si="78">DK6-DK6</f>
        <v>0</v>
      </c>
      <c r="DM6" s="2" t="s">
        <v>22</v>
      </c>
      <c r="DN6" s="75">
        <f t="shared" si="55"/>
        <v>2</v>
      </c>
      <c r="DO6" s="75">
        <f t="shared" si="56"/>
        <v>0</v>
      </c>
      <c r="DP6" s="75">
        <f t="shared" si="57"/>
        <v>0</v>
      </c>
      <c r="DQ6" s="75">
        <f t="shared" si="58"/>
        <v>0</v>
      </c>
      <c r="DR6" s="75">
        <f t="shared" si="59"/>
        <v>0</v>
      </c>
      <c r="DS6" s="75">
        <f t="shared" si="60"/>
        <v>0</v>
      </c>
      <c r="DT6" s="75">
        <f t="shared" si="61"/>
        <v>0</v>
      </c>
      <c r="DU6" s="75">
        <f t="shared" si="62"/>
        <v>0</v>
      </c>
      <c r="DV6" s="75">
        <f t="shared" ref="DV6:DV22" si="79">DT6-DU6</f>
        <v>0</v>
      </c>
      <c r="DW6" s="82">
        <f t="shared" ref="DW6:DW22" si="80">SUM(CG6*1000+(CN6)/100+(CL6)/1000)</f>
        <v>0</v>
      </c>
      <c r="DX6" s="82">
        <f>DW6+0.0000019</f>
        <v>1.9E-6</v>
      </c>
      <c r="DY6" s="82">
        <f t="shared" ref="DY6:DY22" si="81">SUM(CX6*1000+(DE6)/100+(DC6)/1000)</f>
        <v>0</v>
      </c>
      <c r="DZ6" s="82">
        <f>DY6+0.0000019</f>
        <v>1.9E-6</v>
      </c>
      <c r="EA6" s="82">
        <f t="shared" ref="EA6:EA22" si="82">SUM(DO6*1000+(DV6)/100+(DT6)/1000)</f>
        <v>0</v>
      </c>
      <c r="EB6" s="82">
        <f>EA6+0.0000019</f>
        <v>1.9E-6</v>
      </c>
      <c r="EC6" s="78">
        <f t="shared" ref="EC6:EC13" si="83">A6</f>
        <v>0</v>
      </c>
      <c r="ED6" s="78">
        <f t="shared" ref="ED6:ED13" si="84">N6</f>
        <v>0</v>
      </c>
      <c r="EE6" s="78">
        <f t="shared" ref="EE6:EE13" si="85">IF(G6="",0,IF(G6&gt;H6,3,IF(G6=H6,1,IF(G6&lt;H6,0))))</f>
        <v>0</v>
      </c>
      <c r="EF6" s="78">
        <f t="shared" ref="EF6:EF13" si="86">IF(H6="",0,IF(H6&gt;G6,3,IF(H6=G6,1,IF(H6&lt;G6,0))))</f>
        <v>0</v>
      </c>
      <c r="EG6" s="78">
        <f t="shared" ref="EG6:EH14" si="87">EE6-EC6</f>
        <v>0</v>
      </c>
      <c r="EH6" s="78">
        <f t="shared" si="87"/>
        <v>0</v>
      </c>
      <c r="EI6" s="78">
        <f t="shared" ref="EI6:EJ13" si="88">IF(G6="",0,1)</f>
        <v>0</v>
      </c>
      <c r="EJ6" s="78">
        <f t="shared" si="88"/>
        <v>0</v>
      </c>
      <c r="EK6" s="78" t="b">
        <f t="shared" ref="EK6:EK13" si="89">IF(G6&lt;&gt;"",IF(G6&gt;H6,1))</f>
        <v>0</v>
      </c>
      <c r="EL6" s="78" t="b">
        <f t="shared" ref="EL6:EL13" si="90">IF(H6&lt;&gt;"",IF(H6&gt;G6,1))</f>
        <v>0</v>
      </c>
      <c r="EM6" s="78" t="b">
        <f t="shared" ref="EM6:EM13" si="91">IF(G6&lt;&gt;"",IF(G6=H6,1))</f>
        <v>0</v>
      </c>
      <c r="EN6" s="78" t="b">
        <f t="shared" ref="EN6:EN13" si="92">IF(H6&lt;&gt;"",IF(H6=G6,1))</f>
        <v>0</v>
      </c>
      <c r="EO6" s="78" t="b">
        <f t="shared" ref="EO6:EO13" si="93">IF(G6&lt;&gt;"",IF(G6&lt;H6,1))</f>
        <v>0</v>
      </c>
      <c r="EP6" s="78" t="b">
        <f t="shared" ref="EP6:EP13" si="94">IF(H6&lt;&gt;"",IF(H6&lt;G6,1))</f>
        <v>0</v>
      </c>
      <c r="EQ6" s="78">
        <f t="shared" ref="EQ6:ER13" si="95">G6</f>
        <v>0</v>
      </c>
      <c r="ER6" s="78">
        <f t="shared" si="95"/>
        <v>0</v>
      </c>
      <c r="ES6" s="78">
        <f t="shared" ref="ES6:ES13" si="96">H6</f>
        <v>0</v>
      </c>
      <c r="ET6" s="78">
        <f t="shared" ref="ET6:ET13" si="97">G6</f>
        <v>0</v>
      </c>
      <c r="EU6" s="139" t="str">
        <f t="shared" si="63"/>
        <v xml:space="preserve">Boulogne </v>
      </c>
      <c r="EV6" s="139"/>
      <c r="EW6" s="139"/>
      <c r="EX6" s="139"/>
      <c r="EY6" s="139"/>
      <c r="EZ6" s="82">
        <f t="shared" si="64"/>
        <v>0</v>
      </c>
      <c r="FA6" s="78">
        <f t="shared" si="65"/>
        <v>1</v>
      </c>
      <c r="FB6" s="139" t="str">
        <f t="shared" ref="FB6:FB22" si="98">BX6</f>
        <v xml:space="preserve">Boulogne </v>
      </c>
      <c r="FC6" s="139"/>
      <c r="FD6" s="139"/>
      <c r="FE6" s="139"/>
      <c r="FF6" s="139"/>
      <c r="FG6" s="139" t="str">
        <f t="shared" si="66"/>
        <v xml:space="preserve">Boulogne </v>
      </c>
      <c r="FH6" s="139"/>
      <c r="FI6" s="139"/>
      <c r="FJ6" s="139"/>
      <c r="FK6" s="139"/>
      <c r="FL6" s="82">
        <f t="shared" si="67"/>
        <v>0</v>
      </c>
      <c r="FM6" s="4">
        <f t="shared" si="68"/>
        <v>1</v>
      </c>
      <c r="FN6" s="139" t="str">
        <f t="shared" ref="FN6:FN22" si="99">CO6</f>
        <v xml:space="preserve">Boulogne </v>
      </c>
      <c r="FO6" s="139"/>
      <c r="FP6" s="139"/>
      <c r="FQ6" s="139"/>
      <c r="FR6" s="139"/>
      <c r="FS6" s="139" t="str">
        <f t="shared" si="69"/>
        <v xml:space="preserve">Boulogne </v>
      </c>
      <c r="FT6" s="139"/>
      <c r="FU6" s="139"/>
      <c r="FV6" s="139"/>
      <c r="FW6" s="139"/>
      <c r="FX6" s="82">
        <f t="shared" si="70"/>
        <v>0</v>
      </c>
      <c r="FY6" s="78">
        <f t="shared" si="71"/>
        <v>1</v>
      </c>
      <c r="FZ6" s="139" t="str">
        <f t="shared" ref="FZ6:FZ22" si="100">DF6</f>
        <v xml:space="preserve">Boulogne </v>
      </c>
      <c r="GA6" s="139"/>
      <c r="GB6" s="139"/>
      <c r="GC6" s="139"/>
      <c r="GD6" s="139"/>
      <c r="GE6" s="140" t="str">
        <f t="shared" ref="GE6:GE22" si="101">BX6</f>
        <v xml:space="preserve">Boulogne </v>
      </c>
      <c r="GF6" s="141"/>
      <c r="GG6" s="141"/>
      <c r="GH6" s="141"/>
      <c r="GI6" s="142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</row>
    <row r="7" spans="1:240" ht="15" x14ac:dyDescent="0.3">
      <c r="A7" s="67"/>
      <c r="B7" s="178" t="s">
        <v>72</v>
      </c>
      <c r="C7" s="178"/>
      <c r="D7" s="178"/>
      <c r="E7" s="178"/>
      <c r="F7" s="178"/>
      <c r="G7" s="68"/>
      <c r="H7" s="68"/>
      <c r="I7" s="179" t="s">
        <v>66</v>
      </c>
      <c r="J7" s="179"/>
      <c r="K7" s="179"/>
      <c r="L7" s="179"/>
      <c r="M7" s="179"/>
      <c r="N7" s="69"/>
      <c r="O7" s="180"/>
      <c r="P7" s="181"/>
      <c r="Q7" s="181"/>
      <c r="R7" s="181"/>
      <c r="S7" s="182"/>
      <c r="T7" s="183"/>
      <c r="U7" s="73"/>
      <c r="V7" s="155" t="str">
        <f t="shared" si="0"/>
        <v xml:space="preserve">Bourg-en-Bresse </v>
      </c>
      <c r="W7" s="156"/>
      <c r="X7" s="156"/>
      <c r="Y7" s="156"/>
      <c r="Z7" s="157"/>
      <c r="AA7" s="27">
        <f t="shared" si="1"/>
        <v>0</v>
      </c>
      <c r="AB7" s="28" t="str">
        <f t="shared" si="2"/>
        <v>u</v>
      </c>
      <c r="AC7" s="29">
        <f t="shared" ref="AC7:AC22" si="102">IF(EZ7=EZ6,FA6,FA7)</f>
        <v>1</v>
      </c>
      <c r="AD7" s="30">
        <f t="shared" si="3"/>
        <v>0</v>
      </c>
      <c r="AE7" s="34">
        <f t="shared" si="4"/>
        <v>0</v>
      </c>
      <c r="AF7" s="35">
        <f t="shared" si="5"/>
        <v>0</v>
      </c>
      <c r="AG7" s="35">
        <f t="shared" si="6"/>
        <v>0</v>
      </c>
      <c r="AH7" s="35">
        <f t="shared" si="7"/>
        <v>0</v>
      </c>
      <c r="AI7" s="35">
        <f t="shared" si="8"/>
        <v>0</v>
      </c>
      <c r="AJ7" s="35">
        <f t="shared" si="9"/>
        <v>0</v>
      </c>
      <c r="AK7" s="36">
        <f t="shared" si="10"/>
        <v>0</v>
      </c>
      <c r="AL7" s="158" t="str">
        <f t="shared" si="11"/>
        <v xml:space="preserve">Bourg-en-Bresse </v>
      </c>
      <c r="AM7" s="159"/>
      <c r="AN7" s="159"/>
      <c r="AO7" s="159"/>
      <c r="AP7" s="160"/>
      <c r="AQ7" s="12">
        <f t="shared" si="12"/>
        <v>0</v>
      </c>
      <c r="AR7" s="13" t="str">
        <f t="shared" si="13"/>
        <v>u</v>
      </c>
      <c r="AS7" s="14">
        <f t="shared" ref="AS7:AS22" si="103">IF(FL7=FL6,FM6,FM7)</f>
        <v>1</v>
      </c>
      <c r="AT7" s="15">
        <f t="shared" si="14"/>
        <v>0</v>
      </c>
      <c r="AU7" s="16">
        <f t="shared" si="15"/>
        <v>0</v>
      </c>
      <c r="AV7" s="17">
        <f t="shared" si="16"/>
        <v>0</v>
      </c>
      <c r="AW7" s="17">
        <f t="shared" si="17"/>
        <v>0</v>
      </c>
      <c r="AX7" s="17">
        <f t="shared" si="18"/>
        <v>0</v>
      </c>
      <c r="AY7" s="17">
        <f t="shared" si="19"/>
        <v>0</v>
      </c>
      <c r="AZ7" s="17">
        <f t="shared" si="20"/>
        <v>0</v>
      </c>
      <c r="BA7" s="18">
        <f t="shared" si="21"/>
        <v>0</v>
      </c>
      <c r="BB7" s="161" t="str">
        <f t="shared" si="22"/>
        <v xml:space="preserve">Bourg-en-Bresse </v>
      </c>
      <c r="BC7" s="162"/>
      <c r="BD7" s="162"/>
      <c r="BE7" s="162"/>
      <c r="BF7" s="163"/>
      <c r="BG7" s="44">
        <f t="shared" si="23"/>
        <v>0</v>
      </c>
      <c r="BH7" s="45" t="str">
        <f t="shared" si="24"/>
        <v>u</v>
      </c>
      <c r="BI7" s="46">
        <f t="shared" ref="BI7:BI22" si="104">IF(FX7=FX6,FY6,FY7)</f>
        <v>1</v>
      </c>
      <c r="BJ7" s="47">
        <f t="shared" si="25"/>
        <v>0</v>
      </c>
      <c r="BK7" s="48">
        <f t="shared" si="26"/>
        <v>0</v>
      </c>
      <c r="BL7" s="49">
        <f t="shared" si="27"/>
        <v>0</v>
      </c>
      <c r="BM7" s="49">
        <f t="shared" si="28"/>
        <v>0</v>
      </c>
      <c r="BN7" s="49">
        <f t="shared" si="29"/>
        <v>0</v>
      </c>
      <c r="BO7" s="49">
        <f t="shared" si="30"/>
        <v>0</v>
      </c>
      <c r="BP7" s="49">
        <f t="shared" si="31"/>
        <v>0</v>
      </c>
      <c r="BQ7" s="50">
        <f t="shared" si="32"/>
        <v>0</v>
      </c>
      <c r="BR7" s="77">
        <v>3</v>
      </c>
      <c r="BS7" s="81">
        <f t="shared" si="33"/>
        <v>3</v>
      </c>
      <c r="BT7" s="79">
        <v>3</v>
      </c>
      <c r="BU7" s="80">
        <f t="shared" si="34"/>
        <v>3</v>
      </c>
      <c r="BV7" s="77">
        <v>3</v>
      </c>
      <c r="BW7" s="78">
        <f t="shared" si="35"/>
        <v>3</v>
      </c>
      <c r="BX7" s="164" t="str">
        <f>[1]Equipes!A4</f>
        <v xml:space="preserve">Bourg-en-Bresse </v>
      </c>
      <c r="BY7" s="164"/>
      <c r="BZ7" s="164"/>
      <c r="CA7" s="164"/>
      <c r="CB7" s="164"/>
      <c r="CC7" s="75">
        <f t="shared" si="36"/>
        <v>1</v>
      </c>
      <c r="CD7" s="75">
        <f t="shared" si="72"/>
        <v>0</v>
      </c>
      <c r="CE7" s="2" t="s">
        <v>22</v>
      </c>
      <c r="CF7" s="75">
        <f t="shared" si="37"/>
        <v>3</v>
      </c>
      <c r="CG7" s="75">
        <f t="shared" si="38"/>
        <v>0</v>
      </c>
      <c r="CH7" s="75">
        <f t="shared" si="39"/>
        <v>0</v>
      </c>
      <c r="CI7" s="75">
        <f t="shared" si="40"/>
        <v>0</v>
      </c>
      <c r="CJ7" s="75">
        <f t="shared" si="41"/>
        <v>0</v>
      </c>
      <c r="CK7" s="75">
        <f t="shared" si="42"/>
        <v>0</v>
      </c>
      <c r="CL7" s="75">
        <f t="shared" si="43"/>
        <v>0</v>
      </c>
      <c r="CM7" s="75">
        <f t="shared" si="44"/>
        <v>0</v>
      </c>
      <c r="CN7" s="75">
        <f t="shared" si="73"/>
        <v>0</v>
      </c>
      <c r="CO7" s="165" t="str">
        <f t="shared" si="74"/>
        <v xml:space="preserve">Bourg-en-Bresse </v>
      </c>
      <c r="CP7" s="166"/>
      <c r="CQ7" s="166"/>
      <c r="CR7" s="166"/>
      <c r="CS7" s="167"/>
      <c r="CT7" s="75">
        <f t="shared" si="45"/>
        <v>1</v>
      </c>
      <c r="CU7" s="75">
        <f t="shared" si="75"/>
        <v>0</v>
      </c>
      <c r="CV7" s="2" t="s">
        <v>22</v>
      </c>
      <c r="CW7" s="75">
        <f t="shared" si="46"/>
        <v>3</v>
      </c>
      <c r="CX7" s="75">
        <f t="shared" si="47"/>
        <v>0</v>
      </c>
      <c r="CY7" s="75">
        <f t="shared" si="48"/>
        <v>0</v>
      </c>
      <c r="CZ7" s="75">
        <f t="shared" si="49"/>
        <v>0</v>
      </c>
      <c r="DA7" s="75">
        <f t="shared" si="50"/>
        <v>0</v>
      </c>
      <c r="DB7" s="75">
        <f t="shared" si="51"/>
        <v>0</v>
      </c>
      <c r="DC7" s="75">
        <f t="shared" si="52"/>
        <v>0</v>
      </c>
      <c r="DD7" s="75">
        <f t="shared" si="53"/>
        <v>0</v>
      </c>
      <c r="DE7" s="75">
        <f t="shared" si="76"/>
        <v>0</v>
      </c>
      <c r="DF7" s="165" t="str">
        <f t="shared" si="77"/>
        <v xml:space="preserve">Bourg-en-Bresse </v>
      </c>
      <c r="DG7" s="166"/>
      <c r="DH7" s="166"/>
      <c r="DI7" s="166"/>
      <c r="DJ7" s="167"/>
      <c r="DK7" s="75">
        <f t="shared" si="54"/>
        <v>1</v>
      </c>
      <c r="DL7" s="75">
        <f t="shared" si="78"/>
        <v>0</v>
      </c>
      <c r="DM7" s="2" t="s">
        <v>22</v>
      </c>
      <c r="DN7" s="75">
        <f t="shared" si="55"/>
        <v>3</v>
      </c>
      <c r="DO7" s="75">
        <f t="shared" si="56"/>
        <v>0</v>
      </c>
      <c r="DP7" s="75">
        <f t="shared" si="57"/>
        <v>0</v>
      </c>
      <c r="DQ7" s="75">
        <f t="shared" si="58"/>
        <v>0</v>
      </c>
      <c r="DR7" s="75">
        <f t="shared" si="59"/>
        <v>0</v>
      </c>
      <c r="DS7" s="75">
        <f t="shared" si="60"/>
        <v>0</v>
      </c>
      <c r="DT7" s="75">
        <f t="shared" si="61"/>
        <v>0</v>
      </c>
      <c r="DU7" s="75">
        <f t="shared" si="62"/>
        <v>0</v>
      </c>
      <c r="DV7" s="75">
        <f t="shared" si="79"/>
        <v>0</v>
      </c>
      <c r="DW7" s="82">
        <f t="shared" si="80"/>
        <v>0</v>
      </c>
      <c r="DX7" s="82">
        <f>DW7+0.0000018</f>
        <v>1.7999999999999999E-6</v>
      </c>
      <c r="DY7" s="82">
        <f t="shared" si="81"/>
        <v>0</v>
      </c>
      <c r="DZ7" s="82">
        <f>DY7+0.0000018</f>
        <v>1.7999999999999999E-6</v>
      </c>
      <c r="EA7" s="82">
        <f t="shared" si="82"/>
        <v>0</v>
      </c>
      <c r="EB7" s="82">
        <f>EA7+0.0000018</f>
        <v>1.7999999999999999E-6</v>
      </c>
      <c r="EC7" s="78">
        <f t="shared" si="83"/>
        <v>0</v>
      </c>
      <c r="ED7" s="78">
        <f t="shared" si="84"/>
        <v>0</v>
      </c>
      <c r="EE7" s="78">
        <f t="shared" si="85"/>
        <v>0</v>
      </c>
      <c r="EF7" s="78">
        <f t="shared" si="86"/>
        <v>0</v>
      </c>
      <c r="EG7" s="78">
        <f t="shared" si="87"/>
        <v>0</v>
      </c>
      <c r="EH7" s="78">
        <f t="shared" si="87"/>
        <v>0</v>
      </c>
      <c r="EI7" s="78">
        <f t="shared" si="88"/>
        <v>0</v>
      </c>
      <c r="EJ7" s="78">
        <f t="shared" si="88"/>
        <v>0</v>
      </c>
      <c r="EK7" s="78" t="b">
        <f t="shared" si="89"/>
        <v>0</v>
      </c>
      <c r="EL7" s="78" t="b">
        <f t="shared" si="90"/>
        <v>0</v>
      </c>
      <c r="EM7" s="78" t="b">
        <f t="shared" si="91"/>
        <v>0</v>
      </c>
      <c r="EN7" s="78" t="b">
        <f t="shared" si="92"/>
        <v>0</v>
      </c>
      <c r="EO7" s="78" t="b">
        <f t="shared" si="93"/>
        <v>0</v>
      </c>
      <c r="EP7" s="78" t="b">
        <f t="shared" si="94"/>
        <v>0</v>
      </c>
      <c r="EQ7" s="78">
        <f t="shared" si="95"/>
        <v>0</v>
      </c>
      <c r="ER7" s="78">
        <f t="shared" si="95"/>
        <v>0</v>
      </c>
      <c r="ES7" s="78">
        <f t="shared" si="96"/>
        <v>0</v>
      </c>
      <c r="ET7" s="78">
        <f t="shared" si="97"/>
        <v>0</v>
      </c>
      <c r="EU7" s="139" t="str">
        <f t="shared" si="63"/>
        <v xml:space="preserve">Bourg-en-Bresse </v>
      </c>
      <c r="EV7" s="139"/>
      <c r="EW7" s="139"/>
      <c r="EX7" s="139"/>
      <c r="EY7" s="139"/>
      <c r="EZ7" s="82">
        <f t="shared" si="64"/>
        <v>0</v>
      </c>
      <c r="FA7" s="78">
        <f t="shared" si="65"/>
        <v>1</v>
      </c>
      <c r="FB7" s="139" t="str">
        <f t="shared" si="98"/>
        <v xml:space="preserve">Bourg-en-Bresse </v>
      </c>
      <c r="FC7" s="139"/>
      <c r="FD7" s="139"/>
      <c r="FE7" s="139"/>
      <c r="FF7" s="139"/>
      <c r="FG7" s="139" t="str">
        <f t="shared" si="66"/>
        <v xml:space="preserve">Bourg-en-Bresse </v>
      </c>
      <c r="FH7" s="139"/>
      <c r="FI7" s="139"/>
      <c r="FJ7" s="139"/>
      <c r="FK7" s="139"/>
      <c r="FL7" s="82">
        <f t="shared" si="67"/>
        <v>0</v>
      </c>
      <c r="FM7" s="4">
        <f t="shared" si="68"/>
        <v>1</v>
      </c>
      <c r="FN7" s="139" t="str">
        <f t="shared" si="99"/>
        <v xml:space="preserve">Bourg-en-Bresse </v>
      </c>
      <c r="FO7" s="139"/>
      <c r="FP7" s="139"/>
      <c r="FQ7" s="139"/>
      <c r="FR7" s="139"/>
      <c r="FS7" s="139" t="str">
        <f t="shared" si="69"/>
        <v xml:space="preserve">Bourg-en-Bresse </v>
      </c>
      <c r="FT7" s="139"/>
      <c r="FU7" s="139"/>
      <c r="FV7" s="139"/>
      <c r="FW7" s="139"/>
      <c r="FX7" s="82">
        <f t="shared" si="70"/>
        <v>0</v>
      </c>
      <c r="FY7" s="78">
        <f t="shared" si="71"/>
        <v>1</v>
      </c>
      <c r="FZ7" s="139" t="str">
        <f t="shared" si="100"/>
        <v xml:space="preserve">Bourg-en-Bresse </v>
      </c>
      <c r="GA7" s="139"/>
      <c r="GB7" s="139"/>
      <c r="GC7" s="139"/>
      <c r="GD7" s="139"/>
      <c r="GE7" s="140" t="str">
        <f t="shared" si="101"/>
        <v xml:space="preserve">Bourg-en-Bresse </v>
      </c>
      <c r="GF7" s="141"/>
      <c r="GG7" s="141"/>
      <c r="GH7" s="141"/>
      <c r="GI7" s="142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</row>
    <row r="8" spans="1:240" ht="15" x14ac:dyDescent="0.3">
      <c r="A8" s="67"/>
      <c r="B8" s="178" t="s">
        <v>62</v>
      </c>
      <c r="C8" s="178"/>
      <c r="D8" s="178"/>
      <c r="E8" s="178"/>
      <c r="F8" s="178"/>
      <c r="G8" s="68"/>
      <c r="H8" s="68"/>
      <c r="I8" s="179" t="s">
        <v>65</v>
      </c>
      <c r="J8" s="179"/>
      <c r="K8" s="179"/>
      <c r="L8" s="179"/>
      <c r="M8" s="179"/>
      <c r="N8" s="69"/>
      <c r="O8" s="180"/>
      <c r="P8" s="181"/>
      <c r="Q8" s="181"/>
      <c r="R8" s="181"/>
      <c r="S8" s="182"/>
      <c r="T8" s="183"/>
      <c r="U8" s="73"/>
      <c r="V8" s="155" t="str">
        <f t="shared" si="0"/>
        <v>Chambly</v>
      </c>
      <c r="W8" s="156"/>
      <c r="X8" s="156"/>
      <c r="Y8" s="156"/>
      <c r="Z8" s="157"/>
      <c r="AA8" s="27">
        <f t="shared" si="1"/>
        <v>0</v>
      </c>
      <c r="AB8" s="28" t="str">
        <f t="shared" si="2"/>
        <v>u</v>
      </c>
      <c r="AC8" s="29">
        <f t="shared" si="102"/>
        <v>1</v>
      </c>
      <c r="AD8" s="30">
        <f t="shared" si="3"/>
        <v>0</v>
      </c>
      <c r="AE8" s="34">
        <f t="shared" si="4"/>
        <v>0</v>
      </c>
      <c r="AF8" s="35">
        <f t="shared" si="5"/>
        <v>0</v>
      </c>
      <c r="AG8" s="35">
        <f t="shared" si="6"/>
        <v>0</v>
      </c>
      <c r="AH8" s="35">
        <f t="shared" si="7"/>
        <v>0</v>
      </c>
      <c r="AI8" s="35">
        <f t="shared" si="8"/>
        <v>0</v>
      </c>
      <c r="AJ8" s="35">
        <f t="shared" si="9"/>
        <v>0</v>
      </c>
      <c r="AK8" s="36">
        <f t="shared" si="10"/>
        <v>0</v>
      </c>
      <c r="AL8" s="158" t="str">
        <f t="shared" si="11"/>
        <v>Chambly</v>
      </c>
      <c r="AM8" s="159"/>
      <c r="AN8" s="159"/>
      <c r="AO8" s="159"/>
      <c r="AP8" s="160"/>
      <c r="AQ8" s="12">
        <f t="shared" si="12"/>
        <v>0</v>
      </c>
      <c r="AR8" s="13" t="str">
        <f t="shared" si="13"/>
        <v>u</v>
      </c>
      <c r="AS8" s="14">
        <f t="shared" si="103"/>
        <v>1</v>
      </c>
      <c r="AT8" s="15">
        <f t="shared" si="14"/>
        <v>0</v>
      </c>
      <c r="AU8" s="16">
        <f t="shared" si="15"/>
        <v>0</v>
      </c>
      <c r="AV8" s="17">
        <f t="shared" si="16"/>
        <v>0</v>
      </c>
      <c r="AW8" s="17">
        <f t="shared" si="17"/>
        <v>0</v>
      </c>
      <c r="AX8" s="17">
        <f t="shared" si="18"/>
        <v>0</v>
      </c>
      <c r="AY8" s="17">
        <f t="shared" si="19"/>
        <v>0</v>
      </c>
      <c r="AZ8" s="17">
        <f t="shared" si="20"/>
        <v>0</v>
      </c>
      <c r="BA8" s="18">
        <f t="shared" si="21"/>
        <v>0</v>
      </c>
      <c r="BB8" s="161" t="str">
        <f t="shared" si="22"/>
        <v>Chambly</v>
      </c>
      <c r="BC8" s="162"/>
      <c r="BD8" s="162"/>
      <c r="BE8" s="162"/>
      <c r="BF8" s="163"/>
      <c r="BG8" s="44">
        <f t="shared" si="23"/>
        <v>0</v>
      </c>
      <c r="BH8" s="45" t="str">
        <f t="shared" si="24"/>
        <v>u</v>
      </c>
      <c r="BI8" s="46">
        <f t="shared" si="104"/>
        <v>1</v>
      </c>
      <c r="BJ8" s="47">
        <f t="shared" si="25"/>
        <v>0</v>
      </c>
      <c r="BK8" s="48">
        <f t="shared" si="26"/>
        <v>0</v>
      </c>
      <c r="BL8" s="49">
        <f t="shared" si="27"/>
        <v>0</v>
      </c>
      <c r="BM8" s="49">
        <f t="shared" si="28"/>
        <v>0</v>
      </c>
      <c r="BN8" s="49">
        <f t="shared" si="29"/>
        <v>0</v>
      </c>
      <c r="BO8" s="49">
        <f t="shared" si="30"/>
        <v>0</v>
      </c>
      <c r="BP8" s="49">
        <f t="shared" si="31"/>
        <v>0</v>
      </c>
      <c r="BQ8" s="50">
        <f t="shared" si="32"/>
        <v>0</v>
      </c>
      <c r="BR8" s="77">
        <v>4</v>
      </c>
      <c r="BS8" s="81">
        <f t="shared" si="33"/>
        <v>4</v>
      </c>
      <c r="BT8" s="79">
        <v>4</v>
      </c>
      <c r="BU8" s="80">
        <f t="shared" si="34"/>
        <v>4</v>
      </c>
      <c r="BV8" s="77">
        <v>4</v>
      </c>
      <c r="BW8" s="78">
        <f t="shared" si="35"/>
        <v>4</v>
      </c>
      <c r="BX8" s="164" t="str">
        <f>[1]Equipes!A5</f>
        <v>Chambly</v>
      </c>
      <c r="BY8" s="164"/>
      <c r="BZ8" s="164"/>
      <c r="CA8" s="164"/>
      <c r="CB8" s="164"/>
      <c r="CC8" s="75">
        <f t="shared" si="36"/>
        <v>1</v>
      </c>
      <c r="CD8" s="75">
        <f t="shared" si="72"/>
        <v>0</v>
      </c>
      <c r="CE8" s="2" t="s">
        <v>22</v>
      </c>
      <c r="CF8" s="75">
        <f t="shared" si="37"/>
        <v>4</v>
      </c>
      <c r="CG8" s="75">
        <f t="shared" si="38"/>
        <v>0</v>
      </c>
      <c r="CH8" s="75">
        <f t="shared" si="39"/>
        <v>0</v>
      </c>
      <c r="CI8" s="75">
        <f t="shared" si="40"/>
        <v>0</v>
      </c>
      <c r="CJ8" s="75">
        <f t="shared" si="41"/>
        <v>0</v>
      </c>
      <c r="CK8" s="75">
        <f t="shared" si="42"/>
        <v>0</v>
      </c>
      <c r="CL8" s="75">
        <f t="shared" si="43"/>
        <v>0</v>
      </c>
      <c r="CM8" s="75">
        <f t="shared" si="44"/>
        <v>0</v>
      </c>
      <c r="CN8" s="75">
        <f t="shared" si="73"/>
        <v>0</v>
      </c>
      <c r="CO8" s="165" t="str">
        <f t="shared" si="74"/>
        <v>Chambly</v>
      </c>
      <c r="CP8" s="166"/>
      <c r="CQ8" s="166"/>
      <c r="CR8" s="166"/>
      <c r="CS8" s="167"/>
      <c r="CT8" s="75">
        <f t="shared" si="45"/>
        <v>1</v>
      </c>
      <c r="CU8" s="75">
        <f t="shared" si="75"/>
        <v>0</v>
      </c>
      <c r="CV8" s="2" t="s">
        <v>22</v>
      </c>
      <c r="CW8" s="75">
        <f t="shared" si="46"/>
        <v>4</v>
      </c>
      <c r="CX8" s="75">
        <f t="shared" si="47"/>
        <v>0</v>
      </c>
      <c r="CY8" s="75">
        <f t="shared" si="48"/>
        <v>0</v>
      </c>
      <c r="CZ8" s="75">
        <f t="shared" si="49"/>
        <v>0</v>
      </c>
      <c r="DA8" s="75">
        <f t="shared" si="50"/>
        <v>0</v>
      </c>
      <c r="DB8" s="75">
        <f t="shared" si="51"/>
        <v>0</v>
      </c>
      <c r="DC8" s="75">
        <f t="shared" si="52"/>
        <v>0</v>
      </c>
      <c r="DD8" s="75">
        <f t="shared" si="53"/>
        <v>0</v>
      </c>
      <c r="DE8" s="75">
        <f t="shared" si="76"/>
        <v>0</v>
      </c>
      <c r="DF8" s="165" t="str">
        <f t="shared" si="77"/>
        <v>Chambly</v>
      </c>
      <c r="DG8" s="166"/>
      <c r="DH8" s="166"/>
      <c r="DI8" s="166"/>
      <c r="DJ8" s="167"/>
      <c r="DK8" s="75">
        <f t="shared" si="54"/>
        <v>1</v>
      </c>
      <c r="DL8" s="75">
        <f t="shared" si="78"/>
        <v>0</v>
      </c>
      <c r="DM8" s="2" t="s">
        <v>22</v>
      </c>
      <c r="DN8" s="75">
        <f t="shared" si="55"/>
        <v>4</v>
      </c>
      <c r="DO8" s="75">
        <f t="shared" si="56"/>
        <v>0</v>
      </c>
      <c r="DP8" s="75">
        <f t="shared" si="57"/>
        <v>0</v>
      </c>
      <c r="DQ8" s="75">
        <f t="shared" si="58"/>
        <v>0</v>
      </c>
      <c r="DR8" s="75">
        <f t="shared" si="59"/>
        <v>0</v>
      </c>
      <c r="DS8" s="75">
        <f t="shared" si="60"/>
        <v>0</v>
      </c>
      <c r="DT8" s="75">
        <f t="shared" si="61"/>
        <v>0</v>
      </c>
      <c r="DU8" s="75">
        <f t="shared" si="62"/>
        <v>0</v>
      </c>
      <c r="DV8" s="75">
        <f t="shared" si="79"/>
        <v>0</v>
      </c>
      <c r="DW8" s="82">
        <f t="shared" si="80"/>
        <v>0</v>
      </c>
      <c r="DX8" s="82">
        <f>DW8+0.0000017</f>
        <v>1.7E-6</v>
      </c>
      <c r="DY8" s="82">
        <f t="shared" si="81"/>
        <v>0</v>
      </c>
      <c r="DZ8" s="82">
        <f>DY8+0.0000017</f>
        <v>1.7E-6</v>
      </c>
      <c r="EA8" s="82">
        <f t="shared" si="82"/>
        <v>0</v>
      </c>
      <c r="EB8" s="82">
        <f>EA8+0.0000017</f>
        <v>1.7E-6</v>
      </c>
      <c r="EC8" s="78">
        <f t="shared" si="83"/>
        <v>0</v>
      </c>
      <c r="ED8" s="78">
        <f t="shared" si="84"/>
        <v>0</v>
      </c>
      <c r="EE8" s="78">
        <f t="shared" si="85"/>
        <v>0</v>
      </c>
      <c r="EF8" s="78">
        <f t="shared" si="86"/>
        <v>0</v>
      </c>
      <c r="EG8" s="78">
        <f t="shared" si="87"/>
        <v>0</v>
      </c>
      <c r="EH8" s="78">
        <f t="shared" si="87"/>
        <v>0</v>
      </c>
      <c r="EI8" s="78">
        <f t="shared" si="88"/>
        <v>0</v>
      </c>
      <c r="EJ8" s="78">
        <f t="shared" si="88"/>
        <v>0</v>
      </c>
      <c r="EK8" s="78" t="b">
        <f t="shared" si="89"/>
        <v>0</v>
      </c>
      <c r="EL8" s="78" t="b">
        <f t="shared" si="90"/>
        <v>0</v>
      </c>
      <c r="EM8" s="78" t="b">
        <f t="shared" si="91"/>
        <v>0</v>
      </c>
      <c r="EN8" s="78" t="b">
        <f t="shared" si="92"/>
        <v>0</v>
      </c>
      <c r="EO8" s="78" t="b">
        <f t="shared" si="93"/>
        <v>0</v>
      </c>
      <c r="EP8" s="78" t="b">
        <f t="shared" si="94"/>
        <v>0</v>
      </c>
      <c r="EQ8" s="78">
        <f t="shared" si="95"/>
        <v>0</v>
      </c>
      <c r="ER8" s="78">
        <f t="shared" si="95"/>
        <v>0</v>
      </c>
      <c r="ES8" s="78">
        <f t="shared" si="96"/>
        <v>0</v>
      </c>
      <c r="ET8" s="78">
        <f t="shared" si="97"/>
        <v>0</v>
      </c>
      <c r="EU8" s="139" t="str">
        <f t="shared" si="63"/>
        <v>Chambly</v>
      </c>
      <c r="EV8" s="139"/>
      <c r="EW8" s="139"/>
      <c r="EX8" s="139"/>
      <c r="EY8" s="139"/>
      <c r="EZ8" s="82">
        <f t="shared" si="64"/>
        <v>0</v>
      </c>
      <c r="FA8" s="78">
        <f t="shared" si="65"/>
        <v>1</v>
      </c>
      <c r="FB8" s="139" t="str">
        <f t="shared" si="98"/>
        <v>Chambly</v>
      </c>
      <c r="FC8" s="139"/>
      <c r="FD8" s="139"/>
      <c r="FE8" s="139"/>
      <c r="FF8" s="139"/>
      <c r="FG8" s="139" t="str">
        <f t="shared" si="66"/>
        <v>Chambly</v>
      </c>
      <c r="FH8" s="139"/>
      <c r="FI8" s="139"/>
      <c r="FJ8" s="139"/>
      <c r="FK8" s="139"/>
      <c r="FL8" s="82">
        <f t="shared" si="67"/>
        <v>0</v>
      </c>
      <c r="FM8" s="4">
        <f t="shared" si="68"/>
        <v>1</v>
      </c>
      <c r="FN8" s="139" t="str">
        <f t="shared" si="99"/>
        <v>Chambly</v>
      </c>
      <c r="FO8" s="139"/>
      <c r="FP8" s="139"/>
      <c r="FQ8" s="139"/>
      <c r="FR8" s="139"/>
      <c r="FS8" s="139" t="str">
        <f t="shared" si="69"/>
        <v>Chambly</v>
      </c>
      <c r="FT8" s="139"/>
      <c r="FU8" s="139"/>
      <c r="FV8" s="139"/>
      <c r="FW8" s="139"/>
      <c r="FX8" s="82">
        <f t="shared" si="70"/>
        <v>0</v>
      </c>
      <c r="FY8" s="78">
        <f t="shared" si="71"/>
        <v>1</v>
      </c>
      <c r="FZ8" s="139" t="str">
        <f t="shared" si="100"/>
        <v>Chambly</v>
      </c>
      <c r="GA8" s="139"/>
      <c r="GB8" s="139"/>
      <c r="GC8" s="139"/>
      <c r="GD8" s="139"/>
      <c r="GE8" s="140" t="str">
        <f t="shared" si="101"/>
        <v>Chambly</v>
      </c>
      <c r="GF8" s="141"/>
      <c r="GG8" s="141"/>
      <c r="GH8" s="141"/>
      <c r="GI8" s="142"/>
      <c r="GJ8" s="74"/>
      <c r="GK8" s="74"/>
      <c r="GL8" s="74"/>
      <c r="GM8" s="74"/>
      <c r="GN8" s="74"/>
      <c r="GO8" s="74"/>
      <c r="GP8" s="74"/>
      <c r="GQ8" s="74"/>
      <c r="GR8" s="74"/>
      <c r="GS8" s="74"/>
      <c r="GT8" s="74"/>
      <c r="GU8" s="74"/>
      <c r="GV8" s="74"/>
      <c r="GW8" s="74"/>
      <c r="GX8" s="74"/>
      <c r="GY8" s="74"/>
      <c r="GZ8" s="74"/>
      <c r="HA8" s="74"/>
      <c r="HB8" s="74"/>
      <c r="HC8" s="74"/>
      <c r="HD8" s="74"/>
      <c r="HE8" s="74"/>
      <c r="HF8" s="74"/>
      <c r="HG8" s="74"/>
      <c r="HH8" s="74"/>
      <c r="HI8" s="74"/>
      <c r="HJ8" s="74"/>
      <c r="HK8" s="74"/>
      <c r="HL8" s="74"/>
      <c r="HM8" s="74"/>
      <c r="HN8" s="74"/>
      <c r="HO8" s="74"/>
      <c r="HP8" s="74"/>
      <c r="HQ8" s="74"/>
      <c r="HR8" s="74"/>
      <c r="HS8" s="74"/>
      <c r="HT8" s="74"/>
      <c r="HU8" s="74"/>
      <c r="HV8" s="74"/>
      <c r="HW8" s="74"/>
      <c r="HX8" s="74"/>
      <c r="HY8" s="74"/>
      <c r="HZ8" s="74"/>
      <c r="IA8" s="74"/>
      <c r="IB8" s="74"/>
      <c r="IC8" s="74"/>
      <c r="ID8" s="74"/>
      <c r="IE8" s="74"/>
      <c r="IF8" s="74"/>
    </row>
    <row r="9" spans="1:240" ht="15" x14ac:dyDescent="0.3">
      <c r="A9" s="67"/>
      <c r="B9" s="178" t="s">
        <v>64</v>
      </c>
      <c r="C9" s="178"/>
      <c r="D9" s="178"/>
      <c r="E9" s="178"/>
      <c r="F9" s="178"/>
      <c r="G9" s="68"/>
      <c r="H9" s="68"/>
      <c r="I9" s="179" t="s">
        <v>75</v>
      </c>
      <c r="J9" s="179"/>
      <c r="K9" s="179"/>
      <c r="L9" s="179"/>
      <c r="M9" s="179"/>
      <c r="N9" s="69"/>
      <c r="O9" s="180"/>
      <c r="P9" s="181"/>
      <c r="Q9" s="181"/>
      <c r="R9" s="181"/>
      <c r="S9" s="182"/>
      <c r="T9" s="183"/>
      <c r="U9" s="73"/>
      <c r="V9" s="155" t="str">
        <f t="shared" si="0"/>
        <v>Cholet</v>
      </c>
      <c r="W9" s="156"/>
      <c r="X9" s="156"/>
      <c r="Y9" s="156"/>
      <c r="Z9" s="157"/>
      <c r="AA9" s="27">
        <f t="shared" si="1"/>
        <v>0</v>
      </c>
      <c r="AB9" s="28" t="str">
        <f t="shared" si="2"/>
        <v>u</v>
      </c>
      <c r="AC9" s="29">
        <f t="shared" si="102"/>
        <v>1</v>
      </c>
      <c r="AD9" s="30">
        <f t="shared" si="3"/>
        <v>0</v>
      </c>
      <c r="AE9" s="34">
        <f t="shared" si="4"/>
        <v>0</v>
      </c>
      <c r="AF9" s="35">
        <f t="shared" si="5"/>
        <v>0</v>
      </c>
      <c r="AG9" s="35">
        <f t="shared" si="6"/>
        <v>0</v>
      </c>
      <c r="AH9" s="35">
        <f t="shared" si="7"/>
        <v>0</v>
      </c>
      <c r="AI9" s="35">
        <f t="shared" si="8"/>
        <v>0</v>
      </c>
      <c r="AJ9" s="35">
        <f t="shared" si="9"/>
        <v>0</v>
      </c>
      <c r="AK9" s="36">
        <f t="shared" si="10"/>
        <v>0</v>
      </c>
      <c r="AL9" s="158" t="str">
        <f t="shared" si="11"/>
        <v>Cholet</v>
      </c>
      <c r="AM9" s="159"/>
      <c r="AN9" s="159"/>
      <c r="AO9" s="159"/>
      <c r="AP9" s="160"/>
      <c r="AQ9" s="12">
        <f t="shared" si="12"/>
        <v>0</v>
      </c>
      <c r="AR9" s="13" t="str">
        <f t="shared" si="13"/>
        <v>u</v>
      </c>
      <c r="AS9" s="14">
        <f t="shared" si="103"/>
        <v>1</v>
      </c>
      <c r="AT9" s="15">
        <f t="shared" si="14"/>
        <v>0</v>
      </c>
      <c r="AU9" s="16">
        <f t="shared" si="15"/>
        <v>0</v>
      </c>
      <c r="AV9" s="17">
        <f t="shared" si="16"/>
        <v>0</v>
      </c>
      <c r="AW9" s="17">
        <f t="shared" si="17"/>
        <v>0</v>
      </c>
      <c r="AX9" s="17">
        <f t="shared" si="18"/>
        <v>0</v>
      </c>
      <c r="AY9" s="17">
        <f t="shared" si="19"/>
        <v>0</v>
      </c>
      <c r="AZ9" s="17">
        <f t="shared" si="20"/>
        <v>0</v>
      </c>
      <c r="BA9" s="18">
        <f t="shared" si="21"/>
        <v>0</v>
      </c>
      <c r="BB9" s="161" t="str">
        <f t="shared" si="22"/>
        <v>Cholet</v>
      </c>
      <c r="BC9" s="162"/>
      <c r="BD9" s="162"/>
      <c r="BE9" s="162"/>
      <c r="BF9" s="163"/>
      <c r="BG9" s="44">
        <f t="shared" si="23"/>
        <v>0</v>
      </c>
      <c r="BH9" s="45" t="str">
        <f t="shared" si="24"/>
        <v>u</v>
      </c>
      <c r="BI9" s="46">
        <f t="shared" si="104"/>
        <v>1</v>
      </c>
      <c r="BJ9" s="47">
        <f t="shared" si="25"/>
        <v>0</v>
      </c>
      <c r="BK9" s="48">
        <f t="shared" si="26"/>
        <v>0</v>
      </c>
      <c r="BL9" s="49">
        <f t="shared" si="27"/>
        <v>0</v>
      </c>
      <c r="BM9" s="49">
        <f t="shared" si="28"/>
        <v>0</v>
      </c>
      <c r="BN9" s="49">
        <f t="shared" si="29"/>
        <v>0</v>
      </c>
      <c r="BO9" s="49">
        <f t="shared" si="30"/>
        <v>0</v>
      </c>
      <c r="BP9" s="49">
        <f t="shared" si="31"/>
        <v>0</v>
      </c>
      <c r="BQ9" s="50">
        <f t="shared" si="32"/>
        <v>0</v>
      </c>
      <c r="BR9" s="77">
        <v>5</v>
      </c>
      <c r="BS9" s="81">
        <f t="shared" si="33"/>
        <v>5</v>
      </c>
      <c r="BT9" s="79">
        <v>5</v>
      </c>
      <c r="BU9" s="80">
        <f t="shared" si="34"/>
        <v>5</v>
      </c>
      <c r="BV9" s="77">
        <v>5</v>
      </c>
      <c r="BW9" s="78">
        <f t="shared" si="35"/>
        <v>5</v>
      </c>
      <c r="BX9" s="164" t="str">
        <f>[1]Equipes!A6</f>
        <v>Cholet</v>
      </c>
      <c r="BY9" s="164"/>
      <c r="BZ9" s="164"/>
      <c r="CA9" s="164"/>
      <c r="CB9" s="164"/>
      <c r="CC9" s="75">
        <f t="shared" si="36"/>
        <v>1</v>
      </c>
      <c r="CD9" s="75">
        <f t="shared" si="72"/>
        <v>0</v>
      </c>
      <c r="CE9" s="2" t="s">
        <v>22</v>
      </c>
      <c r="CF9" s="75">
        <f t="shared" si="37"/>
        <v>5</v>
      </c>
      <c r="CG9" s="75">
        <f t="shared" si="38"/>
        <v>0</v>
      </c>
      <c r="CH9" s="75">
        <f t="shared" si="39"/>
        <v>0</v>
      </c>
      <c r="CI9" s="75">
        <f t="shared" si="40"/>
        <v>0</v>
      </c>
      <c r="CJ9" s="75">
        <f t="shared" si="41"/>
        <v>0</v>
      </c>
      <c r="CK9" s="75">
        <f t="shared" si="42"/>
        <v>0</v>
      </c>
      <c r="CL9" s="75">
        <f t="shared" si="43"/>
        <v>0</v>
      </c>
      <c r="CM9" s="75">
        <f t="shared" si="44"/>
        <v>0</v>
      </c>
      <c r="CN9" s="75">
        <f t="shared" si="73"/>
        <v>0</v>
      </c>
      <c r="CO9" s="165" t="str">
        <f t="shared" si="74"/>
        <v>Cholet</v>
      </c>
      <c r="CP9" s="166"/>
      <c r="CQ9" s="166"/>
      <c r="CR9" s="166"/>
      <c r="CS9" s="167"/>
      <c r="CT9" s="75">
        <f t="shared" si="45"/>
        <v>1</v>
      </c>
      <c r="CU9" s="75">
        <f t="shared" si="75"/>
        <v>0</v>
      </c>
      <c r="CV9" s="2" t="s">
        <v>22</v>
      </c>
      <c r="CW9" s="75">
        <f t="shared" si="46"/>
        <v>5</v>
      </c>
      <c r="CX9" s="75">
        <f t="shared" si="47"/>
        <v>0</v>
      </c>
      <c r="CY9" s="75">
        <f t="shared" si="48"/>
        <v>0</v>
      </c>
      <c r="CZ9" s="75">
        <f t="shared" si="49"/>
        <v>0</v>
      </c>
      <c r="DA9" s="75">
        <f t="shared" si="50"/>
        <v>0</v>
      </c>
      <c r="DB9" s="75">
        <f t="shared" si="51"/>
        <v>0</v>
      </c>
      <c r="DC9" s="75">
        <f t="shared" si="52"/>
        <v>0</v>
      </c>
      <c r="DD9" s="75">
        <f t="shared" si="53"/>
        <v>0</v>
      </c>
      <c r="DE9" s="75">
        <f t="shared" si="76"/>
        <v>0</v>
      </c>
      <c r="DF9" s="165" t="str">
        <f t="shared" si="77"/>
        <v>Cholet</v>
      </c>
      <c r="DG9" s="166"/>
      <c r="DH9" s="166"/>
      <c r="DI9" s="166"/>
      <c r="DJ9" s="167"/>
      <c r="DK9" s="75">
        <f t="shared" si="54"/>
        <v>1</v>
      </c>
      <c r="DL9" s="75">
        <f t="shared" si="78"/>
        <v>0</v>
      </c>
      <c r="DM9" s="2" t="s">
        <v>22</v>
      </c>
      <c r="DN9" s="75">
        <f t="shared" si="55"/>
        <v>5</v>
      </c>
      <c r="DO9" s="75">
        <f t="shared" si="56"/>
        <v>0</v>
      </c>
      <c r="DP9" s="75">
        <f t="shared" si="57"/>
        <v>0</v>
      </c>
      <c r="DQ9" s="75">
        <f t="shared" si="58"/>
        <v>0</v>
      </c>
      <c r="DR9" s="75">
        <f t="shared" si="59"/>
        <v>0</v>
      </c>
      <c r="DS9" s="75">
        <f t="shared" si="60"/>
        <v>0</v>
      </c>
      <c r="DT9" s="75">
        <f t="shared" si="61"/>
        <v>0</v>
      </c>
      <c r="DU9" s="75">
        <f t="shared" si="62"/>
        <v>0</v>
      </c>
      <c r="DV9" s="75">
        <f t="shared" si="79"/>
        <v>0</v>
      </c>
      <c r="DW9" s="82">
        <f t="shared" si="80"/>
        <v>0</v>
      </c>
      <c r="DX9" s="82">
        <f>DW9+0.0000016</f>
        <v>1.5999999999999999E-6</v>
      </c>
      <c r="DY9" s="82">
        <f t="shared" si="81"/>
        <v>0</v>
      </c>
      <c r="DZ9" s="82">
        <f>DY9+0.0000016</f>
        <v>1.5999999999999999E-6</v>
      </c>
      <c r="EA9" s="82">
        <f t="shared" si="82"/>
        <v>0</v>
      </c>
      <c r="EB9" s="82">
        <f>EA9+0.0000016</f>
        <v>1.5999999999999999E-6</v>
      </c>
      <c r="EC9" s="78">
        <f t="shared" si="83"/>
        <v>0</v>
      </c>
      <c r="ED9" s="78">
        <f t="shared" si="84"/>
        <v>0</v>
      </c>
      <c r="EE9" s="78">
        <f t="shared" si="85"/>
        <v>0</v>
      </c>
      <c r="EF9" s="78">
        <f t="shared" si="86"/>
        <v>0</v>
      </c>
      <c r="EG9" s="78">
        <f t="shared" si="87"/>
        <v>0</v>
      </c>
      <c r="EH9" s="78">
        <f t="shared" si="87"/>
        <v>0</v>
      </c>
      <c r="EI9" s="78">
        <f t="shared" si="88"/>
        <v>0</v>
      </c>
      <c r="EJ9" s="78">
        <f t="shared" si="88"/>
        <v>0</v>
      </c>
      <c r="EK9" s="78" t="b">
        <f t="shared" si="89"/>
        <v>0</v>
      </c>
      <c r="EL9" s="78" t="b">
        <f t="shared" si="90"/>
        <v>0</v>
      </c>
      <c r="EM9" s="78" t="b">
        <f t="shared" si="91"/>
        <v>0</v>
      </c>
      <c r="EN9" s="78" t="b">
        <f t="shared" si="92"/>
        <v>0</v>
      </c>
      <c r="EO9" s="78" t="b">
        <f t="shared" si="93"/>
        <v>0</v>
      </c>
      <c r="EP9" s="78" t="b">
        <f t="shared" si="94"/>
        <v>0</v>
      </c>
      <c r="EQ9" s="78">
        <f t="shared" si="95"/>
        <v>0</v>
      </c>
      <c r="ER9" s="78">
        <f t="shared" si="95"/>
        <v>0</v>
      </c>
      <c r="ES9" s="78">
        <f t="shared" si="96"/>
        <v>0</v>
      </c>
      <c r="ET9" s="78">
        <f t="shared" si="97"/>
        <v>0</v>
      </c>
      <c r="EU9" s="139" t="str">
        <f t="shared" si="63"/>
        <v>Cholet</v>
      </c>
      <c r="EV9" s="139"/>
      <c r="EW9" s="139"/>
      <c r="EX9" s="139"/>
      <c r="EY9" s="139"/>
      <c r="EZ9" s="82">
        <f t="shared" si="64"/>
        <v>0</v>
      </c>
      <c r="FA9" s="78">
        <f t="shared" si="65"/>
        <v>1</v>
      </c>
      <c r="FB9" s="139" t="str">
        <f t="shared" si="98"/>
        <v>Cholet</v>
      </c>
      <c r="FC9" s="139"/>
      <c r="FD9" s="139"/>
      <c r="FE9" s="139"/>
      <c r="FF9" s="139"/>
      <c r="FG9" s="139" t="str">
        <f t="shared" si="66"/>
        <v>Cholet</v>
      </c>
      <c r="FH9" s="139"/>
      <c r="FI9" s="139"/>
      <c r="FJ9" s="139"/>
      <c r="FK9" s="139"/>
      <c r="FL9" s="82">
        <f t="shared" si="67"/>
        <v>0</v>
      </c>
      <c r="FM9" s="4">
        <f t="shared" si="68"/>
        <v>1</v>
      </c>
      <c r="FN9" s="139" t="str">
        <f t="shared" si="99"/>
        <v>Cholet</v>
      </c>
      <c r="FO9" s="139"/>
      <c r="FP9" s="139"/>
      <c r="FQ9" s="139"/>
      <c r="FR9" s="139"/>
      <c r="FS9" s="139" t="str">
        <f t="shared" si="69"/>
        <v>Cholet</v>
      </c>
      <c r="FT9" s="139"/>
      <c r="FU9" s="139"/>
      <c r="FV9" s="139"/>
      <c r="FW9" s="139"/>
      <c r="FX9" s="82">
        <f t="shared" si="70"/>
        <v>0</v>
      </c>
      <c r="FY9" s="78">
        <f t="shared" si="71"/>
        <v>1</v>
      </c>
      <c r="FZ9" s="139" t="str">
        <f t="shared" si="100"/>
        <v>Cholet</v>
      </c>
      <c r="GA9" s="139"/>
      <c r="GB9" s="139"/>
      <c r="GC9" s="139"/>
      <c r="GD9" s="139"/>
      <c r="GE9" s="140" t="str">
        <f t="shared" si="101"/>
        <v>Cholet</v>
      </c>
      <c r="GF9" s="141"/>
      <c r="GG9" s="141"/>
      <c r="GH9" s="141"/>
      <c r="GI9" s="142"/>
      <c r="GJ9" s="74"/>
      <c r="GK9" s="74"/>
      <c r="GL9" s="74"/>
      <c r="GM9" s="74"/>
      <c r="GN9" s="74"/>
      <c r="GO9" s="74"/>
      <c r="GP9" s="74"/>
      <c r="GQ9" s="74"/>
      <c r="GR9" s="74"/>
      <c r="GS9" s="74"/>
      <c r="GT9" s="74"/>
      <c r="GU9" s="74"/>
      <c r="GV9" s="74"/>
      <c r="GW9" s="74"/>
      <c r="GX9" s="74"/>
      <c r="GY9" s="74"/>
      <c r="GZ9" s="74"/>
      <c r="HA9" s="74"/>
      <c r="HB9" s="74"/>
      <c r="HC9" s="74"/>
      <c r="HD9" s="74"/>
      <c r="HE9" s="74"/>
      <c r="HF9" s="74"/>
      <c r="HG9" s="74"/>
      <c r="HH9" s="74"/>
      <c r="HI9" s="74"/>
      <c r="HJ9" s="74"/>
      <c r="HK9" s="74"/>
      <c r="HL9" s="74"/>
      <c r="HM9" s="74"/>
      <c r="HN9" s="74"/>
      <c r="HO9" s="74"/>
      <c r="HP9" s="74"/>
      <c r="HQ9" s="74"/>
      <c r="HR9" s="74"/>
      <c r="HS9" s="74"/>
      <c r="HT9" s="74"/>
      <c r="HU9" s="74"/>
      <c r="HV9" s="74"/>
      <c r="HW9" s="74"/>
      <c r="HX9" s="74"/>
      <c r="HY9" s="74"/>
      <c r="HZ9" s="74"/>
      <c r="IA9" s="74"/>
      <c r="IB9" s="74"/>
      <c r="IC9" s="74"/>
      <c r="ID9" s="74"/>
      <c r="IE9" s="74"/>
      <c r="IF9" s="74"/>
    </row>
    <row r="10" spans="1:240" ht="15" x14ac:dyDescent="0.3">
      <c r="A10" s="67"/>
      <c r="B10" s="178" t="s">
        <v>59</v>
      </c>
      <c r="C10" s="178"/>
      <c r="D10" s="178"/>
      <c r="E10" s="178"/>
      <c r="F10" s="178"/>
      <c r="G10" s="68"/>
      <c r="H10" s="68"/>
      <c r="I10" s="179" t="s">
        <v>71</v>
      </c>
      <c r="J10" s="179"/>
      <c r="K10" s="179"/>
      <c r="L10" s="179"/>
      <c r="M10" s="179"/>
      <c r="N10" s="69"/>
      <c r="O10" s="180"/>
      <c r="P10" s="181"/>
      <c r="Q10" s="181"/>
      <c r="R10" s="181"/>
      <c r="S10" s="182"/>
      <c r="T10" s="183"/>
      <c r="U10" s="73"/>
      <c r="V10" s="155" t="str">
        <f t="shared" si="0"/>
        <v>Concarneau</v>
      </c>
      <c r="W10" s="156"/>
      <c r="X10" s="156"/>
      <c r="Y10" s="156"/>
      <c r="Z10" s="157"/>
      <c r="AA10" s="27">
        <f t="shared" si="1"/>
        <v>0</v>
      </c>
      <c r="AB10" s="28" t="str">
        <f t="shared" si="2"/>
        <v>u</v>
      </c>
      <c r="AC10" s="29">
        <f t="shared" si="102"/>
        <v>1</v>
      </c>
      <c r="AD10" s="30">
        <f t="shared" si="3"/>
        <v>0</v>
      </c>
      <c r="AE10" s="34">
        <f t="shared" si="4"/>
        <v>0</v>
      </c>
      <c r="AF10" s="35">
        <f t="shared" si="5"/>
        <v>0</v>
      </c>
      <c r="AG10" s="35">
        <f t="shared" si="6"/>
        <v>0</v>
      </c>
      <c r="AH10" s="35">
        <f t="shared" si="7"/>
        <v>0</v>
      </c>
      <c r="AI10" s="35">
        <f t="shared" si="8"/>
        <v>0</v>
      </c>
      <c r="AJ10" s="35">
        <f t="shared" si="9"/>
        <v>0</v>
      </c>
      <c r="AK10" s="36">
        <f t="shared" si="10"/>
        <v>0</v>
      </c>
      <c r="AL10" s="158" t="str">
        <f t="shared" si="11"/>
        <v>Concarneau</v>
      </c>
      <c r="AM10" s="159"/>
      <c r="AN10" s="159"/>
      <c r="AO10" s="159"/>
      <c r="AP10" s="160"/>
      <c r="AQ10" s="12">
        <f t="shared" si="12"/>
        <v>0</v>
      </c>
      <c r="AR10" s="13" t="str">
        <f t="shared" si="13"/>
        <v>u</v>
      </c>
      <c r="AS10" s="14">
        <f t="shared" si="103"/>
        <v>1</v>
      </c>
      <c r="AT10" s="15">
        <f t="shared" si="14"/>
        <v>0</v>
      </c>
      <c r="AU10" s="16">
        <f t="shared" si="15"/>
        <v>0</v>
      </c>
      <c r="AV10" s="17">
        <f t="shared" si="16"/>
        <v>0</v>
      </c>
      <c r="AW10" s="17">
        <f t="shared" si="17"/>
        <v>0</v>
      </c>
      <c r="AX10" s="17">
        <f t="shared" si="18"/>
        <v>0</v>
      </c>
      <c r="AY10" s="17">
        <f t="shared" si="19"/>
        <v>0</v>
      </c>
      <c r="AZ10" s="17">
        <f t="shared" si="20"/>
        <v>0</v>
      </c>
      <c r="BA10" s="18">
        <f t="shared" si="21"/>
        <v>0</v>
      </c>
      <c r="BB10" s="161" t="str">
        <f t="shared" si="22"/>
        <v>Concarneau</v>
      </c>
      <c r="BC10" s="162"/>
      <c r="BD10" s="162"/>
      <c r="BE10" s="162"/>
      <c r="BF10" s="163"/>
      <c r="BG10" s="44">
        <f t="shared" si="23"/>
        <v>0</v>
      </c>
      <c r="BH10" s="45" t="str">
        <f t="shared" si="24"/>
        <v>u</v>
      </c>
      <c r="BI10" s="46">
        <f t="shared" si="104"/>
        <v>1</v>
      </c>
      <c r="BJ10" s="47">
        <f t="shared" si="25"/>
        <v>0</v>
      </c>
      <c r="BK10" s="48">
        <f t="shared" si="26"/>
        <v>0</v>
      </c>
      <c r="BL10" s="49">
        <f t="shared" si="27"/>
        <v>0</v>
      </c>
      <c r="BM10" s="49">
        <f t="shared" si="28"/>
        <v>0</v>
      </c>
      <c r="BN10" s="49">
        <f t="shared" si="29"/>
        <v>0</v>
      </c>
      <c r="BO10" s="49">
        <f t="shared" si="30"/>
        <v>0</v>
      </c>
      <c r="BP10" s="49">
        <f t="shared" si="31"/>
        <v>0</v>
      </c>
      <c r="BQ10" s="50">
        <f t="shared" si="32"/>
        <v>0</v>
      </c>
      <c r="BR10" s="77">
        <v>6</v>
      </c>
      <c r="BS10" s="81">
        <f t="shared" si="33"/>
        <v>6</v>
      </c>
      <c r="BT10" s="79">
        <v>6</v>
      </c>
      <c r="BU10" s="80">
        <f t="shared" si="34"/>
        <v>6</v>
      </c>
      <c r="BV10" s="77">
        <v>6</v>
      </c>
      <c r="BW10" s="78">
        <f t="shared" si="35"/>
        <v>6</v>
      </c>
      <c r="BX10" s="164" t="str">
        <f>[1]Equipes!A7</f>
        <v>Concarneau</v>
      </c>
      <c r="BY10" s="164"/>
      <c r="BZ10" s="164"/>
      <c r="CA10" s="164"/>
      <c r="CB10" s="164"/>
      <c r="CC10" s="75">
        <f t="shared" si="36"/>
        <v>1</v>
      </c>
      <c r="CD10" s="75">
        <f t="shared" si="72"/>
        <v>0</v>
      </c>
      <c r="CE10" s="2" t="s">
        <v>22</v>
      </c>
      <c r="CF10" s="75">
        <f t="shared" si="37"/>
        <v>6</v>
      </c>
      <c r="CG10" s="75">
        <f t="shared" si="38"/>
        <v>0</v>
      </c>
      <c r="CH10" s="75">
        <f t="shared" si="39"/>
        <v>0</v>
      </c>
      <c r="CI10" s="75">
        <f t="shared" si="40"/>
        <v>0</v>
      </c>
      <c r="CJ10" s="75">
        <f t="shared" si="41"/>
        <v>0</v>
      </c>
      <c r="CK10" s="75">
        <f t="shared" si="42"/>
        <v>0</v>
      </c>
      <c r="CL10" s="75">
        <f t="shared" si="43"/>
        <v>0</v>
      </c>
      <c r="CM10" s="75">
        <f t="shared" si="44"/>
        <v>0</v>
      </c>
      <c r="CN10" s="75">
        <f t="shared" si="73"/>
        <v>0</v>
      </c>
      <c r="CO10" s="165" t="str">
        <f t="shared" si="74"/>
        <v>Concarneau</v>
      </c>
      <c r="CP10" s="166"/>
      <c r="CQ10" s="166"/>
      <c r="CR10" s="166"/>
      <c r="CS10" s="167"/>
      <c r="CT10" s="75">
        <f t="shared" si="45"/>
        <v>1</v>
      </c>
      <c r="CU10" s="75">
        <f t="shared" si="75"/>
        <v>0</v>
      </c>
      <c r="CV10" s="2" t="s">
        <v>22</v>
      </c>
      <c r="CW10" s="75">
        <f t="shared" si="46"/>
        <v>6</v>
      </c>
      <c r="CX10" s="75">
        <f t="shared" si="47"/>
        <v>0</v>
      </c>
      <c r="CY10" s="75">
        <f t="shared" si="48"/>
        <v>0</v>
      </c>
      <c r="CZ10" s="75">
        <f t="shared" si="49"/>
        <v>0</v>
      </c>
      <c r="DA10" s="75">
        <f t="shared" si="50"/>
        <v>0</v>
      </c>
      <c r="DB10" s="75">
        <f t="shared" si="51"/>
        <v>0</v>
      </c>
      <c r="DC10" s="75">
        <f t="shared" si="52"/>
        <v>0</v>
      </c>
      <c r="DD10" s="75">
        <f t="shared" si="53"/>
        <v>0</v>
      </c>
      <c r="DE10" s="75">
        <f t="shared" si="76"/>
        <v>0</v>
      </c>
      <c r="DF10" s="165" t="str">
        <f t="shared" si="77"/>
        <v>Concarneau</v>
      </c>
      <c r="DG10" s="166"/>
      <c r="DH10" s="166"/>
      <c r="DI10" s="166"/>
      <c r="DJ10" s="167"/>
      <c r="DK10" s="75">
        <f t="shared" si="54"/>
        <v>1</v>
      </c>
      <c r="DL10" s="75">
        <f t="shared" si="78"/>
        <v>0</v>
      </c>
      <c r="DM10" s="2" t="s">
        <v>22</v>
      </c>
      <c r="DN10" s="75">
        <f t="shared" si="55"/>
        <v>6</v>
      </c>
      <c r="DO10" s="75">
        <f t="shared" si="56"/>
        <v>0</v>
      </c>
      <c r="DP10" s="75">
        <f t="shared" si="57"/>
        <v>0</v>
      </c>
      <c r="DQ10" s="75">
        <f t="shared" si="58"/>
        <v>0</v>
      </c>
      <c r="DR10" s="75">
        <f t="shared" si="59"/>
        <v>0</v>
      </c>
      <c r="DS10" s="75">
        <f t="shared" si="60"/>
        <v>0</v>
      </c>
      <c r="DT10" s="75">
        <f t="shared" si="61"/>
        <v>0</v>
      </c>
      <c r="DU10" s="75">
        <f t="shared" si="62"/>
        <v>0</v>
      </c>
      <c r="DV10" s="75">
        <f t="shared" si="79"/>
        <v>0</v>
      </c>
      <c r="DW10" s="82">
        <f t="shared" si="80"/>
        <v>0</v>
      </c>
      <c r="DX10" s="82">
        <f>DW10+0.0000015</f>
        <v>1.5E-6</v>
      </c>
      <c r="DY10" s="82">
        <f t="shared" si="81"/>
        <v>0</v>
      </c>
      <c r="DZ10" s="82">
        <f>DY10+0.0000015</f>
        <v>1.5E-6</v>
      </c>
      <c r="EA10" s="82">
        <f t="shared" si="82"/>
        <v>0</v>
      </c>
      <c r="EB10" s="82">
        <f>EA10+0.0000015</f>
        <v>1.5E-6</v>
      </c>
      <c r="EC10" s="78">
        <f t="shared" si="83"/>
        <v>0</v>
      </c>
      <c r="ED10" s="78">
        <f t="shared" si="84"/>
        <v>0</v>
      </c>
      <c r="EE10" s="78">
        <f t="shared" si="85"/>
        <v>0</v>
      </c>
      <c r="EF10" s="78">
        <f t="shared" si="86"/>
        <v>0</v>
      </c>
      <c r="EG10" s="78">
        <f t="shared" si="87"/>
        <v>0</v>
      </c>
      <c r="EH10" s="78">
        <f t="shared" si="87"/>
        <v>0</v>
      </c>
      <c r="EI10" s="78">
        <f t="shared" si="88"/>
        <v>0</v>
      </c>
      <c r="EJ10" s="78">
        <f t="shared" si="88"/>
        <v>0</v>
      </c>
      <c r="EK10" s="78" t="b">
        <f t="shared" si="89"/>
        <v>0</v>
      </c>
      <c r="EL10" s="78" t="b">
        <f t="shared" si="90"/>
        <v>0</v>
      </c>
      <c r="EM10" s="78" t="b">
        <f t="shared" si="91"/>
        <v>0</v>
      </c>
      <c r="EN10" s="78" t="b">
        <f t="shared" si="92"/>
        <v>0</v>
      </c>
      <c r="EO10" s="78" t="b">
        <f t="shared" si="93"/>
        <v>0</v>
      </c>
      <c r="EP10" s="78" t="b">
        <f t="shared" si="94"/>
        <v>0</v>
      </c>
      <c r="EQ10" s="78">
        <f t="shared" si="95"/>
        <v>0</v>
      </c>
      <c r="ER10" s="78">
        <f t="shared" si="95"/>
        <v>0</v>
      </c>
      <c r="ES10" s="78">
        <f t="shared" si="96"/>
        <v>0</v>
      </c>
      <c r="ET10" s="78">
        <f t="shared" si="97"/>
        <v>0</v>
      </c>
      <c r="EU10" s="139" t="str">
        <f t="shared" si="63"/>
        <v>Concarneau</v>
      </c>
      <c r="EV10" s="139"/>
      <c r="EW10" s="139"/>
      <c r="EX10" s="139"/>
      <c r="EY10" s="139"/>
      <c r="EZ10" s="82">
        <f t="shared" si="64"/>
        <v>0</v>
      </c>
      <c r="FA10" s="78">
        <f t="shared" si="65"/>
        <v>1</v>
      </c>
      <c r="FB10" s="139" t="str">
        <f t="shared" si="98"/>
        <v>Concarneau</v>
      </c>
      <c r="FC10" s="139"/>
      <c r="FD10" s="139"/>
      <c r="FE10" s="139"/>
      <c r="FF10" s="139"/>
      <c r="FG10" s="139" t="str">
        <f t="shared" si="66"/>
        <v>Concarneau</v>
      </c>
      <c r="FH10" s="139"/>
      <c r="FI10" s="139"/>
      <c r="FJ10" s="139"/>
      <c r="FK10" s="139"/>
      <c r="FL10" s="82">
        <f t="shared" si="67"/>
        <v>0</v>
      </c>
      <c r="FM10" s="4">
        <f t="shared" si="68"/>
        <v>1</v>
      </c>
      <c r="FN10" s="139" t="str">
        <f t="shared" si="99"/>
        <v>Concarneau</v>
      </c>
      <c r="FO10" s="139"/>
      <c r="FP10" s="139"/>
      <c r="FQ10" s="139"/>
      <c r="FR10" s="139"/>
      <c r="FS10" s="139" t="str">
        <f t="shared" si="69"/>
        <v>Concarneau</v>
      </c>
      <c r="FT10" s="139"/>
      <c r="FU10" s="139"/>
      <c r="FV10" s="139"/>
      <c r="FW10" s="139"/>
      <c r="FX10" s="82">
        <f t="shared" si="70"/>
        <v>0</v>
      </c>
      <c r="FY10" s="78">
        <f t="shared" si="71"/>
        <v>1</v>
      </c>
      <c r="FZ10" s="139" t="str">
        <f t="shared" si="100"/>
        <v>Concarneau</v>
      </c>
      <c r="GA10" s="139"/>
      <c r="GB10" s="139"/>
      <c r="GC10" s="139"/>
      <c r="GD10" s="139"/>
      <c r="GE10" s="140" t="str">
        <f t="shared" si="101"/>
        <v>Concarneau</v>
      </c>
      <c r="GF10" s="141"/>
      <c r="GG10" s="141"/>
      <c r="GH10" s="141"/>
      <c r="GI10" s="142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</row>
    <row r="11" spans="1:240" ht="15" x14ac:dyDescent="0.3">
      <c r="A11" s="67"/>
      <c r="B11" s="178" t="s">
        <v>73</v>
      </c>
      <c r="C11" s="178"/>
      <c r="D11" s="178"/>
      <c r="E11" s="178"/>
      <c r="F11" s="178"/>
      <c r="G11" s="68"/>
      <c r="H11" s="68"/>
      <c r="I11" s="179" t="s">
        <v>60</v>
      </c>
      <c r="J11" s="179"/>
      <c r="K11" s="179"/>
      <c r="L11" s="179"/>
      <c r="M11" s="179"/>
      <c r="N11" s="69"/>
      <c r="O11" s="180"/>
      <c r="P11" s="181"/>
      <c r="Q11" s="181"/>
      <c r="R11" s="181"/>
      <c r="S11" s="182"/>
      <c r="T11" s="183"/>
      <c r="U11" s="73"/>
      <c r="V11" s="155" t="str">
        <f t="shared" si="0"/>
        <v>Drancy</v>
      </c>
      <c r="W11" s="156"/>
      <c r="X11" s="156"/>
      <c r="Y11" s="156"/>
      <c r="Z11" s="157"/>
      <c r="AA11" s="27">
        <f t="shared" si="1"/>
        <v>0</v>
      </c>
      <c r="AB11" s="28" t="str">
        <f t="shared" si="2"/>
        <v>u</v>
      </c>
      <c r="AC11" s="29">
        <f t="shared" si="102"/>
        <v>1</v>
      </c>
      <c r="AD11" s="30">
        <f t="shared" si="3"/>
        <v>0</v>
      </c>
      <c r="AE11" s="34">
        <f t="shared" si="4"/>
        <v>0</v>
      </c>
      <c r="AF11" s="35">
        <f t="shared" si="5"/>
        <v>0</v>
      </c>
      <c r="AG11" s="35">
        <f t="shared" si="6"/>
        <v>0</v>
      </c>
      <c r="AH11" s="35">
        <f t="shared" si="7"/>
        <v>0</v>
      </c>
      <c r="AI11" s="35">
        <f t="shared" si="8"/>
        <v>0</v>
      </c>
      <c r="AJ11" s="35">
        <f t="shared" si="9"/>
        <v>0</v>
      </c>
      <c r="AK11" s="36">
        <f t="shared" si="10"/>
        <v>0</v>
      </c>
      <c r="AL11" s="158" t="str">
        <f t="shared" si="11"/>
        <v>Drancy</v>
      </c>
      <c r="AM11" s="159"/>
      <c r="AN11" s="159"/>
      <c r="AO11" s="159"/>
      <c r="AP11" s="160"/>
      <c r="AQ11" s="12">
        <f t="shared" si="12"/>
        <v>0</v>
      </c>
      <c r="AR11" s="13" t="str">
        <f t="shared" si="13"/>
        <v>u</v>
      </c>
      <c r="AS11" s="14">
        <f t="shared" si="103"/>
        <v>1</v>
      </c>
      <c r="AT11" s="15">
        <f t="shared" si="14"/>
        <v>0</v>
      </c>
      <c r="AU11" s="16">
        <f t="shared" si="15"/>
        <v>0</v>
      </c>
      <c r="AV11" s="17">
        <f t="shared" si="16"/>
        <v>0</v>
      </c>
      <c r="AW11" s="17">
        <f t="shared" si="17"/>
        <v>0</v>
      </c>
      <c r="AX11" s="17">
        <f t="shared" si="18"/>
        <v>0</v>
      </c>
      <c r="AY11" s="17">
        <f t="shared" si="19"/>
        <v>0</v>
      </c>
      <c r="AZ11" s="17">
        <f t="shared" si="20"/>
        <v>0</v>
      </c>
      <c r="BA11" s="18">
        <f t="shared" si="21"/>
        <v>0</v>
      </c>
      <c r="BB11" s="161" t="str">
        <f t="shared" si="22"/>
        <v>Drancy</v>
      </c>
      <c r="BC11" s="162"/>
      <c r="BD11" s="162"/>
      <c r="BE11" s="162"/>
      <c r="BF11" s="163"/>
      <c r="BG11" s="44">
        <f t="shared" si="23"/>
        <v>0</v>
      </c>
      <c r="BH11" s="45" t="str">
        <f t="shared" si="24"/>
        <v>u</v>
      </c>
      <c r="BI11" s="46">
        <f t="shared" si="104"/>
        <v>1</v>
      </c>
      <c r="BJ11" s="47">
        <f t="shared" si="25"/>
        <v>0</v>
      </c>
      <c r="BK11" s="48">
        <f t="shared" si="26"/>
        <v>0</v>
      </c>
      <c r="BL11" s="49">
        <f t="shared" si="27"/>
        <v>0</v>
      </c>
      <c r="BM11" s="49">
        <f t="shared" si="28"/>
        <v>0</v>
      </c>
      <c r="BN11" s="49">
        <f t="shared" si="29"/>
        <v>0</v>
      </c>
      <c r="BO11" s="49">
        <f t="shared" si="30"/>
        <v>0</v>
      </c>
      <c r="BP11" s="49">
        <f t="shared" si="31"/>
        <v>0</v>
      </c>
      <c r="BQ11" s="50">
        <f t="shared" si="32"/>
        <v>0</v>
      </c>
      <c r="BR11" s="77">
        <v>7</v>
      </c>
      <c r="BS11" s="81">
        <f t="shared" si="33"/>
        <v>7</v>
      </c>
      <c r="BT11" s="79">
        <v>7</v>
      </c>
      <c r="BU11" s="80">
        <f t="shared" si="34"/>
        <v>7</v>
      </c>
      <c r="BV11" s="77">
        <v>7</v>
      </c>
      <c r="BW11" s="78">
        <f t="shared" si="35"/>
        <v>7</v>
      </c>
      <c r="BX11" s="164" t="str">
        <f>[1]Equipes!A8</f>
        <v>Drancy</v>
      </c>
      <c r="BY11" s="164"/>
      <c r="BZ11" s="164"/>
      <c r="CA11" s="164"/>
      <c r="CB11" s="164"/>
      <c r="CC11" s="75">
        <f t="shared" si="36"/>
        <v>1</v>
      </c>
      <c r="CD11" s="75">
        <f t="shared" si="72"/>
        <v>0</v>
      </c>
      <c r="CE11" s="2" t="s">
        <v>22</v>
      </c>
      <c r="CF11" s="75">
        <f t="shared" si="37"/>
        <v>7</v>
      </c>
      <c r="CG11" s="75">
        <f t="shared" si="38"/>
        <v>0</v>
      </c>
      <c r="CH11" s="75">
        <f t="shared" si="39"/>
        <v>0</v>
      </c>
      <c r="CI11" s="75">
        <f t="shared" si="40"/>
        <v>0</v>
      </c>
      <c r="CJ11" s="75">
        <f t="shared" si="41"/>
        <v>0</v>
      </c>
      <c r="CK11" s="75">
        <f t="shared" si="42"/>
        <v>0</v>
      </c>
      <c r="CL11" s="75">
        <f t="shared" si="43"/>
        <v>0</v>
      </c>
      <c r="CM11" s="75">
        <f t="shared" si="44"/>
        <v>0</v>
      </c>
      <c r="CN11" s="75">
        <f t="shared" si="73"/>
        <v>0</v>
      </c>
      <c r="CO11" s="165" t="str">
        <f t="shared" si="74"/>
        <v>Drancy</v>
      </c>
      <c r="CP11" s="166"/>
      <c r="CQ11" s="166"/>
      <c r="CR11" s="166"/>
      <c r="CS11" s="167"/>
      <c r="CT11" s="75">
        <f t="shared" si="45"/>
        <v>1</v>
      </c>
      <c r="CU11" s="75">
        <f t="shared" si="75"/>
        <v>0</v>
      </c>
      <c r="CV11" s="2" t="s">
        <v>22</v>
      </c>
      <c r="CW11" s="75">
        <f t="shared" si="46"/>
        <v>7</v>
      </c>
      <c r="CX11" s="75">
        <f t="shared" si="47"/>
        <v>0</v>
      </c>
      <c r="CY11" s="75">
        <f t="shared" si="48"/>
        <v>0</v>
      </c>
      <c r="CZ11" s="75">
        <f t="shared" si="49"/>
        <v>0</v>
      </c>
      <c r="DA11" s="75">
        <f t="shared" si="50"/>
        <v>0</v>
      </c>
      <c r="DB11" s="75">
        <f t="shared" si="51"/>
        <v>0</v>
      </c>
      <c r="DC11" s="75">
        <f t="shared" si="52"/>
        <v>0</v>
      </c>
      <c r="DD11" s="75">
        <f t="shared" si="53"/>
        <v>0</v>
      </c>
      <c r="DE11" s="75">
        <f t="shared" si="76"/>
        <v>0</v>
      </c>
      <c r="DF11" s="165" t="str">
        <f t="shared" si="77"/>
        <v>Drancy</v>
      </c>
      <c r="DG11" s="166"/>
      <c r="DH11" s="166"/>
      <c r="DI11" s="166"/>
      <c r="DJ11" s="167"/>
      <c r="DK11" s="75">
        <f t="shared" si="54"/>
        <v>1</v>
      </c>
      <c r="DL11" s="75">
        <f t="shared" si="78"/>
        <v>0</v>
      </c>
      <c r="DM11" s="2" t="s">
        <v>22</v>
      </c>
      <c r="DN11" s="75">
        <f t="shared" si="55"/>
        <v>7</v>
      </c>
      <c r="DO11" s="75">
        <f t="shared" si="56"/>
        <v>0</v>
      </c>
      <c r="DP11" s="75">
        <f t="shared" si="57"/>
        <v>0</v>
      </c>
      <c r="DQ11" s="75">
        <f t="shared" si="58"/>
        <v>0</v>
      </c>
      <c r="DR11" s="75">
        <f t="shared" si="59"/>
        <v>0</v>
      </c>
      <c r="DS11" s="75">
        <f t="shared" si="60"/>
        <v>0</v>
      </c>
      <c r="DT11" s="75">
        <f t="shared" si="61"/>
        <v>0</v>
      </c>
      <c r="DU11" s="75">
        <f t="shared" si="62"/>
        <v>0</v>
      </c>
      <c r="DV11" s="75">
        <f t="shared" si="79"/>
        <v>0</v>
      </c>
      <c r="DW11" s="82">
        <f t="shared" si="80"/>
        <v>0</v>
      </c>
      <c r="DX11" s="82">
        <f>DW11+0.0000014</f>
        <v>1.3999999999999999E-6</v>
      </c>
      <c r="DY11" s="82">
        <f t="shared" si="81"/>
        <v>0</v>
      </c>
      <c r="DZ11" s="82">
        <f>DY11+0.0000014</f>
        <v>1.3999999999999999E-6</v>
      </c>
      <c r="EA11" s="82">
        <f t="shared" si="82"/>
        <v>0</v>
      </c>
      <c r="EB11" s="82">
        <f>EA11+0.0000014</f>
        <v>1.3999999999999999E-6</v>
      </c>
      <c r="EC11" s="78">
        <f t="shared" si="83"/>
        <v>0</v>
      </c>
      <c r="ED11" s="78">
        <f t="shared" si="84"/>
        <v>0</v>
      </c>
      <c r="EE11" s="78">
        <f t="shared" si="85"/>
        <v>0</v>
      </c>
      <c r="EF11" s="78">
        <f t="shared" si="86"/>
        <v>0</v>
      </c>
      <c r="EG11" s="78">
        <f t="shared" si="87"/>
        <v>0</v>
      </c>
      <c r="EH11" s="78">
        <f t="shared" si="87"/>
        <v>0</v>
      </c>
      <c r="EI11" s="78">
        <f t="shared" si="88"/>
        <v>0</v>
      </c>
      <c r="EJ11" s="78">
        <f t="shared" si="88"/>
        <v>0</v>
      </c>
      <c r="EK11" s="78" t="b">
        <f t="shared" si="89"/>
        <v>0</v>
      </c>
      <c r="EL11" s="78" t="b">
        <f t="shared" si="90"/>
        <v>0</v>
      </c>
      <c r="EM11" s="78" t="b">
        <f t="shared" si="91"/>
        <v>0</v>
      </c>
      <c r="EN11" s="78" t="b">
        <f t="shared" si="92"/>
        <v>0</v>
      </c>
      <c r="EO11" s="78" t="b">
        <f t="shared" si="93"/>
        <v>0</v>
      </c>
      <c r="EP11" s="78" t="b">
        <f t="shared" si="94"/>
        <v>0</v>
      </c>
      <c r="EQ11" s="78">
        <f t="shared" si="95"/>
        <v>0</v>
      </c>
      <c r="ER11" s="78">
        <f t="shared" si="95"/>
        <v>0</v>
      </c>
      <c r="ES11" s="78">
        <f t="shared" si="96"/>
        <v>0</v>
      </c>
      <c r="ET11" s="78">
        <f t="shared" si="97"/>
        <v>0</v>
      </c>
      <c r="EU11" s="139" t="str">
        <f t="shared" si="63"/>
        <v>Drancy</v>
      </c>
      <c r="EV11" s="139"/>
      <c r="EW11" s="139"/>
      <c r="EX11" s="139"/>
      <c r="EY11" s="139"/>
      <c r="EZ11" s="82">
        <f t="shared" si="64"/>
        <v>0</v>
      </c>
      <c r="FA11" s="78">
        <f t="shared" si="65"/>
        <v>1</v>
      </c>
      <c r="FB11" s="139" t="str">
        <f t="shared" si="98"/>
        <v>Drancy</v>
      </c>
      <c r="FC11" s="139"/>
      <c r="FD11" s="139"/>
      <c r="FE11" s="139"/>
      <c r="FF11" s="139"/>
      <c r="FG11" s="139" t="str">
        <f t="shared" si="66"/>
        <v>Drancy</v>
      </c>
      <c r="FH11" s="139"/>
      <c r="FI11" s="139"/>
      <c r="FJ11" s="139"/>
      <c r="FK11" s="139"/>
      <c r="FL11" s="82">
        <f t="shared" si="67"/>
        <v>0</v>
      </c>
      <c r="FM11" s="4">
        <f t="shared" si="68"/>
        <v>1</v>
      </c>
      <c r="FN11" s="139" t="str">
        <f t="shared" si="99"/>
        <v>Drancy</v>
      </c>
      <c r="FO11" s="139"/>
      <c r="FP11" s="139"/>
      <c r="FQ11" s="139"/>
      <c r="FR11" s="139"/>
      <c r="FS11" s="139" t="str">
        <f t="shared" si="69"/>
        <v>Drancy</v>
      </c>
      <c r="FT11" s="139"/>
      <c r="FU11" s="139"/>
      <c r="FV11" s="139"/>
      <c r="FW11" s="139"/>
      <c r="FX11" s="82">
        <f t="shared" si="70"/>
        <v>0</v>
      </c>
      <c r="FY11" s="78">
        <f t="shared" si="71"/>
        <v>1</v>
      </c>
      <c r="FZ11" s="139" t="str">
        <f t="shared" si="100"/>
        <v>Drancy</v>
      </c>
      <c r="GA11" s="139"/>
      <c r="GB11" s="139"/>
      <c r="GC11" s="139"/>
      <c r="GD11" s="139"/>
      <c r="GE11" s="140" t="str">
        <f t="shared" si="101"/>
        <v>Drancy</v>
      </c>
      <c r="GF11" s="141"/>
      <c r="GG11" s="141"/>
      <c r="GH11" s="141"/>
      <c r="GI11" s="142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</row>
    <row r="12" spans="1:240" ht="14.25" x14ac:dyDescent="0.25">
      <c r="A12" s="67"/>
      <c r="B12" s="178" t="s">
        <v>63</v>
      </c>
      <c r="C12" s="178"/>
      <c r="D12" s="178"/>
      <c r="E12" s="178"/>
      <c r="F12" s="178"/>
      <c r="G12" s="68"/>
      <c r="H12" s="68"/>
      <c r="I12" s="179" t="s">
        <v>61</v>
      </c>
      <c r="J12" s="179"/>
      <c r="K12" s="179"/>
      <c r="L12" s="179"/>
      <c r="M12" s="179"/>
      <c r="N12" s="69"/>
      <c r="O12" s="180"/>
      <c r="P12" s="181"/>
      <c r="Q12" s="181"/>
      <c r="R12" s="181"/>
      <c r="S12" s="182"/>
      <c r="T12" s="183"/>
      <c r="U12" s="73"/>
      <c r="V12" s="155" t="str">
        <f t="shared" si="0"/>
        <v>Dunkerque</v>
      </c>
      <c r="W12" s="156"/>
      <c r="X12" s="156"/>
      <c r="Y12" s="156"/>
      <c r="Z12" s="157"/>
      <c r="AA12" s="27">
        <f t="shared" si="1"/>
        <v>0</v>
      </c>
      <c r="AB12" s="28" t="str">
        <f t="shared" si="2"/>
        <v>u</v>
      </c>
      <c r="AC12" s="29">
        <f t="shared" si="102"/>
        <v>1</v>
      </c>
      <c r="AD12" s="30">
        <f t="shared" si="3"/>
        <v>0</v>
      </c>
      <c r="AE12" s="34">
        <f t="shared" si="4"/>
        <v>0</v>
      </c>
      <c r="AF12" s="35">
        <f t="shared" si="5"/>
        <v>0</v>
      </c>
      <c r="AG12" s="35">
        <f t="shared" si="6"/>
        <v>0</v>
      </c>
      <c r="AH12" s="35">
        <f t="shared" si="7"/>
        <v>0</v>
      </c>
      <c r="AI12" s="35">
        <f t="shared" si="8"/>
        <v>0</v>
      </c>
      <c r="AJ12" s="35">
        <f t="shared" si="9"/>
        <v>0</v>
      </c>
      <c r="AK12" s="36">
        <f t="shared" si="10"/>
        <v>0</v>
      </c>
      <c r="AL12" s="158" t="str">
        <f t="shared" si="11"/>
        <v>Dunkerque</v>
      </c>
      <c r="AM12" s="159"/>
      <c r="AN12" s="159"/>
      <c r="AO12" s="159"/>
      <c r="AP12" s="160"/>
      <c r="AQ12" s="12">
        <f t="shared" si="12"/>
        <v>0</v>
      </c>
      <c r="AR12" s="13" t="str">
        <f t="shared" si="13"/>
        <v>u</v>
      </c>
      <c r="AS12" s="14">
        <f t="shared" si="103"/>
        <v>1</v>
      </c>
      <c r="AT12" s="15">
        <f t="shared" si="14"/>
        <v>0</v>
      </c>
      <c r="AU12" s="16">
        <f t="shared" si="15"/>
        <v>0</v>
      </c>
      <c r="AV12" s="17">
        <f t="shared" si="16"/>
        <v>0</v>
      </c>
      <c r="AW12" s="17">
        <f t="shared" si="17"/>
        <v>0</v>
      </c>
      <c r="AX12" s="17">
        <f t="shared" si="18"/>
        <v>0</v>
      </c>
      <c r="AY12" s="17">
        <f t="shared" si="19"/>
        <v>0</v>
      </c>
      <c r="AZ12" s="17">
        <f t="shared" si="20"/>
        <v>0</v>
      </c>
      <c r="BA12" s="18">
        <f t="shared" si="21"/>
        <v>0</v>
      </c>
      <c r="BB12" s="161" t="str">
        <f t="shared" si="22"/>
        <v>Dunkerque</v>
      </c>
      <c r="BC12" s="162"/>
      <c r="BD12" s="162"/>
      <c r="BE12" s="162"/>
      <c r="BF12" s="163"/>
      <c r="BG12" s="44">
        <f t="shared" si="23"/>
        <v>0</v>
      </c>
      <c r="BH12" s="45" t="str">
        <f t="shared" si="24"/>
        <v>u</v>
      </c>
      <c r="BI12" s="46">
        <f t="shared" si="104"/>
        <v>1</v>
      </c>
      <c r="BJ12" s="47">
        <f t="shared" si="25"/>
        <v>0</v>
      </c>
      <c r="BK12" s="48">
        <f t="shared" si="26"/>
        <v>0</v>
      </c>
      <c r="BL12" s="49">
        <f t="shared" si="27"/>
        <v>0</v>
      </c>
      <c r="BM12" s="49">
        <f t="shared" si="28"/>
        <v>0</v>
      </c>
      <c r="BN12" s="49">
        <f t="shared" si="29"/>
        <v>0</v>
      </c>
      <c r="BO12" s="49">
        <f t="shared" si="30"/>
        <v>0</v>
      </c>
      <c r="BP12" s="49">
        <f t="shared" si="31"/>
        <v>0</v>
      </c>
      <c r="BQ12" s="50">
        <f t="shared" si="32"/>
        <v>0</v>
      </c>
      <c r="BR12" s="77">
        <v>8</v>
      </c>
      <c r="BS12" s="81">
        <f t="shared" si="33"/>
        <v>8</v>
      </c>
      <c r="BT12" s="79">
        <v>8</v>
      </c>
      <c r="BU12" s="80">
        <f t="shared" si="34"/>
        <v>8</v>
      </c>
      <c r="BV12" s="77">
        <v>8</v>
      </c>
      <c r="BW12" s="78">
        <f t="shared" si="35"/>
        <v>8</v>
      </c>
      <c r="BX12" s="164" t="str">
        <f>[1]Equipes!A9</f>
        <v>Dunkerque</v>
      </c>
      <c r="BY12" s="164"/>
      <c r="BZ12" s="164"/>
      <c r="CA12" s="164"/>
      <c r="CB12" s="164"/>
      <c r="CC12" s="75">
        <f t="shared" si="36"/>
        <v>1</v>
      </c>
      <c r="CD12" s="75">
        <f t="shared" si="72"/>
        <v>0</v>
      </c>
      <c r="CE12" s="2" t="s">
        <v>22</v>
      </c>
      <c r="CF12" s="75">
        <f t="shared" si="37"/>
        <v>8</v>
      </c>
      <c r="CG12" s="75">
        <f t="shared" si="38"/>
        <v>0</v>
      </c>
      <c r="CH12" s="75">
        <f t="shared" si="39"/>
        <v>0</v>
      </c>
      <c r="CI12" s="75">
        <f t="shared" si="40"/>
        <v>0</v>
      </c>
      <c r="CJ12" s="75">
        <f t="shared" si="41"/>
        <v>0</v>
      </c>
      <c r="CK12" s="75">
        <f t="shared" si="42"/>
        <v>0</v>
      </c>
      <c r="CL12" s="75">
        <f t="shared" si="43"/>
        <v>0</v>
      </c>
      <c r="CM12" s="75">
        <f t="shared" si="44"/>
        <v>0</v>
      </c>
      <c r="CN12" s="75">
        <f t="shared" si="73"/>
        <v>0</v>
      </c>
      <c r="CO12" s="165" t="str">
        <f t="shared" si="74"/>
        <v>Dunkerque</v>
      </c>
      <c r="CP12" s="166"/>
      <c r="CQ12" s="166"/>
      <c r="CR12" s="166"/>
      <c r="CS12" s="167"/>
      <c r="CT12" s="75">
        <f t="shared" si="45"/>
        <v>1</v>
      </c>
      <c r="CU12" s="75">
        <f t="shared" si="75"/>
        <v>0</v>
      </c>
      <c r="CV12" s="2" t="s">
        <v>22</v>
      </c>
      <c r="CW12" s="75">
        <f t="shared" si="46"/>
        <v>8</v>
      </c>
      <c r="CX12" s="75">
        <f t="shared" si="47"/>
        <v>0</v>
      </c>
      <c r="CY12" s="75">
        <f t="shared" si="48"/>
        <v>0</v>
      </c>
      <c r="CZ12" s="75">
        <f t="shared" si="49"/>
        <v>0</v>
      </c>
      <c r="DA12" s="75">
        <f t="shared" si="50"/>
        <v>0</v>
      </c>
      <c r="DB12" s="75">
        <f t="shared" si="51"/>
        <v>0</v>
      </c>
      <c r="DC12" s="75">
        <f t="shared" si="52"/>
        <v>0</v>
      </c>
      <c r="DD12" s="75">
        <f t="shared" si="53"/>
        <v>0</v>
      </c>
      <c r="DE12" s="75">
        <f t="shared" si="76"/>
        <v>0</v>
      </c>
      <c r="DF12" s="165" t="str">
        <f t="shared" si="77"/>
        <v>Dunkerque</v>
      </c>
      <c r="DG12" s="166"/>
      <c r="DH12" s="166"/>
      <c r="DI12" s="166"/>
      <c r="DJ12" s="167"/>
      <c r="DK12" s="75">
        <f t="shared" si="54"/>
        <v>1</v>
      </c>
      <c r="DL12" s="75">
        <f t="shared" si="78"/>
        <v>0</v>
      </c>
      <c r="DM12" s="2" t="s">
        <v>22</v>
      </c>
      <c r="DN12" s="75">
        <f t="shared" si="55"/>
        <v>8</v>
      </c>
      <c r="DO12" s="75">
        <f t="shared" si="56"/>
        <v>0</v>
      </c>
      <c r="DP12" s="75">
        <f t="shared" si="57"/>
        <v>0</v>
      </c>
      <c r="DQ12" s="75">
        <f t="shared" si="58"/>
        <v>0</v>
      </c>
      <c r="DR12" s="75">
        <f t="shared" si="59"/>
        <v>0</v>
      </c>
      <c r="DS12" s="75">
        <f t="shared" si="60"/>
        <v>0</v>
      </c>
      <c r="DT12" s="75">
        <f t="shared" si="61"/>
        <v>0</v>
      </c>
      <c r="DU12" s="75">
        <f t="shared" si="62"/>
        <v>0</v>
      </c>
      <c r="DV12" s="75">
        <f t="shared" si="79"/>
        <v>0</v>
      </c>
      <c r="DW12" s="82">
        <f t="shared" si="80"/>
        <v>0</v>
      </c>
      <c r="DX12" s="82">
        <f>DW12+0.0000013</f>
        <v>1.3E-6</v>
      </c>
      <c r="DY12" s="82">
        <f t="shared" si="81"/>
        <v>0</v>
      </c>
      <c r="DZ12" s="82">
        <f>DY12+0.0000013</f>
        <v>1.3E-6</v>
      </c>
      <c r="EA12" s="82">
        <f t="shared" si="82"/>
        <v>0</v>
      </c>
      <c r="EB12" s="82">
        <f>EA12+0.0000013</f>
        <v>1.3E-6</v>
      </c>
      <c r="EC12" s="78">
        <f t="shared" si="83"/>
        <v>0</v>
      </c>
      <c r="ED12" s="78">
        <f t="shared" si="84"/>
        <v>0</v>
      </c>
      <c r="EE12" s="78">
        <f t="shared" si="85"/>
        <v>0</v>
      </c>
      <c r="EF12" s="78">
        <f t="shared" si="86"/>
        <v>0</v>
      </c>
      <c r="EG12" s="78">
        <f t="shared" si="87"/>
        <v>0</v>
      </c>
      <c r="EH12" s="78">
        <f t="shared" si="87"/>
        <v>0</v>
      </c>
      <c r="EI12" s="78">
        <f t="shared" si="88"/>
        <v>0</v>
      </c>
      <c r="EJ12" s="78">
        <f t="shared" si="88"/>
        <v>0</v>
      </c>
      <c r="EK12" s="78" t="b">
        <f t="shared" si="89"/>
        <v>0</v>
      </c>
      <c r="EL12" s="78" t="b">
        <f t="shared" si="90"/>
        <v>0</v>
      </c>
      <c r="EM12" s="78" t="b">
        <f t="shared" si="91"/>
        <v>0</v>
      </c>
      <c r="EN12" s="78" t="b">
        <f t="shared" si="92"/>
        <v>0</v>
      </c>
      <c r="EO12" s="78" t="b">
        <f t="shared" si="93"/>
        <v>0</v>
      </c>
      <c r="EP12" s="78" t="b">
        <f t="shared" si="94"/>
        <v>0</v>
      </c>
      <c r="EQ12" s="78">
        <f t="shared" si="95"/>
        <v>0</v>
      </c>
      <c r="ER12" s="78">
        <f t="shared" si="95"/>
        <v>0</v>
      </c>
      <c r="ES12" s="78">
        <f t="shared" si="96"/>
        <v>0</v>
      </c>
      <c r="ET12" s="78">
        <f t="shared" si="97"/>
        <v>0</v>
      </c>
      <c r="EU12" s="139" t="str">
        <f t="shared" si="63"/>
        <v>Dunkerque</v>
      </c>
      <c r="EV12" s="139"/>
      <c r="EW12" s="139"/>
      <c r="EX12" s="139"/>
      <c r="EY12" s="139"/>
      <c r="EZ12" s="82">
        <f t="shared" si="64"/>
        <v>0</v>
      </c>
      <c r="FA12" s="78">
        <f t="shared" si="65"/>
        <v>1</v>
      </c>
      <c r="FB12" s="139" t="str">
        <f t="shared" si="98"/>
        <v>Dunkerque</v>
      </c>
      <c r="FC12" s="139"/>
      <c r="FD12" s="139"/>
      <c r="FE12" s="139"/>
      <c r="FF12" s="139"/>
      <c r="FG12" s="139" t="str">
        <f t="shared" si="66"/>
        <v>Dunkerque</v>
      </c>
      <c r="FH12" s="139"/>
      <c r="FI12" s="139"/>
      <c r="FJ12" s="139"/>
      <c r="FK12" s="139"/>
      <c r="FL12" s="82">
        <f t="shared" si="67"/>
        <v>0</v>
      </c>
      <c r="FM12" s="4">
        <f t="shared" si="68"/>
        <v>1</v>
      </c>
      <c r="FN12" s="139" t="str">
        <f t="shared" si="99"/>
        <v>Dunkerque</v>
      </c>
      <c r="FO12" s="139"/>
      <c r="FP12" s="139"/>
      <c r="FQ12" s="139"/>
      <c r="FR12" s="139"/>
      <c r="FS12" s="139" t="str">
        <f t="shared" si="69"/>
        <v>Dunkerque</v>
      </c>
      <c r="FT12" s="139"/>
      <c r="FU12" s="139"/>
      <c r="FV12" s="139"/>
      <c r="FW12" s="139"/>
      <c r="FX12" s="82">
        <f t="shared" si="70"/>
        <v>0</v>
      </c>
      <c r="FY12" s="78">
        <f t="shared" si="71"/>
        <v>1</v>
      </c>
      <c r="FZ12" s="139" t="str">
        <f t="shared" si="100"/>
        <v>Dunkerque</v>
      </c>
      <c r="GA12" s="139"/>
      <c r="GB12" s="139"/>
      <c r="GC12" s="139"/>
      <c r="GD12" s="139"/>
      <c r="GE12" s="140" t="str">
        <f t="shared" si="101"/>
        <v>Dunkerque</v>
      </c>
      <c r="GF12" s="141"/>
      <c r="GG12" s="141"/>
      <c r="GH12" s="141"/>
      <c r="GI12" s="142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</row>
    <row r="13" spans="1:240" ht="15.6" thickBot="1" x14ac:dyDescent="0.35">
      <c r="A13" s="70"/>
      <c r="B13" s="172" t="s">
        <v>67</v>
      </c>
      <c r="C13" s="172"/>
      <c r="D13" s="172"/>
      <c r="E13" s="172"/>
      <c r="F13" s="172"/>
      <c r="G13" s="71"/>
      <c r="H13" s="71"/>
      <c r="I13" s="173" t="s">
        <v>74</v>
      </c>
      <c r="J13" s="173"/>
      <c r="K13" s="173"/>
      <c r="L13" s="173"/>
      <c r="M13" s="173"/>
      <c r="N13" s="72"/>
      <c r="O13" s="174"/>
      <c r="P13" s="175"/>
      <c r="Q13" s="175"/>
      <c r="R13" s="175"/>
      <c r="S13" s="176"/>
      <c r="T13" s="177"/>
      <c r="U13" s="73"/>
      <c r="V13" s="155" t="str">
        <f t="shared" si="0"/>
        <v>Entente SSG</v>
      </c>
      <c r="W13" s="156"/>
      <c r="X13" s="156"/>
      <c r="Y13" s="156"/>
      <c r="Z13" s="157"/>
      <c r="AA13" s="27">
        <f t="shared" si="1"/>
        <v>0</v>
      </c>
      <c r="AB13" s="28" t="str">
        <f t="shared" si="2"/>
        <v>u</v>
      </c>
      <c r="AC13" s="29">
        <f t="shared" si="102"/>
        <v>1</v>
      </c>
      <c r="AD13" s="30">
        <f t="shared" si="3"/>
        <v>0</v>
      </c>
      <c r="AE13" s="34">
        <f t="shared" si="4"/>
        <v>0</v>
      </c>
      <c r="AF13" s="35">
        <f t="shared" si="5"/>
        <v>0</v>
      </c>
      <c r="AG13" s="35">
        <f t="shared" si="6"/>
        <v>0</v>
      </c>
      <c r="AH13" s="35">
        <f t="shared" si="7"/>
        <v>0</v>
      </c>
      <c r="AI13" s="35">
        <f t="shared" si="8"/>
        <v>0</v>
      </c>
      <c r="AJ13" s="35">
        <f t="shared" si="9"/>
        <v>0</v>
      </c>
      <c r="AK13" s="36">
        <f t="shared" si="10"/>
        <v>0</v>
      </c>
      <c r="AL13" s="158" t="str">
        <f t="shared" si="11"/>
        <v>Entente SSG</v>
      </c>
      <c r="AM13" s="159"/>
      <c r="AN13" s="159"/>
      <c r="AO13" s="159"/>
      <c r="AP13" s="160"/>
      <c r="AQ13" s="12">
        <f t="shared" si="12"/>
        <v>0</v>
      </c>
      <c r="AR13" s="13" t="str">
        <f t="shared" si="13"/>
        <v>u</v>
      </c>
      <c r="AS13" s="14">
        <f t="shared" si="103"/>
        <v>1</v>
      </c>
      <c r="AT13" s="15">
        <f t="shared" si="14"/>
        <v>0</v>
      </c>
      <c r="AU13" s="16">
        <f t="shared" si="15"/>
        <v>0</v>
      </c>
      <c r="AV13" s="17">
        <f t="shared" si="16"/>
        <v>0</v>
      </c>
      <c r="AW13" s="17">
        <f t="shared" si="17"/>
        <v>0</v>
      </c>
      <c r="AX13" s="17">
        <f t="shared" si="18"/>
        <v>0</v>
      </c>
      <c r="AY13" s="17">
        <f t="shared" si="19"/>
        <v>0</v>
      </c>
      <c r="AZ13" s="17">
        <f t="shared" si="20"/>
        <v>0</v>
      </c>
      <c r="BA13" s="18">
        <f t="shared" si="21"/>
        <v>0</v>
      </c>
      <c r="BB13" s="161" t="str">
        <f t="shared" si="22"/>
        <v>Entente SSG</v>
      </c>
      <c r="BC13" s="162"/>
      <c r="BD13" s="162"/>
      <c r="BE13" s="162"/>
      <c r="BF13" s="163"/>
      <c r="BG13" s="44">
        <f t="shared" si="23"/>
        <v>0</v>
      </c>
      <c r="BH13" s="45" t="str">
        <f t="shared" si="24"/>
        <v>u</v>
      </c>
      <c r="BI13" s="46">
        <f t="shared" si="104"/>
        <v>1</v>
      </c>
      <c r="BJ13" s="47">
        <f t="shared" si="25"/>
        <v>0</v>
      </c>
      <c r="BK13" s="48">
        <f t="shared" si="26"/>
        <v>0</v>
      </c>
      <c r="BL13" s="49">
        <f t="shared" si="27"/>
        <v>0</v>
      </c>
      <c r="BM13" s="49">
        <f t="shared" si="28"/>
        <v>0</v>
      </c>
      <c r="BN13" s="49">
        <f t="shared" si="29"/>
        <v>0</v>
      </c>
      <c r="BO13" s="49">
        <f t="shared" si="30"/>
        <v>0</v>
      </c>
      <c r="BP13" s="49">
        <f t="shared" si="31"/>
        <v>0</v>
      </c>
      <c r="BQ13" s="50">
        <f t="shared" si="32"/>
        <v>0</v>
      </c>
      <c r="BR13" s="77">
        <v>9</v>
      </c>
      <c r="BS13" s="81">
        <f t="shared" si="33"/>
        <v>9</v>
      </c>
      <c r="BT13" s="79">
        <v>9</v>
      </c>
      <c r="BU13" s="80">
        <f t="shared" si="34"/>
        <v>9</v>
      </c>
      <c r="BV13" s="77">
        <v>9</v>
      </c>
      <c r="BW13" s="78">
        <f t="shared" si="35"/>
        <v>9</v>
      </c>
      <c r="BX13" s="164" t="str">
        <f>[1]Equipes!A10</f>
        <v>Entente SSG</v>
      </c>
      <c r="BY13" s="164"/>
      <c r="BZ13" s="164"/>
      <c r="CA13" s="164"/>
      <c r="CB13" s="164"/>
      <c r="CC13" s="75">
        <f t="shared" si="36"/>
        <v>1</v>
      </c>
      <c r="CD13" s="75">
        <f t="shared" si="72"/>
        <v>0</v>
      </c>
      <c r="CE13" s="2" t="s">
        <v>22</v>
      </c>
      <c r="CF13" s="75">
        <f t="shared" si="37"/>
        <v>9</v>
      </c>
      <c r="CG13" s="75">
        <f t="shared" si="38"/>
        <v>0</v>
      </c>
      <c r="CH13" s="75">
        <f t="shared" si="39"/>
        <v>0</v>
      </c>
      <c r="CI13" s="75">
        <f t="shared" si="40"/>
        <v>0</v>
      </c>
      <c r="CJ13" s="75">
        <f t="shared" si="41"/>
        <v>0</v>
      </c>
      <c r="CK13" s="75">
        <f t="shared" si="42"/>
        <v>0</v>
      </c>
      <c r="CL13" s="75">
        <f t="shared" si="43"/>
        <v>0</v>
      </c>
      <c r="CM13" s="75">
        <f t="shared" si="44"/>
        <v>0</v>
      </c>
      <c r="CN13" s="75">
        <f t="shared" si="73"/>
        <v>0</v>
      </c>
      <c r="CO13" s="165" t="str">
        <f t="shared" si="74"/>
        <v>Entente SSG</v>
      </c>
      <c r="CP13" s="166"/>
      <c r="CQ13" s="166"/>
      <c r="CR13" s="166"/>
      <c r="CS13" s="167"/>
      <c r="CT13" s="75">
        <f t="shared" si="45"/>
        <v>1</v>
      </c>
      <c r="CU13" s="75">
        <f t="shared" si="75"/>
        <v>0</v>
      </c>
      <c r="CV13" s="2" t="s">
        <v>22</v>
      </c>
      <c r="CW13" s="75">
        <f t="shared" si="46"/>
        <v>9</v>
      </c>
      <c r="CX13" s="75">
        <f t="shared" si="47"/>
        <v>0</v>
      </c>
      <c r="CY13" s="75">
        <f t="shared" si="48"/>
        <v>0</v>
      </c>
      <c r="CZ13" s="75">
        <f t="shared" si="49"/>
        <v>0</v>
      </c>
      <c r="DA13" s="75">
        <f t="shared" si="50"/>
        <v>0</v>
      </c>
      <c r="DB13" s="75">
        <f t="shared" si="51"/>
        <v>0</v>
      </c>
      <c r="DC13" s="75">
        <f t="shared" si="52"/>
        <v>0</v>
      </c>
      <c r="DD13" s="75">
        <f t="shared" si="53"/>
        <v>0</v>
      </c>
      <c r="DE13" s="75">
        <f t="shared" si="76"/>
        <v>0</v>
      </c>
      <c r="DF13" s="165" t="str">
        <f t="shared" si="77"/>
        <v>Entente SSG</v>
      </c>
      <c r="DG13" s="166"/>
      <c r="DH13" s="166"/>
      <c r="DI13" s="166"/>
      <c r="DJ13" s="167"/>
      <c r="DK13" s="75">
        <f t="shared" si="54"/>
        <v>1</v>
      </c>
      <c r="DL13" s="75">
        <f t="shared" si="78"/>
        <v>0</v>
      </c>
      <c r="DM13" s="2" t="s">
        <v>22</v>
      </c>
      <c r="DN13" s="75">
        <f t="shared" si="55"/>
        <v>9</v>
      </c>
      <c r="DO13" s="75">
        <f t="shared" si="56"/>
        <v>0</v>
      </c>
      <c r="DP13" s="75">
        <f t="shared" si="57"/>
        <v>0</v>
      </c>
      <c r="DQ13" s="75">
        <f t="shared" si="58"/>
        <v>0</v>
      </c>
      <c r="DR13" s="75">
        <f t="shared" si="59"/>
        <v>0</v>
      </c>
      <c r="DS13" s="75">
        <f t="shared" si="60"/>
        <v>0</v>
      </c>
      <c r="DT13" s="75">
        <f t="shared" si="61"/>
        <v>0</v>
      </c>
      <c r="DU13" s="75">
        <f t="shared" si="62"/>
        <v>0</v>
      </c>
      <c r="DV13" s="75">
        <f t="shared" si="79"/>
        <v>0</v>
      </c>
      <c r="DW13" s="82">
        <f t="shared" si="80"/>
        <v>0</v>
      </c>
      <c r="DX13" s="82">
        <f>DW13+0.0000012</f>
        <v>1.1999999999999999E-6</v>
      </c>
      <c r="DY13" s="82">
        <f t="shared" si="81"/>
        <v>0</v>
      </c>
      <c r="DZ13" s="82">
        <f>DY13+0.0000012</f>
        <v>1.1999999999999999E-6</v>
      </c>
      <c r="EA13" s="82">
        <f t="shared" si="82"/>
        <v>0</v>
      </c>
      <c r="EB13" s="82">
        <f>EA13+0.0000012</f>
        <v>1.1999999999999999E-6</v>
      </c>
      <c r="EC13" s="78">
        <f t="shared" si="83"/>
        <v>0</v>
      </c>
      <c r="ED13" s="78">
        <f t="shared" si="84"/>
        <v>0</v>
      </c>
      <c r="EE13" s="78">
        <f t="shared" si="85"/>
        <v>0</v>
      </c>
      <c r="EF13" s="78">
        <f t="shared" si="86"/>
        <v>0</v>
      </c>
      <c r="EG13" s="78">
        <f t="shared" si="87"/>
        <v>0</v>
      </c>
      <c r="EH13" s="78">
        <f t="shared" si="87"/>
        <v>0</v>
      </c>
      <c r="EI13" s="78">
        <f t="shared" si="88"/>
        <v>0</v>
      </c>
      <c r="EJ13" s="78">
        <f t="shared" si="88"/>
        <v>0</v>
      </c>
      <c r="EK13" s="78" t="b">
        <f t="shared" si="89"/>
        <v>0</v>
      </c>
      <c r="EL13" s="78" t="b">
        <f t="shared" si="90"/>
        <v>0</v>
      </c>
      <c r="EM13" s="78" t="b">
        <f t="shared" si="91"/>
        <v>0</v>
      </c>
      <c r="EN13" s="78" t="b">
        <f t="shared" si="92"/>
        <v>0</v>
      </c>
      <c r="EO13" s="78" t="b">
        <f t="shared" si="93"/>
        <v>0</v>
      </c>
      <c r="EP13" s="78" t="b">
        <f t="shared" si="94"/>
        <v>0</v>
      </c>
      <c r="EQ13" s="78">
        <f t="shared" si="95"/>
        <v>0</v>
      </c>
      <c r="ER13" s="78">
        <f t="shared" si="95"/>
        <v>0</v>
      </c>
      <c r="ES13" s="78">
        <f t="shared" si="96"/>
        <v>0</v>
      </c>
      <c r="ET13" s="78">
        <f t="shared" si="97"/>
        <v>0</v>
      </c>
      <c r="EU13" s="139" t="str">
        <f t="shared" si="63"/>
        <v>Entente SSG</v>
      </c>
      <c r="EV13" s="139"/>
      <c r="EW13" s="139"/>
      <c r="EX13" s="139"/>
      <c r="EY13" s="139"/>
      <c r="EZ13" s="82">
        <f t="shared" si="64"/>
        <v>0</v>
      </c>
      <c r="FA13" s="78">
        <f t="shared" si="65"/>
        <v>1</v>
      </c>
      <c r="FB13" s="139" t="str">
        <f t="shared" si="98"/>
        <v>Entente SSG</v>
      </c>
      <c r="FC13" s="139"/>
      <c r="FD13" s="139"/>
      <c r="FE13" s="139"/>
      <c r="FF13" s="139"/>
      <c r="FG13" s="139" t="str">
        <f t="shared" si="66"/>
        <v>Entente SSG</v>
      </c>
      <c r="FH13" s="139"/>
      <c r="FI13" s="139"/>
      <c r="FJ13" s="139"/>
      <c r="FK13" s="139"/>
      <c r="FL13" s="82">
        <f t="shared" si="67"/>
        <v>0</v>
      </c>
      <c r="FM13" s="4">
        <f t="shared" si="68"/>
        <v>1</v>
      </c>
      <c r="FN13" s="139" t="str">
        <f t="shared" si="99"/>
        <v>Entente SSG</v>
      </c>
      <c r="FO13" s="139"/>
      <c r="FP13" s="139"/>
      <c r="FQ13" s="139"/>
      <c r="FR13" s="139"/>
      <c r="FS13" s="139" t="str">
        <f t="shared" si="69"/>
        <v>Entente SSG</v>
      </c>
      <c r="FT13" s="139"/>
      <c r="FU13" s="139"/>
      <c r="FV13" s="139"/>
      <c r="FW13" s="139"/>
      <c r="FX13" s="82">
        <f t="shared" si="70"/>
        <v>0</v>
      </c>
      <c r="FY13" s="78">
        <f t="shared" si="71"/>
        <v>1</v>
      </c>
      <c r="FZ13" s="139" t="str">
        <f t="shared" si="100"/>
        <v>Entente SSG</v>
      </c>
      <c r="GA13" s="139"/>
      <c r="GB13" s="139"/>
      <c r="GC13" s="139"/>
      <c r="GD13" s="139"/>
      <c r="GE13" s="140" t="str">
        <f t="shared" si="101"/>
        <v>Entente SSG</v>
      </c>
      <c r="GF13" s="141"/>
      <c r="GG13" s="141"/>
      <c r="GH13" s="141"/>
      <c r="GI13" s="142"/>
      <c r="GJ13" s="74"/>
      <c r="GK13" s="74"/>
      <c r="GL13" s="74"/>
      <c r="GM13" s="74"/>
      <c r="GN13" s="74"/>
      <c r="GO13" s="74"/>
      <c r="GP13" s="74"/>
      <c r="GQ13" s="74"/>
      <c r="GR13" s="74"/>
      <c r="GS13" s="74"/>
      <c r="GT13" s="74"/>
      <c r="GU13" s="74"/>
      <c r="GV13" s="74"/>
      <c r="GW13" s="74"/>
      <c r="GX13" s="74"/>
      <c r="GY13" s="74"/>
      <c r="GZ13" s="74"/>
      <c r="HA13" s="74"/>
      <c r="HB13" s="74"/>
      <c r="HC13" s="74"/>
      <c r="HD13" s="74"/>
      <c r="HE13" s="74"/>
      <c r="HF13" s="74"/>
      <c r="HG13" s="74"/>
      <c r="HH13" s="74"/>
      <c r="HI13" s="74"/>
      <c r="HJ13" s="74"/>
      <c r="HK13" s="74"/>
      <c r="HL13" s="74"/>
      <c r="HM13" s="74"/>
      <c r="HN13" s="74"/>
      <c r="HO13" s="74"/>
      <c r="HP13" s="74"/>
      <c r="HQ13" s="74"/>
      <c r="HR13" s="74"/>
      <c r="HS13" s="74"/>
      <c r="HT13" s="74"/>
      <c r="HU13" s="74"/>
      <c r="HV13" s="74"/>
      <c r="HW13" s="74"/>
      <c r="HX13" s="74"/>
      <c r="HY13" s="74"/>
      <c r="HZ13" s="74"/>
      <c r="IA13" s="74"/>
      <c r="IB13" s="74"/>
      <c r="IC13" s="74"/>
      <c r="ID13" s="74"/>
      <c r="IE13" s="74"/>
      <c r="IF13" s="74"/>
    </row>
    <row r="14" spans="1:240" ht="15.6" thickTop="1" x14ac:dyDescent="0.3">
      <c r="A14" s="62"/>
      <c r="B14" s="170"/>
      <c r="C14" s="170"/>
      <c r="D14" s="170"/>
      <c r="E14" s="170"/>
      <c r="F14" s="170"/>
      <c r="G14" s="63"/>
      <c r="H14" s="63"/>
      <c r="I14" s="170"/>
      <c r="J14" s="170"/>
      <c r="K14" s="170"/>
      <c r="L14" s="170"/>
      <c r="M14" s="170"/>
      <c r="N14" s="62"/>
      <c r="O14" s="171"/>
      <c r="P14" s="171"/>
      <c r="Q14" s="171"/>
      <c r="R14" s="171"/>
      <c r="S14" s="168"/>
      <c r="T14" s="168"/>
      <c r="U14" s="73"/>
      <c r="V14" s="155" t="str">
        <f t="shared" si="0"/>
        <v>Laval</v>
      </c>
      <c r="W14" s="156"/>
      <c r="X14" s="156"/>
      <c r="Y14" s="156"/>
      <c r="Z14" s="157"/>
      <c r="AA14" s="27">
        <f t="shared" si="1"/>
        <v>0</v>
      </c>
      <c r="AB14" s="28" t="str">
        <f t="shared" si="2"/>
        <v>u</v>
      </c>
      <c r="AC14" s="29">
        <f t="shared" si="102"/>
        <v>1</v>
      </c>
      <c r="AD14" s="30">
        <f t="shared" si="3"/>
        <v>0</v>
      </c>
      <c r="AE14" s="34">
        <f t="shared" si="4"/>
        <v>0</v>
      </c>
      <c r="AF14" s="35">
        <f t="shared" si="5"/>
        <v>0</v>
      </c>
      <c r="AG14" s="35">
        <f t="shared" si="6"/>
        <v>0</v>
      </c>
      <c r="AH14" s="35">
        <f t="shared" si="7"/>
        <v>0</v>
      </c>
      <c r="AI14" s="35">
        <f t="shared" si="8"/>
        <v>0</v>
      </c>
      <c r="AJ14" s="35">
        <f t="shared" si="9"/>
        <v>0</v>
      </c>
      <c r="AK14" s="36">
        <f t="shared" si="10"/>
        <v>0</v>
      </c>
      <c r="AL14" s="158" t="str">
        <f t="shared" si="11"/>
        <v>Laval</v>
      </c>
      <c r="AM14" s="159"/>
      <c r="AN14" s="159"/>
      <c r="AO14" s="159"/>
      <c r="AP14" s="160"/>
      <c r="AQ14" s="12">
        <f t="shared" si="12"/>
        <v>0</v>
      </c>
      <c r="AR14" s="13" t="str">
        <f t="shared" si="13"/>
        <v>u</v>
      </c>
      <c r="AS14" s="14">
        <f t="shared" si="103"/>
        <v>1</v>
      </c>
      <c r="AT14" s="15">
        <f t="shared" si="14"/>
        <v>0</v>
      </c>
      <c r="AU14" s="16">
        <f t="shared" si="15"/>
        <v>0</v>
      </c>
      <c r="AV14" s="17">
        <f t="shared" si="16"/>
        <v>0</v>
      </c>
      <c r="AW14" s="17">
        <f t="shared" si="17"/>
        <v>0</v>
      </c>
      <c r="AX14" s="17">
        <f t="shared" si="18"/>
        <v>0</v>
      </c>
      <c r="AY14" s="17">
        <f t="shared" si="19"/>
        <v>0</v>
      </c>
      <c r="AZ14" s="17">
        <f t="shared" si="20"/>
        <v>0</v>
      </c>
      <c r="BA14" s="18">
        <f t="shared" si="21"/>
        <v>0</v>
      </c>
      <c r="BB14" s="161" t="str">
        <f t="shared" si="22"/>
        <v>Laval</v>
      </c>
      <c r="BC14" s="162"/>
      <c r="BD14" s="162"/>
      <c r="BE14" s="162"/>
      <c r="BF14" s="163"/>
      <c r="BG14" s="44">
        <f t="shared" si="23"/>
        <v>0</v>
      </c>
      <c r="BH14" s="45" t="str">
        <f t="shared" si="24"/>
        <v>u</v>
      </c>
      <c r="BI14" s="46">
        <f t="shared" si="104"/>
        <v>1</v>
      </c>
      <c r="BJ14" s="47">
        <f t="shared" si="25"/>
        <v>0</v>
      </c>
      <c r="BK14" s="48">
        <f t="shared" si="26"/>
        <v>0</v>
      </c>
      <c r="BL14" s="49">
        <f t="shared" si="27"/>
        <v>0</v>
      </c>
      <c r="BM14" s="49">
        <f t="shared" si="28"/>
        <v>0</v>
      </c>
      <c r="BN14" s="49">
        <f t="shared" si="29"/>
        <v>0</v>
      </c>
      <c r="BO14" s="49">
        <f t="shared" si="30"/>
        <v>0</v>
      </c>
      <c r="BP14" s="49">
        <f t="shared" si="31"/>
        <v>0</v>
      </c>
      <c r="BQ14" s="50">
        <f t="shared" si="32"/>
        <v>0</v>
      </c>
      <c r="BR14" s="77">
        <v>10</v>
      </c>
      <c r="BS14" s="81">
        <f t="shared" si="33"/>
        <v>10</v>
      </c>
      <c r="BT14" s="79">
        <v>10</v>
      </c>
      <c r="BU14" s="80">
        <f t="shared" si="34"/>
        <v>10</v>
      </c>
      <c r="BV14" s="77">
        <v>10</v>
      </c>
      <c r="BW14" s="78">
        <f t="shared" si="35"/>
        <v>10</v>
      </c>
      <c r="BX14" s="164" t="str">
        <f>[1]Equipes!A11</f>
        <v>Laval</v>
      </c>
      <c r="BY14" s="164"/>
      <c r="BZ14" s="164"/>
      <c r="CA14" s="164"/>
      <c r="CB14" s="164"/>
      <c r="CC14" s="75">
        <f t="shared" si="36"/>
        <v>1</v>
      </c>
      <c r="CD14" s="75">
        <f t="shared" si="72"/>
        <v>0</v>
      </c>
      <c r="CE14" s="2" t="s">
        <v>22</v>
      </c>
      <c r="CF14" s="75">
        <f t="shared" si="37"/>
        <v>10</v>
      </c>
      <c r="CG14" s="75">
        <f t="shared" si="38"/>
        <v>0</v>
      </c>
      <c r="CH14" s="75">
        <f t="shared" si="39"/>
        <v>0</v>
      </c>
      <c r="CI14" s="75">
        <f t="shared" si="40"/>
        <v>0</v>
      </c>
      <c r="CJ14" s="75">
        <f t="shared" si="41"/>
        <v>0</v>
      </c>
      <c r="CK14" s="75">
        <f t="shared" si="42"/>
        <v>0</v>
      </c>
      <c r="CL14" s="75">
        <f t="shared" si="43"/>
        <v>0</v>
      </c>
      <c r="CM14" s="75">
        <f t="shared" si="44"/>
        <v>0</v>
      </c>
      <c r="CN14" s="75">
        <f t="shared" si="73"/>
        <v>0</v>
      </c>
      <c r="CO14" s="165" t="str">
        <f t="shared" si="74"/>
        <v>Laval</v>
      </c>
      <c r="CP14" s="166"/>
      <c r="CQ14" s="166"/>
      <c r="CR14" s="166"/>
      <c r="CS14" s="167"/>
      <c r="CT14" s="75">
        <f t="shared" si="45"/>
        <v>1</v>
      </c>
      <c r="CU14" s="75">
        <f t="shared" si="75"/>
        <v>0</v>
      </c>
      <c r="CV14" s="2" t="s">
        <v>22</v>
      </c>
      <c r="CW14" s="75">
        <f t="shared" si="46"/>
        <v>10</v>
      </c>
      <c r="CX14" s="75">
        <f t="shared" si="47"/>
        <v>0</v>
      </c>
      <c r="CY14" s="75">
        <f t="shared" si="48"/>
        <v>0</v>
      </c>
      <c r="CZ14" s="75">
        <f t="shared" si="49"/>
        <v>0</v>
      </c>
      <c r="DA14" s="75">
        <f t="shared" si="50"/>
        <v>0</v>
      </c>
      <c r="DB14" s="75">
        <f t="shared" si="51"/>
        <v>0</v>
      </c>
      <c r="DC14" s="75">
        <f t="shared" si="52"/>
        <v>0</v>
      </c>
      <c r="DD14" s="75">
        <f t="shared" si="53"/>
        <v>0</v>
      </c>
      <c r="DE14" s="75">
        <f t="shared" si="76"/>
        <v>0</v>
      </c>
      <c r="DF14" s="165" t="str">
        <f t="shared" si="77"/>
        <v>Laval</v>
      </c>
      <c r="DG14" s="166"/>
      <c r="DH14" s="166"/>
      <c r="DI14" s="166"/>
      <c r="DJ14" s="167"/>
      <c r="DK14" s="75">
        <f t="shared" si="54"/>
        <v>1</v>
      </c>
      <c r="DL14" s="75">
        <f t="shared" si="78"/>
        <v>0</v>
      </c>
      <c r="DM14" s="2" t="s">
        <v>22</v>
      </c>
      <c r="DN14" s="75">
        <f t="shared" si="55"/>
        <v>10</v>
      </c>
      <c r="DO14" s="75">
        <f t="shared" si="56"/>
        <v>0</v>
      </c>
      <c r="DP14" s="75">
        <f t="shared" si="57"/>
        <v>0</v>
      </c>
      <c r="DQ14" s="75">
        <f t="shared" si="58"/>
        <v>0</v>
      </c>
      <c r="DR14" s="75">
        <f t="shared" si="59"/>
        <v>0</v>
      </c>
      <c r="DS14" s="75">
        <f t="shared" si="60"/>
        <v>0</v>
      </c>
      <c r="DT14" s="75">
        <f t="shared" si="61"/>
        <v>0</v>
      </c>
      <c r="DU14" s="75">
        <f t="shared" si="62"/>
        <v>0</v>
      </c>
      <c r="DV14" s="75">
        <f t="shared" si="79"/>
        <v>0</v>
      </c>
      <c r="DW14" s="82">
        <f t="shared" si="80"/>
        <v>0</v>
      </c>
      <c r="DX14" s="82">
        <f>DW14+0.0000011</f>
        <v>1.1000000000000001E-6</v>
      </c>
      <c r="DY14" s="82">
        <f t="shared" si="81"/>
        <v>0</v>
      </c>
      <c r="DZ14" s="82">
        <f>DY14+0.0000011</f>
        <v>1.1000000000000001E-6</v>
      </c>
      <c r="EA14" s="82">
        <f t="shared" si="82"/>
        <v>0</v>
      </c>
      <c r="EB14" s="82">
        <f>EA14+0.0000011</f>
        <v>1.1000000000000001E-6</v>
      </c>
      <c r="EC14" s="78">
        <f>A14</f>
        <v>0</v>
      </c>
      <c r="ED14" s="78">
        <f>N14</f>
        <v>0</v>
      </c>
      <c r="EE14" s="78">
        <f>IF(G14="",0,IF(G14&gt;H14,3,IF(G14=H14,1,IF(G14&lt;H14,0))))</f>
        <v>0</v>
      </c>
      <c r="EF14" s="78">
        <f>IF(H14="",0,IF(H14&gt;G14,3,IF(H14=G14,1,IF(H14&lt;G14,0))))</f>
        <v>0</v>
      </c>
      <c r="EG14" s="78">
        <f t="shared" si="87"/>
        <v>0</v>
      </c>
      <c r="EH14" s="78">
        <f t="shared" si="87"/>
        <v>0</v>
      </c>
      <c r="EI14" s="78">
        <f>IF(G14="",0,1)</f>
        <v>0</v>
      </c>
      <c r="EJ14" s="78">
        <f>IF(H14="",0,1)</f>
        <v>0</v>
      </c>
      <c r="EK14" s="78" t="b">
        <f>IF(G14&lt;&gt;"",IF(G14&gt;H14,1))</f>
        <v>0</v>
      </c>
      <c r="EL14" s="78" t="b">
        <f>IF(H14&lt;&gt;"",IF(H14&gt;G14,1))</f>
        <v>0</v>
      </c>
      <c r="EM14" s="78" t="b">
        <f>IF(G14&lt;&gt;"",IF(G14=H14,1))</f>
        <v>0</v>
      </c>
      <c r="EN14" s="78" t="b">
        <f>IF(H14&lt;&gt;"",IF(H14=G14,1))</f>
        <v>0</v>
      </c>
      <c r="EO14" s="78" t="b">
        <f>IF(G14&lt;&gt;"",IF(G14&lt;H14,1))</f>
        <v>0</v>
      </c>
      <c r="EP14" s="78" t="b">
        <f>IF(H14&lt;&gt;"",IF(H14&lt;G14,1))</f>
        <v>0</v>
      </c>
      <c r="EQ14" s="78">
        <f>G14</f>
        <v>0</v>
      </c>
      <c r="ER14" s="78">
        <f>H14</f>
        <v>0</v>
      </c>
      <c r="ES14" s="78">
        <f>H14</f>
        <v>0</v>
      </c>
      <c r="ET14" s="78">
        <f>G14</f>
        <v>0</v>
      </c>
      <c r="EU14" s="139" t="str">
        <f t="shared" si="63"/>
        <v>Laval</v>
      </c>
      <c r="EV14" s="139"/>
      <c r="EW14" s="139"/>
      <c r="EX14" s="139"/>
      <c r="EY14" s="139"/>
      <c r="EZ14" s="82">
        <f t="shared" si="64"/>
        <v>0</v>
      </c>
      <c r="FA14" s="78">
        <f t="shared" si="65"/>
        <v>1</v>
      </c>
      <c r="FB14" s="139" t="str">
        <f t="shared" si="98"/>
        <v>Laval</v>
      </c>
      <c r="FC14" s="139"/>
      <c r="FD14" s="139"/>
      <c r="FE14" s="139"/>
      <c r="FF14" s="139"/>
      <c r="FG14" s="139" t="str">
        <f t="shared" si="66"/>
        <v>Laval</v>
      </c>
      <c r="FH14" s="139"/>
      <c r="FI14" s="139"/>
      <c r="FJ14" s="139"/>
      <c r="FK14" s="139"/>
      <c r="FL14" s="82">
        <f t="shared" si="67"/>
        <v>0</v>
      </c>
      <c r="FM14" s="4">
        <f t="shared" si="68"/>
        <v>1</v>
      </c>
      <c r="FN14" s="139" t="str">
        <f t="shared" si="99"/>
        <v>Laval</v>
      </c>
      <c r="FO14" s="139"/>
      <c r="FP14" s="139"/>
      <c r="FQ14" s="139"/>
      <c r="FR14" s="139"/>
      <c r="FS14" s="139" t="str">
        <f t="shared" si="69"/>
        <v>Laval</v>
      </c>
      <c r="FT14" s="139"/>
      <c r="FU14" s="139"/>
      <c r="FV14" s="139"/>
      <c r="FW14" s="139"/>
      <c r="FX14" s="82">
        <f t="shared" si="70"/>
        <v>0</v>
      </c>
      <c r="FY14" s="78">
        <f t="shared" si="71"/>
        <v>1</v>
      </c>
      <c r="FZ14" s="139" t="str">
        <f t="shared" si="100"/>
        <v>Laval</v>
      </c>
      <c r="GA14" s="139"/>
      <c r="GB14" s="139"/>
      <c r="GC14" s="139"/>
      <c r="GD14" s="139"/>
      <c r="GE14" s="140" t="str">
        <f t="shared" si="101"/>
        <v>Laval</v>
      </c>
      <c r="GF14" s="141"/>
      <c r="GG14" s="141"/>
      <c r="GH14" s="141"/>
      <c r="GI14" s="142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</row>
    <row r="15" spans="1:240" ht="15" x14ac:dyDescent="0.3">
      <c r="A15" s="62"/>
      <c r="B15" s="135"/>
      <c r="C15" s="135"/>
      <c r="D15" s="135"/>
      <c r="E15" s="135"/>
      <c r="F15" s="135"/>
      <c r="G15" s="63"/>
      <c r="H15" s="63"/>
      <c r="I15" s="135"/>
      <c r="J15" s="135"/>
      <c r="K15" s="135"/>
      <c r="L15" s="135"/>
      <c r="M15" s="135"/>
      <c r="N15" s="62"/>
      <c r="O15" s="169"/>
      <c r="P15" s="169"/>
      <c r="Q15" s="169"/>
      <c r="R15" s="169"/>
      <c r="S15" s="168"/>
      <c r="T15" s="168"/>
      <c r="U15" s="74"/>
      <c r="V15" s="155" t="str">
        <f t="shared" si="0"/>
        <v xml:space="preserve">Le Mans </v>
      </c>
      <c r="W15" s="156"/>
      <c r="X15" s="156"/>
      <c r="Y15" s="156"/>
      <c r="Z15" s="157"/>
      <c r="AA15" s="27">
        <f t="shared" si="1"/>
        <v>0</v>
      </c>
      <c r="AB15" s="28" t="str">
        <f t="shared" si="2"/>
        <v>u</v>
      </c>
      <c r="AC15" s="29">
        <f t="shared" si="102"/>
        <v>1</v>
      </c>
      <c r="AD15" s="30">
        <f t="shared" si="3"/>
        <v>0</v>
      </c>
      <c r="AE15" s="34">
        <f t="shared" si="4"/>
        <v>0</v>
      </c>
      <c r="AF15" s="35">
        <f t="shared" si="5"/>
        <v>0</v>
      </c>
      <c r="AG15" s="35">
        <f t="shared" si="6"/>
        <v>0</v>
      </c>
      <c r="AH15" s="35">
        <f t="shared" si="7"/>
        <v>0</v>
      </c>
      <c r="AI15" s="35">
        <f t="shared" si="8"/>
        <v>0</v>
      </c>
      <c r="AJ15" s="35">
        <f t="shared" si="9"/>
        <v>0</v>
      </c>
      <c r="AK15" s="36">
        <f t="shared" si="10"/>
        <v>0</v>
      </c>
      <c r="AL15" s="158" t="str">
        <f t="shared" si="11"/>
        <v xml:space="preserve">Le Mans </v>
      </c>
      <c r="AM15" s="159"/>
      <c r="AN15" s="159"/>
      <c r="AO15" s="159"/>
      <c r="AP15" s="160"/>
      <c r="AQ15" s="12">
        <f t="shared" si="12"/>
        <v>0</v>
      </c>
      <c r="AR15" s="13" t="str">
        <f t="shared" si="13"/>
        <v>u</v>
      </c>
      <c r="AS15" s="14">
        <f t="shared" si="103"/>
        <v>1</v>
      </c>
      <c r="AT15" s="15">
        <f t="shared" si="14"/>
        <v>0</v>
      </c>
      <c r="AU15" s="16">
        <f t="shared" si="15"/>
        <v>0</v>
      </c>
      <c r="AV15" s="17">
        <f t="shared" si="16"/>
        <v>0</v>
      </c>
      <c r="AW15" s="17">
        <f t="shared" si="17"/>
        <v>0</v>
      </c>
      <c r="AX15" s="17">
        <f t="shared" si="18"/>
        <v>0</v>
      </c>
      <c r="AY15" s="17">
        <f t="shared" si="19"/>
        <v>0</v>
      </c>
      <c r="AZ15" s="17">
        <f t="shared" si="20"/>
        <v>0</v>
      </c>
      <c r="BA15" s="18">
        <f t="shared" si="21"/>
        <v>0</v>
      </c>
      <c r="BB15" s="161" t="str">
        <f t="shared" si="22"/>
        <v xml:space="preserve">Le Mans </v>
      </c>
      <c r="BC15" s="162"/>
      <c r="BD15" s="162"/>
      <c r="BE15" s="162"/>
      <c r="BF15" s="163"/>
      <c r="BG15" s="44">
        <f t="shared" si="23"/>
        <v>0</v>
      </c>
      <c r="BH15" s="45" t="str">
        <f t="shared" si="24"/>
        <v>u</v>
      </c>
      <c r="BI15" s="46">
        <f t="shared" si="104"/>
        <v>1</v>
      </c>
      <c r="BJ15" s="47">
        <f t="shared" si="25"/>
        <v>0</v>
      </c>
      <c r="BK15" s="48">
        <f t="shared" si="26"/>
        <v>0</v>
      </c>
      <c r="BL15" s="49">
        <f t="shared" si="27"/>
        <v>0</v>
      </c>
      <c r="BM15" s="49">
        <f t="shared" si="28"/>
        <v>0</v>
      </c>
      <c r="BN15" s="49">
        <f t="shared" si="29"/>
        <v>0</v>
      </c>
      <c r="BO15" s="49">
        <f t="shared" si="30"/>
        <v>0</v>
      </c>
      <c r="BP15" s="49">
        <f t="shared" si="31"/>
        <v>0</v>
      </c>
      <c r="BQ15" s="50">
        <f t="shared" si="32"/>
        <v>0</v>
      </c>
      <c r="BR15" s="77">
        <v>11</v>
      </c>
      <c r="BS15" s="81">
        <f t="shared" si="33"/>
        <v>11</v>
      </c>
      <c r="BT15" s="79">
        <v>11</v>
      </c>
      <c r="BU15" s="80">
        <f t="shared" si="34"/>
        <v>11</v>
      </c>
      <c r="BV15" s="77">
        <v>11</v>
      </c>
      <c r="BW15" s="78">
        <f t="shared" si="35"/>
        <v>11</v>
      </c>
      <c r="BX15" s="164" t="str">
        <f>[1]Equipes!A12</f>
        <v xml:space="preserve">Le Mans </v>
      </c>
      <c r="BY15" s="164"/>
      <c r="BZ15" s="164"/>
      <c r="CA15" s="164"/>
      <c r="CB15" s="164"/>
      <c r="CC15" s="75">
        <f t="shared" si="36"/>
        <v>1</v>
      </c>
      <c r="CD15" s="75">
        <f t="shared" si="72"/>
        <v>0</v>
      </c>
      <c r="CE15" s="2" t="s">
        <v>22</v>
      </c>
      <c r="CF15" s="75">
        <f t="shared" si="37"/>
        <v>11</v>
      </c>
      <c r="CG15" s="75">
        <f t="shared" si="38"/>
        <v>0</v>
      </c>
      <c r="CH15" s="75">
        <f t="shared" si="39"/>
        <v>0</v>
      </c>
      <c r="CI15" s="75">
        <f t="shared" si="40"/>
        <v>0</v>
      </c>
      <c r="CJ15" s="75">
        <f t="shared" si="41"/>
        <v>0</v>
      </c>
      <c r="CK15" s="75">
        <f t="shared" si="42"/>
        <v>0</v>
      </c>
      <c r="CL15" s="75">
        <f t="shared" si="43"/>
        <v>0</v>
      </c>
      <c r="CM15" s="75">
        <f t="shared" si="44"/>
        <v>0</v>
      </c>
      <c r="CN15" s="75">
        <f t="shared" si="73"/>
        <v>0</v>
      </c>
      <c r="CO15" s="165" t="str">
        <f t="shared" si="74"/>
        <v xml:space="preserve">Le Mans </v>
      </c>
      <c r="CP15" s="166"/>
      <c r="CQ15" s="166"/>
      <c r="CR15" s="166"/>
      <c r="CS15" s="167"/>
      <c r="CT15" s="75">
        <f t="shared" si="45"/>
        <v>1</v>
      </c>
      <c r="CU15" s="75">
        <f t="shared" si="75"/>
        <v>0</v>
      </c>
      <c r="CV15" s="2" t="s">
        <v>22</v>
      </c>
      <c r="CW15" s="75">
        <f t="shared" si="46"/>
        <v>11</v>
      </c>
      <c r="CX15" s="75">
        <f t="shared" si="47"/>
        <v>0</v>
      </c>
      <c r="CY15" s="75">
        <f t="shared" si="48"/>
        <v>0</v>
      </c>
      <c r="CZ15" s="75">
        <f t="shared" si="49"/>
        <v>0</v>
      </c>
      <c r="DA15" s="75">
        <f t="shared" si="50"/>
        <v>0</v>
      </c>
      <c r="DB15" s="75">
        <f t="shared" si="51"/>
        <v>0</v>
      </c>
      <c r="DC15" s="75">
        <f t="shared" si="52"/>
        <v>0</v>
      </c>
      <c r="DD15" s="75">
        <f t="shared" si="53"/>
        <v>0</v>
      </c>
      <c r="DE15" s="75">
        <f t="shared" si="76"/>
        <v>0</v>
      </c>
      <c r="DF15" s="165" t="str">
        <f t="shared" si="77"/>
        <v xml:space="preserve">Le Mans </v>
      </c>
      <c r="DG15" s="166"/>
      <c r="DH15" s="166"/>
      <c r="DI15" s="166"/>
      <c r="DJ15" s="167"/>
      <c r="DK15" s="75">
        <f t="shared" si="54"/>
        <v>1</v>
      </c>
      <c r="DL15" s="75">
        <f t="shared" si="78"/>
        <v>0</v>
      </c>
      <c r="DM15" s="2" t="s">
        <v>22</v>
      </c>
      <c r="DN15" s="75">
        <f t="shared" si="55"/>
        <v>11</v>
      </c>
      <c r="DO15" s="75">
        <f t="shared" si="56"/>
        <v>0</v>
      </c>
      <c r="DP15" s="75">
        <f t="shared" si="57"/>
        <v>0</v>
      </c>
      <c r="DQ15" s="75">
        <f t="shared" si="58"/>
        <v>0</v>
      </c>
      <c r="DR15" s="75">
        <f t="shared" si="59"/>
        <v>0</v>
      </c>
      <c r="DS15" s="75">
        <f t="shared" si="60"/>
        <v>0</v>
      </c>
      <c r="DT15" s="75">
        <f t="shared" si="61"/>
        <v>0</v>
      </c>
      <c r="DU15" s="75">
        <f t="shared" si="62"/>
        <v>0</v>
      </c>
      <c r="DV15" s="75">
        <f t="shared" si="79"/>
        <v>0</v>
      </c>
      <c r="DW15" s="82">
        <f t="shared" si="80"/>
        <v>0</v>
      </c>
      <c r="DX15" s="82">
        <f>DW15+0.000001</f>
        <v>9.9999999999999995E-7</v>
      </c>
      <c r="DY15" s="82">
        <f t="shared" si="81"/>
        <v>0</v>
      </c>
      <c r="DZ15" s="82">
        <f>DY15+0.000001</f>
        <v>9.9999999999999995E-7</v>
      </c>
      <c r="EA15" s="82">
        <f t="shared" si="82"/>
        <v>0</v>
      </c>
      <c r="EB15" s="82">
        <f>EA15+0.000001</f>
        <v>9.9999999999999995E-7</v>
      </c>
      <c r="EC15" s="88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7"/>
      <c r="EU15" s="139" t="str">
        <f t="shared" si="63"/>
        <v xml:space="preserve">Le Mans </v>
      </c>
      <c r="EV15" s="139"/>
      <c r="EW15" s="139"/>
      <c r="EX15" s="139"/>
      <c r="EY15" s="139"/>
      <c r="EZ15" s="82">
        <f t="shared" si="64"/>
        <v>0</v>
      </c>
      <c r="FA15" s="78">
        <f t="shared" si="65"/>
        <v>1</v>
      </c>
      <c r="FB15" s="139" t="str">
        <f t="shared" si="98"/>
        <v xml:space="preserve">Le Mans </v>
      </c>
      <c r="FC15" s="139"/>
      <c r="FD15" s="139"/>
      <c r="FE15" s="139"/>
      <c r="FF15" s="139"/>
      <c r="FG15" s="139" t="str">
        <f t="shared" si="66"/>
        <v xml:space="preserve">Le Mans </v>
      </c>
      <c r="FH15" s="139"/>
      <c r="FI15" s="139"/>
      <c r="FJ15" s="139"/>
      <c r="FK15" s="139"/>
      <c r="FL15" s="82">
        <f t="shared" si="67"/>
        <v>0</v>
      </c>
      <c r="FM15" s="4">
        <f t="shared" si="68"/>
        <v>1</v>
      </c>
      <c r="FN15" s="139" t="str">
        <f t="shared" si="99"/>
        <v xml:space="preserve">Le Mans </v>
      </c>
      <c r="FO15" s="139"/>
      <c r="FP15" s="139"/>
      <c r="FQ15" s="139"/>
      <c r="FR15" s="139"/>
      <c r="FS15" s="139" t="str">
        <f t="shared" si="69"/>
        <v xml:space="preserve">Le Mans </v>
      </c>
      <c r="FT15" s="139"/>
      <c r="FU15" s="139"/>
      <c r="FV15" s="139"/>
      <c r="FW15" s="139"/>
      <c r="FX15" s="82">
        <f t="shared" si="70"/>
        <v>0</v>
      </c>
      <c r="FY15" s="78">
        <f t="shared" si="71"/>
        <v>1</v>
      </c>
      <c r="FZ15" s="139" t="str">
        <f t="shared" si="100"/>
        <v xml:space="preserve">Le Mans </v>
      </c>
      <c r="GA15" s="139"/>
      <c r="GB15" s="139"/>
      <c r="GC15" s="139"/>
      <c r="GD15" s="139"/>
      <c r="GE15" s="140" t="str">
        <f t="shared" si="101"/>
        <v xml:space="preserve">Le Mans </v>
      </c>
      <c r="GF15" s="141"/>
      <c r="GG15" s="141"/>
      <c r="GH15" s="141"/>
      <c r="GI15" s="142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</row>
    <row r="16" spans="1:240" ht="14.25" x14ac:dyDescent="0.25">
      <c r="A16" s="62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68"/>
      <c r="T16" s="168"/>
      <c r="U16" s="74"/>
      <c r="V16" s="155" t="str">
        <f t="shared" si="0"/>
        <v>Lyon Duchère</v>
      </c>
      <c r="W16" s="156"/>
      <c r="X16" s="156"/>
      <c r="Y16" s="156"/>
      <c r="Z16" s="157"/>
      <c r="AA16" s="27">
        <f t="shared" si="1"/>
        <v>0</v>
      </c>
      <c r="AB16" s="28" t="str">
        <f t="shared" si="2"/>
        <v>u</v>
      </c>
      <c r="AC16" s="29">
        <f t="shared" si="102"/>
        <v>1</v>
      </c>
      <c r="AD16" s="30">
        <f t="shared" si="3"/>
        <v>0</v>
      </c>
      <c r="AE16" s="34">
        <f t="shared" si="4"/>
        <v>0</v>
      </c>
      <c r="AF16" s="35">
        <f t="shared" si="5"/>
        <v>0</v>
      </c>
      <c r="AG16" s="35">
        <f t="shared" si="6"/>
        <v>0</v>
      </c>
      <c r="AH16" s="35">
        <f t="shared" si="7"/>
        <v>0</v>
      </c>
      <c r="AI16" s="35">
        <f t="shared" si="8"/>
        <v>0</v>
      </c>
      <c r="AJ16" s="35">
        <f t="shared" si="9"/>
        <v>0</v>
      </c>
      <c r="AK16" s="36">
        <f t="shared" si="10"/>
        <v>0</v>
      </c>
      <c r="AL16" s="158" t="str">
        <f t="shared" si="11"/>
        <v>Lyon Duchère</v>
      </c>
      <c r="AM16" s="159"/>
      <c r="AN16" s="159"/>
      <c r="AO16" s="159"/>
      <c r="AP16" s="160"/>
      <c r="AQ16" s="12">
        <f t="shared" si="12"/>
        <v>0</v>
      </c>
      <c r="AR16" s="13" t="str">
        <f t="shared" si="13"/>
        <v>u</v>
      </c>
      <c r="AS16" s="14">
        <f t="shared" si="103"/>
        <v>1</v>
      </c>
      <c r="AT16" s="15">
        <f t="shared" si="14"/>
        <v>0</v>
      </c>
      <c r="AU16" s="16">
        <f t="shared" si="15"/>
        <v>0</v>
      </c>
      <c r="AV16" s="17">
        <f t="shared" si="16"/>
        <v>0</v>
      </c>
      <c r="AW16" s="17">
        <f t="shared" si="17"/>
        <v>0</v>
      </c>
      <c r="AX16" s="17">
        <f t="shared" si="18"/>
        <v>0</v>
      </c>
      <c r="AY16" s="17">
        <f t="shared" si="19"/>
        <v>0</v>
      </c>
      <c r="AZ16" s="17">
        <f t="shared" si="20"/>
        <v>0</v>
      </c>
      <c r="BA16" s="18">
        <f t="shared" si="21"/>
        <v>0</v>
      </c>
      <c r="BB16" s="161" t="str">
        <f t="shared" si="22"/>
        <v>Lyon Duchère</v>
      </c>
      <c r="BC16" s="162"/>
      <c r="BD16" s="162"/>
      <c r="BE16" s="162"/>
      <c r="BF16" s="163"/>
      <c r="BG16" s="44">
        <f t="shared" si="23"/>
        <v>0</v>
      </c>
      <c r="BH16" s="45" t="str">
        <f t="shared" si="24"/>
        <v>u</v>
      </c>
      <c r="BI16" s="46">
        <f t="shared" si="104"/>
        <v>1</v>
      </c>
      <c r="BJ16" s="47">
        <f t="shared" si="25"/>
        <v>0</v>
      </c>
      <c r="BK16" s="48">
        <f t="shared" si="26"/>
        <v>0</v>
      </c>
      <c r="BL16" s="49">
        <f t="shared" si="27"/>
        <v>0</v>
      </c>
      <c r="BM16" s="49">
        <f t="shared" si="28"/>
        <v>0</v>
      </c>
      <c r="BN16" s="49">
        <f t="shared" si="29"/>
        <v>0</v>
      </c>
      <c r="BO16" s="49">
        <f t="shared" si="30"/>
        <v>0</v>
      </c>
      <c r="BP16" s="49">
        <f t="shared" si="31"/>
        <v>0</v>
      </c>
      <c r="BQ16" s="50">
        <f t="shared" si="32"/>
        <v>0</v>
      </c>
      <c r="BR16" s="77">
        <v>12</v>
      </c>
      <c r="BS16" s="81">
        <f t="shared" si="33"/>
        <v>12</v>
      </c>
      <c r="BT16" s="79">
        <v>12</v>
      </c>
      <c r="BU16" s="80">
        <f t="shared" si="34"/>
        <v>12</v>
      </c>
      <c r="BV16" s="77">
        <v>12</v>
      </c>
      <c r="BW16" s="78">
        <f t="shared" si="35"/>
        <v>12</v>
      </c>
      <c r="BX16" s="164" t="str">
        <f>[1]Equipes!A13</f>
        <v>Lyon Duchère</v>
      </c>
      <c r="BY16" s="164"/>
      <c r="BZ16" s="164"/>
      <c r="CA16" s="164"/>
      <c r="CB16" s="164"/>
      <c r="CC16" s="75">
        <f t="shared" si="36"/>
        <v>1</v>
      </c>
      <c r="CD16" s="75">
        <f t="shared" si="72"/>
        <v>0</v>
      </c>
      <c r="CE16" s="2" t="s">
        <v>22</v>
      </c>
      <c r="CF16" s="75">
        <f t="shared" si="37"/>
        <v>12</v>
      </c>
      <c r="CG16" s="75">
        <f t="shared" si="38"/>
        <v>0</v>
      </c>
      <c r="CH16" s="75">
        <f t="shared" si="39"/>
        <v>0</v>
      </c>
      <c r="CI16" s="75">
        <f t="shared" si="40"/>
        <v>0</v>
      </c>
      <c r="CJ16" s="75">
        <f t="shared" si="41"/>
        <v>0</v>
      </c>
      <c r="CK16" s="75">
        <f t="shared" si="42"/>
        <v>0</v>
      </c>
      <c r="CL16" s="75">
        <f t="shared" si="43"/>
        <v>0</v>
      </c>
      <c r="CM16" s="75">
        <f t="shared" si="44"/>
        <v>0</v>
      </c>
      <c r="CN16" s="75">
        <f t="shared" si="73"/>
        <v>0</v>
      </c>
      <c r="CO16" s="165" t="str">
        <f t="shared" si="74"/>
        <v>Lyon Duchère</v>
      </c>
      <c r="CP16" s="166"/>
      <c r="CQ16" s="166"/>
      <c r="CR16" s="166"/>
      <c r="CS16" s="167"/>
      <c r="CT16" s="75">
        <f t="shared" si="45"/>
        <v>1</v>
      </c>
      <c r="CU16" s="75">
        <f t="shared" si="75"/>
        <v>0</v>
      </c>
      <c r="CV16" s="2" t="s">
        <v>22</v>
      </c>
      <c r="CW16" s="75">
        <f t="shared" si="46"/>
        <v>12</v>
      </c>
      <c r="CX16" s="75">
        <f t="shared" si="47"/>
        <v>0</v>
      </c>
      <c r="CY16" s="75">
        <f t="shared" si="48"/>
        <v>0</v>
      </c>
      <c r="CZ16" s="75">
        <f t="shared" si="49"/>
        <v>0</v>
      </c>
      <c r="DA16" s="75">
        <f t="shared" si="50"/>
        <v>0</v>
      </c>
      <c r="DB16" s="75">
        <f t="shared" si="51"/>
        <v>0</v>
      </c>
      <c r="DC16" s="75">
        <f t="shared" si="52"/>
        <v>0</v>
      </c>
      <c r="DD16" s="75">
        <f t="shared" si="53"/>
        <v>0</v>
      </c>
      <c r="DE16" s="75">
        <f t="shared" si="76"/>
        <v>0</v>
      </c>
      <c r="DF16" s="165" t="str">
        <f t="shared" si="77"/>
        <v>Lyon Duchère</v>
      </c>
      <c r="DG16" s="166"/>
      <c r="DH16" s="166"/>
      <c r="DI16" s="166"/>
      <c r="DJ16" s="167"/>
      <c r="DK16" s="75">
        <f t="shared" si="54"/>
        <v>1</v>
      </c>
      <c r="DL16" s="75">
        <f t="shared" si="78"/>
        <v>0</v>
      </c>
      <c r="DM16" s="2" t="s">
        <v>22</v>
      </c>
      <c r="DN16" s="75">
        <f t="shared" si="55"/>
        <v>12</v>
      </c>
      <c r="DO16" s="75">
        <f t="shared" si="56"/>
        <v>0</v>
      </c>
      <c r="DP16" s="75">
        <f t="shared" si="57"/>
        <v>0</v>
      </c>
      <c r="DQ16" s="75">
        <f t="shared" si="58"/>
        <v>0</v>
      </c>
      <c r="DR16" s="75">
        <f t="shared" si="59"/>
        <v>0</v>
      </c>
      <c r="DS16" s="75">
        <f t="shared" si="60"/>
        <v>0</v>
      </c>
      <c r="DT16" s="75">
        <f t="shared" si="61"/>
        <v>0</v>
      </c>
      <c r="DU16" s="75">
        <f t="shared" si="62"/>
        <v>0</v>
      </c>
      <c r="DV16" s="75">
        <f t="shared" si="79"/>
        <v>0</v>
      </c>
      <c r="DW16" s="82">
        <f t="shared" si="80"/>
        <v>0</v>
      </c>
      <c r="DX16" s="82">
        <f>DW16+0.0000009</f>
        <v>8.9999999999999996E-7</v>
      </c>
      <c r="DY16" s="82">
        <f t="shared" si="81"/>
        <v>0</v>
      </c>
      <c r="DZ16" s="82">
        <f>DY16+0.0000009</f>
        <v>8.9999999999999996E-7</v>
      </c>
      <c r="EA16" s="82">
        <f t="shared" si="82"/>
        <v>0</v>
      </c>
      <c r="EB16" s="82">
        <f>EA16+0.0000009</f>
        <v>8.9999999999999996E-7</v>
      </c>
      <c r="EC16" s="86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5"/>
      <c r="EU16" s="139" t="str">
        <f t="shared" si="63"/>
        <v>Lyon Duchère</v>
      </c>
      <c r="EV16" s="139"/>
      <c r="EW16" s="139"/>
      <c r="EX16" s="139"/>
      <c r="EY16" s="139"/>
      <c r="EZ16" s="82">
        <f t="shared" si="64"/>
        <v>0</v>
      </c>
      <c r="FA16" s="78">
        <f t="shared" si="65"/>
        <v>1</v>
      </c>
      <c r="FB16" s="139" t="str">
        <f t="shared" si="98"/>
        <v>Lyon Duchère</v>
      </c>
      <c r="FC16" s="139"/>
      <c r="FD16" s="139"/>
      <c r="FE16" s="139"/>
      <c r="FF16" s="139"/>
      <c r="FG16" s="139" t="str">
        <f t="shared" si="66"/>
        <v>Lyon Duchère</v>
      </c>
      <c r="FH16" s="139"/>
      <c r="FI16" s="139"/>
      <c r="FJ16" s="139"/>
      <c r="FK16" s="139"/>
      <c r="FL16" s="82">
        <f t="shared" si="67"/>
        <v>0</v>
      </c>
      <c r="FM16" s="4">
        <f t="shared" si="68"/>
        <v>1</v>
      </c>
      <c r="FN16" s="139" t="str">
        <f t="shared" si="99"/>
        <v>Lyon Duchère</v>
      </c>
      <c r="FO16" s="139"/>
      <c r="FP16" s="139"/>
      <c r="FQ16" s="139"/>
      <c r="FR16" s="139"/>
      <c r="FS16" s="139" t="str">
        <f t="shared" si="69"/>
        <v>Lyon Duchère</v>
      </c>
      <c r="FT16" s="139"/>
      <c r="FU16" s="139"/>
      <c r="FV16" s="139"/>
      <c r="FW16" s="139"/>
      <c r="FX16" s="82">
        <f t="shared" si="70"/>
        <v>0</v>
      </c>
      <c r="FY16" s="78">
        <f t="shared" si="71"/>
        <v>1</v>
      </c>
      <c r="FZ16" s="139" t="str">
        <f t="shared" si="100"/>
        <v>Lyon Duchère</v>
      </c>
      <c r="GA16" s="139"/>
      <c r="GB16" s="139"/>
      <c r="GC16" s="139"/>
      <c r="GD16" s="139"/>
      <c r="GE16" s="140" t="str">
        <f t="shared" si="101"/>
        <v>Lyon Duchère</v>
      </c>
      <c r="GF16" s="141"/>
      <c r="GG16" s="141"/>
      <c r="GH16" s="141"/>
      <c r="GI16" s="142"/>
      <c r="GJ16" s="74"/>
      <c r="GK16" s="74"/>
      <c r="GL16" s="74"/>
      <c r="GM16" s="74"/>
      <c r="GN16" s="74"/>
      <c r="GO16" s="74"/>
      <c r="GP16" s="74"/>
      <c r="GQ16" s="74"/>
      <c r="GR16" s="74"/>
      <c r="GS16" s="74"/>
      <c r="GT16" s="74"/>
      <c r="GU16" s="74"/>
      <c r="GV16" s="74"/>
      <c r="GW16" s="74"/>
      <c r="GX16" s="74"/>
      <c r="GY16" s="74"/>
      <c r="GZ16" s="74"/>
      <c r="HA16" s="74"/>
      <c r="HB16" s="74"/>
      <c r="HC16" s="74"/>
      <c r="HD16" s="74"/>
      <c r="HE16" s="74"/>
      <c r="HF16" s="74"/>
      <c r="HG16" s="74"/>
      <c r="HH16" s="74"/>
      <c r="HI16" s="74"/>
      <c r="HJ16" s="74"/>
      <c r="HK16" s="74"/>
      <c r="HL16" s="74"/>
      <c r="HM16" s="74"/>
      <c r="HN16" s="74"/>
      <c r="HO16" s="74"/>
      <c r="HP16" s="74"/>
      <c r="HQ16" s="74"/>
      <c r="HR16" s="74"/>
      <c r="HS16" s="74"/>
      <c r="HT16" s="74"/>
      <c r="HU16" s="74"/>
      <c r="HV16" s="74"/>
      <c r="HW16" s="74"/>
      <c r="HX16" s="74"/>
      <c r="HY16" s="74"/>
      <c r="HZ16" s="74"/>
      <c r="IA16" s="74"/>
      <c r="IB16" s="74"/>
      <c r="IC16" s="74"/>
      <c r="ID16" s="74"/>
      <c r="IE16" s="74"/>
      <c r="IF16" s="74"/>
    </row>
    <row r="17" spans="1:240" ht="14.25" x14ac:dyDescent="0.25">
      <c r="A17" s="74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74"/>
      <c r="T17" s="74"/>
      <c r="U17" s="74"/>
      <c r="V17" s="155" t="str">
        <f t="shared" si="0"/>
        <v xml:space="preserve">Marignane Gigniac </v>
      </c>
      <c r="W17" s="156"/>
      <c r="X17" s="156"/>
      <c r="Y17" s="156"/>
      <c r="Z17" s="157"/>
      <c r="AA17" s="27">
        <f t="shared" si="1"/>
        <v>0</v>
      </c>
      <c r="AB17" s="28" t="str">
        <f t="shared" si="2"/>
        <v>u</v>
      </c>
      <c r="AC17" s="29">
        <f t="shared" si="102"/>
        <v>1</v>
      </c>
      <c r="AD17" s="30">
        <f t="shared" si="3"/>
        <v>0</v>
      </c>
      <c r="AE17" s="34">
        <f t="shared" si="4"/>
        <v>0</v>
      </c>
      <c r="AF17" s="35">
        <f t="shared" si="5"/>
        <v>0</v>
      </c>
      <c r="AG17" s="35">
        <f t="shared" si="6"/>
        <v>0</v>
      </c>
      <c r="AH17" s="35">
        <f t="shared" si="7"/>
        <v>0</v>
      </c>
      <c r="AI17" s="35">
        <f t="shared" si="8"/>
        <v>0</v>
      </c>
      <c r="AJ17" s="35">
        <f t="shared" si="9"/>
        <v>0</v>
      </c>
      <c r="AK17" s="36">
        <f t="shared" si="10"/>
        <v>0</v>
      </c>
      <c r="AL17" s="158" t="str">
        <f t="shared" si="11"/>
        <v xml:space="preserve">Marignane Gigniac </v>
      </c>
      <c r="AM17" s="159"/>
      <c r="AN17" s="159"/>
      <c r="AO17" s="159"/>
      <c r="AP17" s="160"/>
      <c r="AQ17" s="12">
        <f t="shared" si="12"/>
        <v>0</v>
      </c>
      <c r="AR17" s="13" t="str">
        <f t="shared" si="13"/>
        <v>u</v>
      </c>
      <c r="AS17" s="14">
        <f t="shared" si="103"/>
        <v>1</v>
      </c>
      <c r="AT17" s="15">
        <f t="shared" si="14"/>
        <v>0</v>
      </c>
      <c r="AU17" s="16">
        <f t="shared" si="15"/>
        <v>0</v>
      </c>
      <c r="AV17" s="17">
        <f t="shared" si="16"/>
        <v>0</v>
      </c>
      <c r="AW17" s="17">
        <f t="shared" si="17"/>
        <v>0</v>
      </c>
      <c r="AX17" s="17">
        <f t="shared" si="18"/>
        <v>0</v>
      </c>
      <c r="AY17" s="17">
        <f t="shared" si="19"/>
        <v>0</v>
      </c>
      <c r="AZ17" s="17">
        <f t="shared" si="20"/>
        <v>0</v>
      </c>
      <c r="BA17" s="18">
        <f t="shared" si="21"/>
        <v>0</v>
      </c>
      <c r="BB17" s="161" t="str">
        <f t="shared" si="22"/>
        <v xml:space="preserve">Marignane Gigniac </v>
      </c>
      <c r="BC17" s="162"/>
      <c r="BD17" s="162"/>
      <c r="BE17" s="162"/>
      <c r="BF17" s="163"/>
      <c r="BG17" s="44">
        <f t="shared" si="23"/>
        <v>0</v>
      </c>
      <c r="BH17" s="45" t="str">
        <f t="shared" si="24"/>
        <v>u</v>
      </c>
      <c r="BI17" s="46">
        <f t="shared" si="104"/>
        <v>1</v>
      </c>
      <c r="BJ17" s="47">
        <f t="shared" si="25"/>
        <v>0</v>
      </c>
      <c r="BK17" s="48">
        <f t="shared" si="26"/>
        <v>0</v>
      </c>
      <c r="BL17" s="49">
        <f t="shared" si="27"/>
        <v>0</v>
      </c>
      <c r="BM17" s="49">
        <f t="shared" si="28"/>
        <v>0</v>
      </c>
      <c r="BN17" s="49">
        <f t="shared" si="29"/>
        <v>0</v>
      </c>
      <c r="BO17" s="49">
        <f t="shared" si="30"/>
        <v>0</v>
      </c>
      <c r="BP17" s="49">
        <f t="shared" si="31"/>
        <v>0</v>
      </c>
      <c r="BQ17" s="50">
        <f t="shared" si="32"/>
        <v>0</v>
      </c>
      <c r="BR17" s="77">
        <v>13</v>
      </c>
      <c r="BS17" s="81">
        <f t="shared" si="33"/>
        <v>13</v>
      </c>
      <c r="BT17" s="79">
        <v>13</v>
      </c>
      <c r="BU17" s="80">
        <f t="shared" si="34"/>
        <v>13</v>
      </c>
      <c r="BV17" s="77">
        <v>13</v>
      </c>
      <c r="BW17" s="78">
        <f t="shared" si="35"/>
        <v>13</v>
      </c>
      <c r="BX17" s="164" t="str">
        <f>[1]Equipes!A14</f>
        <v xml:space="preserve">Marignane Gigniac </v>
      </c>
      <c r="BY17" s="164"/>
      <c r="BZ17" s="164"/>
      <c r="CA17" s="164"/>
      <c r="CB17" s="164"/>
      <c r="CC17" s="75">
        <f t="shared" si="36"/>
        <v>1</v>
      </c>
      <c r="CD17" s="75">
        <f t="shared" si="72"/>
        <v>0</v>
      </c>
      <c r="CE17" s="2" t="s">
        <v>22</v>
      </c>
      <c r="CF17" s="75">
        <f t="shared" si="37"/>
        <v>13</v>
      </c>
      <c r="CG17" s="75">
        <f t="shared" si="38"/>
        <v>0</v>
      </c>
      <c r="CH17" s="75">
        <f t="shared" si="39"/>
        <v>0</v>
      </c>
      <c r="CI17" s="75">
        <f t="shared" si="40"/>
        <v>0</v>
      </c>
      <c r="CJ17" s="75">
        <f t="shared" si="41"/>
        <v>0</v>
      </c>
      <c r="CK17" s="75">
        <f t="shared" si="42"/>
        <v>0</v>
      </c>
      <c r="CL17" s="75">
        <f t="shared" si="43"/>
        <v>0</v>
      </c>
      <c r="CM17" s="75">
        <f t="shared" si="44"/>
        <v>0</v>
      </c>
      <c r="CN17" s="75">
        <f t="shared" si="73"/>
        <v>0</v>
      </c>
      <c r="CO17" s="165" t="str">
        <f t="shared" si="74"/>
        <v xml:space="preserve">Marignane Gigniac </v>
      </c>
      <c r="CP17" s="166"/>
      <c r="CQ17" s="166"/>
      <c r="CR17" s="166"/>
      <c r="CS17" s="167"/>
      <c r="CT17" s="75">
        <f t="shared" si="45"/>
        <v>1</v>
      </c>
      <c r="CU17" s="75">
        <f t="shared" si="75"/>
        <v>0</v>
      </c>
      <c r="CV17" s="2" t="s">
        <v>22</v>
      </c>
      <c r="CW17" s="75">
        <f t="shared" si="46"/>
        <v>13</v>
      </c>
      <c r="CX17" s="75">
        <f t="shared" si="47"/>
        <v>0</v>
      </c>
      <c r="CY17" s="75">
        <f t="shared" si="48"/>
        <v>0</v>
      </c>
      <c r="CZ17" s="75">
        <f t="shared" si="49"/>
        <v>0</v>
      </c>
      <c r="DA17" s="75">
        <f t="shared" si="50"/>
        <v>0</v>
      </c>
      <c r="DB17" s="75">
        <f t="shared" si="51"/>
        <v>0</v>
      </c>
      <c r="DC17" s="75">
        <f t="shared" si="52"/>
        <v>0</v>
      </c>
      <c r="DD17" s="75">
        <f t="shared" si="53"/>
        <v>0</v>
      </c>
      <c r="DE17" s="75">
        <f t="shared" si="76"/>
        <v>0</v>
      </c>
      <c r="DF17" s="165" t="str">
        <f t="shared" si="77"/>
        <v xml:space="preserve">Marignane Gigniac </v>
      </c>
      <c r="DG17" s="166"/>
      <c r="DH17" s="166"/>
      <c r="DI17" s="166"/>
      <c r="DJ17" s="167"/>
      <c r="DK17" s="75">
        <f t="shared" si="54"/>
        <v>1</v>
      </c>
      <c r="DL17" s="75">
        <f t="shared" si="78"/>
        <v>0</v>
      </c>
      <c r="DM17" s="2" t="s">
        <v>22</v>
      </c>
      <c r="DN17" s="75">
        <f t="shared" si="55"/>
        <v>13</v>
      </c>
      <c r="DO17" s="75">
        <f t="shared" si="56"/>
        <v>0</v>
      </c>
      <c r="DP17" s="75">
        <f t="shared" si="57"/>
        <v>0</v>
      </c>
      <c r="DQ17" s="75">
        <f t="shared" si="58"/>
        <v>0</v>
      </c>
      <c r="DR17" s="75">
        <f t="shared" si="59"/>
        <v>0</v>
      </c>
      <c r="DS17" s="75">
        <f t="shared" si="60"/>
        <v>0</v>
      </c>
      <c r="DT17" s="75">
        <f t="shared" si="61"/>
        <v>0</v>
      </c>
      <c r="DU17" s="75">
        <f t="shared" si="62"/>
        <v>0</v>
      </c>
      <c r="DV17" s="75">
        <f t="shared" si="79"/>
        <v>0</v>
      </c>
      <c r="DW17" s="82">
        <f t="shared" si="80"/>
        <v>0</v>
      </c>
      <c r="DX17" s="82">
        <f>DW17+0.0000008</f>
        <v>7.9999999999999996E-7</v>
      </c>
      <c r="DY17" s="82">
        <f t="shared" si="81"/>
        <v>0</v>
      </c>
      <c r="DZ17" s="82">
        <f>DY17+0.0000008</f>
        <v>7.9999999999999996E-7</v>
      </c>
      <c r="EA17" s="82">
        <f t="shared" si="82"/>
        <v>0</v>
      </c>
      <c r="EB17" s="82">
        <f>EA17+0.0000008</f>
        <v>7.9999999999999996E-7</v>
      </c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139" t="str">
        <f t="shared" si="63"/>
        <v xml:space="preserve">Marignane Gigniac </v>
      </c>
      <c r="EV17" s="139"/>
      <c r="EW17" s="139"/>
      <c r="EX17" s="139"/>
      <c r="EY17" s="139"/>
      <c r="EZ17" s="82">
        <f t="shared" si="64"/>
        <v>0</v>
      </c>
      <c r="FA17" s="78">
        <f t="shared" si="65"/>
        <v>1</v>
      </c>
      <c r="FB17" s="139" t="str">
        <f t="shared" si="98"/>
        <v xml:space="preserve">Marignane Gigniac </v>
      </c>
      <c r="FC17" s="139"/>
      <c r="FD17" s="139"/>
      <c r="FE17" s="139"/>
      <c r="FF17" s="139"/>
      <c r="FG17" s="139" t="str">
        <f t="shared" si="66"/>
        <v xml:space="preserve">Marignane Gigniac </v>
      </c>
      <c r="FH17" s="139"/>
      <c r="FI17" s="139"/>
      <c r="FJ17" s="139"/>
      <c r="FK17" s="139"/>
      <c r="FL17" s="82">
        <f t="shared" si="67"/>
        <v>0</v>
      </c>
      <c r="FM17" s="4">
        <f t="shared" si="68"/>
        <v>1</v>
      </c>
      <c r="FN17" s="139" t="str">
        <f t="shared" si="99"/>
        <v xml:space="preserve">Marignane Gigniac </v>
      </c>
      <c r="FO17" s="139"/>
      <c r="FP17" s="139"/>
      <c r="FQ17" s="139"/>
      <c r="FR17" s="139"/>
      <c r="FS17" s="139" t="str">
        <f t="shared" si="69"/>
        <v xml:space="preserve">Marignane Gigniac </v>
      </c>
      <c r="FT17" s="139"/>
      <c r="FU17" s="139"/>
      <c r="FV17" s="139"/>
      <c r="FW17" s="139"/>
      <c r="FX17" s="82">
        <f t="shared" si="70"/>
        <v>0</v>
      </c>
      <c r="FY17" s="78">
        <f t="shared" si="71"/>
        <v>1</v>
      </c>
      <c r="FZ17" s="139" t="str">
        <f t="shared" si="100"/>
        <v xml:space="preserve">Marignane Gigniac </v>
      </c>
      <c r="GA17" s="139"/>
      <c r="GB17" s="139"/>
      <c r="GC17" s="139"/>
      <c r="GD17" s="139"/>
      <c r="GE17" s="140" t="str">
        <f t="shared" si="101"/>
        <v xml:space="preserve">Marignane Gigniac </v>
      </c>
      <c r="GF17" s="141"/>
      <c r="GG17" s="141"/>
      <c r="GH17" s="141"/>
      <c r="GI17" s="142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</row>
    <row r="18" spans="1:240" ht="14.25" x14ac:dyDescent="0.25">
      <c r="A18" s="20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74"/>
      <c r="T18" s="74"/>
      <c r="U18" s="74"/>
      <c r="V18" s="155" t="str">
        <f t="shared" si="0"/>
        <v xml:space="preserve">Pau </v>
      </c>
      <c r="W18" s="156"/>
      <c r="X18" s="156"/>
      <c r="Y18" s="156"/>
      <c r="Z18" s="157"/>
      <c r="AA18" s="27">
        <f t="shared" si="1"/>
        <v>0</v>
      </c>
      <c r="AB18" s="28" t="str">
        <f t="shared" si="2"/>
        <v>u</v>
      </c>
      <c r="AC18" s="29">
        <f t="shared" si="102"/>
        <v>1</v>
      </c>
      <c r="AD18" s="30">
        <f t="shared" si="3"/>
        <v>0</v>
      </c>
      <c r="AE18" s="34">
        <f t="shared" si="4"/>
        <v>0</v>
      </c>
      <c r="AF18" s="35">
        <f t="shared" si="5"/>
        <v>0</v>
      </c>
      <c r="AG18" s="35">
        <f t="shared" si="6"/>
        <v>0</v>
      </c>
      <c r="AH18" s="35">
        <f t="shared" si="7"/>
        <v>0</v>
      </c>
      <c r="AI18" s="35">
        <f t="shared" si="8"/>
        <v>0</v>
      </c>
      <c r="AJ18" s="35">
        <f t="shared" si="9"/>
        <v>0</v>
      </c>
      <c r="AK18" s="36">
        <f t="shared" si="10"/>
        <v>0</v>
      </c>
      <c r="AL18" s="158" t="str">
        <f t="shared" si="11"/>
        <v xml:space="preserve">Pau </v>
      </c>
      <c r="AM18" s="159"/>
      <c r="AN18" s="159"/>
      <c r="AO18" s="159"/>
      <c r="AP18" s="160"/>
      <c r="AQ18" s="12">
        <f t="shared" si="12"/>
        <v>0</v>
      </c>
      <c r="AR18" s="13" t="str">
        <f t="shared" si="13"/>
        <v>u</v>
      </c>
      <c r="AS18" s="14">
        <f t="shared" si="103"/>
        <v>1</v>
      </c>
      <c r="AT18" s="15">
        <f t="shared" si="14"/>
        <v>0</v>
      </c>
      <c r="AU18" s="16">
        <f t="shared" si="15"/>
        <v>0</v>
      </c>
      <c r="AV18" s="17">
        <f t="shared" si="16"/>
        <v>0</v>
      </c>
      <c r="AW18" s="17">
        <f t="shared" si="17"/>
        <v>0</v>
      </c>
      <c r="AX18" s="17">
        <f t="shared" si="18"/>
        <v>0</v>
      </c>
      <c r="AY18" s="17">
        <f t="shared" si="19"/>
        <v>0</v>
      </c>
      <c r="AZ18" s="17">
        <f t="shared" si="20"/>
        <v>0</v>
      </c>
      <c r="BA18" s="18">
        <f t="shared" si="21"/>
        <v>0</v>
      </c>
      <c r="BB18" s="161" t="str">
        <f t="shared" si="22"/>
        <v xml:space="preserve">Pau </v>
      </c>
      <c r="BC18" s="162"/>
      <c r="BD18" s="162"/>
      <c r="BE18" s="162"/>
      <c r="BF18" s="163"/>
      <c r="BG18" s="44">
        <f t="shared" si="23"/>
        <v>0</v>
      </c>
      <c r="BH18" s="45" t="str">
        <f t="shared" si="24"/>
        <v>u</v>
      </c>
      <c r="BI18" s="46">
        <f t="shared" si="104"/>
        <v>1</v>
      </c>
      <c r="BJ18" s="47">
        <f t="shared" si="25"/>
        <v>0</v>
      </c>
      <c r="BK18" s="48">
        <f t="shared" si="26"/>
        <v>0</v>
      </c>
      <c r="BL18" s="49">
        <f t="shared" si="27"/>
        <v>0</v>
      </c>
      <c r="BM18" s="49">
        <f t="shared" si="28"/>
        <v>0</v>
      </c>
      <c r="BN18" s="49">
        <f t="shared" si="29"/>
        <v>0</v>
      </c>
      <c r="BO18" s="49">
        <f t="shared" si="30"/>
        <v>0</v>
      </c>
      <c r="BP18" s="49">
        <f t="shared" si="31"/>
        <v>0</v>
      </c>
      <c r="BQ18" s="50">
        <f t="shared" si="32"/>
        <v>0</v>
      </c>
      <c r="BR18" s="77">
        <v>14</v>
      </c>
      <c r="BS18" s="81">
        <f t="shared" si="33"/>
        <v>14</v>
      </c>
      <c r="BT18" s="79">
        <v>14</v>
      </c>
      <c r="BU18" s="80">
        <f t="shared" si="34"/>
        <v>14</v>
      </c>
      <c r="BV18" s="77">
        <v>14</v>
      </c>
      <c r="BW18" s="78">
        <f t="shared" si="35"/>
        <v>14</v>
      </c>
      <c r="BX18" s="164" t="str">
        <f>[1]Equipes!A15</f>
        <v xml:space="preserve">Pau </v>
      </c>
      <c r="BY18" s="164"/>
      <c r="BZ18" s="164"/>
      <c r="CA18" s="164"/>
      <c r="CB18" s="164"/>
      <c r="CC18" s="75">
        <f t="shared" si="36"/>
        <v>1</v>
      </c>
      <c r="CD18" s="75">
        <f t="shared" si="72"/>
        <v>0</v>
      </c>
      <c r="CE18" s="2" t="s">
        <v>22</v>
      </c>
      <c r="CF18" s="75">
        <f t="shared" si="37"/>
        <v>14</v>
      </c>
      <c r="CG18" s="75">
        <f t="shared" si="38"/>
        <v>0</v>
      </c>
      <c r="CH18" s="75">
        <f t="shared" si="39"/>
        <v>0</v>
      </c>
      <c r="CI18" s="75">
        <f t="shared" si="40"/>
        <v>0</v>
      </c>
      <c r="CJ18" s="75">
        <f t="shared" si="41"/>
        <v>0</v>
      </c>
      <c r="CK18" s="75">
        <f t="shared" si="42"/>
        <v>0</v>
      </c>
      <c r="CL18" s="75">
        <f t="shared" si="43"/>
        <v>0</v>
      </c>
      <c r="CM18" s="75">
        <f t="shared" si="44"/>
        <v>0</v>
      </c>
      <c r="CN18" s="75">
        <f t="shared" si="73"/>
        <v>0</v>
      </c>
      <c r="CO18" s="165" t="str">
        <f t="shared" si="74"/>
        <v xml:space="preserve">Pau </v>
      </c>
      <c r="CP18" s="166"/>
      <c r="CQ18" s="166"/>
      <c r="CR18" s="166"/>
      <c r="CS18" s="167"/>
      <c r="CT18" s="75">
        <f t="shared" si="45"/>
        <v>1</v>
      </c>
      <c r="CU18" s="75">
        <f t="shared" si="75"/>
        <v>0</v>
      </c>
      <c r="CV18" s="2" t="s">
        <v>22</v>
      </c>
      <c r="CW18" s="75">
        <f t="shared" si="46"/>
        <v>14</v>
      </c>
      <c r="CX18" s="75">
        <f t="shared" si="47"/>
        <v>0</v>
      </c>
      <c r="CY18" s="75">
        <f t="shared" si="48"/>
        <v>0</v>
      </c>
      <c r="CZ18" s="75">
        <f t="shared" si="49"/>
        <v>0</v>
      </c>
      <c r="DA18" s="75">
        <f t="shared" si="50"/>
        <v>0</v>
      </c>
      <c r="DB18" s="75">
        <f t="shared" si="51"/>
        <v>0</v>
      </c>
      <c r="DC18" s="75">
        <f t="shared" si="52"/>
        <v>0</v>
      </c>
      <c r="DD18" s="75">
        <f t="shared" si="53"/>
        <v>0</v>
      </c>
      <c r="DE18" s="75">
        <f t="shared" si="76"/>
        <v>0</v>
      </c>
      <c r="DF18" s="165" t="str">
        <f t="shared" si="77"/>
        <v xml:space="preserve">Pau </v>
      </c>
      <c r="DG18" s="166"/>
      <c r="DH18" s="166"/>
      <c r="DI18" s="166"/>
      <c r="DJ18" s="167"/>
      <c r="DK18" s="75">
        <f t="shared" si="54"/>
        <v>1</v>
      </c>
      <c r="DL18" s="75">
        <f t="shared" si="78"/>
        <v>0</v>
      </c>
      <c r="DM18" s="2" t="s">
        <v>22</v>
      </c>
      <c r="DN18" s="75">
        <f t="shared" si="55"/>
        <v>14</v>
      </c>
      <c r="DO18" s="75">
        <f t="shared" si="56"/>
        <v>0</v>
      </c>
      <c r="DP18" s="75">
        <f t="shared" si="57"/>
        <v>0</v>
      </c>
      <c r="DQ18" s="75">
        <f t="shared" si="58"/>
        <v>0</v>
      </c>
      <c r="DR18" s="75">
        <f t="shared" si="59"/>
        <v>0</v>
      </c>
      <c r="DS18" s="75">
        <f t="shared" si="60"/>
        <v>0</v>
      </c>
      <c r="DT18" s="75">
        <f t="shared" si="61"/>
        <v>0</v>
      </c>
      <c r="DU18" s="75">
        <f t="shared" si="62"/>
        <v>0</v>
      </c>
      <c r="DV18" s="75">
        <f t="shared" si="79"/>
        <v>0</v>
      </c>
      <c r="DW18" s="82">
        <f t="shared" si="80"/>
        <v>0</v>
      </c>
      <c r="DX18" s="82">
        <f>DW18+0.0000007</f>
        <v>6.9999999999999997E-7</v>
      </c>
      <c r="DY18" s="82">
        <f t="shared" si="81"/>
        <v>0</v>
      </c>
      <c r="DZ18" s="82">
        <f>DY18+0.0000007</f>
        <v>6.9999999999999997E-7</v>
      </c>
      <c r="EA18" s="82">
        <f t="shared" si="82"/>
        <v>0</v>
      </c>
      <c r="EB18" s="82">
        <f>EA18+0.0000007</f>
        <v>6.9999999999999997E-7</v>
      </c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139" t="str">
        <f t="shared" si="63"/>
        <v xml:space="preserve">Pau </v>
      </c>
      <c r="EV18" s="139"/>
      <c r="EW18" s="139"/>
      <c r="EX18" s="139"/>
      <c r="EY18" s="139"/>
      <c r="EZ18" s="82">
        <f t="shared" si="64"/>
        <v>0</v>
      </c>
      <c r="FA18" s="78">
        <f t="shared" si="65"/>
        <v>1</v>
      </c>
      <c r="FB18" s="139" t="str">
        <f t="shared" si="98"/>
        <v xml:space="preserve">Pau </v>
      </c>
      <c r="FC18" s="139"/>
      <c r="FD18" s="139"/>
      <c r="FE18" s="139"/>
      <c r="FF18" s="139"/>
      <c r="FG18" s="139" t="str">
        <f t="shared" si="66"/>
        <v xml:space="preserve">Pau </v>
      </c>
      <c r="FH18" s="139"/>
      <c r="FI18" s="139"/>
      <c r="FJ18" s="139"/>
      <c r="FK18" s="139"/>
      <c r="FL18" s="82">
        <f t="shared" si="67"/>
        <v>0</v>
      </c>
      <c r="FM18" s="4">
        <f t="shared" si="68"/>
        <v>1</v>
      </c>
      <c r="FN18" s="139" t="str">
        <f t="shared" si="99"/>
        <v xml:space="preserve">Pau </v>
      </c>
      <c r="FO18" s="139"/>
      <c r="FP18" s="139"/>
      <c r="FQ18" s="139"/>
      <c r="FR18" s="139"/>
      <c r="FS18" s="139" t="str">
        <f t="shared" si="69"/>
        <v xml:space="preserve">Pau </v>
      </c>
      <c r="FT18" s="139"/>
      <c r="FU18" s="139"/>
      <c r="FV18" s="139"/>
      <c r="FW18" s="139"/>
      <c r="FX18" s="82">
        <f t="shared" si="70"/>
        <v>0</v>
      </c>
      <c r="FY18" s="78">
        <f t="shared" si="71"/>
        <v>1</v>
      </c>
      <c r="FZ18" s="139" t="str">
        <f t="shared" si="100"/>
        <v xml:space="preserve">Pau </v>
      </c>
      <c r="GA18" s="139"/>
      <c r="GB18" s="139"/>
      <c r="GC18" s="139"/>
      <c r="GD18" s="139"/>
      <c r="GE18" s="140" t="str">
        <f t="shared" si="101"/>
        <v xml:space="preserve">Pau </v>
      </c>
      <c r="GF18" s="141"/>
      <c r="GG18" s="141"/>
      <c r="GH18" s="141"/>
      <c r="GI18" s="142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</row>
    <row r="19" spans="1:240" ht="14.25" x14ac:dyDescent="0.25">
      <c r="A19" s="20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74"/>
      <c r="T19" s="74"/>
      <c r="U19" s="74"/>
      <c r="V19" s="155" t="str">
        <f t="shared" si="0"/>
        <v>Quevilly-Rouen</v>
      </c>
      <c r="W19" s="156"/>
      <c r="X19" s="156"/>
      <c r="Y19" s="156"/>
      <c r="Z19" s="157"/>
      <c r="AA19" s="27">
        <f t="shared" si="1"/>
        <v>0</v>
      </c>
      <c r="AB19" s="28" t="str">
        <f t="shared" si="2"/>
        <v>u</v>
      </c>
      <c r="AC19" s="29">
        <f t="shared" si="102"/>
        <v>1</v>
      </c>
      <c r="AD19" s="30">
        <f t="shared" si="3"/>
        <v>0</v>
      </c>
      <c r="AE19" s="34">
        <f t="shared" si="4"/>
        <v>0</v>
      </c>
      <c r="AF19" s="35">
        <f t="shared" si="5"/>
        <v>0</v>
      </c>
      <c r="AG19" s="35">
        <f t="shared" si="6"/>
        <v>0</v>
      </c>
      <c r="AH19" s="35">
        <f t="shared" si="7"/>
        <v>0</v>
      </c>
      <c r="AI19" s="35">
        <f t="shared" si="8"/>
        <v>0</v>
      </c>
      <c r="AJ19" s="35">
        <f t="shared" si="9"/>
        <v>0</v>
      </c>
      <c r="AK19" s="36">
        <f t="shared" si="10"/>
        <v>0</v>
      </c>
      <c r="AL19" s="158" t="str">
        <f t="shared" si="11"/>
        <v>Quevilly-Rouen</v>
      </c>
      <c r="AM19" s="159"/>
      <c r="AN19" s="159"/>
      <c r="AO19" s="159"/>
      <c r="AP19" s="160"/>
      <c r="AQ19" s="12">
        <f t="shared" si="12"/>
        <v>0</v>
      </c>
      <c r="AR19" s="13" t="str">
        <f t="shared" si="13"/>
        <v>u</v>
      </c>
      <c r="AS19" s="14">
        <f t="shared" si="103"/>
        <v>1</v>
      </c>
      <c r="AT19" s="15">
        <f t="shared" si="14"/>
        <v>0</v>
      </c>
      <c r="AU19" s="16">
        <f t="shared" si="15"/>
        <v>0</v>
      </c>
      <c r="AV19" s="17">
        <f t="shared" si="16"/>
        <v>0</v>
      </c>
      <c r="AW19" s="17">
        <f t="shared" si="17"/>
        <v>0</v>
      </c>
      <c r="AX19" s="17">
        <f t="shared" si="18"/>
        <v>0</v>
      </c>
      <c r="AY19" s="17">
        <f t="shared" si="19"/>
        <v>0</v>
      </c>
      <c r="AZ19" s="17">
        <f t="shared" si="20"/>
        <v>0</v>
      </c>
      <c r="BA19" s="18">
        <f t="shared" si="21"/>
        <v>0</v>
      </c>
      <c r="BB19" s="161" t="str">
        <f t="shared" si="22"/>
        <v>Quevilly-Rouen</v>
      </c>
      <c r="BC19" s="162"/>
      <c r="BD19" s="162"/>
      <c r="BE19" s="162"/>
      <c r="BF19" s="163"/>
      <c r="BG19" s="44">
        <f t="shared" si="23"/>
        <v>0</v>
      </c>
      <c r="BH19" s="45" t="str">
        <f t="shared" si="24"/>
        <v>u</v>
      </c>
      <c r="BI19" s="46">
        <f t="shared" si="104"/>
        <v>1</v>
      </c>
      <c r="BJ19" s="47">
        <f t="shared" si="25"/>
        <v>0</v>
      </c>
      <c r="BK19" s="48">
        <f t="shared" si="26"/>
        <v>0</v>
      </c>
      <c r="BL19" s="49">
        <f t="shared" si="27"/>
        <v>0</v>
      </c>
      <c r="BM19" s="49">
        <f t="shared" si="28"/>
        <v>0</v>
      </c>
      <c r="BN19" s="49">
        <f t="shared" si="29"/>
        <v>0</v>
      </c>
      <c r="BO19" s="49">
        <f t="shared" si="30"/>
        <v>0</v>
      </c>
      <c r="BP19" s="49">
        <f t="shared" si="31"/>
        <v>0</v>
      </c>
      <c r="BQ19" s="50">
        <f t="shared" si="32"/>
        <v>0</v>
      </c>
      <c r="BR19" s="77">
        <v>15</v>
      </c>
      <c r="BS19" s="81">
        <f t="shared" si="33"/>
        <v>15</v>
      </c>
      <c r="BT19" s="79">
        <v>15</v>
      </c>
      <c r="BU19" s="80">
        <f t="shared" si="34"/>
        <v>15</v>
      </c>
      <c r="BV19" s="77">
        <v>15</v>
      </c>
      <c r="BW19" s="78">
        <f t="shared" si="35"/>
        <v>15</v>
      </c>
      <c r="BX19" s="164" t="str">
        <f>[1]Equipes!A16</f>
        <v>Quevilly-Rouen</v>
      </c>
      <c r="BY19" s="164"/>
      <c r="BZ19" s="164"/>
      <c r="CA19" s="164"/>
      <c r="CB19" s="164"/>
      <c r="CC19" s="75">
        <f t="shared" si="36"/>
        <v>1</v>
      </c>
      <c r="CD19" s="75">
        <f t="shared" si="72"/>
        <v>0</v>
      </c>
      <c r="CE19" s="2" t="s">
        <v>22</v>
      </c>
      <c r="CF19" s="75">
        <f t="shared" si="37"/>
        <v>15</v>
      </c>
      <c r="CG19" s="75">
        <f t="shared" si="38"/>
        <v>0</v>
      </c>
      <c r="CH19" s="75">
        <f t="shared" si="39"/>
        <v>0</v>
      </c>
      <c r="CI19" s="75">
        <f t="shared" si="40"/>
        <v>0</v>
      </c>
      <c r="CJ19" s="75">
        <f t="shared" si="41"/>
        <v>0</v>
      </c>
      <c r="CK19" s="75">
        <f t="shared" si="42"/>
        <v>0</v>
      </c>
      <c r="CL19" s="75">
        <f t="shared" si="43"/>
        <v>0</v>
      </c>
      <c r="CM19" s="75">
        <f t="shared" si="44"/>
        <v>0</v>
      </c>
      <c r="CN19" s="75">
        <f t="shared" si="73"/>
        <v>0</v>
      </c>
      <c r="CO19" s="165" t="str">
        <f t="shared" si="74"/>
        <v>Quevilly-Rouen</v>
      </c>
      <c r="CP19" s="166"/>
      <c r="CQ19" s="166"/>
      <c r="CR19" s="166"/>
      <c r="CS19" s="167"/>
      <c r="CT19" s="75">
        <f t="shared" si="45"/>
        <v>1</v>
      </c>
      <c r="CU19" s="75">
        <f t="shared" si="75"/>
        <v>0</v>
      </c>
      <c r="CV19" s="2" t="s">
        <v>22</v>
      </c>
      <c r="CW19" s="75">
        <f t="shared" si="46"/>
        <v>15</v>
      </c>
      <c r="CX19" s="75">
        <f t="shared" si="47"/>
        <v>0</v>
      </c>
      <c r="CY19" s="75">
        <f t="shared" si="48"/>
        <v>0</v>
      </c>
      <c r="CZ19" s="75">
        <f t="shared" si="49"/>
        <v>0</v>
      </c>
      <c r="DA19" s="75">
        <f t="shared" si="50"/>
        <v>0</v>
      </c>
      <c r="DB19" s="75">
        <f t="shared" si="51"/>
        <v>0</v>
      </c>
      <c r="DC19" s="75">
        <f t="shared" si="52"/>
        <v>0</v>
      </c>
      <c r="DD19" s="75">
        <f t="shared" si="53"/>
        <v>0</v>
      </c>
      <c r="DE19" s="75">
        <f t="shared" si="76"/>
        <v>0</v>
      </c>
      <c r="DF19" s="165" t="str">
        <f t="shared" si="77"/>
        <v>Quevilly-Rouen</v>
      </c>
      <c r="DG19" s="166"/>
      <c r="DH19" s="166"/>
      <c r="DI19" s="166"/>
      <c r="DJ19" s="167"/>
      <c r="DK19" s="75">
        <f t="shared" si="54"/>
        <v>1</v>
      </c>
      <c r="DL19" s="75">
        <f t="shared" si="78"/>
        <v>0</v>
      </c>
      <c r="DM19" s="2" t="s">
        <v>22</v>
      </c>
      <c r="DN19" s="75">
        <f t="shared" si="55"/>
        <v>15</v>
      </c>
      <c r="DO19" s="75">
        <f t="shared" si="56"/>
        <v>0</v>
      </c>
      <c r="DP19" s="75">
        <f t="shared" si="57"/>
        <v>0</v>
      </c>
      <c r="DQ19" s="75">
        <f t="shared" si="58"/>
        <v>0</v>
      </c>
      <c r="DR19" s="75">
        <f t="shared" si="59"/>
        <v>0</v>
      </c>
      <c r="DS19" s="75">
        <f t="shared" si="60"/>
        <v>0</v>
      </c>
      <c r="DT19" s="75">
        <f t="shared" si="61"/>
        <v>0</v>
      </c>
      <c r="DU19" s="75">
        <f t="shared" si="62"/>
        <v>0</v>
      </c>
      <c r="DV19" s="75">
        <f t="shared" si="79"/>
        <v>0</v>
      </c>
      <c r="DW19" s="82">
        <f t="shared" si="80"/>
        <v>0</v>
      </c>
      <c r="DX19" s="82">
        <f>DW19+0.0000006</f>
        <v>5.9999999999999997E-7</v>
      </c>
      <c r="DY19" s="82">
        <f t="shared" si="81"/>
        <v>0</v>
      </c>
      <c r="DZ19" s="82">
        <f>DY19+0.0000006</f>
        <v>5.9999999999999997E-7</v>
      </c>
      <c r="EA19" s="82">
        <f t="shared" si="82"/>
        <v>0</v>
      </c>
      <c r="EB19" s="82">
        <f>EA19+0.0000006</f>
        <v>5.9999999999999997E-7</v>
      </c>
      <c r="EC19" s="74"/>
      <c r="ED19" s="74"/>
      <c r="EE19" s="74"/>
      <c r="EF19" s="74"/>
      <c r="EG19" s="74"/>
      <c r="EH19" s="74"/>
      <c r="EI19" s="74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4"/>
      <c r="EU19" s="139" t="str">
        <f t="shared" si="63"/>
        <v>Quevilly-Rouen</v>
      </c>
      <c r="EV19" s="139"/>
      <c r="EW19" s="139"/>
      <c r="EX19" s="139"/>
      <c r="EY19" s="139"/>
      <c r="EZ19" s="82">
        <f t="shared" si="64"/>
        <v>0</v>
      </c>
      <c r="FA19" s="78">
        <f t="shared" si="65"/>
        <v>1</v>
      </c>
      <c r="FB19" s="139" t="str">
        <f t="shared" si="98"/>
        <v>Quevilly-Rouen</v>
      </c>
      <c r="FC19" s="139"/>
      <c r="FD19" s="139"/>
      <c r="FE19" s="139"/>
      <c r="FF19" s="139"/>
      <c r="FG19" s="139" t="str">
        <f t="shared" si="66"/>
        <v>Quevilly-Rouen</v>
      </c>
      <c r="FH19" s="139"/>
      <c r="FI19" s="139"/>
      <c r="FJ19" s="139"/>
      <c r="FK19" s="139"/>
      <c r="FL19" s="82">
        <f t="shared" si="67"/>
        <v>0</v>
      </c>
      <c r="FM19" s="4">
        <f t="shared" si="68"/>
        <v>1</v>
      </c>
      <c r="FN19" s="139" t="str">
        <f t="shared" si="99"/>
        <v>Quevilly-Rouen</v>
      </c>
      <c r="FO19" s="139"/>
      <c r="FP19" s="139"/>
      <c r="FQ19" s="139"/>
      <c r="FR19" s="139"/>
      <c r="FS19" s="139" t="str">
        <f t="shared" si="69"/>
        <v>Quevilly-Rouen</v>
      </c>
      <c r="FT19" s="139"/>
      <c r="FU19" s="139"/>
      <c r="FV19" s="139"/>
      <c r="FW19" s="139"/>
      <c r="FX19" s="82">
        <f t="shared" si="70"/>
        <v>0</v>
      </c>
      <c r="FY19" s="78">
        <f t="shared" si="71"/>
        <v>1</v>
      </c>
      <c r="FZ19" s="139" t="str">
        <f t="shared" si="100"/>
        <v>Quevilly-Rouen</v>
      </c>
      <c r="GA19" s="139"/>
      <c r="GB19" s="139"/>
      <c r="GC19" s="139"/>
      <c r="GD19" s="139"/>
      <c r="GE19" s="140" t="str">
        <f t="shared" si="101"/>
        <v>Quevilly-Rouen</v>
      </c>
      <c r="GF19" s="141"/>
      <c r="GG19" s="141"/>
      <c r="GH19" s="141"/>
      <c r="GI19" s="142"/>
      <c r="GJ19" s="74"/>
      <c r="GK19" s="74"/>
      <c r="GL19" s="74"/>
      <c r="GM19" s="74"/>
      <c r="GN19" s="74"/>
      <c r="GO19" s="74"/>
      <c r="GP19" s="74"/>
      <c r="GQ19" s="74"/>
      <c r="GR19" s="74"/>
      <c r="GS19" s="74"/>
      <c r="GT19" s="74"/>
      <c r="GU19" s="74"/>
      <c r="GV19" s="74"/>
      <c r="GW19" s="74"/>
      <c r="GX19" s="74"/>
      <c r="GY19" s="74"/>
      <c r="GZ19" s="74"/>
      <c r="HA19" s="74"/>
      <c r="HB19" s="74"/>
      <c r="HC19" s="74"/>
      <c r="HD19" s="74"/>
      <c r="HE19" s="74"/>
      <c r="HF19" s="74"/>
      <c r="HG19" s="74"/>
      <c r="HH19" s="74"/>
      <c r="HI19" s="74"/>
      <c r="HJ19" s="74"/>
      <c r="HK19" s="74"/>
      <c r="HL19" s="74"/>
      <c r="HM19" s="74"/>
      <c r="HN19" s="74"/>
      <c r="HO19" s="74"/>
      <c r="HP19" s="74"/>
      <c r="HQ19" s="74"/>
      <c r="HR19" s="74"/>
      <c r="HS19" s="74"/>
      <c r="HT19" s="74"/>
      <c r="HU19" s="74"/>
      <c r="HV19" s="74"/>
      <c r="HW19" s="74"/>
      <c r="HX19" s="74"/>
      <c r="HY19" s="74"/>
      <c r="HZ19" s="74"/>
      <c r="IA19" s="74"/>
      <c r="IB19" s="74"/>
      <c r="IC19" s="74"/>
      <c r="ID19" s="74"/>
      <c r="IE19" s="74"/>
      <c r="IF19" s="74"/>
    </row>
    <row r="20" spans="1:240" ht="14.25" x14ac:dyDescent="0.25">
      <c r="A20" s="20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74"/>
      <c r="T20" s="74"/>
      <c r="U20" s="74"/>
      <c r="V20" s="155" t="str">
        <f t="shared" si="0"/>
        <v xml:space="preserve">Rodez </v>
      </c>
      <c r="W20" s="156"/>
      <c r="X20" s="156"/>
      <c r="Y20" s="156"/>
      <c r="Z20" s="157"/>
      <c r="AA20" s="27">
        <f t="shared" si="1"/>
        <v>0</v>
      </c>
      <c r="AB20" s="28" t="str">
        <f t="shared" si="2"/>
        <v>u</v>
      </c>
      <c r="AC20" s="29">
        <f t="shared" si="102"/>
        <v>1</v>
      </c>
      <c r="AD20" s="30">
        <f t="shared" si="3"/>
        <v>0</v>
      </c>
      <c r="AE20" s="34">
        <f t="shared" si="4"/>
        <v>0</v>
      </c>
      <c r="AF20" s="35">
        <f t="shared" si="5"/>
        <v>0</v>
      </c>
      <c r="AG20" s="35">
        <f t="shared" si="6"/>
        <v>0</v>
      </c>
      <c r="AH20" s="35">
        <f t="shared" si="7"/>
        <v>0</v>
      </c>
      <c r="AI20" s="35">
        <f t="shared" si="8"/>
        <v>0</v>
      </c>
      <c r="AJ20" s="35">
        <f t="shared" si="9"/>
        <v>0</v>
      </c>
      <c r="AK20" s="36">
        <f t="shared" si="10"/>
        <v>0</v>
      </c>
      <c r="AL20" s="158" t="str">
        <f t="shared" si="11"/>
        <v xml:space="preserve">Rodez </v>
      </c>
      <c r="AM20" s="159"/>
      <c r="AN20" s="159"/>
      <c r="AO20" s="159"/>
      <c r="AP20" s="160"/>
      <c r="AQ20" s="12">
        <f t="shared" si="12"/>
        <v>0</v>
      </c>
      <c r="AR20" s="13" t="str">
        <f t="shared" si="13"/>
        <v>u</v>
      </c>
      <c r="AS20" s="14">
        <f t="shared" si="103"/>
        <v>1</v>
      </c>
      <c r="AT20" s="15">
        <f t="shared" si="14"/>
        <v>0</v>
      </c>
      <c r="AU20" s="16">
        <f t="shared" si="15"/>
        <v>0</v>
      </c>
      <c r="AV20" s="17">
        <f t="shared" si="16"/>
        <v>0</v>
      </c>
      <c r="AW20" s="17">
        <f t="shared" si="17"/>
        <v>0</v>
      </c>
      <c r="AX20" s="17">
        <f t="shared" si="18"/>
        <v>0</v>
      </c>
      <c r="AY20" s="17">
        <f t="shared" si="19"/>
        <v>0</v>
      </c>
      <c r="AZ20" s="17">
        <f t="shared" si="20"/>
        <v>0</v>
      </c>
      <c r="BA20" s="18">
        <f t="shared" si="21"/>
        <v>0</v>
      </c>
      <c r="BB20" s="161" t="str">
        <f t="shared" si="22"/>
        <v xml:space="preserve">Rodez </v>
      </c>
      <c r="BC20" s="162"/>
      <c r="BD20" s="162"/>
      <c r="BE20" s="162"/>
      <c r="BF20" s="163"/>
      <c r="BG20" s="44">
        <f t="shared" si="23"/>
        <v>0</v>
      </c>
      <c r="BH20" s="45" t="str">
        <f t="shared" si="24"/>
        <v>u</v>
      </c>
      <c r="BI20" s="46">
        <f t="shared" si="104"/>
        <v>1</v>
      </c>
      <c r="BJ20" s="47">
        <f t="shared" si="25"/>
        <v>0</v>
      </c>
      <c r="BK20" s="48">
        <f t="shared" si="26"/>
        <v>0</v>
      </c>
      <c r="BL20" s="49">
        <f t="shared" si="27"/>
        <v>0</v>
      </c>
      <c r="BM20" s="49">
        <f t="shared" si="28"/>
        <v>0</v>
      </c>
      <c r="BN20" s="49">
        <f t="shared" si="29"/>
        <v>0</v>
      </c>
      <c r="BO20" s="49">
        <f t="shared" si="30"/>
        <v>0</v>
      </c>
      <c r="BP20" s="49">
        <f t="shared" si="31"/>
        <v>0</v>
      </c>
      <c r="BQ20" s="50">
        <f t="shared" si="32"/>
        <v>0</v>
      </c>
      <c r="BR20" s="77">
        <v>16</v>
      </c>
      <c r="BS20" s="81">
        <f t="shared" si="33"/>
        <v>16</v>
      </c>
      <c r="BT20" s="79">
        <v>16</v>
      </c>
      <c r="BU20" s="80">
        <f t="shared" si="34"/>
        <v>16</v>
      </c>
      <c r="BV20" s="77">
        <v>16</v>
      </c>
      <c r="BW20" s="78">
        <f t="shared" si="35"/>
        <v>16</v>
      </c>
      <c r="BX20" s="164" t="str">
        <f>[1]Equipes!A17</f>
        <v xml:space="preserve">Rodez </v>
      </c>
      <c r="BY20" s="164"/>
      <c r="BZ20" s="164"/>
      <c r="CA20" s="164"/>
      <c r="CB20" s="164"/>
      <c r="CC20" s="75">
        <f t="shared" si="36"/>
        <v>1</v>
      </c>
      <c r="CD20" s="75">
        <f t="shared" si="72"/>
        <v>0</v>
      </c>
      <c r="CE20" s="2" t="s">
        <v>22</v>
      </c>
      <c r="CF20" s="75">
        <f t="shared" si="37"/>
        <v>16</v>
      </c>
      <c r="CG20" s="75">
        <f t="shared" si="38"/>
        <v>0</v>
      </c>
      <c r="CH20" s="75">
        <f t="shared" si="39"/>
        <v>0</v>
      </c>
      <c r="CI20" s="75">
        <f t="shared" si="40"/>
        <v>0</v>
      </c>
      <c r="CJ20" s="75">
        <f t="shared" si="41"/>
        <v>0</v>
      </c>
      <c r="CK20" s="75">
        <f t="shared" si="42"/>
        <v>0</v>
      </c>
      <c r="CL20" s="75">
        <f t="shared" si="43"/>
        <v>0</v>
      </c>
      <c r="CM20" s="75">
        <f t="shared" si="44"/>
        <v>0</v>
      </c>
      <c r="CN20" s="75">
        <f t="shared" si="73"/>
        <v>0</v>
      </c>
      <c r="CO20" s="165" t="str">
        <f t="shared" si="74"/>
        <v xml:space="preserve">Rodez </v>
      </c>
      <c r="CP20" s="166"/>
      <c r="CQ20" s="166"/>
      <c r="CR20" s="166"/>
      <c r="CS20" s="167"/>
      <c r="CT20" s="75">
        <f t="shared" si="45"/>
        <v>1</v>
      </c>
      <c r="CU20" s="75">
        <f t="shared" si="75"/>
        <v>0</v>
      </c>
      <c r="CV20" s="2" t="s">
        <v>22</v>
      </c>
      <c r="CW20" s="75">
        <f t="shared" si="46"/>
        <v>16</v>
      </c>
      <c r="CX20" s="75">
        <f t="shared" si="47"/>
        <v>0</v>
      </c>
      <c r="CY20" s="75">
        <f t="shared" si="48"/>
        <v>0</v>
      </c>
      <c r="CZ20" s="75">
        <f t="shared" si="49"/>
        <v>0</v>
      </c>
      <c r="DA20" s="75">
        <f t="shared" si="50"/>
        <v>0</v>
      </c>
      <c r="DB20" s="75">
        <f t="shared" si="51"/>
        <v>0</v>
      </c>
      <c r="DC20" s="75">
        <f t="shared" si="52"/>
        <v>0</v>
      </c>
      <c r="DD20" s="75">
        <f t="shared" si="53"/>
        <v>0</v>
      </c>
      <c r="DE20" s="75">
        <f t="shared" si="76"/>
        <v>0</v>
      </c>
      <c r="DF20" s="165" t="str">
        <f t="shared" si="77"/>
        <v xml:space="preserve">Rodez </v>
      </c>
      <c r="DG20" s="166"/>
      <c r="DH20" s="166"/>
      <c r="DI20" s="166"/>
      <c r="DJ20" s="167"/>
      <c r="DK20" s="75">
        <f t="shared" si="54"/>
        <v>1</v>
      </c>
      <c r="DL20" s="75">
        <f t="shared" si="78"/>
        <v>0</v>
      </c>
      <c r="DM20" s="2" t="s">
        <v>22</v>
      </c>
      <c r="DN20" s="75">
        <f t="shared" si="55"/>
        <v>16</v>
      </c>
      <c r="DO20" s="75">
        <f t="shared" si="56"/>
        <v>0</v>
      </c>
      <c r="DP20" s="75">
        <f t="shared" si="57"/>
        <v>0</v>
      </c>
      <c r="DQ20" s="75">
        <f t="shared" si="58"/>
        <v>0</v>
      </c>
      <c r="DR20" s="75">
        <f t="shared" si="59"/>
        <v>0</v>
      </c>
      <c r="DS20" s="75">
        <f t="shared" si="60"/>
        <v>0</v>
      </c>
      <c r="DT20" s="75">
        <f t="shared" si="61"/>
        <v>0</v>
      </c>
      <c r="DU20" s="75">
        <f t="shared" si="62"/>
        <v>0</v>
      </c>
      <c r="DV20" s="75">
        <f t="shared" si="79"/>
        <v>0</v>
      </c>
      <c r="DW20" s="82">
        <f t="shared" si="80"/>
        <v>0</v>
      </c>
      <c r="DX20" s="82">
        <f>DW20+0.0000005</f>
        <v>4.9999999999999998E-7</v>
      </c>
      <c r="DY20" s="82">
        <f t="shared" si="81"/>
        <v>0</v>
      </c>
      <c r="DZ20" s="82">
        <f>DY20+0.0000005</f>
        <v>4.9999999999999998E-7</v>
      </c>
      <c r="EA20" s="82">
        <f t="shared" si="82"/>
        <v>0</v>
      </c>
      <c r="EB20" s="82">
        <f>EA20+0.0000005</f>
        <v>4.9999999999999998E-7</v>
      </c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139" t="str">
        <f t="shared" si="63"/>
        <v xml:space="preserve">Rodez </v>
      </c>
      <c r="EV20" s="139"/>
      <c r="EW20" s="139"/>
      <c r="EX20" s="139"/>
      <c r="EY20" s="139"/>
      <c r="EZ20" s="82">
        <f t="shared" si="64"/>
        <v>0</v>
      </c>
      <c r="FA20" s="78">
        <f t="shared" si="65"/>
        <v>1</v>
      </c>
      <c r="FB20" s="139" t="str">
        <f t="shared" si="98"/>
        <v xml:space="preserve">Rodez </v>
      </c>
      <c r="FC20" s="139"/>
      <c r="FD20" s="139"/>
      <c r="FE20" s="139"/>
      <c r="FF20" s="139"/>
      <c r="FG20" s="139" t="str">
        <f t="shared" si="66"/>
        <v xml:space="preserve">Rodez </v>
      </c>
      <c r="FH20" s="139"/>
      <c r="FI20" s="139"/>
      <c r="FJ20" s="139"/>
      <c r="FK20" s="139"/>
      <c r="FL20" s="82">
        <f t="shared" si="67"/>
        <v>0</v>
      </c>
      <c r="FM20" s="4">
        <f t="shared" si="68"/>
        <v>1</v>
      </c>
      <c r="FN20" s="139" t="str">
        <f t="shared" si="99"/>
        <v xml:space="preserve">Rodez </v>
      </c>
      <c r="FO20" s="139"/>
      <c r="FP20" s="139"/>
      <c r="FQ20" s="139"/>
      <c r="FR20" s="139"/>
      <c r="FS20" s="139" t="str">
        <f t="shared" si="69"/>
        <v xml:space="preserve">Rodez </v>
      </c>
      <c r="FT20" s="139"/>
      <c r="FU20" s="139"/>
      <c r="FV20" s="139"/>
      <c r="FW20" s="139"/>
      <c r="FX20" s="82">
        <f t="shared" si="70"/>
        <v>0</v>
      </c>
      <c r="FY20" s="78">
        <f t="shared" si="71"/>
        <v>1</v>
      </c>
      <c r="FZ20" s="139" t="str">
        <f t="shared" si="100"/>
        <v xml:space="preserve">Rodez </v>
      </c>
      <c r="GA20" s="139"/>
      <c r="GB20" s="139"/>
      <c r="GC20" s="139"/>
      <c r="GD20" s="139"/>
      <c r="GE20" s="140" t="str">
        <f t="shared" si="101"/>
        <v xml:space="preserve">Rodez </v>
      </c>
      <c r="GF20" s="141"/>
      <c r="GG20" s="141"/>
      <c r="GH20" s="141"/>
      <c r="GI20" s="142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</row>
    <row r="21" spans="1:240" ht="14.25" x14ac:dyDescent="0.25">
      <c r="A21" s="20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74"/>
      <c r="T21" s="74"/>
      <c r="U21" s="74"/>
      <c r="V21" s="155" t="str">
        <f t="shared" si="0"/>
        <v>Tours</v>
      </c>
      <c r="W21" s="156"/>
      <c r="X21" s="156"/>
      <c r="Y21" s="156"/>
      <c r="Z21" s="157"/>
      <c r="AA21" s="27">
        <f t="shared" si="1"/>
        <v>0</v>
      </c>
      <c r="AB21" s="28" t="str">
        <f t="shared" si="2"/>
        <v>u</v>
      </c>
      <c r="AC21" s="29">
        <f t="shared" si="102"/>
        <v>1</v>
      </c>
      <c r="AD21" s="30">
        <f t="shared" si="3"/>
        <v>0</v>
      </c>
      <c r="AE21" s="34">
        <f t="shared" si="4"/>
        <v>0</v>
      </c>
      <c r="AF21" s="35">
        <f t="shared" si="5"/>
        <v>0</v>
      </c>
      <c r="AG21" s="35">
        <f t="shared" si="6"/>
        <v>0</v>
      </c>
      <c r="AH21" s="35">
        <f t="shared" si="7"/>
        <v>0</v>
      </c>
      <c r="AI21" s="35">
        <f t="shared" si="8"/>
        <v>0</v>
      </c>
      <c r="AJ21" s="35">
        <f t="shared" si="9"/>
        <v>0</v>
      </c>
      <c r="AK21" s="36">
        <f t="shared" si="10"/>
        <v>0</v>
      </c>
      <c r="AL21" s="158" t="str">
        <f t="shared" si="11"/>
        <v>Tours</v>
      </c>
      <c r="AM21" s="159"/>
      <c r="AN21" s="159"/>
      <c r="AO21" s="159"/>
      <c r="AP21" s="160"/>
      <c r="AQ21" s="12">
        <f t="shared" si="12"/>
        <v>0</v>
      </c>
      <c r="AR21" s="13" t="str">
        <f t="shared" si="13"/>
        <v>u</v>
      </c>
      <c r="AS21" s="14">
        <f t="shared" si="103"/>
        <v>1</v>
      </c>
      <c r="AT21" s="15">
        <f t="shared" si="14"/>
        <v>0</v>
      </c>
      <c r="AU21" s="16">
        <f t="shared" si="15"/>
        <v>0</v>
      </c>
      <c r="AV21" s="17">
        <f t="shared" si="16"/>
        <v>0</v>
      </c>
      <c r="AW21" s="17">
        <f t="shared" si="17"/>
        <v>0</v>
      </c>
      <c r="AX21" s="17">
        <f t="shared" si="18"/>
        <v>0</v>
      </c>
      <c r="AY21" s="17">
        <f t="shared" si="19"/>
        <v>0</v>
      </c>
      <c r="AZ21" s="17">
        <f t="shared" si="20"/>
        <v>0</v>
      </c>
      <c r="BA21" s="18">
        <f t="shared" si="21"/>
        <v>0</v>
      </c>
      <c r="BB21" s="161" t="str">
        <f t="shared" si="22"/>
        <v>Tours</v>
      </c>
      <c r="BC21" s="162"/>
      <c r="BD21" s="162"/>
      <c r="BE21" s="162"/>
      <c r="BF21" s="163"/>
      <c r="BG21" s="44">
        <f t="shared" si="23"/>
        <v>0</v>
      </c>
      <c r="BH21" s="45" t="str">
        <f t="shared" si="24"/>
        <v>u</v>
      </c>
      <c r="BI21" s="46">
        <f t="shared" si="104"/>
        <v>1</v>
      </c>
      <c r="BJ21" s="47">
        <f t="shared" si="25"/>
        <v>0</v>
      </c>
      <c r="BK21" s="48">
        <f t="shared" si="26"/>
        <v>0</v>
      </c>
      <c r="BL21" s="49">
        <f t="shared" si="27"/>
        <v>0</v>
      </c>
      <c r="BM21" s="49">
        <f t="shared" si="28"/>
        <v>0</v>
      </c>
      <c r="BN21" s="49">
        <f t="shared" si="29"/>
        <v>0</v>
      </c>
      <c r="BO21" s="49">
        <f t="shared" si="30"/>
        <v>0</v>
      </c>
      <c r="BP21" s="49">
        <f t="shared" si="31"/>
        <v>0</v>
      </c>
      <c r="BQ21" s="50">
        <f t="shared" si="32"/>
        <v>0</v>
      </c>
      <c r="BR21" s="77">
        <v>17</v>
      </c>
      <c r="BS21" s="81">
        <f t="shared" si="33"/>
        <v>17</v>
      </c>
      <c r="BT21" s="79">
        <v>17</v>
      </c>
      <c r="BU21" s="80">
        <f t="shared" si="34"/>
        <v>17</v>
      </c>
      <c r="BV21" s="77">
        <v>17</v>
      </c>
      <c r="BW21" s="78">
        <f t="shared" si="35"/>
        <v>17</v>
      </c>
      <c r="BX21" s="164" t="str">
        <f>[1]Equipes!A18</f>
        <v>Tours</v>
      </c>
      <c r="BY21" s="164"/>
      <c r="BZ21" s="164"/>
      <c r="CA21" s="164"/>
      <c r="CB21" s="164"/>
      <c r="CC21" s="75">
        <f t="shared" si="36"/>
        <v>1</v>
      </c>
      <c r="CD21" s="75">
        <f t="shared" si="72"/>
        <v>0</v>
      </c>
      <c r="CE21" s="2" t="s">
        <v>22</v>
      </c>
      <c r="CF21" s="75">
        <f t="shared" si="37"/>
        <v>17</v>
      </c>
      <c r="CG21" s="75">
        <f t="shared" si="38"/>
        <v>0</v>
      </c>
      <c r="CH21" s="75">
        <f t="shared" si="39"/>
        <v>0</v>
      </c>
      <c r="CI21" s="75">
        <f t="shared" si="40"/>
        <v>0</v>
      </c>
      <c r="CJ21" s="75">
        <f t="shared" si="41"/>
        <v>0</v>
      </c>
      <c r="CK21" s="75">
        <f t="shared" si="42"/>
        <v>0</v>
      </c>
      <c r="CL21" s="75">
        <f t="shared" si="43"/>
        <v>0</v>
      </c>
      <c r="CM21" s="75">
        <f t="shared" si="44"/>
        <v>0</v>
      </c>
      <c r="CN21" s="75">
        <f t="shared" si="73"/>
        <v>0</v>
      </c>
      <c r="CO21" s="165" t="str">
        <f t="shared" si="74"/>
        <v>Tours</v>
      </c>
      <c r="CP21" s="166"/>
      <c r="CQ21" s="166"/>
      <c r="CR21" s="166"/>
      <c r="CS21" s="167"/>
      <c r="CT21" s="75">
        <f t="shared" si="45"/>
        <v>1</v>
      </c>
      <c r="CU21" s="75">
        <f t="shared" si="75"/>
        <v>0</v>
      </c>
      <c r="CV21" s="2" t="s">
        <v>22</v>
      </c>
      <c r="CW21" s="75">
        <f t="shared" si="46"/>
        <v>17</v>
      </c>
      <c r="CX21" s="75">
        <f t="shared" si="47"/>
        <v>0</v>
      </c>
      <c r="CY21" s="75">
        <f t="shared" si="48"/>
        <v>0</v>
      </c>
      <c r="CZ21" s="75">
        <f t="shared" si="49"/>
        <v>0</v>
      </c>
      <c r="DA21" s="75">
        <f t="shared" si="50"/>
        <v>0</v>
      </c>
      <c r="DB21" s="75">
        <f t="shared" si="51"/>
        <v>0</v>
      </c>
      <c r="DC21" s="75">
        <f t="shared" si="52"/>
        <v>0</v>
      </c>
      <c r="DD21" s="75">
        <f t="shared" si="53"/>
        <v>0</v>
      </c>
      <c r="DE21" s="75">
        <f t="shared" si="76"/>
        <v>0</v>
      </c>
      <c r="DF21" s="165" t="str">
        <f t="shared" si="77"/>
        <v>Tours</v>
      </c>
      <c r="DG21" s="166"/>
      <c r="DH21" s="166"/>
      <c r="DI21" s="166"/>
      <c r="DJ21" s="167"/>
      <c r="DK21" s="75">
        <f t="shared" si="54"/>
        <v>1</v>
      </c>
      <c r="DL21" s="75">
        <f t="shared" si="78"/>
        <v>0</v>
      </c>
      <c r="DM21" s="2" t="s">
        <v>22</v>
      </c>
      <c r="DN21" s="75">
        <f t="shared" si="55"/>
        <v>17</v>
      </c>
      <c r="DO21" s="75">
        <f t="shared" si="56"/>
        <v>0</v>
      </c>
      <c r="DP21" s="75">
        <f t="shared" si="57"/>
        <v>0</v>
      </c>
      <c r="DQ21" s="75">
        <f t="shared" si="58"/>
        <v>0</v>
      </c>
      <c r="DR21" s="75">
        <f t="shared" si="59"/>
        <v>0</v>
      </c>
      <c r="DS21" s="75">
        <f t="shared" si="60"/>
        <v>0</v>
      </c>
      <c r="DT21" s="75">
        <f t="shared" si="61"/>
        <v>0</v>
      </c>
      <c r="DU21" s="75">
        <f t="shared" si="62"/>
        <v>0</v>
      </c>
      <c r="DV21" s="75">
        <f t="shared" si="79"/>
        <v>0</v>
      </c>
      <c r="DW21" s="82">
        <f t="shared" si="80"/>
        <v>0</v>
      </c>
      <c r="DX21" s="82">
        <f>DW21+0.0000004</f>
        <v>3.9999999999999998E-7</v>
      </c>
      <c r="DY21" s="82">
        <f t="shared" si="81"/>
        <v>0</v>
      </c>
      <c r="DZ21" s="82">
        <f>DY21+0.0000004</f>
        <v>3.9999999999999998E-7</v>
      </c>
      <c r="EA21" s="82">
        <f t="shared" si="82"/>
        <v>0</v>
      </c>
      <c r="EB21" s="82">
        <f>EA21+0.0000004</f>
        <v>3.9999999999999998E-7</v>
      </c>
      <c r="EC21" s="74"/>
      <c r="ED21" s="74"/>
      <c r="EE21" s="74"/>
      <c r="EF21" s="74"/>
      <c r="EG21" s="74"/>
      <c r="EH21" s="74"/>
      <c r="EI21" s="74"/>
      <c r="EJ21" s="74"/>
      <c r="EK21" s="74"/>
      <c r="EL21" s="74"/>
      <c r="EM21" s="74"/>
      <c r="EN21" s="74"/>
      <c r="EO21" s="74"/>
      <c r="EP21" s="74"/>
      <c r="EQ21" s="74"/>
      <c r="ER21" s="74"/>
      <c r="ES21" s="74"/>
      <c r="ET21" s="74"/>
      <c r="EU21" s="139" t="str">
        <f t="shared" si="63"/>
        <v>Tours</v>
      </c>
      <c r="EV21" s="139"/>
      <c r="EW21" s="139"/>
      <c r="EX21" s="139"/>
      <c r="EY21" s="139"/>
      <c r="EZ21" s="82">
        <f t="shared" si="64"/>
        <v>0</v>
      </c>
      <c r="FA21" s="78">
        <f t="shared" si="65"/>
        <v>1</v>
      </c>
      <c r="FB21" s="139" t="str">
        <f t="shared" si="98"/>
        <v>Tours</v>
      </c>
      <c r="FC21" s="139"/>
      <c r="FD21" s="139"/>
      <c r="FE21" s="139"/>
      <c r="FF21" s="139"/>
      <c r="FG21" s="139" t="str">
        <f t="shared" si="66"/>
        <v>Tours</v>
      </c>
      <c r="FH21" s="139"/>
      <c r="FI21" s="139"/>
      <c r="FJ21" s="139"/>
      <c r="FK21" s="139"/>
      <c r="FL21" s="82">
        <f t="shared" si="67"/>
        <v>0</v>
      </c>
      <c r="FM21" s="4">
        <f t="shared" si="68"/>
        <v>1</v>
      </c>
      <c r="FN21" s="139" t="str">
        <f t="shared" si="99"/>
        <v>Tours</v>
      </c>
      <c r="FO21" s="139"/>
      <c r="FP21" s="139"/>
      <c r="FQ21" s="139"/>
      <c r="FR21" s="139"/>
      <c r="FS21" s="139" t="str">
        <f t="shared" si="69"/>
        <v>Tours</v>
      </c>
      <c r="FT21" s="139"/>
      <c r="FU21" s="139"/>
      <c r="FV21" s="139"/>
      <c r="FW21" s="139"/>
      <c r="FX21" s="82">
        <f t="shared" si="70"/>
        <v>0</v>
      </c>
      <c r="FY21" s="78">
        <f t="shared" si="71"/>
        <v>1</v>
      </c>
      <c r="FZ21" s="139" t="str">
        <f t="shared" si="100"/>
        <v>Tours</v>
      </c>
      <c r="GA21" s="139"/>
      <c r="GB21" s="139"/>
      <c r="GC21" s="139"/>
      <c r="GD21" s="139"/>
      <c r="GE21" s="140" t="str">
        <f t="shared" si="101"/>
        <v>Tours</v>
      </c>
      <c r="GF21" s="141"/>
      <c r="GG21" s="141"/>
      <c r="GH21" s="141"/>
      <c r="GI21" s="142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</row>
    <row r="22" spans="1:240" ht="15" thickBot="1" x14ac:dyDescent="0.3">
      <c r="A22" s="20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74"/>
      <c r="T22" s="74"/>
      <c r="U22" s="74"/>
      <c r="V22" s="155" t="str">
        <f t="shared" si="0"/>
        <v>Villefranche</v>
      </c>
      <c r="W22" s="156"/>
      <c r="X22" s="156"/>
      <c r="Y22" s="156"/>
      <c r="Z22" s="157"/>
      <c r="AA22" s="27">
        <f t="shared" si="1"/>
        <v>0</v>
      </c>
      <c r="AB22" s="28" t="str">
        <f t="shared" si="2"/>
        <v>u</v>
      </c>
      <c r="AC22" s="29">
        <f t="shared" si="102"/>
        <v>1</v>
      </c>
      <c r="AD22" s="30">
        <f t="shared" si="3"/>
        <v>0</v>
      </c>
      <c r="AE22" s="34">
        <f t="shared" si="4"/>
        <v>0</v>
      </c>
      <c r="AF22" s="35">
        <f t="shared" si="5"/>
        <v>0</v>
      </c>
      <c r="AG22" s="35">
        <f t="shared" si="6"/>
        <v>0</v>
      </c>
      <c r="AH22" s="35">
        <f t="shared" si="7"/>
        <v>0</v>
      </c>
      <c r="AI22" s="35">
        <f t="shared" si="8"/>
        <v>0</v>
      </c>
      <c r="AJ22" s="35">
        <f t="shared" si="9"/>
        <v>0</v>
      </c>
      <c r="AK22" s="36">
        <f t="shared" si="10"/>
        <v>0</v>
      </c>
      <c r="AL22" s="158" t="str">
        <f t="shared" si="11"/>
        <v>Villefranche</v>
      </c>
      <c r="AM22" s="159"/>
      <c r="AN22" s="159"/>
      <c r="AO22" s="159"/>
      <c r="AP22" s="160"/>
      <c r="AQ22" s="12">
        <f t="shared" si="12"/>
        <v>0</v>
      </c>
      <c r="AR22" s="13" t="str">
        <f t="shared" si="13"/>
        <v>u</v>
      </c>
      <c r="AS22" s="14">
        <f t="shared" si="103"/>
        <v>1</v>
      </c>
      <c r="AT22" s="15">
        <f t="shared" si="14"/>
        <v>0</v>
      </c>
      <c r="AU22" s="16">
        <f t="shared" si="15"/>
        <v>0</v>
      </c>
      <c r="AV22" s="17">
        <f t="shared" si="16"/>
        <v>0</v>
      </c>
      <c r="AW22" s="17">
        <f t="shared" si="17"/>
        <v>0</v>
      </c>
      <c r="AX22" s="17">
        <f t="shared" si="18"/>
        <v>0</v>
      </c>
      <c r="AY22" s="17">
        <f t="shared" si="19"/>
        <v>0</v>
      </c>
      <c r="AZ22" s="17">
        <f t="shared" si="20"/>
        <v>0</v>
      </c>
      <c r="BA22" s="18">
        <f t="shared" si="21"/>
        <v>0</v>
      </c>
      <c r="BB22" s="161" t="str">
        <f t="shared" si="22"/>
        <v>Villefranche</v>
      </c>
      <c r="BC22" s="162"/>
      <c r="BD22" s="162"/>
      <c r="BE22" s="162"/>
      <c r="BF22" s="163"/>
      <c r="BG22" s="44">
        <f t="shared" si="23"/>
        <v>0</v>
      </c>
      <c r="BH22" s="45" t="str">
        <f t="shared" si="24"/>
        <v>u</v>
      </c>
      <c r="BI22" s="46">
        <f t="shared" si="104"/>
        <v>1</v>
      </c>
      <c r="BJ22" s="47">
        <f t="shared" si="25"/>
        <v>0</v>
      </c>
      <c r="BK22" s="48">
        <f t="shared" si="26"/>
        <v>0</v>
      </c>
      <c r="BL22" s="49">
        <f t="shared" si="27"/>
        <v>0</v>
      </c>
      <c r="BM22" s="49">
        <f t="shared" si="28"/>
        <v>0</v>
      </c>
      <c r="BN22" s="49">
        <f t="shared" si="29"/>
        <v>0</v>
      </c>
      <c r="BO22" s="49">
        <f t="shared" si="30"/>
        <v>0</v>
      </c>
      <c r="BP22" s="49">
        <f t="shared" si="31"/>
        <v>0</v>
      </c>
      <c r="BQ22" s="50">
        <f t="shared" si="32"/>
        <v>0</v>
      </c>
      <c r="BR22" s="77">
        <v>18</v>
      </c>
      <c r="BS22" s="81">
        <f t="shared" si="33"/>
        <v>18</v>
      </c>
      <c r="BT22" s="79">
        <v>18</v>
      </c>
      <c r="BU22" s="80">
        <f t="shared" si="34"/>
        <v>18</v>
      </c>
      <c r="BV22" s="77">
        <v>18</v>
      </c>
      <c r="BW22" s="78">
        <f t="shared" si="35"/>
        <v>18</v>
      </c>
      <c r="BX22" s="164" t="str">
        <f>[1]Equipes!A19</f>
        <v>Villefranche</v>
      </c>
      <c r="BY22" s="164"/>
      <c r="BZ22" s="164"/>
      <c r="CA22" s="164"/>
      <c r="CB22" s="164"/>
      <c r="CC22" s="75">
        <f t="shared" si="36"/>
        <v>1</v>
      </c>
      <c r="CD22" s="75">
        <f t="shared" si="72"/>
        <v>0</v>
      </c>
      <c r="CE22" s="2" t="s">
        <v>22</v>
      </c>
      <c r="CF22" s="75">
        <f t="shared" si="37"/>
        <v>18</v>
      </c>
      <c r="CG22" s="75">
        <f t="shared" si="38"/>
        <v>0</v>
      </c>
      <c r="CH22" s="75">
        <f t="shared" si="39"/>
        <v>0</v>
      </c>
      <c r="CI22" s="75">
        <f t="shared" si="40"/>
        <v>0</v>
      </c>
      <c r="CJ22" s="75">
        <f t="shared" si="41"/>
        <v>0</v>
      </c>
      <c r="CK22" s="75">
        <f t="shared" si="42"/>
        <v>0</v>
      </c>
      <c r="CL22" s="75">
        <f t="shared" si="43"/>
        <v>0</v>
      </c>
      <c r="CM22" s="75">
        <f t="shared" si="44"/>
        <v>0</v>
      </c>
      <c r="CN22" s="75">
        <f t="shared" si="73"/>
        <v>0</v>
      </c>
      <c r="CO22" s="165" t="str">
        <f t="shared" si="74"/>
        <v>Villefranche</v>
      </c>
      <c r="CP22" s="166"/>
      <c r="CQ22" s="166"/>
      <c r="CR22" s="166"/>
      <c r="CS22" s="167"/>
      <c r="CT22" s="75">
        <f t="shared" si="45"/>
        <v>1</v>
      </c>
      <c r="CU22" s="75">
        <f t="shared" si="75"/>
        <v>0</v>
      </c>
      <c r="CV22" s="2" t="s">
        <v>22</v>
      </c>
      <c r="CW22" s="75">
        <f t="shared" si="46"/>
        <v>18</v>
      </c>
      <c r="CX22" s="75">
        <f t="shared" si="47"/>
        <v>0</v>
      </c>
      <c r="CY22" s="75">
        <f t="shared" si="48"/>
        <v>0</v>
      </c>
      <c r="CZ22" s="75">
        <f t="shared" si="49"/>
        <v>0</v>
      </c>
      <c r="DA22" s="75">
        <f t="shared" si="50"/>
        <v>0</v>
      </c>
      <c r="DB22" s="75">
        <f t="shared" si="51"/>
        <v>0</v>
      </c>
      <c r="DC22" s="75">
        <f t="shared" si="52"/>
        <v>0</v>
      </c>
      <c r="DD22" s="75">
        <f t="shared" si="53"/>
        <v>0</v>
      </c>
      <c r="DE22" s="75">
        <f t="shared" si="76"/>
        <v>0</v>
      </c>
      <c r="DF22" s="165" t="str">
        <f t="shared" si="77"/>
        <v>Villefranche</v>
      </c>
      <c r="DG22" s="166"/>
      <c r="DH22" s="166"/>
      <c r="DI22" s="166"/>
      <c r="DJ22" s="167"/>
      <c r="DK22" s="75">
        <f t="shared" si="54"/>
        <v>1</v>
      </c>
      <c r="DL22" s="75">
        <f t="shared" si="78"/>
        <v>0</v>
      </c>
      <c r="DM22" s="2" t="s">
        <v>22</v>
      </c>
      <c r="DN22" s="75">
        <f t="shared" si="55"/>
        <v>18</v>
      </c>
      <c r="DO22" s="75">
        <f t="shared" si="56"/>
        <v>0</v>
      </c>
      <c r="DP22" s="75">
        <f t="shared" si="57"/>
        <v>0</v>
      </c>
      <c r="DQ22" s="75">
        <f t="shared" si="58"/>
        <v>0</v>
      </c>
      <c r="DR22" s="75">
        <f t="shared" si="59"/>
        <v>0</v>
      </c>
      <c r="DS22" s="75">
        <f t="shared" si="60"/>
        <v>0</v>
      </c>
      <c r="DT22" s="75">
        <f t="shared" si="61"/>
        <v>0</v>
      </c>
      <c r="DU22" s="75">
        <f t="shared" si="62"/>
        <v>0</v>
      </c>
      <c r="DV22" s="75">
        <f t="shared" si="79"/>
        <v>0</v>
      </c>
      <c r="DW22" s="82">
        <f t="shared" si="80"/>
        <v>0</v>
      </c>
      <c r="DX22" s="82">
        <f>DW22+0.0000003</f>
        <v>2.9999999999999999E-7</v>
      </c>
      <c r="DY22" s="82">
        <f t="shared" si="81"/>
        <v>0</v>
      </c>
      <c r="DZ22" s="82">
        <f>DY22+0.0000003</f>
        <v>2.9999999999999999E-7</v>
      </c>
      <c r="EA22" s="82">
        <f t="shared" si="82"/>
        <v>0</v>
      </c>
      <c r="EB22" s="82">
        <f>EA22+0.0000003</f>
        <v>2.9999999999999999E-7</v>
      </c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139" t="str">
        <f t="shared" si="63"/>
        <v>Villefranche</v>
      </c>
      <c r="EV22" s="139"/>
      <c r="EW22" s="139"/>
      <c r="EX22" s="139"/>
      <c r="EY22" s="139"/>
      <c r="EZ22" s="82">
        <f t="shared" si="64"/>
        <v>0</v>
      </c>
      <c r="FA22" s="78">
        <f t="shared" si="65"/>
        <v>1</v>
      </c>
      <c r="FB22" s="139" t="str">
        <f t="shared" si="98"/>
        <v>Villefranche</v>
      </c>
      <c r="FC22" s="139"/>
      <c r="FD22" s="139"/>
      <c r="FE22" s="139"/>
      <c r="FF22" s="139"/>
      <c r="FG22" s="139" t="str">
        <f t="shared" si="66"/>
        <v>Villefranche</v>
      </c>
      <c r="FH22" s="139"/>
      <c r="FI22" s="139"/>
      <c r="FJ22" s="139"/>
      <c r="FK22" s="139"/>
      <c r="FL22" s="82">
        <f t="shared" si="67"/>
        <v>0</v>
      </c>
      <c r="FM22" s="4">
        <f t="shared" si="68"/>
        <v>1</v>
      </c>
      <c r="FN22" s="139" t="str">
        <f t="shared" si="99"/>
        <v>Villefranche</v>
      </c>
      <c r="FO22" s="139"/>
      <c r="FP22" s="139"/>
      <c r="FQ22" s="139"/>
      <c r="FR22" s="139"/>
      <c r="FS22" s="139" t="str">
        <f t="shared" si="69"/>
        <v>Villefranche</v>
      </c>
      <c r="FT22" s="139"/>
      <c r="FU22" s="139"/>
      <c r="FV22" s="139"/>
      <c r="FW22" s="139"/>
      <c r="FX22" s="82">
        <f t="shared" si="70"/>
        <v>0</v>
      </c>
      <c r="FY22" s="78">
        <f t="shared" si="71"/>
        <v>1</v>
      </c>
      <c r="FZ22" s="139" t="str">
        <f t="shared" si="100"/>
        <v>Villefranche</v>
      </c>
      <c r="GA22" s="139"/>
      <c r="GB22" s="139"/>
      <c r="GC22" s="139"/>
      <c r="GD22" s="139"/>
      <c r="GE22" s="140" t="str">
        <f t="shared" si="101"/>
        <v>Villefranche</v>
      </c>
      <c r="GF22" s="141"/>
      <c r="GG22" s="141"/>
      <c r="GH22" s="141"/>
      <c r="GI22" s="142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</row>
    <row r="23" spans="1:240" ht="15.75" customHeight="1" thickTop="1" x14ac:dyDescent="0.25">
      <c r="A23" s="20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74"/>
      <c r="T23" s="74"/>
      <c r="U23" s="74"/>
      <c r="V23" s="135"/>
      <c r="W23" s="135"/>
      <c r="X23" s="135"/>
      <c r="Y23" s="135"/>
      <c r="Z23" s="135"/>
      <c r="AA23" s="57"/>
      <c r="AB23" s="58"/>
      <c r="AC23" s="59"/>
      <c r="AD23" s="60"/>
      <c r="AE23" s="143" t="s">
        <v>42</v>
      </c>
      <c r="AF23" s="144"/>
      <c r="AG23" s="144"/>
      <c r="AH23" s="145"/>
      <c r="AI23" s="149">
        <f>SUM(G5:H14)</f>
        <v>0</v>
      </c>
      <c r="AJ23" s="150"/>
      <c r="AK23" s="151"/>
      <c r="AL23" s="135"/>
      <c r="AM23" s="135"/>
      <c r="AN23" s="135"/>
      <c r="AO23" s="135"/>
      <c r="AP23" s="135"/>
      <c r="AQ23" s="57"/>
      <c r="AR23" s="58"/>
      <c r="AS23" s="59"/>
      <c r="AT23" s="60"/>
      <c r="AU23" s="57"/>
      <c r="AV23" s="57"/>
      <c r="AW23" s="57"/>
      <c r="AX23" s="57"/>
      <c r="AY23" s="57"/>
      <c r="AZ23" s="57"/>
      <c r="BA23" s="57"/>
      <c r="BB23" s="135"/>
      <c r="BC23" s="135"/>
      <c r="BD23" s="135"/>
      <c r="BE23" s="135"/>
      <c r="BF23" s="135"/>
      <c r="BG23" s="57"/>
      <c r="BH23" s="58"/>
      <c r="BI23" s="59"/>
      <c r="BJ23" s="60"/>
      <c r="BK23" s="57"/>
      <c r="BL23" s="57"/>
      <c r="BM23" s="57"/>
      <c r="BN23" s="57"/>
      <c r="BO23" s="57"/>
      <c r="BP23" s="57"/>
      <c r="BQ23" s="57"/>
      <c r="BR23" s="83"/>
      <c r="BS23" s="83"/>
      <c r="BT23" s="83"/>
      <c r="BU23" s="83"/>
      <c r="BV23" s="83"/>
      <c r="BW23" s="83"/>
      <c r="BX23" s="136"/>
      <c r="BY23" s="136"/>
      <c r="BZ23" s="136"/>
      <c r="CA23" s="136"/>
      <c r="CB23" s="136"/>
      <c r="CC23" s="21" t="s">
        <v>23</v>
      </c>
      <c r="CD23" s="21" t="s">
        <v>22</v>
      </c>
      <c r="CE23" s="21" t="s">
        <v>24</v>
      </c>
      <c r="CF23" s="83"/>
      <c r="CG23" s="76"/>
      <c r="CH23" s="76"/>
      <c r="CI23" s="76"/>
      <c r="CJ23" s="76"/>
      <c r="CK23" s="76"/>
      <c r="CL23" s="76"/>
      <c r="CM23" s="76"/>
      <c r="CN23" s="76"/>
      <c r="CO23" s="136"/>
      <c r="CP23" s="136"/>
      <c r="CQ23" s="136"/>
      <c r="CR23" s="136"/>
      <c r="CS23" s="136"/>
      <c r="CT23" s="21" t="s">
        <v>23</v>
      </c>
      <c r="CU23" s="21" t="s">
        <v>22</v>
      </c>
      <c r="CV23" s="21" t="s">
        <v>24</v>
      </c>
      <c r="CW23" s="83"/>
      <c r="CX23" s="76"/>
      <c r="CY23" s="76"/>
      <c r="CZ23" s="76"/>
      <c r="DA23" s="76"/>
      <c r="DB23" s="76"/>
      <c r="DC23" s="76"/>
      <c r="DD23" s="76"/>
      <c r="DE23" s="76"/>
      <c r="DF23" s="136"/>
      <c r="DG23" s="136"/>
      <c r="DH23" s="136"/>
      <c r="DI23" s="136"/>
      <c r="DJ23" s="136"/>
      <c r="DK23" s="21" t="s">
        <v>23</v>
      </c>
      <c r="DL23" s="21" t="s">
        <v>22</v>
      </c>
      <c r="DM23" s="21" t="s">
        <v>24</v>
      </c>
      <c r="DN23" s="83"/>
      <c r="DO23" s="76"/>
      <c r="DP23" s="76"/>
      <c r="DQ23" s="76"/>
      <c r="DR23" s="76"/>
      <c r="DS23" s="76"/>
      <c r="DT23" s="76"/>
      <c r="DU23" s="76"/>
      <c r="DV23" s="76"/>
      <c r="DW23" s="53"/>
      <c r="DX23" s="53"/>
      <c r="DY23" s="53"/>
      <c r="DZ23" s="53"/>
      <c r="EA23" s="53"/>
      <c r="EB23" s="22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131"/>
      <c r="EV23" s="131"/>
      <c r="EW23" s="131"/>
      <c r="EX23" s="131"/>
      <c r="EY23" s="131"/>
      <c r="EZ23" s="53"/>
      <c r="FA23" s="84"/>
      <c r="FB23" s="131"/>
      <c r="FC23" s="131"/>
      <c r="FD23" s="131"/>
      <c r="FE23" s="131"/>
      <c r="FF23" s="131"/>
      <c r="FG23" s="131"/>
      <c r="FH23" s="131"/>
      <c r="FI23" s="131"/>
      <c r="FJ23" s="131"/>
      <c r="FK23" s="131"/>
      <c r="FL23" s="53"/>
      <c r="FM23" s="54"/>
      <c r="FN23" s="131"/>
      <c r="FO23" s="131"/>
      <c r="FP23" s="131"/>
      <c r="FQ23" s="131"/>
      <c r="FR23" s="131"/>
      <c r="FS23" s="131"/>
      <c r="FT23" s="131"/>
      <c r="FU23" s="131"/>
      <c r="FV23" s="131"/>
      <c r="FW23" s="131"/>
      <c r="FX23" s="53"/>
      <c r="FY23" s="84"/>
      <c r="FZ23" s="132"/>
      <c r="GA23" s="133"/>
      <c r="GB23" s="133"/>
      <c r="GC23" s="133"/>
      <c r="GD23" s="134"/>
      <c r="GE23" s="131"/>
      <c r="GF23" s="131"/>
      <c r="GG23" s="131"/>
      <c r="GH23" s="131"/>
      <c r="GI23" s="131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</row>
    <row r="24" spans="1:240" ht="15.75" customHeight="1" x14ac:dyDescent="0.25">
      <c r="A24" s="20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74"/>
      <c r="T24" s="74"/>
      <c r="U24" s="74"/>
      <c r="V24" s="135"/>
      <c r="W24" s="135"/>
      <c r="X24" s="135"/>
      <c r="Y24" s="135"/>
      <c r="Z24" s="135"/>
      <c r="AA24" s="57"/>
      <c r="AB24" s="58"/>
      <c r="AC24" s="59"/>
      <c r="AD24" s="60"/>
      <c r="AE24" s="146"/>
      <c r="AF24" s="147"/>
      <c r="AG24" s="147"/>
      <c r="AH24" s="148"/>
      <c r="AI24" s="152"/>
      <c r="AJ24" s="153"/>
      <c r="AK24" s="154"/>
      <c r="AL24" s="135"/>
      <c r="AM24" s="135"/>
      <c r="AN24" s="135"/>
      <c r="AO24" s="135"/>
      <c r="AP24" s="135"/>
      <c r="AQ24" s="57"/>
      <c r="AR24" s="58"/>
      <c r="AS24" s="59"/>
      <c r="AT24" s="60"/>
      <c r="AU24" s="57"/>
      <c r="AV24" s="57"/>
      <c r="AW24" s="57"/>
      <c r="AX24" s="57"/>
      <c r="AY24" s="57"/>
      <c r="AZ24" s="57"/>
      <c r="BA24" s="57"/>
      <c r="BB24" s="135"/>
      <c r="BC24" s="135"/>
      <c r="BD24" s="135"/>
      <c r="BE24" s="135"/>
      <c r="BF24" s="135"/>
      <c r="BG24" s="57"/>
      <c r="BH24" s="58"/>
      <c r="BI24" s="59"/>
      <c r="BJ24" s="60"/>
      <c r="BK24" s="57"/>
      <c r="BL24" s="57"/>
      <c r="BM24" s="57"/>
      <c r="BN24" s="57"/>
      <c r="BO24" s="57"/>
      <c r="BP24" s="57"/>
      <c r="BQ24" s="57"/>
      <c r="BR24" s="83"/>
      <c r="BS24" s="83"/>
      <c r="BT24" s="83"/>
      <c r="BU24" s="83"/>
      <c r="BV24" s="83"/>
      <c r="BW24" s="83"/>
      <c r="BX24" s="136"/>
      <c r="BY24" s="136"/>
      <c r="BZ24" s="136"/>
      <c r="CA24" s="136"/>
      <c r="CB24" s="136"/>
      <c r="CC24" s="74" t="s">
        <v>23</v>
      </c>
      <c r="CD24" s="74" t="s">
        <v>22</v>
      </c>
      <c r="CE24" s="74" t="s">
        <v>24</v>
      </c>
      <c r="CF24" s="83"/>
      <c r="CG24" s="76"/>
      <c r="CH24" s="76"/>
      <c r="CI24" s="76"/>
      <c r="CJ24" s="76"/>
      <c r="CK24" s="76"/>
      <c r="CL24" s="76"/>
      <c r="CM24" s="76"/>
      <c r="CN24" s="76"/>
      <c r="CO24" s="136"/>
      <c r="CP24" s="136"/>
      <c r="CQ24" s="136"/>
      <c r="CR24" s="136"/>
      <c r="CS24" s="136"/>
      <c r="CT24" s="74" t="s">
        <v>23</v>
      </c>
      <c r="CU24" s="74" t="s">
        <v>22</v>
      </c>
      <c r="CV24" s="74" t="s">
        <v>24</v>
      </c>
      <c r="CW24" s="83"/>
      <c r="CX24" s="76"/>
      <c r="CY24" s="76"/>
      <c r="CZ24" s="76"/>
      <c r="DA24" s="76"/>
      <c r="DB24" s="76"/>
      <c r="DC24" s="76"/>
      <c r="DD24" s="76"/>
      <c r="DE24" s="76"/>
      <c r="DF24" s="136"/>
      <c r="DG24" s="136"/>
      <c r="DH24" s="136"/>
      <c r="DI24" s="136"/>
      <c r="DJ24" s="136"/>
      <c r="DK24" s="74" t="s">
        <v>23</v>
      </c>
      <c r="DL24" s="74" t="s">
        <v>22</v>
      </c>
      <c r="DM24" s="74" t="s">
        <v>24</v>
      </c>
      <c r="DN24" s="83"/>
      <c r="DO24" s="76"/>
      <c r="DP24" s="76"/>
      <c r="DQ24" s="76"/>
      <c r="DR24" s="76"/>
      <c r="DS24" s="76"/>
      <c r="DT24" s="76"/>
      <c r="DU24" s="76"/>
      <c r="DV24" s="76"/>
      <c r="DW24" s="55"/>
      <c r="DX24" s="55"/>
      <c r="DY24" s="55"/>
      <c r="DZ24" s="55"/>
      <c r="EA24" s="55"/>
      <c r="EB24" s="55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127"/>
      <c r="EV24" s="127"/>
      <c r="EW24" s="127"/>
      <c r="EX24" s="127"/>
      <c r="EY24" s="127"/>
      <c r="EZ24" s="55"/>
      <c r="FA24" s="83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55"/>
      <c r="FM24" s="56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55"/>
      <c r="FY24" s="83"/>
      <c r="FZ24" s="128"/>
      <c r="GA24" s="129"/>
      <c r="GB24" s="129"/>
      <c r="GC24" s="129"/>
      <c r="GD24" s="130"/>
      <c r="GE24" s="127"/>
      <c r="GF24" s="127"/>
      <c r="GG24" s="127"/>
      <c r="GH24" s="127"/>
      <c r="GI24" s="127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</row>
    <row r="25" spans="1:240" ht="15" customHeight="1" x14ac:dyDescent="0.25">
      <c r="A25" s="20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74"/>
      <c r="T25" s="74"/>
      <c r="U25" s="74"/>
      <c r="V25" s="135"/>
      <c r="W25" s="135"/>
      <c r="X25" s="135"/>
      <c r="Y25" s="135"/>
      <c r="Z25" s="135"/>
      <c r="AA25" s="57"/>
      <c r="AB25" s="58"/>
      <c r="AC25" s="59"/>
      <c r="AD25" s="60"/>
      <c r="AE25" s="119" t="s">
        <v>43</v>
      </c>
      <c r="AF25" s="120"/>
      <c r="AG25" s="120"/>
      <c r="AH25" s="120"/>
      <c r="AI25" s="137">
        <f>AI23</f>
        <v>0</v>
      </c>
      <c r="AJ25" s="137"/>
      <c r="AK25" s="138"/>
      <c r="AL25" s="135"/>
      <c r="AM25" s="135"/>
      <c r="AN25" s="135"/>
      <c r="AO25" s="135"/>
      <c r="AP25" s="135"/>
      <c r="AQ25" s="57"/>
      <c r="AR25" s="58"/>
      <c r="AS25" s="59"/>
      <c r="AT25" s="60"/>
      <c r="AU25" s="57"/>
      <c r="AV25" s="57"/>
      <c r="AW25" s="57"/>
      <c r="AX25" s="57"/>
      <c r="AY25" s="57"/>
      <c r="AZ25" s="57"/>
      <c r="BA25" s="57"/>
      <c r="BB25" s="135"/>
      <c r="BC25" s="135"/>
      <c r="BD25" s="135"/>
      <c r="BE25" s="135"/>
      <c r="BF25" s="135"/>
      <c r="BG25" s="57"/>
      <c r="BH25" s="58"/>
      <c r="BI25" s="59"/>
      <c r="BJ25" s="60"/>
      <c r="BK25" s="57"/>
      <c r="BL25" s="57"/>
      <c r="BM25" s="57"/>
      <c r="BN25" s="57"/>
      <c r="BO25" s="57"/>
      <c r="BP25" s="57"/>
      <c r="BQ25" s="57"/>
      <c r="BR25" s="83"/>
      <c r="BS25" s="83"/>
      <c r="BT25" s="83"/>
      <c r="BU25" s="83"/>
      <c r="BV25" s="83"/>
      <c r="BW25" s="83"/>
      <c r="BX25" s="136"/>
      <c r="BY25" s="136"/>
      <c r="BZ25" s="136"/>
      <c r="CA25" s="136"/>
      <c r="CB25" s="136"/>
      <c r="CC25" s="76"/>
      <c r="CD25" s="76"/>
      <c r="CE25" s="61"/>
      <c r="CF25" s="83"/>
      <c r="CG25" s="76"/>
      <c r="CH25" s="76"/>
      <c r="CI25" s="76"/>
      <c r="CJ25" s="76"/>
      <c r="CK25" s="76"/>
      <c r="CL25" s="76"/>
      <c r="CM25" s="76"/>
      <c r="CN25" s="76"/>
      <c r="CO25" s="136"/>
      <c r="CP25" s="136"/>
      <c r="CQ25" s="136"/>
      <c r="CR25" s="136"/>
      <c r="CS25" s="136"/>
      <c r="CT25" s="76"/>
      <c r="CU25" s="76"/>
      <c r="CV25" s="61"/>
      <c r="CW25" s="83"/>
      <c r="CX25" s="76"/>
      <c r="CY25" s="76"/>
      <c r="CZ25" s="76"/>
      <c r="DA25" s="76"/>
      <c r="DB25" s="76"/>
      <c r="DC25" s="76"/>
      <c r="DD25" s="76"/>
      <c r="DE25" s="76"/>
      <c r="DF25" s="136"/>
      <c r="DG25" s="136"/>
      <c r="DH25" s="136"/>
      <c r="DI25" s="136"/>
      <c r="DJ25" s="136"/>
      <c r="DK25" s="76"/>
      <c r="DL25" s="76"/>
      <c r="DM25" s="61"/>
      <c r="DN25" s="83"/>
      <c r="DO25" s="76"/>
      <c r="DP25" s="76"/>
      <c r="DQ25" s="76"/>
      <c r="DR25" s="76"/>
      <c r="DS25" s="76"/>
      <c r="DT25" s="76"/>
      <c r="DU25" s="76"/>
      <c r="DV25" s="76"/>
      <c r="DW25" s="55"/>
      <c r="DX25" s="55"/>
      <c r="DY25" s="55"/>
      <c r="DZ25" s="55"/>
      <c r="EA25" s="55"/>
      <c r="EB25" s="55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127"/>
      <c r="EV25" s="127"/>
      <c r="EW25" s="127"/>
      <c r="EX25" s="127"/>
      <c r="EY25" s="127"/>
      <c r="EZ25" s="55"/>
      <c r="FA25" s="83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55"/>
      <c r="FM25" s="56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55"/>
      <c r="FY25" s="83"/>
      <c r="FZ25" s="128"/>
      <c r="GA25" s="129"/>
      <c r="GB25" s="129"/>
      <c r="GC25" s="129"/>
      <c r="GD25" s="130"/>
      <c r="GE25" s="127"/>
      <c r="GF25" s="127"/>
      <c r="GG25" s="127"/>
      <c r="GH25" s="127"/>
      <c r="GI25" s="127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</row>
    <row r="26" spans="1:240" ht="15" customHeight="1" x14ac:dyDescent="0.25">
      <c r="A26" s="20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74"/>
      <c r="T26" s="74"/>
      <c r="U26" s="74"/>
      <c r="V26" s="135"/>
      <c r="W26" s="135"/>
      <c r="X26" s="135"/>
      <c r="Y26" s="135"/>
      <c r="Z26" s="135"/>
      <c r="AA26" s="57"/>
      <c r="AB26" s="58"/>
      <c r="AC26" s="59"/>
      <c r="AD26" s="60"/>
      <c r="AE26" s="119"/>
      <c r="AF26" s="120"/>
      <c r="AG26" s="120"/>
      <c r="AH26" s="120"/>
      <c r="AI26" s="137"/>
      <c r="AJ26" s="137"/>
      <c r="AK26" s="138"/>
      <c r="AL26" s="135"/>
      <c r="AM26" s="135"/>
      <c r="AN26" s="135"/>
      <c r="AO26" s="135"/>
      <c r="AP26" s="135"/>
      <c r="AQ26" s="57"/>
      <c r="AR26" s="58"/>
      <c r="AS26" s="59"/>
      <c r="AT26" s="60"/>
      <c r="AU26" s="57"/>
      <c r="AV26" s="57"/>
      <c r="AW26" s="57"/>
      <c r="AX26" s="57"/>
      <c r="AY26" s="57"/>
      <c r="AZ26" s="57"/>
      <c r="BA26" s="57"/>
      <c r="BB26" s="135"/>
      <c r="BC26" s="135"/>
      <c r="BD26" s="135"/>
      <c r="BE26" s="135"/>
      <c r="BF26" s="135"/>
      <c r="BG26" s="57"/>
      <c r="BH26" s="58"/>
      <c r="BI26" s="59"/>
      <c r="BJ26" s="60"/>
      <c r="BK26" s="57"/>
      <c r="BL26" s="57"/>
      <c r="BM26" s="57"/>
      <c r="BN26" s="57"/>
      <c r="BO26" s="57"/>
      <c r="BP26" s="57"/>
      <c r="BQ26" s="57"/>
      <c r="BR26" s="83"/>
      <c r="BS26" s="83"/>
      <c r="BT26" s="83"/>
      <c r="BU26" s="83"/>
      <c r="BV26" s="83"/>
      <c r="BW26" s="83"/>
      <c r="BX26" s="136"/>
      <c r="BY26" s="136"/>
      <c r="BZ26" s="136"/>
      <c r="CA26" s="136"/>
      <c r="CB26" s="136"/>
      <c r="CC26" s="76"/>
      <c r="CD26" s="76"/>
      <c r="CE26" s="61"/>
      <c r="CF26" s="83"/>
      <c r="CG26" s="76"/>
      <c r="CH26" s="76"/>
      <c r="CI26" s="76"/>
      <c r="CJ26" s="76"/>
      <c r="CK26" s="76"/>
      <c r="CL26" s="76"/>
      <c r="CM26" s="76"/>
      <c r="CN26" s="76"/>
      <c r="CO26" s="136"/>
      <c r="CP26" s="136"/>
      <c r="CQ26" s="136"/>
      <c r="CR26" s="136"/>
      <c r="CS26" s="136"/>
      <c r="CT26" s="76"/>
      <c r="CU26" s="76"/>
      <c r="CV26" s="61"/>
      <c r="CW26" s="83"/>
      <c r="CX26" s="76"/>
      <c r="CY26" s="76"/>
      <c r="CZ26" s="76"/>
      <c r="DA26" s="76"/>
      <c r="DB26" s="76"/>
      <c r="DC26" s="76"/>
      <c r="DD26" s="76"/>
      <c r="DE26" s="76"/>
      <c r="DF26" s="136"/>
      <c r="DG26" s="136"/>
      <c r="DH26" s="136"/>
      <c r="DI26" s="136"/>
      <c r="DJ26" s="136"/>
      <c r="DK26" s="76"/>
      <c r="DL26" s="76"/>
      <c r="DM26" s="61"/>
      <c r="DN26" s="83"/>
      <c r="DO26" s="76"/>
      <c r="DP26" s="76"/>
      <c r="DQ26" s="76"/>
      <c r="DR26" s="76"/>
      <c r="DS26" s="76"/>
      <c r="DT26" s="76"/>
      <c r="DU26" s="76"/>
      <c r="DV26" s="76"/>
      <c r="DW26" s="55"/>
      <c r="DX26" s="55"/>
      <c r="DY26" s="55"/>
      <c r="DZ26" s="55"/>
      <c r="EA26" s="55"/>
      <c r="EB26" s="55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127"/>
      <c r="EV26" s="127"/>
      <c r="EW26" s="127"/>
      <c r="EX26" s="127"/>
      <c r="EY26" s="127"/>
      <c r="EZ26" s="55"/>
      <c r="FA26" s="83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55"/>
      <c r="FM26" s="56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55"/>
      <c r="FY26" s="83"/>
      <c r="FZ26" s="128"/>
      <c r="GA26" s="129"/>
      <c r="GB26" s="129"/>
      <c r="GC26" s="129"/>
      <c r="GD26" s="130"/>
      <c r="GE26" s="127"/>
      <c r="GF26" s="127"/>
      <c r="GG26" s="127"/>
      <c r="GH26" s="127"/>
      <c r="GI26" s="127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</row>
    <row r="27" spans="1:240" ht="15" customHeight="1" x14ac:dyDescent="0.25">
      <c r="A27" s="20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119" t="s">
        <v>41</v>
      </c>
      <c r="AF27" s="120"/>
      <c r="AG27" s="120"/>
      <c r="AH27" s="120"/>
      <c r="AI27" s="123" t="str">
        <f>IF(AE5=0,"",SUM(AI5:AI22)/SUM(AE5:AE22)*2)</f>
        <v/>
      </c>
      <c r="AJ27" s="123"/>
      <c r="AK27" s="12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22"/>
      <c r="DX27" s="22"/>
      <c r="DY27" s="22"/>
      <c r="DZ27" s="22"/>
      <c r="EA27" s="22"/>
      <c r="EB27" s="22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22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22"/>
      <c r="FM27" s="22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22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</row>
    <row r="28" spans="1:240" ht="15" customHeight="1" thickBot="1" x14ac:dyDescent="0.3">
      <c r="A28" s="20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21"/>
      <c r="AF28" s="122"/>
      <c r="AG28" s="122"/>
      <c r="AH28" s="122"/>
      <c r="AI28" s="125"/>
      <c r="AJ28" s="125"/>
      <c r="AK28" s="126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22"/>
      <c r="DX28" s="22"/>
      <c r="DY28" s="22"/>
      <c r="DZ28" s="22"/>
      <c r="EA28" s="22"/>
      <c r="EB28" s="22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22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22"/>
      <c r="FM28" s="22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22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</row>
    <row r="29" spans="1:240" ht="13.5" thickTop="1" x14ac:dyDescent="0.25">
      <c r="A29" s="20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22"/>
      <c r="DX29" s="22"/>
      <c r="DY29" s="22"/>
      <c r="DZ29" s="22"/>
      <c r="EA29" s="22"/>
      <c r="EB29" s="22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22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22"/>
      <c r="FM29" s="22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22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</row>
    <row r="30" spans="1:240" x14ac:dyDescent="0.25">
      <c r="A30" s="20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22"/>
      <c r="DX30" s="22"/>
      <c r="DY30" s="22"/>
      <c r="DZ30" s="22"/>
      <c r="EA30" s="22"/>
      <c r="EB30" s="22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22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22"/>
      <c r="FM30" s="22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22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</row>
    <row r="31" spans="1:240" x14ac:dyDescent="0.25">
      <c r="A31" s="20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22"/>
      <c r="DX31" s="22"/>
      <c r="DY31" s="22"/>
      <c r="DZ31" s="22"/>
      <c r="EA31" s="22"/>
      <c r="EB31" s="22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22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22"/>
      <c r="FM31" s="22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22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</row>
    <row r="32" spans="1:240" x14ac:dyDescent="0.25">
      <c r="A32" s="20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22"/>
      <c r="DX32" s="22"/>
      <c r="DY32" s="22"/>
      <c r="DZ32" s="22"/>
      <c r="EA32" s="22"/>
      <c r="EB32" s="22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22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22"/>
      <c r="FM32" s="22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22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</row>
    <row r="33" spans="1:240" x14ac:dyDescent="0.25">
      <c r="A33" s="20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19"/>
      <c r="AF33" s="19"/>
      <c r="AG33" s="19"/>
      <c r="AH33" s="19"/>
      <c r="AI33" s="20"/>
      <c r="AJ33" s="20"/>
      <c r="AK33" s="20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22"/>
      <c r="DX33" s="22"/>
      <c r="DY33" s="22"/>
      <c r="DZ33" s="22"/>
      <c r="EA33" s="22"/>
      <c r="EB33" s="22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22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22"/>
      <c r="FM33" s="22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22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</row>
    <row r="34" spans="1:240" x14ac:dyDescent="0.25">
      <c r="A34" s="20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19"/>
      <c r="AF34" s="19"/>
      <c r="AG34" s="19"/>
      <c r="AH34" s="19"/>
      <c r="AI34" s="20"/>
      <c r="AJ34" s="20"/>
      <c r="AK34" s="20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22"/>
      <c r="DX34" s="22"/>
      <c r="DY34" s="22"/>
      <c r="DZ34" s="22"/>
      <c r="EA34" s="22"/>
      <c r="EB34" s="22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22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22"/>
      <c r="FM34" s="22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22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</row>
    <row r="35" spans="1:240" x14ac:dyDescent="0.25">
      <c r="A35" s="20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19"/>
      <c r="AF35" s="19"/>
      <c r="AG35" s="19"/>
      <c r="AH35" s="19"/>
      <c r="AI35" s="20"/>
      <c r="AJ35" s="20"/>
      <c r="AK35" s="20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22"/>
      <c r="DX35" s="22"/>
      <c r="DY35" s="22"/>
      <c r="DZ35" s="22"/>
      <c r="EA35" s="22"/>
      <c r="EB35" s="22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22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22"/>
      <c r="FM35" s="22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22"/>
      <c r="FY35" s="74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4"/>
      <c r="GQ35" s="74"/>
      <c r="GR35" s="74"/>
      <c r="GS35" s="74"/>
      <c r="GT35" s="74"/>
      <c r="GU35" s="74"/>
      <c r="GV35" s="74"/>
      <c r="GW35" s="74"/>
      <c r="GX35" s="74"/>
      <c r="GY35" s="74"/>
      <c r="GZ35" s="74"/>
      <c r="HA35" s="74"/>
      <c r="HB35" s="74"/>
      <c r="HC35" s="74"/>
      <c r="HD35" s="74"/>
      <c r="HE35" s="74"/>
      <c r="HF35" s="74"/>
      <c r="HG35" s="74"/>
      <c r="HH35" s="74"/>
      <c r="HI35" s="74"/>
      <c r="HJ35" s="74"/>
      <c r="HK35" s="74"/>
      <c r="HL35" s="74"/>
      <c r="HM35" s="74"/>
      <c r="HN35" s="74"/>
      <c r="HO35" s="74"/>
      <c r="HP35" s="74"/>
      <c r="HQ35" s="74"/>
      <c r="HR35" s="74"/>
      <c r="HS35" s="74"/>
      <c r="HT35" s="74"/>
      <c r="HU35" s="74"/>
      <c r="HV35" s="74"/>
      <c r="HW35" s="74"/>
      <c r="HX35" s="74"/>
      <c r="HY35" s="74"/>
      <c r="HZ35" s="74"/>
      <c r="IA35" s="74"/>
      <c r="IB35" s="74"/>
      <c r="IC35" s="74"/>
      <c r="ID35" s="74"/>
      <c r="IE35" s="74"/>
      <c r="IF35" s="74"/>
    </row>
    <row r="36" spans="1:240" x14ac:dyDescent="0.25">
      <c r="A36" s="20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19"/>
      <c r="AF36" s="19"/>
      <c r="AG36" s="19"/>
      <c r="AH36" s="19"/>
      <c r="AI36" s="20"/>
      <c r="AJ36" s="20"/>
      <c r="AK36" s="20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22"/>
      <c r="DX36" s="22"/>
      <c r="DY36" s="22"/>
      <c r="DZ36" s="22"/>
      <c r="EA36" s="22"/>
      <c r="EB36" s="22"/>
      <c r="EC36" s="74"/>
      <c r="ED36" s="74"/>
      <c r="EE36" s="74"/>
      <c r="EF36" s="74"/>
      <c r="EG36" s="74"/>
      <c r="EH36" s="74"/>
      <c r="EI36" s="74"/>
      <c r="EJ36" s="74"/>
      <c r="EK36" s="74"/>
      <c r="EL36" s="74"/>
      <c r="EM36" s="74"/>
      <c r="EN36" s="74"/>
      <c r="EO36" s="74"/>
      <c r="EP36" s="74"/>
      <c r="EQ36" s="74"/>
      <c r="ER36" s="74"/>
      <c r="ES36" s="74"/>
      <c r="ET36" s="74"/>
      <c r="EU36" s="74"/>
      <c r="EV36" s="74"/>
      <c r="EW36" s="74"/>
      <c r="EX36" s="74"/>
      <c r="EY36" s="74"/>
      <c r="EZ36" s="22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22"/>
      <c r="FM36" s="22"/>
      <c r="FN36" s="74"/>
      <c r="FO36" s="74"/>
      <c r="FP36" s="74"/>
      <c r="FQ36" s="74"/>
      <c r="FR36" s="74"/>
      <c r="FS36" s="74"/>
      <c r="FT36" s="74"/>
      <c r="FU36" s="74"/>
      <c r="FV36" s="74"/>
      <c r="FW36" s="74"/>
      <c r="FX36" s="22"/>
      <c r="FY36" s="74"/>
      <c r="FZ36" s="74"/>
      <c r="GA36" s="74"/>
      <c r="GB36" s="74"/>
      <c r="GC36" s="74"/>
      <c r="GD36" s="74"/>
      <c r="GE36" s="74"/>
      <c r="GF36" s="74"/>
      <c r="GG36" s="74"/>
      <c r="GH36" s="74"/>
      <c r="GI36" s="74"/>
      <c r="GJ36" s="74"/>
      <c r="GK36" s="74"/>
      <c r="GL36" s="74"/>
      <c r="GM36" s="74"/>
      <c r="GN36" s="74"/>
      <c r="GO36" s="74"/>
      <c r="GP36" s="74"/>
      <c r="GQ36" s="74"/>
      <c r="GR36" s="74"/>
      <c r="GS36" s="74"/>
      <c r="GT36" s="74"/>
      <c r="GU36" s="74"/>
      <c r="GV36" s="74"/>
      <c r="GW36" s="74"/>
      <c r="GX36" s="74"/>
      <c r="GY36" s="74"/>
      <c r="GZ36" s="74"/>
      <c r="HA36" s="74"/>
      <c r="HB36" s="74"/>
      <c r="HC36" s="74"/>
      <c r="HD36" s="74"/>
      <c r="HE36" s="74"/>
      <c r="HF36" s="74"/>
      <c r="HG36" s="74"/>
      <c r="HH36" s="74"/>
      <c r="HI36" s="74"/>
      <c r="HJ36" s="74"/>
      <c r="HK36" s="74"/>
      <c r="HL36" s="74"/>
      <c r="HM36" s="74"/>
      <c r="HN36" s="74"/>
      <c r="HO36" s="74"/>
      <c r="HP36" s="74"/>
      <c r="HQ36" s="74"/>
      <c r="HR36" s="74"/>
      <c r="HS36" s="74"/>
      <c r="HT36" s="74"/>
      <c r="HU36" s="74"/>
      <c r="HV36" s="74"/>
      <c r="HW36" s="74"/>
      <c r="HX36" s="74"/>
      <c r="HY36" s="74"/>
      <c r="HZ36" s="74"/>
      <c r="IA36" s="74"/>
      <c r="IB36" s="74"/>
      <c r="IC36" s="74"/>
      <c r="ID36" s="74"/>
      <c r="IE36" s="74"/>
      <c r="IF36" s="74"/>
    </row>
    <row r="37" spans="1:240" ht="13.9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22"/>
      <c r="DX37" s="22"/>
      <c r="DY37" s="22"/>
      <c r="DZ37" s="22"/>
      <c r="EA37" s="22"/>
      <c r="EB37" s="22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22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22"/>
      <c r="FM37" s="22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22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</row>
    <row r="38" spans="1:240" ht="13.9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22"/>
      <c r="DX38" s="22"/>
      <c r="DY38" s="22"/>
      <c r="DZ38" s="22"/>
      <c r="EA38" s="22"/>
      <c r="EB38" s="22"/>
      <c r="EC38" s="74"/>
      <c r="ED38" s="74"/>
      <c r="EE38" s="74"/>
      <c r="EF38" s="74"/>
      <c r="EG38" s="74"/>
      <c r="EH38" s="74"/>
      <c r="EI38" s="74"/>
      <c r="EJ38" s="74"/>
      <c r="EK38" s="74"/>
      <c r="EL38" s="74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4"/>
      <c r="EX38" s="74"/>
      <c r="EY38" s="74"/>
      <c r="EZ38" s="22"/>
      <c r="FA38" s="74"/>
      <c r="FB38" s="74"/>
      <c r="FC38" s="74"/>
      <c r="FD38" s="74"/>
      <c r="FE38" s="74"/>
      <c r="FF38" s="74"/>
      <c r="FG38" s="74"/>
      <c r="FH38" s="74"/>
      <c r="FI38" s="74"/>
      <c r="FJ38" s="74"/>
      <c r="FK38" s="74"/>
      <c r="FL38" s="22"/>
      <c r="FM38" s="22"/>
      <c r="FN38" s="74"/>
      <c r="FO38" s="74"/>
      <c r="FP38" s="74"/>
      <c r="FQ38" s="74"/>
      <c r="FR38" s="74"/>
      <c r="FS38" s="74"/>
      <c r="FT38" s="74"/>
      <c r="FU38" s="74"/>
      <c r="FV38" s="74"/>
      <c r="FW38" s="74"/>
      <c r="FX38" s="22"/>
      <c r="FY38" s="74"/>
      <c r="FZ38" s="74"/>
      <c r="GA38" s="74"/>
      <c r="GB38" s="74"/>
      <c r="GC38" s="74"/>
      <c r="GD38" s="74"/>
      <c r="GE38" s="74"/>
      <c r="GF38" s="74"/>
      <c r="GG38" s="74"/>
      <c r="GH38" s="74"/>
      <c r="GI38" s="74"/>
      <c r="GJ38" s="74"/>
      <c r="GK38" s="74"/>
      <c r="GL38" s="74"/>
      <c r="GM38" s="74"/>
      <c r="GN38" s="74"/>
      <c r="GO38" s="74"/>
      <c r="GP38" s="74"/>
      <c r="GQ38" s="74"/>
      <c r="GR38" s="74"/>
      <c r="GS38" s="74"/>
      <c r="GT38" s="74"/>
      <c r="GU38" s="74"/>
      <c r="GV38" s="74"/>
      <c r="GW38" s="74"/>
      <c r="GX38" s="74"/>
      <c r="GY38" s="74"/>
      <c r="GZ38" s="74"/>
      <c r="HA38" s="74"/>
      <c r="HB38" s="74"/>
      <c r="HC38" s="74"/>
      <c r="HD38" s="74"/>
      <c r="HE38" s="74"/>
      <c r="HF38" s="74"/>
      <c r="HG38" s="74"/>
      <c r="HH38" s="74"/>
      <c r="HI38" s="74"/>
      <c r="HJ38" s="74"/>
      <c r="HK38" s="74"/>
      <c r="HL38" s="74"/>
      <c r="HM38" s="74"/>
      <c r="HN38" s="74"/>
      <c r="HO38" s="74"/>
      <c r="HP38" s="74"/>
      <c r="HQ38" s="74"/>
      <c r="HR38" s="74"/>
      <c r="HS38" s="74"/>
      <c r="HT38" s="74"/>
      <c r="HU38" s="74"/>
      <c r="HV38" s="74"/>
      <c r="HW38" s="74"/>
      <c r="HX38" s="74"/>
      <c r="HY38" s="74"/>
      <c r="HZ38" s="74"/>
      <c r="IA38" s="74"/>
      <c r="IB38" s="74"/>
      <c r="IC38" s="74"/>
      <c r="ID38" s="74"/>
      <c r="IE38" s="74"/>
      <c r="IF38" s="74"/>
    </row>
    <row r="39" spans="1:240" ht="13.9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22"/>
      <c r="DX39" s="22"/>
      <c r="DY39" s="22"/>
      <c r="DZ39" s="22"/>
      <c r="EA39" s="22"/>
      <c r="EB39" s="22"/>
      <c r="EC39" s="74"/>
      <c r="ED39" s="74"/>
      <c r="EE39" s="74"/>
      <c r="EF39" s="74"/>
      <c r="EG39" s="74"/>
      <c r="EH39" s="74"/>
      <c r="EI39" s="74"/>
      <c r="EJ39" s="74"/>
      <c r="EK39" s="74"/>
      <c r="EL39" s="74"/>
      <c r="EM39" s="74"/>
      <c r="EN39" s="74"/>
      <c r="EO39" s="74"/>
      <c r="EP39" s="74"/>
      <c r="EQ39" s="74"/>
      <c r="ER39" s="74"/>
      <c r="ES39" s="74"/>
      <c r="ET39" s="74"/>
      <c r="EU39" s="74"/>
      <c r="EV39" s="74"/>
      <c r="EW39" s="74"/>
      <c r="EX39" s="74"/>
      <c r="EY39" s="74"/>
      <c r="EZ39" s="22"/>
      <c r="FA39" s="74"/>
      <c r="FB39" s="74"/>
      <c r="FC39" s="74"/>
      <c r="FD39" s="74"/>
      <c r="FE39" s="74"/>
      <c r="FF39" s="74"/>
      <c r="FG39" s="74"/>
      <c r="FH39" s="74"/>
      <c r="FI39" s="74"/>
      <c r="FJ39" s="74"/>
      <c r="FK39" s="74"/>
      <c r="FL39" s="22"/>
      <c r="FM39" s="22"/>
      <c r="FN39" s="74"/>
      <c r="FO39" s="74"/>
      <c r="FP39" s="74"/>
      <c r="FQ39" s="74"/>
      <c r="FR39" s="74"/>
      <c r="FS39" s="74"/>
      <c r="FT39" s="74"/>
      <c r="FU39" s="74"/>
      <c r="FV39" s="74"/>
      <c r="FW39" s="74"/>
      <c r="FX39" s="22"/>
      <c r="FY39" s="74"/>
      <c r="FZ39" s="74"/>
      <c r="GA39" s="74"/>
      <c r="GB39" s="74"/>
      <c r="GC39" s="74"/>
      <c r="GD39" s="74"/>
      <c r="GE39" s="74"/>
      <c r="GF39" s="74"/>
      <c r="GG39" s="74"/>
      <c r="GH39" s="74"/>
      <c r="GI39" s="74"/>
      <c r="GJ39" s="74"/>
      <c r="GK39" s="74"/>
      <c r="GL39" s="74"/>
      <c r="GM39" s="74"/>
      <c r="GN39" s="74"/>
      <c r="GO39" s="74"/>
      <c r="GP39" s="74"/>
      <c r="GQ39" s="74"/>
      <c r="GR39" s="74"/>
      <c r="GS39" s="74"/>
      <c r="GT39" s="74"/>
      <c r="GU39" s="74"/>
      <c r="GV39" s="74"/>
      <c r="GW39" s="74"/>
      <c r="GX39" s="74"/>
      <c r="GY39" s="74"/>
      <c r="GZ39" s="74"/>
      <c r="HA39" s="74"/>
      <c r="HB39" s="74"/>
      <c r="HC39" s="74"/>
      <c r="HD39" s="74"/>
      <c r="HE39" s="74"/>
      <c r="HF39" s="74"/>
      <c r="HG39" s="74"/>
      <c r="HH39" s="74"/>
      <c r="HI39" s="74"/>
      <c r="HJ39" s="74"/>
      <c r="HK39" s="74"/>
      <c r="HL39" s="74"/>
      <c r="HM39" s="74"/>
      <c r="HN39" s="74"/>
      <c r="HO39" s="74"/>
      <c r="HP39" s="74"/>
      <c r="HQ39" s="74"/>
      <c r="HR39" s="74"/>
      <c r="HS39" s="74"/>
      <c r="HT39" s="74"/>
      <c r="HU39" s="74"/>
      <c r="HV39" s="74"/>
      <c r="HW39" s="74"/>
      <c r="HX39" s="74"/>
      <c r="HY39" s="74"/>
      <c r="HZ39" s="74"/>
      <c r="IA39" s="74"/>
      <c r="IB39" s="74"/>
      <c r="IC39" s="74"/>
      <c r="ID39" s="74"/>
      <c r="IE39" s="74"/>
      <c r="IF39" s="74"/>
    </row>
    <row r="40" spans="1:240" ht="13.9" x14ac:dyDescent="0.3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22"/>
      <c r="DX40" s="22"/>
      <c r="DY40" s="22"/>
      <c r="DZ40" s="22"/>
      <c r="EA40" s="22"/>
      <c r="EB40" s="22"/>
      <c r="EC40" s="74"/>
      <c r="ED40" s="74"/>
      <c r="EE40" s="74"/>
      <c r="EF40" s="74"/>
      <c r="EG40" s="74"/>
      <c r="EH40" s="74"/>
      <c r="EI40" s="74"/>
      <c r="EJ40" s="74"/>
      <c r="EK40" s="74"/>
      <c r="EL40" s="74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4"/>
      <c r="EX40" s="74"/>
      <c r="EY40" s="74"/>
      <c r="EZ40" s="22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22"/>
      <c r="FM40" s="22"/>
      <c r="FN40" s="74"/>
      <c r="FO40" s="74"/>
      <c r="FP40" s="74"/>
      <c r="FQ40" s="74"/>
      <c r="FR40" s="74"/>
      <c r="FS40" s="74"/>
      <c r="FT40" s="74"/>
      <c r="FU40" s="74"/>
      <c r="FV40" s="74"/>
      <c r="FW40" s="74"/>
      <c r="FX40" s="22"/>
      <c r="FY40" s="74"/>
      <c r="FZ40" s="74"/>
      <c r="GA40" s="74"/>
      <c r="GB40" s="74"/>
      <c r="GC40" s="74"/>
      <c r="GD40" s="74"/>
      <c r="GE40" s="74"/>
      <c r="GF40" s="74"/>
      <c r="GG40" s="74"/>
      <c r="GH40" s="74"/>
      <c r="GI40" s="74"/>
      <c r="GJ40" s="74"/>
      <c r="GK40" s="74"/>
      <c r="GL40" s="74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74"/>
      <c r="GX40" s="74"/>
      <c r="GY40" s="74"/>
      <c r="GZ40" s="74"/>
      <c r="HA40" s="74"/>
      <c r="HB40" s="74"/>
      <c r="HC40" s="74"/>
      <c r="HD40" s="74"/>
      <c r="HE40" s="74"/>
      <c r="HF40" s="74"/>
      <c r="HG40" s="74"/>
      <c r="HH40" s="74"/>
      <c r="HI40" s="74"/>
      <c r="HJ40" s="74"/>
      <c r="HK40" s="74"/>
      <c r="HL40" s="74"/>
      <c r="HM40" s="74"/>
      <c r="HN40" s="74"/>
      <c r="HO40" s="74"/>
      <c r="HP40" s="74"/>
      <c r="HQ40" s="74"/>
      <c r="HR40" s="74"/>
      <c r="HS40" s="74"/>
      <c r="HT40" s="74"/>
      <c r="HU40" s="74"/>
      <c r="HV40" s="74"/>
      <c r="HW40" s="74"/>
      <c r="HX40" s="74"/>
      <c r="HY40" s="74"/>
      <c r="HZ40" s="74"/>
      <c r="IA40" s="74"/>
      <c r="IB40" s="74"/>
      <c r="IC40" s="74"/>
      <c r="ID40" s="74"/>
      <c r="IE40" s="74"/>
      <c r="IF40" s="74"/>
    </row>
    <row r="41" spans="1:240" ht="13.9" x14ac:dyDescent="0.3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22"/>
      <c r="DX41" s="22"/>
      <c r="DY41" s="22"/>
      <c r="DZ41" s="22"/>
      <c r="EA41" s="22"/>
      <c r="EB41" s="22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22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22"/>
      <c r="FM41" s="22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22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</row>
    <row r="42" spans="1:240" ht="13.9" x14ac:dyDescent="0.3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22"/>
      <c r="DX42" s="22"/>
      <c r="DY42" s="22"/>
      <c r="DZ42" s="22"/>
      <c r="EA42" s="22"/>
      <c r="EB42" s="22"/>
      <c r="EC42" s="74"/>
      <c r="ED42" s="74"/>
      <c r="EE42" s="74"/>
      <c r="EF42" s="74"/>
      <c r="EG42" s="74"/>
      <c r="EH42" s="74"/>
      <c r="EI42" s="74"/>
      <c r="EJ42" s="74"/>
      <c r="EK42" s="74"/>
      <c r="EL42" s="74"/>
      <c r="EM42" s="74"/>
      <c r="EN42" s="74"/>
      <c r="EO42" s="74"/>
      <c r="EP42" s="74"/>
      <c r="EQ42" s="74"/>
      <c r="ER42" s="74"/>
      <c r="ES42" s="74"/>
      <c r="ET42" s="74"/>
      <c r="EU42" s="74"/>
      <c r="EV42" s="74"/>
      <c r="EW42" s="74"/>
      <c r="EX42" s="74"/>
      <c r="EY42" s="74"/>
      <c r="EZ42" s="22"/>
      <c r="FA42" s="74"/>
      <c r="FB42" s="74"/>
      <c r="FC42" s="74"/>
      <c r="FD42" s="74"/>
      <c r="FE42" s="74"/>
      <c r="FF42" s="74"/>
      <c r="FG42" s="74"/>
      <c r="FH42" s="74"/>
      <c r="FI42" s="74"/>
      <c r="FJ42" s="74"/>
      <c r="FK42" s="74"/>
      <c r="FL42" s="22"/>
      <c r="FM42" s="22"/>
      <c r="FN42" s="74"/>
      <c r="FO42" s="74"/>
      <c r="FP42" s="74"/>
      <c r="FQ42" s="74"/>
      <c r="FR42" s="74"/>
      <c r="FS42" s="74"/>
      <c r="FT42" s="74"/>
      <c r="FU42" s="74"/>
      <c r="FV42" s="74"/>
      <c r="FW42" s="74"/>
      <c r="FX42" s="22"/>
      <c r="FY42" s="74"/>
      <c r="FZ42" s="74"/>
      <c r="GA42" s="74"/>
      <c r="GB42" s="74"/>
      <c r="GC42" s="74"/>
      <c r="GD42" s="74"/>
      <c r="GE42" s="74"/>
      <c r="GF42" s="74"/>
      <c r="GG42" s="74"/>
      <c r="GH42" s="74"/>
      <c r="GI42" s="74"/>
      <c r="GJ42" s="74"/>
      <c r="GK42" s="74"/>
      <c r="GL42" s="74"/>
      <c r="GM42" s="74"/>
      <c r="GN42" s="74"/>
      <c r="GO42" s="74"/>
      <c r="GP42" s="74"/>
      <c r="GQ42" s="74"/>
      <c r="GR42" s="74"/>
      <c r="GS42" s="74"/>
      <c r="GT42" s="74"/>
      <c r="GU42" s="74"/>
      <c r="GV42" s="74"/>
      <c r="GW42" s="74"/>
      <c r="GX42" s="74"/>
      <c r="GY42" s="74"/>
      <c r="GZ42" s="74"/>
      <c r="HA42" s="74"/>
      <c r="HB42" s="74"/>
      <c r="HC42" s="74"/>
      <c r="HD42" s="74"/>
      <c r="HE42" s="74"/>
      <c r="HF42" s="74"/>
      <c r="HG42" s="74"/>
      <c r="HH42" s="74"/>
      <c r="HI42" s="74"/>
      <c r="HJ42" s="74"/>
      <c r="HK42" s="74"/>
      <c r="HL42" s="74"/>
      <c r="HM42" s="74"/>
      <c r="HN42" s="74"/>
      <c r="HO42" s="74"/>
      <c r="HP42" s="74"/>
      <c r="HQ42" s="74"/>
      <c r="HR42" s="74"/>
      <c r="HS42" s="74"/>
      <c r="HT42" s="74"/>
      <c r="HU42" s="74"/>
      <c r="HV42" s="74"/>
      <c r="HW42" s="74"/>
      <c r="HX42" s="74"/>
      <c r="HY42" s="74"/>
      <c r="HZ42" s="74"/>
      <c r="IA42" s="74"/>
      <c r="IB42" s="74"/>
      <c r="IC42" s="74"/>
      <c r="ID42" s="74"/>
      <c r="IE42" s="74"/>
      <c r="IF42" s="74"/>
    </row>
    <row r="43" spans="1:240" ht="13.9" x14ac:dyDescent="0.3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22"/>
      <c r="DX43" s="22"/>
      <c r="DY43" s="22"/>
      <c r="DZ43" s="22"/>
      <c r="EA43" s="22"/>
      <c r="EB43" s="22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22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22"/>
      <c r="FM43" s="22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22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</row>
    <row r="44" spans="1:240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22"/>
      <c r="DX44" s="22"/>
      <c r="DY44" s="22"/>
      <c r="DZ44" s="22"/>
      <c r="EA44" s="22"/>
      <c r="EB44" s="22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22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22"/>
      <c r="FM44" s="22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22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</row>
    <row r="45" spans="1:240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22"/>
      <c r="DX45" s="22"/>
      <c r="DY45" s="22"/>
      <c r="DZ45" s="22"/>
      <c r="EA45" s="22"/>
      <c r="EB45" s="22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22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22"/>
      <c r="FM45" s="22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22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</row>
    <row r="46" spans="1:240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22"/>
      <c r="DX46" s="22"/>
      <c r="DY46" s="22"/>
      <c r="DZ46" s="22"/>
      <c r="EA46" s="22"/>
      <c r="EB46" s="22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22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22"/>
      <c r="FM46" s="22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22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</row>
    <row r="47" spans="1:240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  <c r="DI47" s="74"/>
      <c r="DJ47" s="74"/>
      <c r="DK47" s="74"/>
      <c r="DL47" s="74"/>
      <c r="DM47" s="74"/>
      <c r="DN47" s="74"/>
      <c r="DO47" s="74"/>
      <c r="DP47" s="74"/>
      <c r="DQ47" s="74"/>
      <c r="DR47" s="74"/>
      <c r="DS47" s="74"/>
      <c r="DT47" s="74"/>
      <c r="DU47" s="74"/>
      <c r="DV47" s="74"/>
      <c r="DW47" s="22"/>
      <c r="DX47" s="22"/>
      <c r="DY47" s="22"/>
      <c r="DZ47" s="22"/>
      <c r="EA47" s="22"/>
      <c r="EB47" s="22"/>
      <c r="EC47" s="74"/>
      <c r="ED47" s="74"/>
      <c r="EE47" s="74"/>
      <c r="EF47" s="74"/>
      <c r="EG47" s="74"/>
      <c r="EH47" s="74"/>
      <c r="EI47" s="74"/>
      <c r="EJ47" s="74"/>
      <c r="EK47" s="74"/>
      <c r="EL47" s="74"/>
      <c r="EM47" s="74"/>
      <c r="EN47" s="74"/>
      <c r="EO47" s="74"/>
      <c r="EP47" s="74"/>
      <c r="EQ47" s="74"/>
      <c r="ER47" s="74"/>
      <c r="ES47" s="74"/>
      <c r="ET47" s="74"/>
      <c r="EU47" s="74"/>
      <c r="EV47" s="74"/>
      <c r="EW47" s="74"/>
      <c r="EX47" s="74"/>
      <c r="EY47" s="74"/>
      <c r="EZ47" s="22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22"/>
      <c r="FM47" s="22"/>
      <c r="FN47" s="74"/>
      <c r="FO47" s="74"/>
      <c r="FP47" s="74"/>
      <c r="FQ47" s="74"/>
      <c r="FR47" s="74"/>
      <c r="FS47" s="74"/>
      <c r="FT47" s="74"/>
      <c r="FU47" s="74"/>
      <c r="FV47" s="74"/>
      <c r="FW47" s="74"/>
      <c r="FX47" s="22"/>
      <c r="FY47" s="74"/>
      <c r="FZ47" s="74"/>
      <c r="GA47" s="74"/>
      <c r="GB47" s="74"/>
      <c r="GC47" s="74"/>
      <c r="GD47" s="74"/>
      <c r="GE47" s="74"/>
      <c r="GF47" s="74"/>
      <c r="GG47" s="74"/>
      <c r="GH47" s="74"/>
      <c r="GI47" s="74"/>
      <c r="GJ47" s="74"/>
      <c r="GK47" s="74"/>
      <c r="GL47" s="74"/>
      <c r="GM47" s="74"/>
      <c r="GN47" s="74"/>
      <c r="GO47" s="74"/>
      <c r="GP47" s="74"/>
      <c r="GQ47" s="74"/>
      <c r="GR47" s="74"/>
      <c r="GS47" s="74"/>
      <c r="GT47" s="74"/>
      <c r="GU47" s="74"/>
      <c r="GV47" s="74"/>
      <c r="GW47" s="74"/>
      <c r="GX47" s="74"/>
      <c r="GY47" s="74"/>
      <c r="GZ47" s="74"/>
      <c r="HA47" s="74"/>
      <c r="HB47" s="74"/>
      <c r="HC47" s="74"/>
      <c r="HD47" s="74"/>
      <c r="HE47" s="74"/>
      <c r="HF47" s="74"/>
      <c r="HG47" s="74"/>
      <c r="HH47" s="74"/>
      <c r="HI47" s="74"/>
      <c r="HJ47" s="74"/>
      <c r="HK47" s="74"/>
      <c r="HL47" s="74"/>
      <c r="HM47" s="74"/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</row>
    <row r="48" spans="1:240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22"/>
      <c r="DX48" s="22"/>
      <c r="DY48" s="22"/>
      <c r="DZ48" s="22"/>
      <c r="EA48" s="22"/>
      <c r="EB48" s="22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4"/>
      <c r="EQ48" s="74"/>
      <c r="ER48" s="74"/>
      <c r="ES48" s="74"/>
      <c r="ET48" s="74"/>
      <c r="EU48" s="74"/>
      <c r="EV48" s="74"/>
      <c r="EW48" s="74"/>
      <c r="EX48" s="74"/>
      <c r="EY48" s="74"/>
      <c r="EZ48" s="22"/>
      <c r="FA48" s="74"/>
      <c r="FB48" s="74"/>
      <c r="FC48" s="74"/>
      <c r="FD48" s="74"/>
      <c r="FE48" s="74"/>
      <c r="FF48" s="74"/>
      <c r="FG48" s="74"/>
      <c r="FH48" s="74"/>
      <c r="FI48" s="74"/>
      <c r="FJ48" s="74"/>
      <c r="FK48" s="74"/>
      <c r="FL48" s="22"/>
      <c r="FM48" s="22"/>
      <c r="FN48" s="74"/>
      <c r="FO48" s="74"/>
      <c r="FP48" s="74"/>
      <c r="FQ48" s="74"/>
      <c r="FR48" s="74"/>
      <c r="FS48" s="74"/>
      <c r="FT48" s="74"/>
      <c r="FU48" s="74"/>
      <c r="FV48" s="74"/>
      <c r="FW48" s="74"/>
      <c r="FX48" s="22"/>
      <c r="FY48" s="74"/>
      <c r="FZ48" s="74"/>
      <c r="GA48" s="74"/>
      <c r="GB48" s="74"/>
      <c r="GC48" s="74"/>
      <c r="GD48" s="74"/>
      <c r="GE48" s="74"/>
      <c r="GF48" s="74"/>
      <c r="GG48" s="74"/>
      <c r="GH48" s="74"/>
      <c r="GI48" s="74"/>
      <c r="GJ48" s="74"/>
      <c r="GK48" s="74"/>
      <c r="GL48" s="74"/>
      <c r="GM48" s="74"/>
      <c r="GN48" s="74"/>
      <c r="GO48" s="74"/>
      <c r="GP48" s="74"/>
      <c r="GQ48" s="74"/>
      <c r="GR48" s="74"/>
      <c r="GS48" s="74"/>
      <c r="GT48" s="74"/>
      <c r="GU48" s="74"/>
      <c r="GV48" s="74"/>
      <c r="GW48" s="74"/>
      <c r="GX48" s="74"/>
      <c r="GY48" s="74"/>
      <c r="GZ48" s="74"/>
      <c r="HA48" s="74"/>
      <c r="HB48" s="74"/>
      <c r="HC48" s="74"/>
      <c r="HD48" s="74"/>
      <c r="HE48" s="74"/>
      <c r="HF48" s="74"/>
      <c r="HG48" s="74"/>
      <c r="HH48" s="74"/>
      <c r="HI48" s="74"/>
      <c r="HJ48" s="74"/>
      <c r="HK48" s="74"/>
      <c r="HL48" s="74"/>
      <c r="HM48" s="74"/>
      <c r="HN48" s="74"/>
      <c r="HO48" s="74"/>
      <c r="HP48" s="74"/>
      <c r="HQ48" s="74"/>
      <c r="HR48" s="74"/>
      <c r="HS48" s="74"/>
      <c r="HT48" s="74"/>
      <c r="HU48" s="74"/>
      <c r="HV48" s="74"/>
      <c r="HW48" s="74"/>
      <c r="HX48" s="74"/>
      <c r="HY48" s="74"/>
      <c r="HZ48" s="74"/>
      <c r="IA48" s="74"/>
      <c r="IB48" s="74"/>
      <c r="IC48" s="74"/>
      <c r="ID48" s="74"/>
      <c r="IE48" s="74"/>
      <c r="IF48" s="74"/>
    </row>
    <row r="49" spans="1:240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22"/>
      <c r="DX49" s="22"/>
      <c r="DY49" s="22"/>
      <c r="DZ49" s="22"/>
      <c r="EA49" s="22"/>
      <c r="EB49" s="22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22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22"/>
      <c r="FM49" s="22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22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</row>
    <row r="50" spans="1:240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74"/>
      <c r="DO50" s="74"/>
      <c r="DP50" s="74"/>
      <c r="DQ50" s="74"/>
      <c r="DR50" s="74"/>
      <c r="DS50" s="74"/>
      <c r="DT50" s="74"/>
      <c r="DU50" s="74"/>
      <c r="DV50" s="74"/>
      <c r="DW50" s="22"/>
      <c r="DX50" s="22"/>
      <c r="DY50" s="22"/>
      <c r="DZ50" s="22"/>
      <c r="EA50" s="22"/>
      <c r="EB50" s="22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74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22"/>
      <c r="FA50" s="74"/>
      <c r="FB50" s="74"/>
      <c r="FC50" s="74"/>
      <c r="FD50" s="74"/>
      <c r="FE50" s="74"/>
      <c r="FF50" s="74"/>
      <c r="FG50" s="74"/>
      <c r="FH50" s="74"/>
      <c r="FI50" s="74"/>
      <c r="FJ50" s="74"/>
      <c r="FK50" s="74"/>
      <c r="FL50" s="22"/>
      <c r="FM50" s="22"/>
      <c r="FN50" s="74"/>
      <c r="FO50" s="74"/>
      <c r="FP50" s="74"/>
      <c r="FQ50" s="74"/>
      <c r="FR50" s="74"/>
      <c r="FS50" s="74"/>
      <c r="FT50" s="74"/>
      <c r="FU50" s="74"/>
      <c r="FV50" s="74"/>
      <c r="FW50" s="74"/>
      <c r="FX50" s="22"/>
      <c r="FY50" s="74"/>
      <c r="FZ50" s="74"/>
      <c r="GA50" s="74"/>
      <c r="GB50" s="74"/>
      <c r="GC50" s="74"/>
      <c r="GD50" s="74"/>
      <c r="GE50" s="74"/>
      <c r="GF50" s="74"/>
      <c r="GG50" s="74"/>
      <c r="GH50" s="74"/>
      <c r="GI50" s="74"/>
      <c r="GJ50" s="74"/>
      <c r="GK50" s="74"/>
      <c r="GL50" s="74"/>
      <c r="GM50" s="74"/>
      <c r="GN50" s="74"/>
      <c r="GO50" s="74"/>
      <c r="GP50" s="74"/>
      <c r="GQ50" s="74"/>
      <c r="GR50" s="74"/>
      <c r="GS50" s="74"/>
      <c r="GT50" s="74"/>
      <c r="GU50" s="74"/>
      <c r="GV50" s="74"/>
      <c r="GW50" s="74"/>
      <c r="GX50" s="74"/>
      <c r="GY50" s="74"/>
      <c r="GZ50" s="74"/>
      <c r="HA50" s="74"/>
      <c r="HB50" s="74"/>
      <c r="HC50" s="74"/>
      <c r="HD50" s="74"/>
      <c r="HE50" s="74"/>
      <c r="HF50" s="74"/>
      <c r="HG50" s="74"/>
      <c r="HH50" s="74"/>
      <c r="HI50" s="74"/>
      <c r="HJ50" s="74"/>
      <c r="HK50" s="74"/>
      <c r="HL50" s="74"/>
      <c r="HM50" s="74"/>
      <c r="HN50" s="74"/>
      <c r="HO50" s="74"/>
      <c r="HP50" s="74"/>
      <c r="HQ50" s="74"/>
      <c r="HR50" s="74"/>
      <c r="HS50" s="74"/>
      <c r="HT50" s="74"/>
      <c r="HU50" s="74"/>
      <c r="HV50" s="74"/>
      <c r="HW50" s="74"/>
      <c r="HX50" s="74"/>
      <c r="HY50" s="74"/>
      <c r="HZ50" s="74"/>
      <c r="IA50" s="74"/>
      <c r="IB50" s="74"/>
      <c r="IC50" s="74"/>
      <c r="ID50" s="74"/>
      <c r="IE50" s="74"/>
      <c r="IF50" s="74"/>
    </row>
    <row r="51" spans="1:24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22"/>
      <c r="DX51" s="22"/>
      <c r="DY51" s="22"/>
      <c r="DZ51" s="22"/>
      <c r="EA51" s="22"/>
      <c r="EB51" s="22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74"/>
      <c r="ER51" s="74"/>
      <c r="ES51" s="74"/>
      <c r="ET51" s="74"/>
      <c r="EU51" s="74"/>
      <c r="EV51" s="74"/>
      <c r="EW51" s="74"/>
      <c r="EX51" s="74"/>
      <c r="EY51" s="74"/>
      <c r="EZ51" s="22"/>
      <c r="FA51" s="74"/>
      <c r="FB51" s="74"/>
      <c r="FC51" s="74"/>
      <c r="FD51" s="74"/>
      <c r="FE51" s="74"/>
      <c r="FF51" s="74"/>
      <c r="FG51" s="74"/>
      <c r="FH51" s="74"/>
      <c r="FI51" s="74"/>
      <c r="FJ51" s="74"/>
      <c r="FK51" s="74"/>
      <c r="FL51" s="22"/>
      <c r="FM51" s="22"/>
      <c r="FN51" s="74"/>
      <c r="FO51" s="74"/>
      <c r="FP51" s="74"/>
      <c r="FQ51" s="74"/>
      <c r="FR51" s="74"/>
      <c r="FS51" s="74"/>
      <c r="FT51" s="74"/>
      <c r="FU51" s="74"/>
      <c r="FV51" s="74"/>
      <c r="FW51" s="74"/>
      <c r="FX51" s="22"/>
      <c r="FY51" s="74"/>
      <c r="FZ51" s="74"/>
      <c r="GA51" s="74"/>
      <c r="GB51" s="74"/>
      <c r="GC51" s="74"/>
      <c r="GD51" s="74"/>
      <c r="GE51" s="74"/>
      <c r="GF51" s="74"/>
      <c r="GG51" s="74"/>
      <c r="GH51" s="74"/>
      <c r="GI51" s="74"/>
      <c r="GJ51" s="74"/>
      <c r="GK51" s="74"/>
      <c r="GL51" s="74"/>
      <c r="GM51" s="74"/>
      <c r="GN51" s="74"/>
      <c r="GO51" s="74"/>
      <c r="GP51" s="74"/>
      <c r="GQ51" s="74"/>
      <c r="GR51" s="74"/>
      <c r="GS51" s="74"/>
      <c r="GT51" s="74"/>
      <c r="GU51" s="74"/>
      <c r="GV51" s="74"/>
      <c r="GW51" s="74"/>
      <c r="GX51" s="74"/>
      <c r="GY51" s="74"/>
      <c r="GZ51" s="74"/>
      <c r="HA51" s="74"/>
      <c r="HB51" s="74"/>
      <c r="HC51" s="74"/>
      <c r="HD51" s="74"/>
      <c r="HE51" s="74"/>
      <c r="HF51" s="74"/>
      <c r="HG51" s="74"/>
      <c r="HH51" s="74"/>
      <c r="HI51" s="74"/>
      <c r="HJ51" s="74"/>
      <c r="HK51" s="74"/>
      <c r="HL51" s="74"/>
      <c r="HM51" s="74"/>
      <c r="HN51" s="74"/>
      <c r="HO51" s="74"/>
      <c r="HP51" s="74"/>
      <c r="HQ51" s="74"/>
      <c r="HR51" s="74"/>
      <c r="HS51" s="74"/>
      <c r="HT51" s="74"/>
      <c r="HU51" s="74"/>
      <c r="HV51" s="74"/>
      <c r="HW51" s="74"/>
      <c r="HX51" s="74"/>
      <c r="HY51" s="74"/>
      <c r="HZ51" s="74"/>
      <c r="IA51" s="74"/>
      <c r="IB51" s="74"/>
      <c r="IC51" s="74"/>
      <c r="ID51" s="74"/>
      <c r="IE51" s="74"/>
      <c r="IF51" s="74"/>
    </row>
    <row r="52" spans="1:24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22"/>
      <c r="DX52" s="22"/>
      <c r="DY52" s="22"/>
      <c r="DZ52" s="22"/>
      <c r="EA52" s="22"/>
      <c r="EB52" s="22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22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22"/>
      <c r="FM52" s="22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22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</row>
    <row r="53" spans="1:24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74"/>
      <c r="DM53" s="74"/>
      <c r="DN53" s="74"/>
      <c r="DO53" s="74"/>
      <c r="DP53" s="74"/>
      <c r="DQ53" s="74"/>
      <c r="DR53" s="74"/>
      <c r="DS53" s="74"/>
      <c r="DT53" s="74"/>
      <c r="DU53" s="74"/>
      <c r="DV53" s="74"/>
      <c r="DW53" s="22"/>
      <c r="DX53" s="22"/>
      <c r="DY53" s="22"/>
      <c r="DZ53" s="22"/>
      <c r="EA53" s="22"/>
      <c r="EB53" s="22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74"/>
      <c r="ER53" s="74"/>
      <c r="ES53" s="74"/>
      <c r="ET53" s="74"/>
      <c r="EU53" s="74"/>
      <c r="EV53" s="74"/>
      <c r="EW53" s="74"/>
      <c r="EX53" s="74"/>
      <c r="EY53" s="74"/>
      <c r="EZ53" s="22"/>
      <c r="FA53" s="74"/>
      <c r="FB53" s="74"/>
      <c r="FC53" s="74"/>
      <c r="FD53" s="74"/>
      <c r="FE53" s="74"/>
      <c r="FF53" s="74"/>
      <c r="FG53" s="74"/>
      <c r="FH53" s="74"/>
      <c r="FI53" s="74"/>
      <c r="FJ53" s="74"/>
      <c r="FK53" s="74"/>
      <c r="FL53" s="22"/>
      <c r="FM53" s="22"/>
      <c r="FN53" s="74"/>
      <c r="FO53" s="74"/>
      <c r="FP53" s="74"/>
      <c r="FQ53" s="74"/>
      <c r="FR53" s="74"/>
      <c r="FS53" s="74"/>
      <c r="FT53" s="74"/>
      <c r="FU53" s="74"/>
      <c r="FV53" s="74"/>
      <c r="FW53" s="74"/>
      <c r="FX53" s="22"/>
      <c r="FY53" s="74"/>
      <c r="FZ53" s="74"/>
      <c r="GA53" s="74"/>
      <c r="GB53" s="74"/>
      <c r="GC53" s="74"/>
      <c r="GD53" s="74"/>
      <c r="GE53" s="74"/>
      <c r="GF53" s="74"/>
      <c r="GG53" s="74"/>
      <c r="GH53" s="74"/>
      <c r="GI53" s="74"/>
      <c r="GJ53" s="74"/>
      <c r="GK53" s="74"/>
      <c r="GL53" s="74"/>
      <c r="GM53" s="74"/>
      <c r="GN53" s="74"/>
      <c r="GO53" s="74"/>
      <c r="GP53" s="74"/>
      <c r="GQ53" s="74"/>
      <c r="GR53" s="74"/>
      <c r="GS53" s="74"/>
      <c r="GT53" s="74"/>
      <c r="GU53" s="74"/>
      <c r="GV53" s="74"/>
      <c r="GW53" s="74"/>
      <c r="GX53" s="74"/>
      <c r="GY53" s="74"/>
      <c r="GZ53" s="74"/>
      <c r="HA53" s="74"/>
      <c r="HB53" s="74"/>
      <c r="HC53" s="74"/>
      <c r="HD53" s="74"/>
      <c r="HE53" s="74"/>
      <c r="HF53" s="74"/>
      <c r="HG53" s="74"/>
      <c r="HH53" s="74"/>
      <c r="HI53" s="74"/>
      <c r="HJ53" s="74"/>
      <c r="HK53" s="74"/>
      <c r="HL53" s="74"/>
      <c r="HM53" s="74"/>
      <c r="HN53" s="74"/>
      <c r="HO53" s="74"/>
      <c r="HP53" s="74"/>
      <c r="HQ53" s="74"/>
      <c r="HR53" s="74"/>
      <c r="HS53" s="74"/>
      <c r="HT53" s="74"/>
      <c r="HU53" s="74"/>
      <c r="HV53" s="74"/>
      <c r="HW53" s="74"/>
      <c r="HX53" s="74"/>
      <c r="HY53" s="74"/>
      <c r="HZ53" s="74"/>
      <c r="IA53" s="74"/>
      <c r="IB53" s="74"/>
      <c r="IC53" s="74"/>
      <c r="ID53" s="74"/>
      <c r="IE53" s="74"/>
      <c r="IF53" s="74"/>
    </row>
    <row r="54" spans="1:24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  <c r="DQ54" s="74"/>
      <c r="DR54" s="74"/>
      <c r="DS54" s="74"/>
      <c r="DT54" s="74"/>
      <c r="DU54" s="74"/>
      <c r="DV54" s="74"/>
      <c r="DW54" s="22"/>
      <c r="DX54" s="22"/>
      <c r="DY54" s="22"/>
      <c r="DZ54" s="22"/>
      <c r="EA54" s="22"/>
      <c r="EB54" s="22"/>
      <c r="EC54" s="74"/>
      <c r="ED54" s="74"/>
      <c r="EE54" s="74"/>
      <c r="EF54" s="74"/>
      <c r="EG54" s="74"/>
      <c r="EH54" s="74"/>
      <c r="EI54" s="74"/>
      <c r="EJ54" s="74"/>
      <c r="EK54" s="74"/>
      <c r="EL54" s="74"/>
      <c r="EM54" s="74"/>
      <c r="EN54" s="74"/>
      <c r="EO54" s="74"/>
      <c r="EP54" s="74"/>
      <c r="EQ54" s="74"/>
      <c r="ER54" s="74"/>
      <c r="ES54" s="74"/>
      <c r="ET54" s="74"/>
      <c r="EU54" s="74"/>
      <c r="EV54" s="74"/>
      <c r="EW54" s="74"/>
      <c r="EX54" s="74"/>
      <c r="EY54" s="74"/>
      <c r="EZ54" s="22"/>
      <c r="FA54" s="74"/>
      <c r="FB54" s="74"/>
      <c r="FC54" s="74"/>
      <c r="FD54" s="74"/>
      <c r="FE54" s="74"/>
      <c r="FF54" s="74"/>
      <c r="FG54" s="74"/>
      <c r="FH54" s="74"/>
      <c r="FI54" s="74"/>
      <c r="FJ54" s="74"/>
      <c r="FK54" s="74"/>
      <c r="FL54" s="22"/>
      <c r="FM54" s="22"/>
      <c r="FN54" s="74"/>
      <c r="FO54" s="74"/>
      <c r="FP54" s="74"/>
      <c r="FQ54" s="74"/>
      <c r="FR54" s="74"/>
      <c r="FS54" s="74"/>
      <c r="FT54" s="74"/>
      <c r="FU54" s="74"/>
      <c r="FV54" s="74"/>
      <c r="FW54" s="74"/>
      <c r="FX54" s="22"/>
      <c r="FY54" s="74"/>
      <c r="FZ54" s="74"/>
      <c r="GA54" s="74"/>
      <c r="GB54" s="74"/>
      <c r="GC54" s="74"/>
      <c r="GD54" s="74"/>
      <c r="GE54" s="74"/>
      <c r="GF54" s="74"/>
      <c r="GG54" s="74"/>
      <c r="GH54" s="74"/>
      <c r="GI54" s="74"/>
      <c r="GJ54" s="74"/>
      <c r="GK54" s="74"/>
      <c r="GL54" s="74"/>
      <c r="GM54" s="74"/>
      <c r="GN54" s="74"/>
      <c r="GO54" s="74"/>
      <c r="GP54" s="74"/>
      <c r="GQ54" s="74"/>
      <c r="GR54" s="74"/>
      <c r="GS54" s="74"/>
      <c r="GT54" s="74"/>
      <c r="GU54" s="74"/>
      <c r="GV54" s="74"/>
      <c r="GW54" s="74"/>
      <c r="GX54" s="74"/>
      <c r="GY54" s="74"/>
      <c r="GZ54" s="74"/>
      <c r="HA54" s="74"/>
      <c r="HB54" s="74"/>
      <c r="HC54" s="74"/>
      <c r="HD54" s="74"/>
      <c r="HE54" s="74"/>
      <c r="HF54" s="74"/>
      <c r="HG54" s="74"/>
      <c r="HH54" s="74"/>
      <c r="HI54" s="74"/>
      <c r="HJ54" s="74"/>
      <c r="HK54" s="74"/>
      <c r="HL54" s="74"/>
      <c r="HM54" s="74"/>
      <c r="HN54" s="74"/>
      <c r="HO54" s="74"/>
      <c r="HP54" s="74"/>
      <c r="HQ54" s="74"/>
      <c r="HR54" s="74"/>
      <c r="HS54" s="74"/>
      <c r="HT54" s="74"/>
      <c r="HU54" s="74"/>
      <c r="HV54" s="74"/>
      <c r="HW54" s="74"/>
      <c r="HX54" s="74"/>
      <c r="HY54" s="74"/>
      <c r="HZ54" s="74"/>
      <c r="IA54" s="74"/>
      <c r="IB54" s="74"/>
      <c r="IC54" s="74"/>
      <c r="ID54" s="74"/>
      <c r="IE54" s="74"/>
      <c r="IF54" s="74"/>
    </row>
    <row r="55" spans="1:24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22"/>
      <c r="DX55" s="22"/>
      <c r="DY55" s="22"/>
      <c r="DZ55" s="22"/>
      <c r="EA55" s="22"/>
      <c r="EB55" s="22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22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22"/>
      <c r="FM55" s="22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22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</row>
    <row r="56" spans="1:24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74"/>
      <c r="DP56" s="74"/>
      <c r="DQ56" s="74"/>
      <c r="DR56" s="74"/>
      <c r="DS56" s="74"/>
      <c r="DT56" s="74"/>
      <c r="DU56" s="74"/>
      <c r="DV56" s="74"/>
      <c r="DW56" s="22"/>
      <c r="DX56" s="22"/>
      <c r="DY56" s="22"/>
      <c r="DZ56" s="22"/>
      <c r="EA56" s="22"/>
      <c r="EB56" s="22"/>
      <c r="EC56" s="74"/>
      <c r="ED56" s="74"/>
      <c r="EE56" s="74"/>
      <c r="EF56" s="74"/>
      <c r="EG56" s="74"/>
      <c r="EH56" s="74"/>
      <c r="EI56" s="74"/>
      <c r="EJ56" s="74"/>
      <c r="EK56" s="74"/>
      <c r="EL56" s="74"/>
      <c r="EM56" s="74"/>
      <c r="EN56" s="74"/>
      <c r="EO56" s="74"/>
      <c r="EP56" s="74"/>
      <c r="EQ56" s="74"/>
      <c r="ER56" s="74"/>
      <c r="ES56" s="74"/>
      <c r="ET56" s="74"/>
      <c r="EU56" s="74"/>
      <c r="EV56" s="74"/>
      <c r="EW56" s="74"/>
      <c r="EX56" s="74"/>
      <c r="EY56" s="74"/>
      <c r="EZ56" s="22"/>
      <c r="FA56" s="74"/>
      <c r="FB56" s="74"/>
      <c r="FC56" s="74"/>
      <c r="FD56" s="74"/>
      <c r="FE56" s="74"/>
      <c r="FF56" s="74"/>
      <c r="FG56" s="74"/>
      <c r="FH56" s="74"/>
      <c r="FI56" s="74"/>
      <c r="FJ56" s="74"/>
      <c r="FK56" s="74"/>
      <c r="FL56" s="22"/>
      <c r="FM56" s="22"/>
      <c r="FN56" s="74"/>
      <c r="FO56" s="74"/>
      <c r="FP56" s="74"/>
      <c r="FQ56" s="74"/>
      <c r="FR56" s="74"/>
      <c r="FS56" s="74"/>
      <c r="FT56" s="74"/>
      <c r="FU56" s="74"/>
      <c r="FV56" s="74"/>
      <c r="FW56" s="74"/>
      <c r="FX56" s="22"/>
      <c r="FY56" s="74"/>
      <c r="FZ56" s="74"/>
      <c r="GA56" s="74"/>
      <c r="GB56" s="74"/>
      <c r="GC56" s="74"/>
      <c r="GD56" s="74"/>
      <c r="GE56" s="74"/>
      <c r="GF56" s="74"/>
      <c r="GG56" s="74"/>
      <c r="GH56" s="74"/>
      <c r="GI56" s="74"/>
      <c r="GJ56" s="74"/>
      <c r="GK56" s="74"/>
      <c r="GL56" s="74"/>
      <c r="GM56" s="74"/>
      <c r="GN56" s="74"/>
      <c r="GO56" s="74"/>
      <c r="GP56" s="74"/>
      <c r="GQ56" s="74"/>
      <c r="GR56" s="74"/>
      <c r="GS56" s="74"/>
      <c r="GT56" s="74"/>
      <c r="GU56" s="74"/>
      <c r="GV56" s="74"/>
      <c r="GW56" s="74"/>
      <c r="GX56" s="74"/>
      <c r="GY56" s="74"/>
      <c r="GZ56" s="74"/>
      <c r="HA56" s="74"/>
      <c r="HB56" s="74"/>
      <c r="HC56" s="74"/>
      <c r="HD56" s="74"/>
      <c r="HE56" s="74"/>
      <c r="HF56" s="74"/>
      <c r="HG56" s="74"/>
      <c r="HH56" s="74"/>
      <c r="HI56" s="74"/>
      <c r="HJ56" s="74"/>
      <c r="HK56" s="74"/>
      <c r="HL56" s="74"/>
      <c r="HM56" s="74"/>
      <c r="HN56" s="74"/>
      <c r="HO56" s="74"/>
      <c r="HP56" s="74"/>
      <c r="HQ56" s="74"/>
      <c r="HR56" s="74"/>
      <c r="HS56" s="74"/>
      <c r="HT56" s="74"/>
      <c r="HU56" s="74"/>
      <c r="HV56" s="74"/>
      <c r="HW56" s="74"/>
      <c r="HX56" s="74"/>
      <c r="HY56" s="74"/>
      <c r="HZ56" s="74"/>
      <c r="IA56" s="74"/>
      <c r="IB56" s="74"/>
      <c r="IC56" s="74"/>
      <c r="ID56" s="74"/>
      <c r="IE56" s="74"/>
      <c r="IF56" s="74"/>
    </row>
    <row r="57" spans="1:24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  <c r="DI57" s="74"/>
      <c r="DJ57" s="74"/>
      <c r="DK57" s="74"/>
      <c r="DL57" s="74"/>
      <c r="DM57" s="74"/>
      <c r="DN57" s="74"/>
      <c r="DO57" s="74"/>
      <c r="DP57" s="74"/>
      <c r="DQ57" s="74"/>
      <c r="DR57" s="74"/>
      <c r="DS57" s="74"/>
      <c r="DT57" s="74"/>
      <c r="DU57" s="74"/>
      <c r="DV57" s="74"/>
      <c r="DW57" s="22"/>
      <c r="DX57" s="22"/>
      <c r="DY57" s="22"/>
      <c r="DZ57" s="22"/>
      <c r="EA57" s="22"/>
      <c r="EB57" s="22"/>
      <c r="EC57" s="74"/>
      <c r="ED57" s="74"/>
      <c r="EE57" s="74"/>
      <c r="EF57" s="74"/>
      <c r="EG57" s="74"/>
      <c r="EH57" s="74"/>
      <c r="EI57" s="74"/>
      <c r="EJ57" s="74"/>
      <c r="EK57" s="74"/>
      <c r="EL57" s="74"/>
      <c r="EM57" s="74"/>
      <c r="EN57" s="74"/>
      <c r="EO57" s="74"/>
      <c r="EP57" s="74"/>
      <c r="EQ57" s="74"/>
      <c r="ER57" s="74"/>
      <c r="ES57" s="74"/>
      <c r="ET57" s="74"/>
      <c r="EU57" s="74"/>
      <c r="EV57" s="74"/>
      <c r="EW57" s="74"/>
      <c r="EX57" s="74"/>
      <c r="EY57" s="74"/>
      <c r="EZ57" s="22"/>
      <c r="FA57" s="74"/>
      <c r="FB57" s="74"/>
      <c r="FC57" s="74"/>
      <c r="FD57" s="74"/>
      <c r="FE57" s="74"/>
      <c r="FF57" s="74"/>
      <c r="FG57" s="74"/>
      <c r="FH57" s="74"/>
      <c r="FI57" s="74"/>
      <c r="FJ57" s="74"/>
      <c r="FK57" s="74"/>
      <c r="FL57" s="22"/>
      <c r="FM57" s="22"/>
      <c r="FN57" s="74"/>
      <c r="FO57" s="74"/>
      <c r="FP57" s="74"/>
      <c r="FQ57" s="74"/>
      <c r="FR57" s="74"/>
      <c r="FS57" s="74"/>
      <c r="FT57" s="74"/>
      <c r="FU57" s="74"/>
      <c r="FV57" s="74"/>
      <c r="FW57" s="74"/>
      <c r="FX57" s="22"/>
      <c r="FY57" s="74"/>
      <c r="FZ57" s="74"/>
      <c r="GA57" s="74"/>
      <c r="GB57" s="74"/>
      <c r="GC57" s="74"/>
      <c r="GD57" s="74"/>
      <c r="GE57" s="74"/>
      <c r="GF57" s="74"/>
      <c r="GG57" s="74"/>
      <c r="GH57" s="74"/>
      <c r="GI57" s="74"/>
      <c r="GJ57" s="74"/>
      <c r="GK57" s="74"/>
      <c r="GL57" s="74"/>
      <c r="GM57" s="74"/>
      <c r="GN57" s="74"/>
      <c r="GO57" s="74"/>
      <c r="GP57" s="74"/>
      <c r="GQ57" s="74"/>
      <c r="GR57" s="74"/>
      <c r="GS57" s="74"/>
      <c r="GT57" s="74"/>
      <c r="GU57" s="74"/>
      <c r="GV57" s="74"/>
      <c r="GW57" s="74"/>
      <c r="GX57" s="74"/>
      <c r="GY57" s="74"/>
      <c r="GZ57" s="74"/>
      <c r="HA57" s="74"/>
      <c r="HB57" s="74"/>
      <c r="HC57" s="74"/>
      <c r="HD57" s="74"/>
      <c r="HE57" s="74"/>
      <c r="HF57" s="74"/>
      <c r="HG57" s="74"/>
      <c r="HH57" s="74"/>
      <c r="HI57" s="74"/>
      <c r="HJ57" s="74"/>
      <c r="HK57" s="74"/>
      <c r="HL57" s="74"/>
      <c r="HM57" s="74"/>
      <c r="HN57" s="74"/>
      <c r="HO57" s="74"/>
      <c r="HP57" s="74"/>
      <c r="HQ57" s="74"/>
      <c r="HR57" s="74"/>
      <c r="HS57" s="74"/>
      <c r="HT57" s="74"/>
      <c r="HU57" s="74"/>
      <c r="HV57" s="74"/>
      <c r="HW57" s="74"/>
      <c r="HX57" s="74"/>
      <c r="HY57" s="74"/>
      <c r="HZ57" s="74"/>
      <c r="IA57" s="74"/>
      <c r="IB57" s="74"/>
      <c r="IC57" s="74"/>
      <c r="ID57" s="74"/>
      <c r="IE57" s="74"/>
      <c r="IF57" s="74"/>
    </row>
    <row r="58" spans="1:24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  <c r="DI58" s="74"/>
      <c r="DJ58" s="74"/>
      <c r="DK58" s="74"/>
      <c r="DL58" s="74"/>
      <c r="DM58" s="74"/>
      <c r="DN58" s="74"/>
      <c r="DO58" s="74"/>
      <c r="DP58" s="74"/>
      <c r="DQ58" s="74"/>
      <c r="DR58" s="74"/>
      <c r="DS58" s="74"/>
      <c r="DT58" s="74"/>
      <c r="DU58" s="74"/>
      <c r="DV58" s="74"/>
      <c r="DW58" s="22"/>
      <c r="DX58" s="22"/>
      <c r="DY58" s="22"/>
      <c r="DZ58" s="22"/>
      <c r="EA58" s="22"/>
      <c r="EB58" s="22"/>
      <c r="EC58" s="74"/>
      <c r="ED58" s="74"/>
      <c r="EE58" s="74"/>
      <c r="EF58" s="74"/>
      <c r="EG58" s="74"/>
      <c r="EH58" s="74"/>
      <c r="EI58" s="74"/>
      <c r="EJ58" s="74"/>
      <c r="EK58" s="74"/>
      <c r="EL58" s="74"/>
      <c r="EM58" s="74"/>
      <c r="EN58" s="74"/>
      <c r="EO58" s="74"/>
      <c r="EP58" s="74"/>
      <c r="EQ58" s="74"/>
      <c r="ER58" s="74"/>
      <c r="ES58" s="74"/>
      <c r="ET58" s="74"/>
      <c r="EU58" s="74"/>
      <c r="EV58" s="74"/>
      <c r="EW58" s="74"/>
      <c r="EX58" s="74"/>
      <c r="EY58" s="74"/>
      <c r="EZ58" s="22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22"/>
      <c r="FM58" s="22"/>
      <c r="FN58" s="74"/>
      <c r="FO58" s="74"/>
      <c r="FP58" s="74"/>
      <c r="FQ58" s="74"/>
      <c r="FR58" s="74"/>
      <c r="FS58" s="74"/>
      <c r="FT58" s="74"/>
      <c r="FU58" s="74"/>
      <c r="FV58" s="74"/>
      <c r="FW58" s="74"/>
      <c r="FX58" s="22"/>
      <c r="FY58" s="74"/>
      <c r="FZ58" s="74"/>
      <c r="GA58" s="74"/>
      <c r="GB58" s="74"/>
      <c r="GC58" s="74"/>
      <c r="GD58" s="74"/>
      <c r="GE58" s="74"/>
      <c r="GF58" s="74"/>
      <c r="GG58" s="74"/>
      <c r="GH58" s="74"/>
      <c r="GI58" s="74"/>
      <c r="GJ58" s="74"/>
      <c r="GK58" s="74"/>
      <c r="GL58" s="74"/>
      <c r="GM58" s="74"/>
      <c r="GN58" s="74"/>
      <c r="GO58" s="74"/>
      <c r="GP58" s="74"/>
      <c r="GQ58" s="74"/>
      <c r="GR58" s="74"/>
      <c r="GS58" s="74"/>
      <c r="GT58" s="74"/>
      <c r="GU58" s="74"/>
      <c r="GV58" s="74"/>
      <c r="GW58" s="74"/>
      <c r="GX58" s="74"/>
      <c r="GY58" s="74"/>
      <c r="GZ58" s="74"/>
      <c r="HA58" s="74"/>
      <c r="HB58" s="74"/>
      <c r="HC58" s="74"/>
      <c r="HD58" s="74"/>
      <c r="HE58" s="74"/>
      <c r="HF58" s="74"/>
      <c r="HG58" s="74"/>
      <c r="HH58" s="74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4"/>
      <c r="IB58" s="74"/>
      <c r="IC58" s="74"/>
      <c r="ID58" s="74"/>
      <c r="IE58" s="74"/>
      <c r="IF58" s="74"/>
    </row>
    <row r="59" spans="1:24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  <c r="DI59" s="74"/>
      <c r="DJ59" s="74"/>
      <c r="DK59" s="74"/>
      <c r="DL59" s="74"/>
      <c r="DM59" s="74"/>
      <c r="DN59" s="74"/>
      <c r="DO59" s="74"/>
      <c r="DP59" s="74"/>
      <c r="DQ59" s="74"/>
      <c r="DR59" s="74"/>
      <c r="DS59" s="74"/>
      <c r="DT59" s="74"/>
      <c r="DU59" s="74"/>
      <c r="DV59" s="74"/>
      <c r="DW59" s="22"/>
      <c r="DX59" s="22"/>
      <c r="DY59" s="22"/>
      <c r="DZ59" s="22"/>
      <c r="EA59" s="22"/>
      <c r="EB59" s="22"/>
      <c r="EC59" s="74"/>
      <c r="ED59" s="74"/>
      <c r="EE59" s="74"/>
      <c r="EF59" s="74"/>
      <c r="EG59" s="74"/>
      <c r="EH59" s="74"/>
      <c r="EI59" s="74"/>
      <c r="EJ59" s="74"/>
      <c r="EK59" s="74"/>
      <c r="EL59" s="74"/>
      <c r="EM59" s="74"/>
      <c r="EN59" s="74"/>
      <c r="EO59" s="74"/>
      <c r="EP59" s="74"/>
      <c r="EQ59" s="74"/>
      <c r="ER59" s="74"/>
      <c r="ES59" s="74"/>
      <c r="ET59" s="74"/>
      <c r="EU59" s="74"/>
      <c r="EV59" s="74"/>
      <c r="EW59" s="74"/>
      <c r="EX59" s="74"/>
      <c r="EY59" s="74"/>
      <c r="EZ59" s="22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22"/>
      <c r="FM59" s="22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22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</row>
    <row r="60" spans="1:240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  <c r="DI60" s="74"/>
      <c r="DJ60" s="74"/>
      <c r="DK60" s="74"/>
      <c r="DL60" s="74"/>
      <c r="DM60" s="74"/>
      <c r="DN60" s="74"/>
      <c r="DO60" s="74"/>
      <c r="DP60" s="74"/>
      <c r="DQ60" s="74"/>
      <c r="DR60" s="74"/>
      <c r="DS60" s="74"/>
      <c r="DT60" s="74"/>
      <c r="DU60" s="74"/>
      <c r="DV60" s="74"/>
      <c r="DW60" s="22"/>
      <c r="DX60" s="22"/>
      <c r="DY60" s="22"/>
      <c r="DZ60" s="22"/>
      <c r="EA60" s="22"/>
      <c r="EB60" s="22"/>
      <c r="EC60" s="74"/>
      <c r="ED60" s="74"/>
      <c r="EE60" s="74"/>
      <c r="EF60" s="74"/>
      <c r="EG60" s="74"/>
      <c r="EH60" s="74"/>
      <c r="EI60" s="74"/>
      <c r="EJ60" s="74"/>
      <c r="EK60" s="74"/>
      <c r="EL60" s="74"/>
      <c r="EM60" s="74"/>
      <c r="EN60" s="74"/>
      <c r="EO60" s="74"/>
      <c r="EP60" s="74"/>
      <c r="EQ60" s="74"/>
      <c r="ER60" s="74"/>
      <c r="ES60" s="74"/>
      <c r="ET60" s="74"/>
      <c r="EU60" s="74"/>
      <c r="EV60" s="74"/>
      <c r="EW60" s="74"/>
      <c r="EX60" s="74"/>
      <c r="EY60" s="74"/>
      <c r="EZ60" s="22"/>
      <c r="FA60" s="74"/>
      <c r="FB60" s="74"/>
      <c r="FC60" s="74"/>
      <c r="FD60" s="74"/>
      <c r="FE60" s="74"/>
      <c r="FF60" s="74"/>
      <c r="FG60" s="74"/>
      <c r="FH60" s="74"/>
      <c r="FI60" s="74"/>
      <c r="FJ60" s="74"/>
      <c r="FK60" s="74"/>
      <c r="FL60" s="22"/>
      <c r="FM60" s="22"/>
      <c r="FN60" s="74"/>
      <c r="FO60" s="74"/>
      <c r="FP60" s="74"/>
      <c r="FQ60" s="74"/>
      <c r="FR60" s="74"/>
      <c r="FS60" s="74"/>
      <c r="FT60" s="74"/>
      <c r="FU60" s="74"/>
      <c r="FV60" s="74"/>
      <c r="FW60" s="74"/>
      <c r="FX60" s="22"/>
      <c r="FY60" s="74"/>
      <c r="FZ60" s="74"/>
      <c r="GA60" s="74"/>
      <c r="GB60" s="74"/>
      <c r="GC60" s="74"/>
      <c r="GD60" s="74"/>
      <c r="GE60" s="74"/>
      <c r="GF60" s="74"/>
      <c r="GG60" s="74"/>
      <c r="GH60" s="74"/>
      <c r="GI60" s="74"/>
      <c r="GJ60" s="74"/>
      <c r="GK60" s="74"/>
      <c r="GL60" s="74"/>
      <c r="GM60" s="74"/>
      <c r="GN60" s="74"/>
      <c r="GO60" s="74"/>
      <c r="GP60" s="74"/>
      <c r="GQ60" s="74"/>
      <c r="GR60" s="74"/>
      <c r="GS60" s="74"/>
      <c r="GT60" s="74"/>
      <c r="GU60" s="74"/>
      <c r="GV60" s="74"/>
      <c r="GW60" s="74"/>
      <c r="GX60" s="74"/>
      <c r="GY60" s="74"/>
      <c r="GZ60" s="74"/>
      <c r="HA60" s="74"/>
      <c r="HB60" s="74"/>
      <c r="HC60" s="74"/>
      <c r="HD60" s="74"/>
      <c r="HE60" s="74"/>
      <c r="HF60" s="74"/>
      <c r="HG60" s="74"/>
      <c r="HH60" s="74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74"/>
      <c r="IB60" s="74"/>
      <c r="IC60" s="74"/>
      <c r="ID60" s="74"/>
      <c r="IE60" s="74"/>
      <c r="IF60" s="74"/>
    </row>
    <row r="61" spans="1:240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22"/>
      <c r="DX61" s="22"/>
      <c r="DY61" s="22"/>
      <c r="DZ61" s="22"/>
      <c r="EA61" s="22"/>
      <c r="EB61" s="22"/>
      <c r="EC61" s="74"/>
      <c r="ED61" s="74"/>
      <c r="EE61" s="74"/>
      <c r="EF61" s="74"/>
      <c r="EG61" s="74"/>
      <c r="EH61" s="74"/>
      <c r="EI61" s="74"/>
      <c r="EJ61" s="74"/>
      <c r="EK61" s="74"/>
      <c r="EL61" s="74"/>
      <c r="EM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22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22"/>
      <c r="FM61" s="22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22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</row>
    <row r="62" spans="1:240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  <c r="DI62" s="74"/>
      <c r="DJ62" s="74"/>
      <c r="DK62" s="74"/>
      <c r="DL62" s="74"/>
      <c r="DM62" s="74"/>
      <c r="DN62" s="74"/>
      <c r="DO62" s="74"/>
      <c r="DP62" s="74"/>
      <c r="DQ62" s="74"/>
      <c r="DR62" s="74"/>
      <c r="DS62" s="74"/>
      <c r="DT62" s="74"/>
      <c r="DU62" s="74"/>
      <c r="DV62" s="74"/>
      <c r="DW62" s="22"/>
      <c r="DX62" s="22"/>
      <c r="DY62" s="22"/>
      <c r="DZ62" s="22"/>
      <c r="EA62" s="22"/>
      <c r="EB62" s="22"/>
      <c r="EC62" s="74"/>
      <c r="ED62" s="74"/>
      <c r="EE62" s="74"/>
      <c r="EF62" s="74"/>
      <c r="EG62" s="74"/>
      <c r="EH62" s="74"/>
      <c r="EI62" s="74"/>
      <c r="EJ62" s="74"/>
      <c r="EK62" s="74"/>
      <c r="EL62" s="74"/>
      <c r="EM62" s="74"/>
      <c r="EN62" s="74"/>
      <c r="EO62" s="74"/>
      <c r="EP62" s="74"/>
      <c r="EQ62" s="74"/>
      <c r="ER62" s="74"/>
      <c r="ES62" s="74"/>
      <c r="ET62" s="74"/>
      <c r="EU62" s="74"/>
      <c r="EV62" s="74"/>
      <c r="EW62" s="74"/>
      <c r="EX62" s="74"/>
      <c r="EY62" s="74"/>
      <c r="EZ62" s="22"/>
      <c r="FA62" s="74"/>
      <c r="FB62" s="74"/>
      <c r="FC62" s="74"/>
      <c r="FD62" s="74"/>
      <c r="FE62" s="74"/>
      <c r="FF62" s="74"/>
      <c r="FG62" s="74"/>
      <c r="FH62" s="74"/>
      <c r="FI62" s="74"/>
      <c r="FJ62" s="74"/>
      <c r="FK62" s="74"/>
      <c r="FL62" s="22"/>
      <c r="FM62" s="22"/>
      <c r="FN62" s="74"/>
      <c r="FO62" s="74"/>
      <c r="FP62" s="74"/>
      <c r="FQ62" s="74"/>
      <c r="FR62" s="74"/>
      <c r="FS62" s="74"/>
      <c r="FT62" s="74"/>
      <c r="FU62" s="74"/>
      <c r="FV62" s="74"/>
      <c r="FW62" s="74"/>
      <c r="FX62" s="22"/>
      <c r="FY62" s="74"/>
      <c r="FZ62" s="74"/>
      <c r="GA62" s="74"/>
      <c r="GB62" s="74"/>
      <c r="GC62" s="74"/>
      <c r="GD62" s="74"/>
      <c r="GE62" s="74"/>
      <c r="GF62" s="74"/>
      <c r="GG62" s="74"/>
      <c r="GH62" s="74"/>
      <c r="GI62" s="74"/>
      <c r="GJ62" s="74"/>
      <c r="GK62" s="74"/>
      <c r="GL62" s="74"/>
      <c r="GM62" s="74"/>
      <c r="GN62" s="74"/>
      <c r="GO62" s="74"/>
      <c r="GP62" s="74"/>
      <c r="GQ62" s="74"/>
      <c r="GR62" s="74"/>
      <c r="GS62" s="74"/>
      <c r="GT62" s="74"/>
      <c r="GU62" s="74"/>
      <c r="GV62" s="74"/>
      <c r="GW62" s="74"/>
      <c r="GX62" s="74"/>
      <c r="GY62" s="74"/>
      <c r="GZ62" s="74"/>
      <c r="HA62" s="74"/>
      <c r="HB62" s="74"/>
      <c r="HC62" s="74"/>
      <c r="HD62" s="74"/>
      <c r="HE62" s="74"/>
      <c r="HF62" s="74"/>
      <c r="HG62" s="74"/>
      <c r="HH62" s="74"/>
      <c r="HI62" s="74"/>
      <c r="HJ62" s="74"/>
      <c r="HK62" s="74"/>
      <c r="HL62" s="74"/>
      <c r="HM62" s="74"/>
      <c r="HN62" s="74"/>
      <c r="HO62" s="74"/>
      <c r="HP62" s="74"/>
      <c r="HQ62" s="74"/>
      <c r="HR62" s="74"/>
      <c r="HS62" s="74"/>
      <c r="HT62" s="74"/>
      <c r="HU62" s="74"/>
      <c r="HV62" s="74"/>
      <c r="HW62" s="74"/>
      <c r="HX62" s="74"/>
      <c r="HY62" s="74"/>
      <c r="HZ62" s="74"/>
      <c r="IA62" s="74"/>
      <c r="IB62" s="74"/>
      <c r="IC62" s="74"/>
      <c r="ID62" s="74"/>
      <c r="IE62" s="74"/>
      <c r="IF62" s="74"/>
    </row>
    <row r="63" spans="1:240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  <c r="DI63" s="74"/>
      <c r="DJ63" s="74"/>
      <c r="DK63" s="74"/>
      <c r="DL63" s="74"/>
      <c r="DM63" s="74"/>
      <c r="DN63" s="74"/>
      <c r="DO63" s="74"/>
      <c r="DP63" s="74"/>
      <c r="DQ63" s="74"/>
      <c r="DR63" s="74"/>
      <c r="DS63" s="74"/>
      <c r="DT63" s="74"/>
      <c r="DU63" s="74"/>
      <c r="DV63" s="74"/>
      <c r="DW63" s="22"/>
      <c r="DX63" s="22"/>
      <c r="DY63" s="22"/>
      <c r="DZ63" s="22"/>
      <c r="EA63" s="22"/>
      <c r="EB63" s="22"/>
      <c r="EC63" s="74"/>
      <c r="ED63" s="74"/>
      <c r="EE63" s="74"/>
      <c r="EF63" s="74"/>
      <c r="EG63" s="74"/>
      <c r="EH63" s="74"/>
      <c r="EI63" s="74"/>
      <c r="EJ63" s="74"/>
      <c r="EK63" s="74"/>
      <c r="EL63" s="74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22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22"/>
      <c r="FM63" s="22"/>
      <c r="FN63" s="74"/>
      <c r="FO63" s="74"/>
      <c r="FP63" s="74"/>
      <c r="FQ63" s="74"/>
      <c r="FR63" s="74"/>
      <c r="FS63" s="74"/>
      <c r="FT63" s="74"/>
      <c r="FU63" s="74"/>
      <c r="FV63" s="74"/>
      <c r="FW63" s="74"/>
      <c r="FX63" s="22"/>
      <c r="FY63" s="74"/>
      <c r="FZ63" s="74"/>
      <c r="GA63" s="74"/>
      <c r="GB63" s="74"/>
      <c r="GC63" s="74"/>
      <c r="GD63" s="74"/>
      <c r="GE63" s="74"/>
      <c r="GF63" s="74"/>
      <c r="GG63" s="74"/>
      <c r="GH63" s="74"/>
      <c r="GI63" s="74"/>
      <c r="GJ63" s="74"/>
      <c r="GK63" s="74"/>
      <c r="GL63" s="74"/>
      <c r="GM63" s="74"/>
      <c r="GN63" s="74"/>
      <c r="GO63" s="74"/>
      <c r="GP63" s="74"/>
      <c r="GQ63" s="74"/>
      <c r="GR63" s="74"/>
      <c r="GS63" s="74"/>
      <c r="GT63" s="74"/>
      <c r="GU63" s="74"/>
      <c r="GV63" s="74"/>
      <c r="GW63" s="74"/>
      <c r="GX63" s="74"/>
      <c r="GY63" s="74"/>
      <c r="GZ63" s="74"/>
      <c r="HA63" s="74"/>
      <c r="HB63" s="74"/>
      <c r="HC63" s="74"/>
      <c r="HD63" s="74"/>
      <c r="HE63" s="74"/>
      <c r="HF63" s="74"/>
      <c r="HG63" s="74"/>
      <c r="HH63" s="74"/>
      <c r="HI63" s="74"/>
      <c r="HJ63" s="74"/>
      <c r="HK63" s="74"/>
      <c r="HL63" s="74"/>
      <c r="HM63" s="74"/>
      <c r="HN63" s="74"/>
      <c r="HO63" s="74"/>
      <c r="HP63" s="74"/>
      <c r="HQ63" s="74"/>
      <c r="HR63" s="74"/>
      <c r="HS63" s="74"/>
      <c r="HT63" s="74"/>
      <c r="HU63" s="74"/>
      <c r="HV63" s="74"/>
      <c r="HW63" s="74"/>
      <c r="HX63" s="74"/>
      <c r="HY63" s="74"/>
      <c r="HZ63" s="74"/>
      <c r="IA63" s="74"/>
      <c r="IB63" s="74"/>
      <c r="IC63" s="74"/>
      <c r="ID63" s="74"/>
      <c r="IE63" s="74"/>
      <c r="IF63" s="74"/>
    </row>
    <row r="64" spans="1:240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  <c r="DI64" s="74"/>
      <c r="DJ64" s="74"/>
      <c r="DK64" s="74"/>
      <c r="DL64" s="74"/>
      <c r="DM64" s="74"/>
      <c r="DN64" s="74"/>
      <c r="DO64" s="74"/>
      <c r="DP64" s="74"/>
      <c r="DQ64" s="74"/>
      <c r="DR64" s="74"/>
      <c r="DS64" s="74"/>
      <c r="DT64" s="74"/>
      <c r="DU64" s="74"/>
      <c r="DV64" s="74"/>
      <c r="DW64" s="22"/>
      <c r="DX64" s="22"/>
      <c r="DY64" s="22"/>
      <c r="DZ64" s="22"/>
      <c r="EA64" s="22"/>
      <c r="EB64" s="22"/>
      <c r="EC64" s="74"/>
      <c r="ED64" s="74"/>
      <c r="EE64" s="74"/>
      <c r="EF64" s="74"/>
      <c r="EG64" s="74"/>
      <c r="EH64" s="74"/>
      <c r="EI64" s="74"/>
      <c r="EJ64" s="74"/>
      <c r="EK64" s="74"/>
      <c r="EL64" s="74"/>
      <c r="EM64" s="74"/>
      <c r="EN64" s="74"/>
      <c r="EO64" s="74"/>
      <c r="EP64" s="74"/>
      <c r="EQ64" s="74"/>
      <c r="ER64" s="74"/>
      <c r="ES64" s="74"/>
      <c r="ET64" s="74"/>
      <c r="EU64" s="74"/>
      <c r="EV64" s="74"/>
      <c r="EW64" s="74"/>
      <c r="EX64" s="74"/>
      <c r="EY64" s="74"/>
      <c r="EZ64" s="22"/>
      <c r="FA64" s="74"/>
      <c r="FB64" s="74"/>
      <c r="FC64" s="74"/>
      <c r="FD64" s="74"/>
      <c r="FE64" s="74"/>
      <c r="FF64" s="74"/>
      <c r="FG64" s="74"/>
      <c r="FH64" s="74"/>
      <c r="FI64" s="74"/>
      <c r="FJ64" s="74"/>
      <c r="FK64" s="74"/>
      <c r="FL64" s="22"/>
      <c r="FM64" s="22"/>
      <c r="FN64" s="74"/>
      <c r="FO64" s="74"/>
      <c r="FP64" s="74"/>
      <c r="FQ64" s="74"/>
      <c r="FR64" s="74"/>
      <c r="FS64" s="74"/>
      <c r="FT64" s="74"/>
      <c r="FU64" s="74"/>
      <c r="FV64" s="74"/>
      <c r="FW64" s="74"/>
      <c r="FX64" s="22"/>
      <c r="FY64" s="74"/>
      <c r="FZ64" s="74"/>
      <c r="GA64" s="74"/>
      <c r="GB64" s="74"/>
      <c r="GC64" s="74"/>
      <c r="GD64" s="74"/>
      <c r="GE64" s="74"/>
      <c r="GF64" s="74"/>
      <c r="GG64" s="74"/>
      <c r="GH64" s="74"/>
      <c r="GI64" s="74"/>
      <c r="GJ64" s="74"/>
      <c r="GK64" s="74"/>
      <c r="GL64" s="74"/>
      <c r="GM64" s="74"/>
      <c r="GN64" s="74"/>
      <c r="GO64" s="74"/>
      <c r="GP64" s="74"/>
      <c r="GQ64" s="74"/>
      <c r="GR64" s="74"/>
      <c r="GS64" s="74"/>
      <c r="GT64" s="74"/>
      <c r="GU64" s="74"/>
      <c r="GV64" s="74"/>
      <c r="GW64" s="74"/>
      <c r="GX64" s="74"/>
      <c r="GY64" s="74"/>
      <c r="GZ64" s="74"/>
      <c r="HA64" s="74"/>
      <c r="HB64" s="74"/>
      <c r="HC64" s="74"/>
      <c r="HD64" s="74"/>
      <c r="HE64" s="74"/>
      <c r="HF64" s="74"/>
      <c r="HG64" s="74"/>
      <c r="HH64" s="74"/>
      <c r="HI64" s="74"/>
      <c r="HJ64" s="74"/>
      <c r="HK64" s="74"/>
      <c r="HL64" s="74"/>
      <c r="HM64" s="74"/>
      <c r="HN64" s="74"/>
      <c r="HO64" s="74"/>
      <c r="HP64" s="74"/>
      <c r="HQ64" s="74"/>
      <c r="HR64" s="74"/>
      <c r="HS64" s="74"/>
      <c r="HT64" s="74"/>
      <c r="HU64" s="74"/>
      <c r="HV64" s="74"/>
      <c r="HW64" s="74"/>
      <c r="HX64" s="74"/>
      <c r="HY64" s="74"/>
      <c r="HZ64" s="74"/>
      <c r="IA64" s="74"/>
      <c r="IB64" s="74"/>
      <c r="IC64" s="74"/>
      <c r="ID64" s="74"/>
      <c r="IE64" s="74"/>
      <c r="IF64" s="74"/>
    </row>
    <row r="65" spans="1:240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  <c r="DI65" s="74"/>
      <c r="DJ65" s="74"/>
      <c r="DK65" s="74"/>
      <c r="DL65" s="74"/>
      <c r="DM65" s="74"/>
      <c r="DN65" s="74"/>
      <c r="DO65" s="74"/>
      <c r="DP65" s="74"/>
      <c r="DQ65" s="74"/>
      <c r="DR65" s="74"/>
      <c r="DS65" s="74"/>
      <c r="DT65" s="74"/>
      <c r="DU65" s="74"/>
      <c r="DV65" s="74"/>
      <c r="DW65" s="22"/>
      <c r="DX65" s="22"/>
      <c r="DY65" s="22"/>
      <c r="DZ65" s="22"/>
      <c r="EA65" s="22"/>
      <c r="EB65" s="22"/>
      <c r="EC65" s="74"/>
      <c r="ED65" s="74"/>
      <c r="EE65" s="74"/>
      <c r="EF65" s="74"/>
      <c r="EG65" s="74"/>
      <c r="EH65" s="74"/>
      <c r="EI65" s="74"/>
      <c r="EJ65" s="74"/>
      <c r="EK65" s="74"/>
      <c r="EL65" s="74"/>
      <c r="EM65" s="74"/>
      <c r="EN65" s="74"/>
      <c r="EO65" s="74"/>
      <c r="EP65" s="74"/>
      <c r="EQ65" s="74"/>
      <c r="ER65" s="74"/>
      <c r="ES65" s="74"/>
      <c r="ET65" s="74"/>
      <c r="EU65" s="74"/>
      <c r="EV65" s="74"/>
      <c r="EW65" s="74"/>
      <c r="EX65" s="74"/>
      <c r="EY65" s="74"/>
      <c r="EZ65" s="22"/>
      <c r="FA65" s="74"/>
      <c r="FB65" s="74"/>
      <c r="FC65" s="74"/>
      <c r="FD65" s="74"/>
      <c r="FE65" s="74"/>
      <c r="FF65" s="74"/>
      <c r="FG65" s="74"/>
      <c r="FH65" s="74"/>
      <c r="FI65" s="74"/>
      <c r="FJ65" s="74"/>
      <c r="FK65" s="74"/>
      <c r="FL65" s="22"/>
      <c r="FM65" s="22"/>
      <c r="FN65" s="74"/>
      <c r="FO65" s="74"/>
      <c r="FP65" s="74"/>
      <c r="FQ65" s="74"/>
      <c r="FR65" s="74"/>
      <c r="FS65" s="74"/>
      <c r="FT65" s="74"/>
      <c r="FU65" s="74"/>
      <c r="FV65" s="74"/>
      <c r="FW65" s="74"/>
      <c r="FX65" s="22"/>
      <c r="FY65" s="74"/>
      <c r="FZ65" s="74"/>
      <c r="GA65" s="74"/>
      <c r="GB65" s="74"/>
      <c r="GC65" s="74"/>
      <c r="GD65" s="74"/>
      <c r="GE65" s="74"/>
      <c r="GF65" s="74"/>
      <c r="GG65" s="74"/>
      <c r="GH65" s="74"/>
      <c r="GI65" s="74"/>
      <c r="GJ65" s="74"/>
      <c r="GK65" s="74"/>
      <c r="GL65" s="74"/>
      <c r="GM65" s="74"/>
      <c r="GN65" s="74"/>
      <c r="GO65" s="74"/>
      <c r="GP65" s="74"/>
      <c r="GQ65" s="74"/>
      <c r="GR65" s="74"/>
      <c r="GS65" s="74"/>
      <c r="GT65" s="74"/>
      <c r="GU65" s="74"/>
      <c r="GV65" s="74"/>
      <c r="GW65" s="74"/>
      <c r="GX65" s="74"/>
      <c r="GY65" s="74"/>
      <c r="GZ65" s="74"/>
      <c r="HA65" s="74"/>
      <c r="HB65" s="74"/>
      <c r="HC65" s="74"/>
      <c r="HD65" s="74"/>
      <c r="HE65" s="74"/>
      <c r="HF65" s="74"/>
      <c r="HG65" s="74"/>
      <c r="HH65" s="74"/>
      <c r="HI65" s="74"/>
      <c r="HJ65" s="74"/>
      <c r="HK65" s="74"/>
      <c r="HL65" s="74"/>
      <c r="HM65" s="74"/>
      <c r="HN65" s="74"/>
      <c r="HO65" s="74"/>
      <c r="HP65" s="74"/>
      <c r="HQ65" s="74"/>
      <c r="HR65" s="74"/>
      <c r="HS65" s="74"/>
      <c r="HT65" s="74"/>
      <c r="HU65" s="74"/>
      <c r="HV65" s="74"/>
      <c r="HW65" s="74"/>
      <c r="HX65" s="74"/>
      <c r="HY65" s="74"/>
      <c r="HZ65" s="74"/>
      <c r="IA65" s="74"/>
      <c r="IB65" s="74"/>
      <c r="IC65" s="74"/>
      <c r="ID65" s="74"/>
      <c r="IE65" s="74"/>
      <c r="IF65" s="74"/>
    </row>
    <row r="66" spans="1:240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74"/>
      <c r="DN66" s="74"/>
      <c r="DO66" s="74"/>
      <c r="DP66" s="74"/>
      <c r="DQ66" s="74"/>
      <c r="DR66" s="74"/>
      <c r="DS66" s="74"/>
      <c r="DT66" s="74"/>
      <c r="DU66" s="74"/>
      <c r="DV66" s="74"/>
      <c r="DW66" s="22"/>
      <c r="DX66" s="22"/>
      <c r="DY66" s="22"/>
      <c r="DZ66" s="22"/>
      <c r="EA66" s="22"/>
      <c r="EB66" s="22"/>
      <c r="EC66" s="74"/>
      <c r="ED66" s="74"/>
      <c r="EE66" s="74"/>
      <c r="EF66" s="74"/>
      <c r="EG66" s="74"/>
      <c r="EH66" s="74"/>
      <c r="EI66" s="74"/>
      <c r="EJ66" s="74"/>
      <c r="EK66" s="74"/>
      <c r="EL66" s="74"/>
      <c r="EM66" s="74"/>
      <c r="EN66" s="74"/>
      <c r="EO66" s="74"/>
      <c r="EP66" s="74"/>
      <c r="EQ66" s="74"/>
      <c r="ER66" s="74"/>
      <c r="ES66" s="74"/>
      <c r="ET66" s="74"/>
      <c r="EU66" s="74"/>
      <c r="EV66" s="74"/>
      <c r="EW66" s="74"/>
      <c r="EX66" s="74"/>
      <c r="EY66" s="74"/>
      <c r="EZ66" s="22"/>
      <c r="FA66" s="74"/>
      <c r="FB66" s="74"/>
      <c r="FC66" s="74"/>
      <c r="FD66" s="74"/>
      <c r="FE66" s="74"/>
      <c r="FF66" s="74"/>
      <c r="FG66" s="74"/>
      <c r="FH66" s="74"/>
      <c r="FI66" s="74"/>
      <c r="FJ66" s="74"/>
      <c r="FK66" s="74"/>
      <c r="FL66" s="22"/>
      <c r="FM66" s="22"/>
      <c r="FN66" s="74"/>
      <c r="FO66" s="74"/>
      <c r="FP66" s="74"/>
      <c r="FQ66" s="74"/>
      <c r="FR66" s="74"/>
      <c r="FS66" s="74"/>
      <c r="FT66" s="74"/>
      <c r="FU66" s="74"/>
      <c r="FV66" s="74"/>
      <c r="FW66" s="74"/>
      <c r="FX66" s="22"/>
      <c r="FY66" s="74"/>
      <c r="FZ66" s="74"/>
      <c r="GA66" s="74"/>
      <c r="GB66" s="74"/>
      <c r="GC66" s="74"/>
      <c r="GD66" s="74"/>
      <c r="GE66" s="74"/>
      <c r="GF66" s="74"/>
      <c r="GG66" s="74"/>
      <c r="GH66" s="74"/>
      <c r="GI66" s="74"/>
      <c r="GJ66" s="74"/>
      <c r="GK66" s="74"/>
      <c r="GL66" s="74"/>
      <c r="GM66" s="74"/>
      <c r="GN66" s="74"/>
      <c r="GO66" s="74"/>
      <c r="GP66" s="74"/>
      <c r="GQ66" s="74"/>
      <c r="GR66" s="74"/>
      <c r="GS66" s="74"/>
      <c r="GT66" s="74"/>
      <c r="GU66" s="74"/>
      <c r="GV66" s="74"/>
      <c r="GW66" s="74"/>
      <c r="GX66" s="74"/>
      <c r="GY66" s="74"/>
      <c r="GZ66" s="74"/>
      <c r="HA66" s="74"/>
      <c r="HB66" s="74"/>
      <c r="HC66" s="74"/>
      <c r="HD66" s="74"/>
      <c r="HE66" s="74"/>
      <c r="HF66" s="74"/>
      <c r="HG66" s="74"/>
      <c r="HH66" s="74"/>
      <c r="HI66" s="74"/>
      <c r="HJ66" s="74"/>
      <c r="HK66" s="74"/>
      <c r="HL66" s="74"/>
      <c r="HM66" s="74"/>
      <c r="HN66" s="74"/>
      <c r="HO66" s="74"/>
      <c r="HP66" s="74"/>
      <c r="HQ66" s="74"/>
      <c r="HR66" s="74"/>
      <c r="HS66" s="74"/>
      <c r="HT66" s="74"/>
      <c r="HU66" s="74"/>
      <c r="HV66" s="74"/>
      <c r="HW66" s="74"/>
      <c r="HX66" s="74"/>
      <c r="HY66" s="74"/>
      <c r="HZ66" s="74"/>
      <c r="IA66" s="74"/>
      <c r="IB66" s="74"/>
      <c r="IC66" s="74"/>
      <c r="ID66" s="74"/>
      <c r="IE66" s="74"/>
      <c r="IF66" s="74"/>
    </row>
    <row r="67" spans="1:240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74"/>
      <c r="DN67" s="74"/>
      <c r="DO67" s="74"/>
      <c r="DP67" s="74"/>
      <c r="DQ67" s="74"/>
      <c r="DR67" s="74"/>
      <c r="DS67" s="74"/>
      <c r="DT67" s="74"/>
      <c r="DU67" s="74"/>
      <c r="DV67" s="74"/>
      <c r="DW67" s="22"/>
      <c r="DX67" s="22"/>
      <c r="DY67" s="22"/>
      <c r="DZ67" s="22"/>
      <c r="EA67" s="22"/>
      <c r="EB67" s="22"/>
      <c r="EC67" s="74"/>
      <c r="ED67" s="74"/>
      <c r="EE67" s="74"/>
      <c r="EF67" s="74"/>
      <c r="EG67" s="74"/>
      <c r="EH67" s="74"/>
      <c r="EI67" s="74"/>
      <c r="EJ67" s="74"/>
      <c r="EK67" s="74"/>
      <c r="EL67" s="74"/>
      <c r="EM67" s="74"/>
      <c r="EN67" s="74"/>
      <c r="EO67" s="74"/>
      <c r="EP67" s="74"/>
      <c r="EQ67" s="74"/>
      <c r="ER67" s="74"/>
      <c r="ES67" s="74"/>
      <c r="ET67" s="74"/>
      <c r="EU67" s="74"/>
      <c r="EV67" s="74"/>
      <c r="EW67" s="74"/>
      <c r="EX67" s="74"/>
      <c r="EY67" s="74"/>
      <c r="EZ67" s="22"/>
      <c r="FA67" s="74"/>
      <c r="FB67" s="74"/>
      <c r="FC67" s="74"/>
      <c r="FD67" s="74"/>
      <c r="FE67" s="74"/>
      <c r="FF67" s="74"/>
      <c r="FG67" s="74"/>
      <c r="FH67" s="74"/>
      <c r="FI67" s="74"/>
      <c r="FJ67" s="74"/>
      <c r="FK67" s="74"/>
      <c r="FL67" s="22"/>
      <c r="FM67" s="22"/>
      <c r="FN67" s="74"/>
      <c r="FO67" s="74"/>
      <c r="FP67" s="74"/>
      <c r="FQ67" s="74"/>
      <c r="FR67" s="74"/>
      <c r="FS67" s="74"/>
      <c r="FT67" s="74"/>
      <c r="FU67" s="74"/>
      <c r="FV67" s="74"/>
      <c r="FW67" s="74"/>
      <c r="FX67" s="22"/>
      <c r="FY67" s="74"/>
      <c r="FZ67" s="74"/>
      <c r="GA67" s="74"/>
      <c r="GB67" s="74"/>
      <c r="GC67" s="74"/>
      <c r="GD67" s="74"/>
      <c r="GE67" s="74"/>
      <c r="GF67" s="74"/>
      <c r="GG67" s="74"/>
      <c r="GH67" s="74"/>
      <c r="GI67" s="74"/>
      <c r="GJ67" s="74"/>
      <c r="GK67" s="74"/>
      <c r="GL67" s="74"/>
      <c r="GM67" s="74"/>
      <c r="GN67" s="74"/>
      <c r="GO67" s="74"/>
      <c r="GP67" s="74"/>
      <c r="GQ67" s="74"/>
      <c r="GR67" s="74"/>
      <c r="GS67" s="74"/>
      <c r="GT67" s="74"/>
      <c r="GU67" s="74"/>
      <c r="GV67" s="74"/>
      <c r="GW67" s="74"/>
      <c r="GX67" s="74"/>
      <c r="GY67" s="74"/>
      <c r="GZ67" s="74"/>
      <c r="HA67" s="74"/>
      <c r="HB67" s="74"/>
      <c r="HC67" s="74"/>
      <c r="HD67" s="74"/>
      <c r="HE67" s="74"/>
      <c r="HF67" s="74"/>
      <c r="HG67" s="74"/>
      <c r="HH67" s="74"/>
      <c r="HI67" s="74"/>
      <c r="HJ67" s="74"/>
      <c r="HK67" s="74"/>
      <c r="HL67" s="74"/>
      <c r="HM67" s="74"/>
      <c r="HN67" s="74"/>
      <c r="HO67" s="74"/>
      <c r="HP67" s="74"/>
      <c r="HQ67" s="74"/>
      <c r="HR67" s="74"/>
      <c r="HS67" s="74"/>
      <c r="HT67" s="74"/>
      <c r="HU67" s="74"/>
      <c r="HV67" s="74"/>
      <c r="HW67" s="74"/>
      <c r="HX67" s="74"/>
      <c r="HY67" s="74"/>
      <c r="HZ67" s="74"/>
      <c r="IA67" s="74"/>
      <c r="IB67" s="74"/>
      <c r="IC67" s="74"/>
      <c r="ID67" s="74"/>
      <c r="IE67" s="74"/>
      <c r="IF67" s="74"/>
    </row>
    <row r="68" spans="1:240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  <c r="DI68" s="74"/>
      <c r="DJ68" s="74"/>
      <c r="DK68" s="74"/>
      <c r="DL68" s="74"/>
      <c r="DM68" s="74"/>
      <c r="DN68" s="74"/>
      <c r="DO68" s="74"/>
      <c r="DP68" s="74"/>
      <c r="DQ68" s="74"/>
      <c r="DR68" s="74"/>
      <c r="DS68" s="74"/>
      <c r="DT68" s="74"/>
      <c r="DU68" s="74"/>
      <c r="DV68" s="74"/>
      <c r="DW68" s="22"/>
      <c r="DX68" s="22"/>
      <c r="DY68" s="22"/>
      <c r="DZ68" s="22"/>
      <c r="EA68" s="22"/>
      <c r="EB68" s="22"/>
      <c r="EC68" s="74"/>
      <c r="ED68" s="74"/>
      <c r="EE68" s="74"/>
      <c r="EF68" s="74"/>
      <c r="EG68" s="74"/>
      <c r="EH68" s="74"/>
      <c r="EI68" s="74"/>
      <c r="EJ68" s="74"/>
      <c r="EK68" s="74"/>
      <c r="EL68" s="74"/>
      <c r="EM68" s="74"/>
      <c r="EN68" s="74"/>
      <c r="EO68" s="74"/>
      <c r="EP68" s="74"/>
      <c r="EQ68" s="74"/>
      <c r="ER68" s="74"/>
      <c r="ES68" s="74"/>
      <c r="ET68" s="74"/>
      <c r="EU68" s="74"/>
      <c r="EV68" s="74"/>
      <c r="EW68" s="74"/>
      <c r="EX68" s="74"/>
      <c r="EY68" s="74"/>
      <c r="EZ68" s="22"/>
      <c r="FA68" s="74"/>
      <c r="FB68" s="74"/>
      <c r="FC68" s="74"/>
      <c r="FD68" s="74"/>
      <c r="FE68" s="74"/>
      <c r="FF68" s="74"/>
      <c r="FG68" s="74"/>
      <c r="FH68" s="74"/>
      <c r="FI68" s="74"/>
      <c r="FJ68" s="74"/>
      <c r="FK68" s="74"/>
      <c r="FL68" s="22"/>
      <c r="FM68" s="22"/>
      <c r="FN68" s="74"/>
      <c r="FO68" s="74"/>
      <c r="FP68" s="74"/>
      <c r="FQ68" s="74"/>
      <c r="FR68" s="74"/>
      <c r="FS68" s="74"/>
      <c r="FT68" s="74"/>
      <c r="FU68" s="74"/>
      <c r="FV68" s="74"/>
      <c r="FW68" s="74"/>
      <c r="FX68" s="22"/>
      <c r="FY68" s="74"/>
      <c r="FZ68" s="74"/>
      <c r="GA68" s="74"/>
      <c r="GB68" s="74"/>
      <c r="GC68" s="74"/>
      <c r="GD68" s="74"/>
      <c r="GE68" s="74"/>
      <c r="GF68" s="74"/>
      <c r="GG68" s="74"/>
      <c r="GH68" s="74"/>
      <c r="GI68" s="74"/>
      <c r="GJ68" s="74"/>
      <c r="GK68" s="74"/>
      <c r="GL68" s="74"/>
      <c r="GM68" s="74"/>
      <c r="GN68" s="74"/>
      <c r="GO68" s="74"/>
      <c r="GP68" s="74"/>
      <c r="GQ68" s="74"/>
      <c r="GR68" s="74"/>
      <c r="GS68" s="74"/>
      <c r="GT68" s="74"/>
      <c r="GU68" s="74"/>
      <c r="GV68" s="74"/>
      <c r="GW68" s="74"/>
      <c r="GX68" s="74"/>
      <c r="GY68" s="74"/>
      <c r="GZ68" s="74"/>
      <c r="HA68" s="74"/>
      <c r="HB68" s="74"/>
      <c r="HC68" s="74"/>
      <c r="HD68" s="74"/>
      <c r="HE68" s="74"/>
      <c r="HF68" s="74"/>
      <c r="HG68" s="74"/>
      <c r="HH68" s="74"/>
      <c r="HI68" s="74"/>
      <c r="HJ68" s="74"/>
      <c r="HK68" s="74"/>
      <c r="HL68" s="74"/>
      <c r="HM68" s="74"/>
      <c r="HN68" s="74"/>
      <c r="HO68" s="74"/>
      <c r="HP68" s="74"/>
      <c r="HQ68" s="74"/>
      <c r="HR68" s="74"/>
      <c r="HS68" s="74"/>
      <c r="HT68" s="74"/>
      <c r="HU68" s="74"/>
      <c r="HV68" s="74"/>
      <c r="HW68" s="74"/>
      <c r="HX68" s="74"/>
      <c r="HY68" s="74"/>
      <c r="HZ68" s="74"/>
      <c r="IA68" s="74"/>
      <c r="IB68" s="74"/>
      <c r="IC68" s="74"/>
      <c r="ID68" s="74"/>
      <c r="IE68" s="74"/>
      <c r="IF68" s="74"/>
    </row>
    <row r="69" spans="1:24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  <c r="DI69" s="74"/>
      <c r="DJ69" s="74"/>
      <c r="DK69" s="74"/>
      <c r="DL69" s="74"/>
      <c r="DM69" s="74"/>
      <c r="DN69" s="74"/>
      <c r="DO69" s="74"/>
      <c r="DP69" s="74"/>
      <c r="DQ69" s="74"/>
      <c r="DR69" s="74"/>
      <c r="DS69" s="74"/>
      <c r="DT69" s="74"/>
      <c r="DU69" s="74"/>
      <c r="DV69" s="74"/>
      <c r="DW69" s="22"/>
      <c r="DX69" s="22"/>
      <c r="DY69" s="22"/>
      <c r="DZ69" s="22"/>
      <c r="EA69" s="22"/>
      <c r="EB69" s="22"/>
      <c r="EC69" s="74"/>
      <c r="ED69" s="74"/>
      <c r="EE69" s="74"/>
      <c r="EF69" s="74"/>
      <c r="EG69" s="74"/>
      <c r="EH69" s="74"/>
      <c r="EI69" s="74"/>
      <c r="EJ69" s="74"/>
      <c r="EK69" s="74"/>
      <c r="EL69" s="74"/>
      <c r="EM69" s="74"/>
      <c r="EN69" s="74"/>
      <c r="EO69" s="74"/>
      <c r="EP69" s="74"/>
      <c r="EQ69" s="74"/>
      <c r="ER69" s="74"/>
      <c r="ES69" s="74"/>
      <c r="ET69" s="74"/>
      <c r="EU69" s="74"/>
      <c r="EV69" s="74"/>
      <c r="EW69" s="74"/>
      <c r="EX69" s="74"/>
      <c r="EY69" s="74"/>
      <c r="EZ69" s="22"/>
      <c r="FA69" s="74"/>
      <c r="FB69" s="74"/>
      <c r="FC69" s="74"/>
      <c r="FD69" s="74"/>
      <c r="FE69" s="74"/>
      <c r="FF69" s="74"/>
      <c r="FG69" s="74"/>
      <c r="FH69" s="74"/>
      <c r="FI69" s="74"/>
      <c r="FJ69" s="74"/>
      <c r="FK69" s="74"/>
      <c r="FL69" s="22"/>
      <c r="FM69" s="22"/>
      <c r="FN69" s="74"/>
      <c r="FO69" s="74"/>
      <c r="FP69" s="74"/>
      <c r="FQ69" s="74"/>
      <c r="FR69" s="74"/>
      <c r="FS69" s="74"/>
      <c r="FT69" s="74"/>
      <c r="FU69" s="74"/>
      <c r="FV69" s="74"/>
      <c r="FW69" s="74"/>
      <c r="FX69" s="22"/>
      <c r="FY69" s="74"/>
      <c r="FZ69" s="74"/>
      <c r="GA69" s="74"/>
      <c r="GB69" s="74"/>
      <c r="GC69" s="74"/>
      <c r="GD69" s="74"/>
      <c r="GE69" s="74"/>
      <c r="GF69" s="74"/>
      <c r="GG69" s="74"/>
      <c r="GH69" s="74"/>
      <c r="GI69" s="74"/>
      <c r="GJ69" s="74"/>
      <c r="GK69" s="74"/>
      <c r="GL69" s="74"/>
      <c r="GM69" s="74"/>
      <c r="GN69" s="74"/>
      <c r="GO69" s="74"/>
      <c r="GP69" s="74"/>
      <c r="GQ69" s="74"/>
      <c r="GR69" s="74"/>
      <c r="GS69" s="74"/>
      <c r="GT69" s="74"/>
      <c r="GU69" s="74"/>
      <c r="GV69" s="74"/>
      <c r="GW69" s="74"/>
      <c r="GX69" s="74"/>
      <c r="GY69" s="74"/>
      <c r="GZ69" s="74"/>
      <c r="HA69" s="74"/>
      <c r="HB69" s="74"/>
      <c r="HC69" s="74"/>
      <c r="HD69" s="74"/>
      <c r="HE69" s="74"/>
      <c r="HF69" s="74"/>
      <c r="HG69" s="74"/>
      <c r="HH69" s="74"/>
      <c r="HI69" s="74"/>
      <c r="HJ69" s="74"/>
      <c r="HK69" s="74"/>
      <c r="HL69" s="74"/>
      <c r="HM69" s="74"/>
      <c r="HN69" s="74"/>
      <c r="HO69" s="74"/>
      <c r="HP69" s="74"/>
      <c r="HQ69" s="74"/>
      <c r="HR69" s="74"/>
      <c r="HS69" s="74"/>
      <c r="HT69" s="74"/>
      <c r="HU69" s="74"/>
      <c r="HV69" s="74"/>
      <c r="HW69" s="74"/>
      <c r="HX69" s="74"/>
      <c r="HY69" s="74"/>
      <c r="HZ69" s="74"/>
      <c r="IA69" s="74"/>
      <c r="IB69" s="74"/>
      <c r="IC69" s="74"/>
      <c r="ID69" s="74"/>
      <c r="IE69" s="74"/>
      <c r="IF69" s="74"/>
    </row>
    <row r="70" spans="1:240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  <c r="DI70" s="74"/>
      <c r="DJ70" s="74"/>
      <c r="DK70" s="74"/>
      <c r="DL70" s="74"/>
      <c r="DM70" s="74"/>
      <c r="DN70" s="74"/>
      <c r="DO70" s="74"/>
      <c r="DP70" s="74"/>
      <c r="DQ70" s="74"/>
      <c r="DR70" s="74"/>
      <c r="DS70" s="74"/>
      <c r="DT70" s="74"/>
      <c r="DU70" s="74"/>
      <c r="DV70" s="74"/>
      <c r="DW70" s="22"/>
      <c r="DX70" s="22"/>
      <c r="DY70" s="22"/>
      <c r="DZ70" s="22"/>
      <c r="EA70" s="22"/>
      <c r="EB70" s="22"/>
      <c r="EC70" s="74"/>
      <c r="ED70" s="74"/>
      <c r="EE70" s="74"/>
      <c r="EF70" s="74"/>
      <c r="EG70" s="74"/>
      <c r="EH70" s="74"/>
      <c r="EI70" s="74"/>
      <c r="EJ70" s="74"/>
      <c r="EK70" s="74"/>
      <c r="EL70" s="74"/>
      <c r="EM70" s="74"/>
      <c r="EN70" s="74"/>
      <c r="EO70" s="74"/>
      <c r="EP70" s="74"/>
      <c r="EQ70" s="74"/>
      <c r="ER70" s="74"/>
      <c r="ES70" s="74"/>
      <c r="ET70" s="74"/>
      <c r="EU70" s="74"/>
      <c r="EV70" s="74"/>
      <c r="EW70" s="74"/>
      <c r="EX70" s="74"/>
      <c r="EY70" s="74"/>
      <c r="EZ70" s="22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22"/>
      <c r="FM70" s="22"/>
      <c r="FN70" s="74"/>
      <c r="FO70" s="74"/>
      <c r="FP70" s="74"/>
      <c r="FQ70" s="74"/>
      <c r="FR70" s="74"/>
      <c r="FS70" s="74"/>
      <c r="FT70" s="74"/>
      <c r="FU70" s="74"/>
      <c r="FV70" s="74"/>
      <c r="FW70" s="74"/>
      <c r="FX70" s="22"/>
      <c r="FY70" s="74"/>
      <c r="FZ70" s="74"/>
      <c r="GA70" s="74"/>
      <c r="GB70" s="74"/>
      <c r="GC70" s="74"/>
      <c r="GD70" s="74"/>
      <c r="GE70" s="74"/>
      <c r="GF70" s="74"/>
      <c r="GG70" s="74"/>
      <c r="GH70" s="74"/>
      <c r="GI70" s="74"/>
      <c r="GJ70" s="74"/>
      <c r="GK70" s="74"/>
      <c r="GL70" s="74"/>
      <c r="GM70" s="74"/>
      <c r="GN70" s="74"/>
      <c r="GO70" s="74"/>
      <c r="GP70" s="74"/>
      <c r="GQ70" s="74"/>
      <c r="GR70" s="74"/>
      <c r="GS70" s="74"/>
      <c r="GT70" s="74"/>
      <c r="GU70" s="74"/>
      <c r="GV70" s="74"/>
      <c r="GW70" s="74"/>
      <c r="GX70" s="74"/>
      <c r="GY70" s="74"/>
      <c r="GZ70" s="74"/>
      <c r="HA70" s="74"/>
      <c r="HB70" s="74"/>
      <c r="HC70" s="74"/>
      <c r="HD70" s="74"/>
      <c r="HE70" s="74"/>
      <c r="HF70" s="74"/>
      <c r="HG70" s="74"/>
      <c r="HH70" s="74"/>
      <c r="HI70" s="74"/>
      <c r="HJ70" s="74"/>
      <c r="HK70" s="74"/>
      <c r="HL70" s="74"/>
      <c r="HM70" s="74"/>
      <c r="HN70" s="74"/>
      <c r="HO70" s="74"/>
      <c r="HP70" s="74"/>
      <c r="HQ70" s="74"/>
      <c r="HR70" s="74"/>
      <c r="HS70" s="74"/>
      <c r="HT70" s="74"/>
      <c r="HU70" s="74"/>
      <c r="HV70" s="74"/>
      <c r="HW70" s="74"/>
      <c r="HX70" s="74"/>
      <c r="HY70" s="74"/>
      <c r="HZ70" s="74"/>
      <c r="IA70" s="74"/>
      <c r="IB70" s="74"/>
      <c r="IC70" s="74"/>
      <c r="ID70" s="74"/>
      <c r="IE70" s="74"/>
      <c r="IF70" s="74"/>
    </row>
    <row r="71" spans="1:240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  <c r="DI71" s="74"/>
      <c r="DJ71" s="74"/>
      <c r="DK71" s="74"/>
      <c r="DL71" s="74"/>
      <c r="DM71" s="74"/>
      <c r="DN71" s="74"/>
      <c r="DO71" s="74"/>
      <c r="DP71" s="74"/>
      <c r="DQ71" s="74"/>
      <c r="DR71" s="74"/>
      <c r="DS71" s="74"/>
      <c r="DT71" s="74"/>
      <c r="DU71" s="74"/>
      <c r="DV71" s="74"/>
      <c r="DW71" s="22"/>
      <c r="DX71" s="22"/>
      <c r="DY71" s="22"/>
      <c r="DZ71" s="22"/>
      <c r="EA71" s="22"/>
      <c r="EB71" s="22"/>
      <c r="EC71" s="74"/>
      <c r="ED71" s="74"/>
      <c r="EE71" s="74"/>
      <c r="EF71" s="74"/>
      <c r="EG71" s="74"/>
      <c r="EH71" s="74"/>
      <c r="EI71" s="74"/>
      <c r="EJ71" s="74"/>
      <c r="EK71" s="74"/>
      <c r="EL71" s="74"/>
      <c r="EM71" s="74"/>
      <c r="EN71" s="74"/>
      <c r="EO71" s="74"/>
      <c r="EP71" s="74"/>
      <c r="EQ71" s="74"/>
      <c r="ER71" s="74"/>
      <c r="ES71" s="74"/>
      <c r="ET71" s="74"/>
      <c r="EU71" s="74"/>
      <c r="EV71" s="74"/>
      <c r="EW71" s="74"/>
      <c r="EX71" s="74"/>
      <c r="EY71" s="74"/>
      <c r="EZ71" s="22"/>
      <c r="FA71" s="74"/>
      <c r="FB71" s="74"/>
      <c r="FC71" s="74"/>
      <c r="FD71" s="74"/>
      <c r="FE71" s="74"/>
      <c r="FF71" s="74"/>
      <c r="FG71" s="74"/>
      <c r="FH71" s="74"/>
      <c r="FI71" s="74"/>
      <c r="FJ71" s="74"/>
      <c r="FK71" s="74"/>
      <c r="FL71" s="22"/>
      <c r="FM71" s="22"/>
      <c r="FN71" s="74"/>
      <c r="FO71" s="74"/>
      <c r="FP71" s="74"/>
      <c r="FQ71" s="74"/>
      <c r="FR71" s="74"/>
      <c r="FS71" s="74"/>
      <c r="FT71" s="74"/>
      <c r="FU71" s="74"/>
      <c r="FV71" s="74"/>
      <c r="FW71" s="74"/>
      <c r="FX71" s="22"/>
      <c r="FY71" s="74"/>
      <c r="FZ71" s="74"/>
      <c r="GA71" s="74"/>
      <c r="GB71" s="74"/>
      <c r="GC71" s="74"/>
      <c r="GD71" s="74"/>
      <c r="GE71" s="74"/>
      <c r="GF71" s="74"/>
      <c r="GG71" s="74"/>
      <c r="GH71" s="74"/>
      <c r="GI71" s="74"/>
      <c r="GJ71" s="74"/>
      <c r="GK71" s="74"/>
      <c r="GL71" s="74"/>
      <c r="GM71" s="74"/>
      <c r="GN71" s="74"/>
      <c r="GO71" s="74"/>
      <c r="GP71" s="74"/>
      <c r="GQ71" s="74"/>
      <c r="GR71" s="74"/>
      <c r="GS71" s="74"/>
      <c r="GT71" s="74"/>
      <c r="GU71" s="74"/>
      <c r="GV71" s="74"/>
      <c r="GW71" s="74"/>
      <c r="GX71" s="74"/>
      <c r="GY71" s="74"/>
      <c r="GZ71" s="74"/>
      <c r="HA71" s="74"/>
      <c r="HB71" s="74"/>
      <c r="HC71" s="74"/>
      <c r="HD71" s="74"/>
      <c r="HE71" s="74"/>
      <c r="HF71" s="74"/>
      <c r="HG71" s="74"/>
      <c r="HH71" s="74"/>
      <c r="HI71" s="74"/>
      <c r="HJ71" s="74"/>
      <c r="HK71" s="74"/>
      <c r="HL71" s="74"/>
      <c r="HM71" s="74"/>
      <c r="HN71" s="74"/>
      <c r="HO71" s="74"/>
      <c r="HP71" s="74"/>
      <c r="HQ71" s="74"/>
      <c r="HR71" s="74"/>
      <c r="HS71" s="74"/>
      <c r="HT71" s="74"/>
      <c r="HU71" s="74"/>
      <c r="HV71" s="74"/>
      <c r="HW71" s="74"/>
      <c r="HX71" s="74"/>
      <c r="HY71" s="74"/>
      <c r="HZ71" s="74"/>
      <c r="IA71" s="74"/>
      <c r="IB71" s="74"/>
      <c r="IC71" s="74"/>
      <c r="ID71" s="74"/>
      <c r="IE71" s="74"/>
      <c r="IF71" s="74"/>
    </row>
    <row r="72" spans="1:240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  <c r="DI72" s="74"/>
      <c r="DJ72" s="74"/>
      <c r="DK72" s="74"/>
      <c r="DL72" s="74"/>
      <c r="DM72" s="74"/>
      <c r="DN72" s="74"/>
      <c r="DO72" s="74"/>
      <c r="DP72" s="74"/>
      <c r="DQ72" s="74"/>
      <c r="DR72" s="74"/>
      <c r="DS72" s="74"/>
      <c r="DT72" s="74"/>
      <c r="DU72" s="74"/>
      <c r="DV72" s="74"/>
      <c r="DW72" s="22"/>
      <c r="DX72" s="22"/>
      <c r="DY72" s="22"/>
      <c r="DZ72" s="22"/>
      <c r="EA72" s="22"/>
      <c r="EB72" s="22"/>
      <c r="EC72" s="74"/>
      <c r="ED72" s="74"/>
      <c r="EE72" s="74"/>
      <c r="EF72" s="74"/>
      <c r="EG72" s="74"/>
      <c r="EH72" s="74"/>
      <c r="EI72" s="74"/>
      <c r="EJ72" s="74"/>
      <c r="EK72" s="74"/>
      <c r="EL72" s="74"/>
      <c r="EM72" s="74"/>
      <c r="EN72" s="74"/>
      <c r="EO72" s="74"/>
      <c r="EP72" s="74"/>
      <c r="EQ72" s="74"/>
      <c r="ER72" s="74"/>
      <c r="ES72" s="74"/>
      <c r="ET72" s="74"/>
      <c r="EU72" s="74"/>
      <c r="EV72" s="74"/>
      <c r="EW72" s="74"/>
      <c r="EX72" s="74"/>
      <c r="EY72" s="74"/>
      <c r="EZ72" s="22"/>
      <c r="FA72" s="74"/>
      <c r="FB72" s="74"/>
      <c r="FC72" s="74"/>
      <c r="FD72" s="74"/>
      <c r="FE72" s="74"/>
      <c r="FF72" s="74"/>
      <c r="FG72" s="74"/>
      <c r="FH72" s="74"/>
      <c r="FI72" s="74"/>
      <c r="FJ72" s="74"/>
      <c r="FK72" s="74"/>
      <c r="FL72" s="22"/>
      <c r="FM72" s="22"/>
      <c r="FN72" s="74"/>
      <c r="FO72" s="74"/>
      <c r="FP72" s="74"/>
      <c r="FQ72" s="74"/>
      <c r="FR72" s="74"/>
      <c r="FS72" s="74"/>
      <c r="FT72" s="74"/>
      <c r="FU72" s="74"/>
      <c r="FV72" s="74"/>
      <c r="FW72" s="74"/>
      <c r="FX72" s="22"/>
      <c r="FY72" s="74"/>
      <c r="FZ72" s="74"/>
      <c r="GA72" s="74"/>
      <c r="GB72" s="74"/>
      <c r="GC72" s="74"/>
      <c r="GD72" s="74"/>
      <c r="GE72" s="74"/>
      <c r="GF72" s="74"/>
      <c r="GG72" s="74"/>
      <c r="GH72" s="74"/>
      <c r="GI72" s="74"/>
      <c r="GJ72" s="74"/>
      <c r="GK72" s="74"/>
      <c r="GL72" s="74"/>
      <c r="GM72" s="74"/>
      <c r="GN72" s="74"/>
      <c r="GO72" s="74"/>
      <c r="GP72" s="74"/>
      <c r="GQ72" s="74"/>
      <c r="GR72" s="74"/>
      <c r="GS72" s="74"/>
      <c r="GT72" s="74"/>
      <c r="GU72" s="74"/>
      <c r="GV72" s="74"/>
      <c r="GW72" s="74"/>
      <c r="GX72" s="74"/>
      <c r="GY72" s="74"/>
      <c r="GZ72" s="74"/>
      <c r="HA72" s="74"/>
      <c r="HB72" s="74"/>
      <c r="HC72" s="74"/>
      <c r="HD72" s="74"/>
      <c r="HE72" s="74"/>
      <c r="HF72" s="74"/>
      <c r="HG72" s="74"/>
      <c r="HH72" s="74"/>
      <c r="HI72" s="74"/>
      <c r="HJ72" s="74"/>
      <c r="HK72" s="74"/>
      <c r="HL72" s="74"/>
      <c r="HM72" s="74"/>
      <c r="HN72" s="74"/>
      <c r="HO72" s="74"/>
      <c r="HP72" s="74"/>
      <c r="HQ72" s="74"/>
      <c r="HR72" s="74"/>
      <c r="HS72" s="74"/>
      <c r="HT72" s="74"/>
      <c r="HU72" s="74"/>
      <c r="HV72" s="74"/>
      <c r="HW72" s="74"/>
      <c r="HX72" s="74"/>
      <c r="HY72" s="74"/>
      <c r="HZ72" s="74"/>
      <c r="IA72" s="74"/>
      <c r="IB72" s="74"/>
      <c r="IC72" s="74"/>
      <c r="ID72" s="74"/>
      <c r="IE72" s="74"/>
      <c r="IF72" s="74"/>
    </row>
    <row r="73" spans="1:240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  <c r="DI73" s="74"/>
      <c r="DJ73" s="74"/>
      <c r="DK73" s="74"/>
      <c r="DL73" s="74"/>
      <c r="DM73" s="74"/>
      <c r="DN73" s="74"/>
      <c r="DO73" s="74"/>
      <c r="DP73" s="74"/>
      <c r="DQ73" s="74"/>
      <c r="DR73" s="74"/>
      <c r="DS73" s="74"/>
      <c r="DT73" s="74"/>
      <c r="DU73" s="74"/>
      <c r="DV73" s="74"/>
      <c r="DW73" s="22"/>
      <c r="DX73" s="22"/>
      <c r="DY73" s="22"/>
      <c r="DZ73" s="22"/>
      <c r="EA73" s="22"/>
      <c r="EB73" s="22"/>
      <c r="EC73" s="74"/>
      <c r="ED73" s="74"/>
      <c r="EE73" s="74"/>
      <c r="EF73" s="74"/>
      <c r="EG73" s="74"/>
      <c r="EH73" s="74"/>
      <c r="EI73" s="74"/>
      <c r="EJ73" s="74"/>
      <c r="EK73" s="74"/>
      <c r="EL73" s="74"/>
      <c r="EM73" s="74"/>
      <c r="EN73" s="74"/>
      <c r="EO73" s="74"/>
      <c r="EP73" s="74"/>
      <c r="EQ73" s="74"/>
      <c r="ER73" s="74"/>
      <c r="ES73" s="74"/>
      <c r="ET73" s="74"/>
      <c r="EU73" s="74"/>
      <c r="EV73" s="74"/>
      <c r="EW73" s="74"/>
      <c r="EX73" s="74"/>
      <c r="EY73" s="74"/>
      <c r="EZ73" s="22"/>
      <c r="FA73" s="74"/>
      <c r="FB73" s="74"/>
      <c r="FC73" s="74"/>
      <c r="FD73" s="74"/>
      <c r="FE73" s="74"/>
      <c r="FF73" s="74"/>
      <c r="FG73" s="74"/>
      <c r="FH73" s="74"/>
      <c r="FI73" s="74"/>
      <c r="FJ73" s="74"/>
      <c r="FK73" s="74"/>
      <c r="FL73" s="22"/>
      <c r="FM73" s="22"/>
      <c r="FN73" s="74"/>
      <c r="FO73" s="74"/>
      <c r="FP73" s="74"/>
      <c r="FQ73" s="74"/>
      <c r="FR73" s="74"/>
      <c r="FS73" s="74"/>
      <c r="FT73" s="74"/>
      <c r="FU73" s="74"/>
      <c r="FV73" s="74"/>
      <c r="FW73" s="74"/>
      <c r="FX73" s="22"/>
      <c r="FY73" s="74"/>
      <c r="FZ73" s="74"/>
      <c r="GA73" s="74"/>
      <c r="GB73" s="74"/>
      <c r="GC73" s="74"/>
      <c r="GD73" s="74"/>
      <c r="GE73" s="74"/>
      <c r="GF73" s="74"/>
      <c r="GG73" s="74"/>
      <c r="GH73" s="74"/>
      <c r="GI73" s="74"/>
      <c r="GJ73" s="74"/>
      <c r="GK73" s="74"/>
      <c r="GL73" s="74"/>
      <c r="GM73" s="74"/>
      <c r="GN73" s="74"/>
      <c r="GO73" s="74"/>
      <c r="GP73" s="74"/>
      <c r="GQ73" s="74"/>
      <c r="GR73" s="74"/>
      <c r="GS73" s="74"/>
      <c r="GT73" s="74"/>
      <c r="GU73" s="74"/>
      <c r="GV73" s="74"/>
      <c r="GW73" s="74"/>
      <c r="GX73" s="74"/>
      <c r="GY73" s="74"/>
      <c r="GZ73" s="74"/>
      <c r="HA73" s="74"/>
      <c r="HB73" s="74"/>
      <c r="HC73" s="74"/>
      <c r="HD73" s="74"/>
      <c r="HE73" s="74"/>
      <c r="HF73" s="74"/>
      <c r="HG73" s="74"/>
      <c r="HH73" s="74"/>
      <c r="HI73" s="74"/>
      <c r="HJ73" s="74"/>
      <c r="HK73" s="74"/>
      <c r="HL73" s="74"/>
      <c r="HM73" s="74"/>
      <c r="HN73" s="74"/>
      <c r="HO73" s="74"/>
      <c r="HP73" s="74"/>
      <c r="HQ73" s="74"/>
      <c r="HR73" s="74"/>
      <c r="HS73" s="74"/>
      <c r="HT73" s="74"/>
      <c r="HU73" s="74"/>
      <c r="HV73" s="74"/>
      <c r="HW73" s="74"/>
      <c r="HX73" s="74"/>
      <c r="HY73" s="74"/>
      <c r="HZ73" s="74"/>
      <c r="IA73" s="74"/>
      <c r="IB73" s="74"/>
      <c r="IC73" s="74"/>
      <c r="ID73" s="74"/>
      <c r="IE73" s="74"/>
      <c r="IF73" s="74"/>
    </row>
    <row r="74" spans="1:240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  <c r="DI74" s="74"/>
      <c r="DJ74" s="74"/>
      <c r="DK74" s="74"/>
      <c r="DL74" s="74"/>
      <c r="DM74" s="74"/>
      <c r="DN74" s="74"/>
      <c r="DO74" s="74"/>
      <c r="DP74" s="74"/>
      <c r="DQ74" s="74"/>
      <c r="DR74" s="74"/>
      <c r="DS74" s="74"/>
      <c r="DT74" s="74"/>
      <c r="DU74" s="74"/>
      <c r="DV74" s="74"/>
      <c r="DW74" s="22"/>
      <c r="DX74" s="22"/>
      <c r="DY74" s="22"/>
      <c r="DZ74" s="22"/>
      <c r="EA74" s="22"/>
      <c r="EB74" s="22"/>
      <c r="EC74" s="74"/>
      <c r="ED74" s="74"/>
      <c r="EE74" s="74"/>
      <c r="EF74" s="74"/>
      <c r="EG74" s="74"/>
      <c r="EH74" s="74"/>
      <c r="EI74" s="74"/>
      <c r="EJ74" s="74"/>
      <c r="EK74" s="74"/>
      <c r="EL74" s="74"/>
      <c r="EM74" s="74"/>
      <c r="EN74" s="74"/>
      <c r="EO74" s="74"/>
      <c r="EP74" s="74"/>
      <c r="EQ74" s="74"/>
      <c r="ER74" s="74"/>
      <c r="ES74" s="74"/>
      <c r="ET74" s="74"/>
      <c r="EU74" s="74"/>
      <c r="EV74" s="74"/>
      <c r="EW74" s="74"/>
      <c r="EX74" s="74"/>
      <c r="EY74" s="74"/>
      <c r="EZ74" s="22"/>
      <c r="FA74" s="74"/>
      <c r="FB74" s="74"/>
      <c r="FC74" s="74"/>
      <c r="FD74" s="74"/>
      <c r="FE74" s="74"/>
      <c r="FF74" s="74"/>
      <c r="FG74" s="74"/>
      <c r="FH74" s="74"/>
      <c r="FI74" s="74"/>
      <c r="FJ74" s="74"/>
      <c r="FK74" s="74"/>
      <c r="FL74" s="22"/>
      <c r="FM74" s="22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22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4"/>
      <c r="GN74" s="74"/>
      <c r="GO74" s="74"/>
      <c r="GP74" s="74"/>
      <c r="GQ74" s="74"/>
      <c r="GR74" s="74"/>
      <c r="GS74" s="74"/>
      <c r="GT74" s="74"/>
      <c r="GU74" s="74"/>
      <c r="GV74" s="74"/>
      <c r="GW74" s="74"/>
      <c r="GX74" s="74"/>
      <c r="GY74" s="74"/>
      <c r="GZ74" s="74"/>
      <c r="HA74" s="74"/>
      <c r="HB74" s="74"/>
      <c r="HC74" s="74"/>
      <c r="HD74" s="74"/>
      <c r="HE74" s="74"/>
      <c r="HF74" s="74"/>
      <c r="HG74" s="74"/>
      <c r="HH74" s="74"/>
      <c r="HI74" s="74"/>
      <c r="HJ74" s="74"/>
      <c r="HK74" s="74"/>
      <c r="HL74" s="74"/>
      <c r="HM74" s="74"/>
      <c r="HN74" s="74"/>
      <c r="HO74" s="74"/>
      <c r="HP74" s="74"/>
      <c r="HQ74" s="74"/>
      <c r="HR74" s="74"/>
      <c r="HS74" s="74"/>
      <c r="HT74" s="74"/>
      <c r="HU74" s="74"/>
      <c r="HV74" s="74"/>
      <c r="HW74" s="74"/>
      <c r="HX74" s="74"/>
      <c r="HY74" s="74"/>
      <c r="HZ74" s="74"/>
      <c r="IA74" s="74"/>
      <c r="IB74" s="74"/>
      <c r="IC74" s="74"/>
      <c r="ID74" s="74"/>
      <c r="IE74" s="74"/>
      <c r="IF74" s="74"/>
    </row>
  </sheetData>
  <mergeCells count="488">
    <mergeCell ref="A1:H2"/>
    <mergeCell ref="I1:N2"/>
    <mergeCell ref="O1:T2"/>
    <mergeCell ref="V1:AK2"/>
    <mergeCell ref="AL1:BA2"/>
    <mergeCell ref="BB1:BQ2"/>
    <mergeCell ref="ED1:ED2"/>
    <mergeCell ref="EE1:EE2"/>
    <mergeCell ref="EF1:EF2"/>
    <mergeCell ref="EG1:EG2"/>
    <mergeCell ref="BR1:BW2"/>
    <mergeCell ref="BX1:CN2"/>
    <mergeCell ref="CO1:DE2"/>
    <mergeCell ref="DF1:DV2"/>
    <mergeCell ref="DW1:DX2"/>
    <mergeCell ref="DY1:DZ2"/>
    <mergeCell ref="ET1:ET2"/>
    <mergeCell ref="EU1:FF2"/>
    <mergeCell ref="FG1:FR2"/>
    <mergeCell ref="FS1:GD2"/>
    <mergeCell ref="A3:A4"/>
    <mergeCell ref="B3:F4"/>
    <mergeCell ref="G3:G4"/>
    <mergeCell ref="H3:H4"/>
    <mergeCell ref="I3:M4"/>
    <mergeCell ref="N3:N4"/>
    <mergeCell ref="EN1:EN2"/>
    <mergeCell ref="EO1:EO2"/>
    <mergeCell ref="EP1:EP2"/>
    <mergeCell ref="EQ1:EQ2"/>
    <mergeCell ref="ER1:ER2"/>
    <mergeCell ref="ES1:ES2"/>
    <mergeCell ref="EH1:EH2"/>
    <mergeCell ref="EI1:EI2"/>
    <mergeCell ref="EJ1:EJ2"/>
    <mergeCell ref="EK1:EK2"/>
    <mergeCell ref="EL1:EL2"/>
    <mergeCell ref="EM1:EM2"/>
    <mergeCell ref="EA1:EB2"/>
    <mergeCell ref="EC1:EC2"/>
    <mergeCell ref="AE3:AE4"/>
    <mergeCell ref="AF3:AF4"/>
    <mergeCell ref="AG3:AG4"/>
    <mergeCell ref="AH3:AH4"/>
    <mergeCell ref="AI3:AI4"/>
    <mergeCell ref="AJ3:AJ4"/>
    <mergeCell ref="O3:R4"/>
    <mergeCell ref="S3:T4"/>
    <mergeCell ref="V3:Z4"/>
    <mergeCell ref="AA3:AB4"/>
    <mergeCell ref="AC3:AC4"/>
    <mergeCell ref="AD3:AD4"/>
    <mergeCell ref="AV3:AV4"/>
    <mergeCell ref="AW3:AW4"/>
    <mergeCell ref="AX3:AX4"/>
    <mergeCell ref="AY3:AY4"/>
    <mergeCell ref="AZ3:AZ4"/>
    <mergeCell ref="BA3:BA4"/>
    <mergeCell ref="AK3:AK4"/>
    <mergeCell ref="AL3:AP4"/>
    <mergeCell ref="AQ3:AR4"/>
    <mergeCell ref="AS3:AS4"/>
    <mergeCell ref="AT3:AT4"/>
    <mergeCell ref="AU3:AU4"/>
    <mergeCell ref="BM3:BM4"/>
    <mergeCell ref="BN3:BN4"/>
    <mergeCell ref="BO3:BO4"/>
    <mergeCell ref="BP3:BP4"/>
    <mergeCell ref="BQ3:BQ4"/>
    <mergeCell ref="BR3:BS4"/>
    <mergeCell ref="BB3:BF4"/>
    <mergeCell ref="BG3:BH4"/>
    <mergeCell ref="BI3:BI4"/>
    <mergeCell ref="BJ3:BJ4"/>
    <mergeCell ref="BK3:BK4"/>
    <mergeCell ref="BL3:BL4"/>
    <mergeCell ref="CG3:CG4"/>
    <mergeCell ref="CH3:CH4"/>
    <mergeCell ref="CI3:CI4"/>
    <mergeCell ref="CJ3:CJ4"/>
    <mergeCell ref="CK3:CK4"/>
    <mergeCell ref="CL3:CL4"/>
    <mergeCell ref="BT3:BU4"/>
    <mergeCell ref="BV3:BW4"/>
    <mergeCell ref="BX3:CB4"/>
    <mergeCell ref="CC3:CC4"/>
    <mergeCell ref="CD3:CE4"/>
    <mergeCell ref="CF3:CF4"/>
    <mergeCell ref="CX3:CX4"/>
    <mergeCell ref="CY3:CY4"/>
    <mergeCell ref="CZ3:CZ4"/>
    <mergeCell ref="DA3:DA4"/>
    <mergeCell ref="DB3:DB4"/>
    <mergeCell ref="DC3:DC4"/>
    <mergeCell ref="CM3:CM4"/>
    <mergeCell ref="CN3:CN4"/>
    <mergeCell ref="CO3:CS4"/>
    <mergeCell ref="CT3:CT4"/>
    <mergeCell ref="CU3:CV4"/>
    <mergeCell ref="CW3:CW4"/>
    <mergeCell ref="DO3:DO4"/>
    <mergeCell ref="DP3:DP4"/>
    <mergeCell ref="DQ3:DQ4"/>
    <mergeCell ref="DR3:DR4"/>
    <mergeCell ref="DS3:DS4"/>
    <mergeCell ref="DT3:DT4"/>
    <mergeCell ref="DD3:DD4"/>
    <mergeCell ref="DE3:DE4"/>
    <mergeCell ref="DF3:DJ4"/>
    <mergeCell ref="DK3:DK4"/>
    <mergeCell ref="DL3:DM4"/>
    <mergeCell ref="DN3:DN4"/>
    <mergeCell ref="EA3:EA4"/>
    <mergeCell ref="EB3:EB4"/>
    <mergeCell ref="EC3:EC4"/>
    <mergeCell ref="ED3:ED4"/>
    <mergeCell ref="EE3:EE4"/>
    <mergeCell ref="EF3:EF4"/>
    <mergeCell ref="DU3:DU4"/>
    <mergeCell ref="DV3:DV4"/>
    <mergeCell ref="DW3:DW4"/>
    <mergeCell ref="DX3:DX4"/>
    <mergeCell ref="DY3:DY4"/>
    <mergeCell ref="DZ3:DZ4"/>
    <mergeCell ref="EO3:EO4"/>
    <mergeCell ref="EP3:EP4"/>
    <mergeCell ref="EQ3:EQ4"/>
    <mergeCell ref="ER3:ER4"/>
    <mergeCell ref="EG3:EG4"/>
    <mergeCell ref="EH3:EH4"/>
    <mergeCell ref="EI3:EI4"/>
    <mergeCell ref="EJ3:EJ4"/>
    <mergeCell ref="EK3:EK4"/>
    <mergeCell ref="EL3:EL4"/>
    <mergeCell ref="FY3:FY4"/>
    <mergeCell ref="FZ3:GD4"/>
    <mergeCell ref="B5:F5"/>
    <mergeCell ref="I5:M5"/>
    <mergeCell ref="O5:R5"/>
    <mergeCell ref="S5:T5"/>
    <mergeCell ref="V5:Z5"/>
    <mergeCell ref="AL5:AP5"/>
    <mergeCell ref="BB5:BF5"/>
    <mergeCell ref="BX5:CB5"/>
    <mergeCell ref="FG3:FK4"/>
    <mergeCell ref="FL3:FL4"/>
    <mergeCell ref="FM3:FM4"/>
    <mergeCell ref="FN3:FR4"/>
    <mergeCell ref="FS3:FW4"/>
    <mergeCell ref="FX3:FX4"/>
    <mergeCell ref="ES3:ES4"/>
    <mergeCell ref="ET3:ET4"/>
    <mergeCell ref="EU3:EY4"/>
    <mergeCell ref="EZ3:EZ4"/>
    <mergeCell ref="FA3:FA4"/>
    <mergeCell ref="FB3:FF4"/>
    <mergeCell ref="EM3:EM4"/>
    <mergeCell ref="EN3:EN4"/>
    <mergeCell ref="FS5:FW5"/>
    <mergeCell ref="FZ5:GD5"/>
    <mergeCell ref="GE5:GI5"/>
    <mergeCell ref="B6:F6"/>
    <mergeCell ref="I6:M6"/>
    <mergeCell ref="O6:R6"/>
    <mergeCell ref="S6:T6"/>
    <mergeCell ref="V6:Z6"/>
    <mergeCell ref="AL6:AP6"/>
    <mergeCell ref="BB6:BF6"/>
    <mergeCell ref="CO5:CS5"/>
    <mergeCell ref="DF5:DJ5"/>
    <mergeCell ref="EU5:EY5"/>
    <mergeCell ref="FB5:FF5"/>
    <mergeCell ref="FG5:FK5"/>
    <mergeCell ref="FN5:FR5"/>
    <mergeCell ref="FN6:FR6"/>
    <mergeCell ref="FS6:FW6"/>
    <mergeCell ref="FZ6:GD6"/>
    <mergeCell ref="GE6:GI6"/>
    <mergeCell ref="EU6:EY6"/>
    <mergeCell ref="FB6:FF6"/>
    <mergeCell ref="FG6:FK6"/>
    <mergeCell ref="B7:F7"/>
    <mergeCell ref="I7:M7"/>
    <mergeCell ref="O7:R7"/>
    <mergeCell ref="S7:T7"/>
    <mergeCell ref="V7:Z7"/>
    <mergeCell ref="AL7:AP7"/>
    <mergeCell ref="BX6:CB6"/>
    <mergeCell ref="CO6:CS6"/>
    <mergeCell ref="DF6:DJ6"/>
    <mergeCell ref="FG7:FK7"/>
    <mergeCell ref="FN7:FR7"/>
    <mergeCell ref="FS7:FW7"/>
    <mergeCell ref="FZ7:GD7"/>
    <mergeCell ref="GE7:GI7"/>
    <mergeCell ref="B8:F8"/>
    <mergeCell ref="I8:M8"/>
    <mergeCell ref="O8:R8"/>
    <mergeCell ref="S8:T8"/>
    <mergeCell ref="V8:Z8"/>
    <mergeCell ref="BB7:BF7"/>
    <mergeCell ref="BX7:CB7"/>
    <mergeCell ref="CO7:CS7"/>
    <mergeCell ref="DF7:DJ7"/>
    <mergeCell ref="EU7:EY7"/>
    <mergeCell ref="FB7:FF7"/>
    <mergeCell ref="FB8:FF8"/>
    <mergeCell ref="FG8:FK8"/>
    <mergeCell ref="FN8:FR8"/>
    <mergeCell ref="FS8:FW8"/>
    <mergeCell ref="FZ8:GD8"/>
    <mergeCell ref="GE8:GI8"/>
    <mergeCell ref="AL8:AP8"/>
    <mergeCell ref="BB8:BF8"/>
    <mergeCell ref="BX8:CB8"/>
    <mergeCell ref="CO8:CS8"/>
    <mergeCell ref="DF8:DJ8"/>
    <mergeCell ref="EU8:EY8"/>
    <mergeCell ref="FG9:FK9"/>
    <mergeCell ref="FN9:FR9"/>
    <mergeCell ref="FS9:FW9"/>
    <mergeCell ref="FZ9:GD9"/>
    <mergeCell ref="GE9:GI9"/>
    <mergeCell ref="EU9:EY9"/>
    <mergeCell ref="FB9:FF9"/>
    <mergeCell ref="B10:F10"/>
    <mergeCell ref="I10:M10"/>
    <mergeCell ref="O10:R10"/>
    <mergeCell ref="S10:T10"/>
    <mergeCell ref="V10:Z10"/>
    <mergeCell ref="BB9:BF9"/>
    <mergeCell ref="BX9:CB9"/>
    <mergeCell ref="CO9:CS9"/>
    <mergeCell ref="DF9:DJ9"/>
    <mergeCell ref="B9:F9"/>
    <mergeCell ref="I9:M9"/>
    <mergeCell ref="O9:R9"/>
    <mergeCell ref="S9:T9"/>
    <mergeCell ref="V9:Z9"/>
    <mergeCell ref="AL9:AP9"/>
    <mergeCell ref="FB10:FF10"/>
    <mergeCell ref="FG10:FK10"/>
    <mergeCell ref="FN10:FR10"/>
    <mergeCell ref="FS10:FW10"/>
    <mergeCell ref="FZ10:GD10"/>
    <mergeCell ref="GE10:GI10"/>
    <mergeCell ref="AL10:AP10"/>
    <mergeCell ref="BB10:BF10"/>
    <mergeCell ref="BX10:CB10"/>
    <mergeCell ref="CO10:CS10"/>
    <mergeCell ref="DF10:DJ10"/>
    <mergeCell ref="EU10:EY10"/>
    <mergeCell ref="FG11:FK11"/>
    <mergeCell ref="FN11:FR11"/>
    <mergeCell ref="FS11:FW11"/>
    <mergeCell ref="FZ11:GD11"/>
    <mergeCell ref="GE11:GI11"/>
    <mergeCell ref="B12:F12"/>
    <mergeCell ref="I12:M12"/>
    <mergeCell ref="O12:R12"/>
    <mergeCell ref="S12:T12"/>
    <mergeCell ref="V12:Z12"/>
    <mergeCell ref="BB11:BF11"/>
    <mergeCell ref="BX11:CB11"/>
    <mergeCell ref="CO11:CS11"/>
    <mergeCell ref="DF11:DJ11"/>
    <mergeCell ref="EU11:EY11"/>
    <mergeCell ref="FB11:FF11"/>
    <mergeCell ref="B11:F11"/>
    <mergeCell ref="I11:M11"/>
    <mergeCell ref="O11:R11"/>
    <mergeCell ref="S11:T11"/>
    <mergeCell ref="V11:Z11"/>
    <mergeCell ref="AL11:AP11"/>
    <mergeCell ref="FB12:FF12"/>
    <mergeCell ref="FG12:FK12"/>
    <mergeCell ref="FN12:FR12"/>
    <mergeCell ref="FS12:FW12"/>
    <mergeCell ref="FZ12:GD12"/>
    <mergeCell ref="GE12:GI12"/>
    <mergeCell ref="AL12:AP12"/>
    <mergeCell ref="BB12:BF12"/>
    <mergeCell ref="BX12:CB12"/>
    <mergeCell ref="CO12:CS12"/>
    <mergeCell ref="DF12:DJ12"/>
    <mergeCell ref="EU12:EY12"/>
    <mergeCell ref="FG13:FK13"/>
    <mergeCell ref="FN13:FR13"/>
    <mergeCell ref="FS13:FW13"/>
    <mergeCell ref="FZ13:GD13"/>
    <mergeCell ref="GE13:GI13"/>
    <mergeCell ref="B14:F14"/>
    <mergeCell ref="I14:M14"/>
    <mergeCell ref="O14:R14"/>
    <mergeCell ref="S14:T14"/>
    <mergeCell ref="V14:Z14"/>
    <mergeCell ref="BB13:BF13"/>
    <mergeCell ref="BX13:CB13"/>
    <mergeCell ref="CO13:CS13"/>
    <mergeCell ref="DF13:DJ13"/>
    <mergeCell ref="EU13:EY13"/>
    <mergeCell ref="FB13:FF13"/>
    <mergeCell ref="B13:F13"/>
    <mergeCell ref="I13:M13"/>
    <mergeCell ref="O13:R13"/>
    <mergeCell ref="S13:T13"/>
    <mergeCell ref="V13:Z13"/>
    <mergeCell ref="AL13:AP13"/>
    <mergeCell ref="FB14:FF14"/>
    <mergeCell ref="FG14:FK14"/>
    <mergeCell ref="FS16:FW16"/>
    <mergeCell ref="FN14:FR14"/>
    <mergeCell ref="FS14:FW14"/>
    <mergeCell ref="FZ14:GD14"/>
    <mergeCell ref="GE14:GI14"/>
    <mergeCell ref="AL14:AP14"/>
    <mergeCell ref="BB14:BF14"/>
    <mergeCell ref="BX14:CB14"/>
    <mergeCell ref="CO14:CS14"/>
    <mergeCell ref="DF14:DJ14"/>
    <mergeCell ref="EU14:EY14"/>
    <mergeCell ref="FZ17:GD17"/>
    <mergeCell ref="FG15:FK15"/>
    <mergeCell ref="FN15:FR15"/>
    <mergeCell ref="FS15:FW15"/>
    <mergeCell ref="FZ15:GD15"/>
    <mergeCell ref="GE15:GI15"/>
    <mergeCell ref="B16:R36"/>
    <mergeCell ref="S16:T16"/>
    <mergeCell ref="V16:Z16"/>
    <mergeCell ref="AL16:AP16"/>
    <mergeCell ref="BB16:BF16"/>
    <mergeCell ref="BB15:BF15"/>
    <mergeCell ref="BX15:CB15"/>
    <mergeCell ref="CO15:CS15"/>
    <mergeCell ref="DF15:DJ15"/>
    <mergeCell ref="EU15:EY15"/>
    <mergeCell ref="FB15:FF15"/>
    <mergeCell ref="B15:F15"/>
    <mergeCell ref="I15:M15"/>
    <mergeCell ref="O15:R15"/>
    <mergeCell ref="S15:T15"/>
    <mergeCell ref="V15:Z15"/>
    <mergeCell ref="AL15:AP15"/>
    <mergeCell ref="FN16:FR16"/>
    <mergeCell ref="DF18:DJ18"/>
    <mergeCell ref="EU18:EY18"/>
    <mergeCell ref="FB18:FF18"/>
    <mergeCell ref="FG18:FK18"/>
    <mergeCell ref="FZ16:GD16"/>
    <mergeCell ref="GE16:GI16"/>
    <mergeCell ref="V17:Z17"/>
    <mergeCell ref="AL17:AP17"/>
    <mergeCell ref="BB17:BF17"/>
    <mergeCell ref="BX17:CB17"/>
    <mergeCell ref="CO17:CS17"/>
    <mergeCell ref="DF17:DJ17"/>
    <mergeCell ref="BX16:CB16"/>
    <mergeCell ref="CO16:CS16"/>
    <mergeCell ref="DF16:DJ16"/>
    <mergeCell ref="EU16:EY16"/>
    <mergeCell ref="FB16:FF16"/>
    <mergeCell ref="FG16:FK16"/>
    <mergeCell ref="GE17:GI17"/>
    <mergeCell ref="EU17:EY17"/>
    <mergeCell ref="FB17:FF17"/>
    <mergeCell ref="FG17:FK17"/>
    <mergeCell ref="FN17:FR17"/>
    <mergeCell ref="FS17:FW17"/>
    <mergeCell ref="FB20:FF20"/>
    <mergeCell ref="FG20:FK20"/>
    <mergeCell ref="FN18:FR18"/>
    <mergeCell ref="FS18:FW18"/>
    <mergeCell ref="FZ18:GD18"/>
    <mergeCell ref="GE18:GI18"/>
    <mergeCell ref="V19:Z19"/>
    <mergeCell ref="AL19:AP19"/>
    <mergeCell ref="BB19:BF19"/>
    <mergeCell ref="BX19:CB19"/>
    <mergeCell ref="CO19:CS19"/>
    <mergeCell ref="DF19:DJ19"/>
    <mergeCell ref="GE19:GI19"/>
    <mergeCell ref="EU19:EY19"/>
    <mergeCell ref="FB19:FF19"/>
    <mergeCell ref="FG19:FK19"/>
    <mergeCell ref="FN19:FR19"/>
    <mergeCell ref="FS19:FW19"/>
    <mergeCell ref="FZ19:GD19"/>
    <mergeCell ref="V18:Z18"/>
    <mergeCell ref="AL18:AP18"/>
    <mergeCell ref="BB18:BF18"/>
    <mergeCell ref="BX18:CB18"/>
    <mergeCell ref="CO18:CS18"/>
    <mergeCell ref="FN20:FR20"/>
    <mergeCell ref="FS20:FW20"/>
    <mergeCell ref="FZ20:GD20"/>
    <mergeCell ref="GE20:GI20"/>
    <mergeCell ref="V21:Z21"/>
    <mergeCell ref="AL21:AP21"/>
    <mergeCell ref="BB21:BF21"/>
    <mergeCell ref="BX21:CB21"/>
    <mergeCell ref="CO21:CS21"/>
    <mergeCell ref="DF21:DJ21"/>
    <mergeCell ref="GE21:GI21"/>
    <mergeCell ref="EU21:EY21"/>
    <mergeCell ref="FB21:FF21"/>
    <mergeCell ref="FG21:FK21"/>
    <mergeCell ref="FN21:FR21"/>
    <mergeCell ref="FS21:FW21"/>
    <mergeCell ref="FZ21:GD21"/>
    <mergeCell ref="V20:Z20"/>
    <mergeCell ref="AL20:AP20"/>
    <mergeCell ref="BB20:BF20"/>
    <mergeCell ref="BX20:CB20"/>
    <mergeCell ref="CO20:CS20"/>
    <mergeCell ref="DF20:DJ20"/>
    <mergeCell ref="EU20:EY20"/>
    <mergeCell ref="V22:Z22"/>
    <mergeCell ref="AL22:AP22"/>
    <mergeCell ref="BB22:BF22"/>
    <mergeCell ref="BX22:CB22"/>
    <mergeCell ref="CO22:CS22"/>
    <mergeCell ref="DF22:DJ22"/>
    <mergeCell ref="EU22:EY22"/>
    <mergeCell ref="FB22:FF22"/>
    <mergeCell ref="FG22:FK22"/>
    <mergeCell ref="FN22:FR22"/>
    <mergeCell ref="FS22:FW22"/>
    <mergeCell ref="FZ22:GD22"/>
    <mergeCell ref="GE22:GI22"/>
    <mergeCell ref="V23:Z23"/>
    <mergeCell ref="AE23:AH24"/>
    <mergeCell ref="AI23:AK24"/>
    <mergeCell ref="AL23:AP23"/>
    <mergeCell ref="BB23:BF23"/>
    <mergeCell ref="BX23:CB23"/>
    <mergeCell ref="V24:Z24"/>
    <mergeCell ref="AL24:AP24"/>
    <mergeCell ref="BB24:BF24"/>
    <mergeCell ref="BX24:CB24"/>
    <mergeCell ref="CO24:CS24"/>
    <mergeCell ref="DF24:DJ24"/>
    <mergeCell ref="EU24:EY24"/>
    <mergeCell ref="CO23:CS23"/>
    <mergeCell ref="DF23:DJ23"/>
    <mergeCell ref="EU23:EY23"/>
    <mergeCell ref="FB24:FF24"/>
    <mergeCell ref="FG24:FK24"/>
    <mergeCell ref="FN24:FR24"/>
    <mergeCell ref="FS24:FW24"/>
    <mergeCell ref="FZ24:GD24"/>
    <mergeCell ref="GE24:GI24"/>
    <mergeCell ref="FS23:FW23"/>
    <mergeCell ref="FZ23:GD23"/>
    <mergeCell ref="GE23:GI23"/>
    <mergeCell ref="FB23:FF23"/>
    <mergeCell ref="FG23:FK23"/>
    <mergeCell ref="FN23:FR23"/>
    <mergeCell ref="V26:Z26"/>
    <mergeCell ref="AL26:AP26"/>
    <mergeCell ref="BB26:BF26"/>
    <mergeCell ref="BX26:CB26"/>
    <mergeCell ref="CO26:CS26"/>
    <mergeCell ref="DF26:DJ26"/>
    <mergeCell ref="EU26:EY26"/>
    <mergeCell ref="CO25:CS25"/>
    <mergeCell ref="DF25:DJ25"/>
    <mergeCell ref="EU25:EY25"/>
    <mergeCell ref="V25:Z25"/>
    <mergeCell ref="AE25:AH26"/>
    <mergeCell ref="AI25:AK26"/>
    <mergeCell ref="AL25:AP25"/>
    <mergeCell ref="BB25:BF25"/>
    <mergeCell ref="BX25:CB25"/>
    <mergeCell ref="AE27:AH28"/>
    <mergeCell ref="AI27:AK28"/>
    <mergeCell ref="FB26:FF26"/>
    <mergeCell ref="FG26:FK26"/>
    <mergeCell ref="FN26:FR26"/>
    <mergeCell ref="FS26:FW26"/>
    <mergeCell ref="FZ26:GD26"/>
    <mergeCell ref="GE26:GI26"/>
    <mergeCell ref="FS25:FW25"/>
    <mergeCell ref="FZ25:GD25"/>
    <mergeCell ref="GE25:GI25"/>
    <mergeCell ref="FB25:FF25"/>
    <mergeCell ref="FG25:FK25"/>
    <mergeCell ref="FN25:FR25"/>
  </mergeCells>
  <conditionalFormatting sqref="AL5:AP22 BB5:BF22">
    <cfRule type="cellIs" dxfId="47" priority="8" operator="equal">
      <formula>"Lille OSC"</formula>
    </cfRule>
  </conditionalFormatting>
  <conditionalFormatting sqref="U5:U14">
    <cfRule type="containsText" dxfId="46" priority="5" operator="containsText" text="Remis">
      <formula>NOT(ISERROR(SEARCH("Remis",U5)))</formula>
    </cfRule>
    <cfRule type="containsText" dxfId="45" priority="6" operator="containsText" text="Arrêté">
      <formula>NOT(ISERROR(SEARCH("Arrêté",U5)))</formula>
    </cfRule>
    <cfRule type="containsText" dxfId="44" priority="7" operator="containsText" text="Annulé">
      <formula>NOT(ISERROR(SEARCH("Annulé",U5)))</formula>
    </cfRule>
  </conditionalFormatting>
  <conditionalFormatting sqref="O5:T13">
    <cfRule type="expression" dxfId="43" priority="2">
      <formula>$U5="Remis"</formula>
    </cfRule>
    <cfRule type="expression" dxfId="42" priority="3">
      <formula>$U5="Arrêté"</formula>
    </cfRule>
    <cfRule type="expression" dxfId="41" priority="4">
      <formula>$U5="Annulé"</formula>
    </cfRule>
  </conditionalFormatting>
  <conditionalFormatting sqref="V5:Z22">
    <cfRule type="cellIs" dxfId="40" priority="1" operator="equal">
      <formula>"Lille OSC"</formula>
    </cfRule>
  </conditionalFormatting>
  <dataValidations count="2">
    <dataValidation type="list" allowBlank="1" showInputMessage="1" showErrorMessage="1" sqref="U5:U14 JQ5:JQ14 TM5:TM14 ADI5:ADI14 ANE5:ANE14 AXA5:AXA14 BGW5:BGW14 BQS5:BQS14 CAO5:CAO14 CKK5:CKK14 CUG5:CUG14 DEC5:DEC14 DNY5:DNY14 DXU5:DXU14 EHQ5:EHQ14 ERM5:ERM14 FBI5:FBI14 FLE5:FLE14 FVA5:FVA14 GEW5:GEW14 GOS5:GOS14 GYO5:GYO14 HIK5:HIK14 HSG5:HSG14 ICC5:ICC14 ILY5:ILY14 IVU5:IVU14 JFQ5:JFQ14 JPM5:JPM14 JZI5:JZI14 KJE5:KJE14 KTA5:KTA14 LCW5:LCW14 LMS5:LMS14 LWO5:LWO14 MGK5:MGK14 MQG5:MQG14 NAC5:NAC14 NJY5:NJY14 NTU5:NTU14 ODQ5:ODQ14 ONM5:ONM14 OXI5:OXI14 PHE5:PHE14 PRA5:PRA14 QAW5:QAW14 QKS5:QKS14 QUO5:QUO14 REK5:REK14 ROG5:ROG14 RYC5:RYC14 SHY5:SHY14 SRU5:SRU14 TBQ5:TBQ14 TLM5:TLM14 TVI5:TVI14 UFE5:UFE14 UPA5:UPA14 UYW5:UYW14 VIS5:VIS14 VSO5:VSO14 WCK5:WCK14 WMG5:WMG14 WWC5:WWC14 U65541:U65550 JQ65541:JQ65550 TM65541:TM65550 ADI65541:ADI65550 ANE65541:ANE65550 AXA65541:AXA65550 BGW65541:BGW65550 BQS65541:BQS65550 CAO65541:CAO65550 CKK65541:CKK65550 CUG65541:CUG65550 DEC65541:DEC65550 DNY65541:DNY65550 DXU65541:DXU65550 EHQ65541:EHQ65550 ERM65541:ERM65550 FBI65541:FBI65550 FLE65541:FLE65550 FVA65541:FVA65550 GEW65541:GEW65550 GOS65541:GOS65550 GYO65541:GYO65550 HIK65541:HIK65550 HSG65541:HSG65550 ICC65541:ICC65550 ILY65541:ILY65550 IVU65541:IVU65550 JFQ65541:JFQ65550 JPM65541:JPM65550 JZI65541:JZI65550 KJE65541:KJE65550 KTA65541:KTA65550 LCW65541:LCW65550 LMS65541:LMS65550 LWO65541:LWO65550 MGK65541:MGK65550 MQG65541:MQG65550 NAC65541:NAC65550 NJY65541:NJY65550 NTU65541:NTU65550 ODQ65541:ODQ65550 ONM65541:ONM65550 OXI65541:OXI65550 PHE65541:PHE65550 PRA65541:PRA65550 QAW65541:QAW65550 QKS65541:QKS65550 QUO65541:QUO65550 REK65541:REK65550 ROG65541:ROG65550 RYC65541:RYC65550 SHY65541:SHY65550 SRU65541:SRU65550 TBQ65541:TBQ65550 TLM65541:TLM65550 TVI65541:TVI65550 UFE65541:UFE65550 UPA65541:UPA65550 UYW65541:UYW65550 VIS65541:VIS65550 VSO65541:VSO65550 WCK65541:WCK65550 WMG65541:WMG65550 WWC65541:WWC65550 U131077:U131086 JQ131077:JQ131086 TM131077:TM131086 ADI131077:ADI131086 ANE131077:ANE131086 AXA131077:AXA131086 BGW131077:BGW131086 BQS131077:BQS131086 CAO131077:CAO131086 CKK131077:CKK131086 CUG131077:CUG131086 DEC131077:DEC131086 DNY131077:DNY131086 DXU131077:DXU131086 EHQ131077:EHQ131086 ERM131077:ERM131086 FBI131077:FBI131086 FLE131077:FLE131086 FVA131077:FVA131086 GEW131077:GEW131086 GOS131077:GOS131086 GYO131077:GYO131086 HIK131077:HIK131086 HSG131077:HSG131086 ICC131077:ICC131086 ILY131077:ILY131086 IVU131077:IVU131086 JFQ131077:JFQ131086 JPM131077:JPM131086 JZI131077:JZI131086 KJE131077:KJE131086 KTA131077:KTA131086 LCW131077:LCW131086 LMS131077:LMS131086 LWO131077:LWO131086 MGK131077:MGK131086 MQG131077:MQG131086 NAC131077:NAC131086 NJY131077:NJY131086 NTU131077:NTU131086 ODQ131077:ODQ131086 ONM131077:ONM131086 OXI131077:OXI131086 PHE131077:PHE131086 PRA131077:PRA131086 QAW131077:QAW131086 QKS131077:QKS131086 QUO131077:QUO131086 REK131077:REK131086 ROG131077:ROG131086 RYC131077:RYC131086 SHY131077:SHY131086 SRU131077:SRU131086 TBQ131077:TBQ131086 TLM131077:TLM131086 TVI131077:TVI131086 UFE131077:UFE131086 UPA131077:UPA131086 UYW131077:UYW131086 VIS131077:VIS131086 VSO131077:VSO131086 WCK131077:WCK131086 WMG131077:WMG131086 WWC131077:WWC131086 U196613:U196622 JQ196613:JQ196622 TM196613:TM196622 ADI196613:ADI196622 ANE196613:ANE196622 AXA196613:AXA196622 BGW196613:BGW196622 BQS196613:BQS196622 CAO196613:CAO196622 CKK196613:CKK196622 CUG196613:CUG196622 DEC196613:DEC196622 DNY196613:DNY196622 DXU196613:DXU196622 EHQ196613:EHQ196622 ERM196613:ERM196622 FBI196613:FBI196622 FLE196613:FLE196622 FVA196613:FVA196622 GEW196613:GEW196622 GOS196613:GOS196622 GYO196613:GYO196622 HIK196613:HIK196622 HSG196613:HSG196622 ICC196613:ICC196622 ILY196613:ILY196622 IVU196613:IVU196622 JFQ196613:JFQ196622 JPM196613:JPM196622 JZI196613:JZI196622 KJE196613:KJE196622 KTA196613:KTA196622 LCW196613:LCW196622 LMS196613:LMS196622 LWO196613:LWO196622 MGK196613:MGK196622 MQG196613:MQG196622 NAC196613:NAC196622 NJY196613:NJY196622 NTU196613:NTU196622 ODQ196613:ODQ196622 ONM196613:ONM196622 OXI196613:OXI196622 PHE196613:PHE196622 PRA196613:PRA196622 QAW196613:QAW196622 QKS196613:QKS196622 QUO196613:QUO196622 REK196613:REK196622 ROG196613:ROG196622 RYC196613:RYC196622 SHY196613:SHY196622 SRU196613:SRU196622 TBQ196613:TBQ196622 TLM196613:TLM196622 TVI196613:TVI196622 UFE196613:UFE196622 UPA196613:UPA196622 UYW196613:UYW196622 VIS196613:VIS196622 VSO196613:VSO196622 WCK196613:WCK196622 WMG196613:WMG196622 WWC196613:WWC196622 U262149:U262158 JQ262149:JQ262158 TM262149:TM262158 ADI262149:ADI262158 ANE262149:ANE262158 AXA262149:AXA262158 BGW262149:BGW262158 BQS262149:BQS262158 CAO262149:CAO262158 CKK262149:CKK262158 CUG262149:CUG262158 DEC262149:DEC262158 DNY262149:DNY262158 DXU262149:DXU262158 EHQ262149:EHQ262158 ERM262149:ERM262158 FBI262149:FBI262158 FLE262149:FLE262158 FVA262149:FVA262158 GEW262149:GEW262158 GOS262149:GOS262158 GYO262149:GYO262158 HIK262149:HIK262158 HSG262149:HSG262158 ICC262149:ICC262158 ILY262149:ILY262158 IVU262149:IVU262158 JFQ262149:JFQ262158 JPM262149:JPM262158 JZI262149:JZI262158 KJE262149:KJE262158 KTA262149:KTA262158 LCW262149:LCW262158 LMS262149:LMS262158 LWO262149:LWO262158 MGK262149:MGK262158 MQG262149:MQG262158 NAC262149:NAC262158 NJY262149:NJY262158 NTU262149:NTU262158 ODQ262149:ODQ262158 ONM262149:ONM262158 OXI262149:OXI262158 PHE262149:PHE262158 PRA262149:PRA262158 QAW262149:QAW262158 QKS262149:QKS262158 QUO262149:QUO262158 REK262149:REK262158 ROG262149:ROG262158 RYC262149:RYC262158 SHY262149:SHY262158 SRU262149:SRU262158 TBQ262149:TBQ262158 TLM262149:TLM262158 TVI262149:TVI262158 UFE262149:UFE262158 UPA262149:UPA262158 UYW262149:UYW262158 VIS262149:VIS262158 VSO262149:VSO262158 WCK262149:WCK262158 WMG262149:WMG262158 WWC262149:WWC262158 U327685:U327694 JQ327685:JQ327694 TM327685:TM327694 ADI327685:ADI327694 ANE327685:ANE327694 AXA327685:AXA327694 BGW327685:BGW327694 BQS327685:BQS327694 CAO327685:CAO327694 CKK327685:CKK327694 CUG327685:CUG327694 DEC327685:DEC327694 DNY327685:DNY327694 DXU327685:DXU327694 EHQ327685:EHQ327694 ERM327685:ERM327694 FBI327685:FBI327694 FLE327685:FLE327694 FVA327685:FVA327694 GEW327685:GEW327694 GOS327685:GOS327694 GYO327685:GYO327694 HIK327685:HIK327694 HSG327685:HSG327694 ICC327685:ICC327694 ILY327685:ILY327694 IVU327685:IVU327694 JFQ327685:JFQ327694 JPM327685:JPM327694 JZI327685:JZI327694 KJE327685:KJE327694 KTA327685:KTA327694 LCW327685:LCW327694 LMS327685:LMS327694 LWO327685:LWO327694 MGK327685:MGK327694 MQG327685:MQG327694 NAC327685:NAC327694 NJY327685:NJY327694 NTU327685:NTU327694 ODQ327685:ODQ327694 ONM327685:ONM327694 OXI327685:OXI327694 PHE327685:PHE327694 PRA327685:PRA327694 QAW327685:QAW327694 QKS327685:QKS327694 QUO327685:QUO327694 REK327685:REK327694 ROG327685:ROG327694 RYC327685:RYC327694 SHY327685:SHY327694 SRU327685:SRU327694 TBQ327685:TBQ327694 TLM327685:TLM327694 TVI327685:TVI327694 UFE327685:UFE327694 UPA327685:UPA327694 UYW327685:UYW327694 VIS327685:VIS327694 VSO327685:VSO327694 WCK327685:WCK327694 WMG327685:WMG327694 WWC327685:WWC327694 U393221:U393230 JQ393221:JQ393230 TM393221:TM393230 ADI393221:ADI393230 ANE393221:ANE393230 AXA393221:AXA393230 BGW393221:BGW393230 BQS393221:BQS393230 CAO393221:CAO393230 CKK393221:CKK393230 CUG393221:CUG393230 DEC393221:DEC393230 DNY393221:DNY393230 DXU393221:DXU393230 EHQ393221:EHQ393230 ERM393221:ERM393230 FBI393221:FBI393230 FLE393221:FLE393230 FVA393221:FVA393230 GEW393221:GEW393230 GOS393221:GOS393230 GYO393221:GYO393230 HIK393221:HIK393230 HSG393221:HSG393230 ICC393221:ICC393230 ILY393221:ILY393230 IVU393221:IVU393230 JFQ393221:JFQ393230 JPM393221:JPM393230 JZI393221:JZI393230 KJE393221:KJE393230 KTA393221:KTA393230 LCW393221:LCW393230 LMS393221:LMS393230 LWO393221:LWO393230 MGK393221:MGK393230 MQG393221:MQG393230 NAC393221:NAC393230 NJY393221:NJY393230 NTU393221:NTU393230 ODQ393221:ODQ393230 ONM393221:ONM393230 OXI393221:OXI393230 PHE393221:PHE393230 PRA393221:PRA393230 QAW393221:QAW393230 QKS393221:QKS393230 QUO393221:QUO393230 REK393221:REK393230 ROG393221:ROG393230 RYC393221:RYC393230 SHY393221:SHY393230 SRU393221:SRU393230 TBQ393221:TBQ393230 TLM393221:TLM393230 TVI393221:TVI393230 UFE393221:UFE393230 UPA393221:UPA393230 UYW393221:UYW393230 VIS393221:VIS393230 VSO393221:VSO393230 WCK393221:WCK393230 WMG393221:WMG393230 WWC393221:WWC393230 U458757:U458766 JQ458757:JQ458766 TM458757:TM458766 ADI458757:ADI458766 ANE458757:ANE458766 AXA458757:AXA458766 BGW458757:BGW458766 BQS458757:BQS458766 CAO458757:CAO458766 CKK458757:CKK458766 CUG458757:CUG458766 DEC458757:DEC458766 DNY458757:DNY458766 DXU458757:DXU458766 EHQ458757:EHQ458766 ERM458757:ERM458766 FBI458757:FBI458766 FLE458757:FLE458766 FVA458757:FVA458766 GEW458757:GEW458766 GOS458757:GOS458766 GYO458757:GYO458766 HIK458757:HIK458766 HSG458757:HSG458766 ICC458757:ICC458766 ILY458757:ILY458766 IVU458757:IVU458766 JFQ458757:JFQ458766 JPM458757:JPM458766 JZI458757:JZI458766 KJE458757:KJE458766 KTA458757:KTA458766 LCW458757:LCW458766 LMS458757:LMS458766 LWO458757:LWO458766 MGK458757:MGK458766 MQG458757:MQG458766 NAC458757:NAC458766 NJY458757:NJY458766 NTU458757:NTU458766 ODQ458757:ODQ458766 ONM458757:ONM458766 OXI458757:OXI458766 PHE458757:PHE458766 PRA458757:PRA458766 QAW458757:QAW458766 QKS458757:QKS458766 QUO458757:QUO458766 REK458757:REK458766 ROG458757:ROG458766 RYC458757:RYC458766 SHY458757:SHY458766 SRU458757:SRU458766 TBQ458757:TBQ458766 TLM458757:TLM458766 TVI458757:TVI458766 UFE458757:UFE458766 UPA458757:UPA458766 UYW458757:UYW458766 VIS458757:VIS458766 VSO458757:VSO458766 WCK458757:WCK458766 WMG458757:WMG458766 WWC458757:WWC458766 U524293:U524302 JQ524293:JQ524302 TM524293:TM524302 ADI524293:ADI524302 ANE524293:ANE524302 AXA524293:AXA524302 BGW524293:BGW524302 BQS524293:BQS524302 CAO524293:CAO524302 CKK524293:CKK524302 CUG524293:CUG524302 DEC524293:DEC524302 DNY524293:DNY524302 DXU524293:DXU524302 EHQ524293:EHQ524302 ERM524293:ERM524302 FBI524293:FBI524302 FLE524293:FLE524302 FVA524293:FVA524302 GEW524293:GEW524302 GOS524293:GOS524302 GYO524293:GYO524302 HIK524293:HIK524302 HSG524293:HSG524302 ICC524293:ICC524302 ILY524293:ILY524302 IVU524293:IVU524302 JFQ524293:JFQ524302 JPM524293:JPM524302 JZI524293:JZI524302 KJE524293:KJE524302 KTA524293:KTA524302 LCW524293:LCW524302 LMS524293:LMS524302 LWO524293:LWO524302 MGK524293:MGK524302 MQG524293:MQG524302 NAC524293:NAC524302 NJY524293:NJY524302 NTU524293:NTU524302 ODQ524293:ODQ524302 ONM524293:ONM524302 OXI524293:OXI524302 PHE524293:PHE524302 PRA524293:PRA524302 QAW524293:QAW524302 QKS524293:QKS524302 QUO524293:QUO524302 REK524293:REK524302 ROG524293:ROG524302 RYC524293:RYC524302 SHY524293:SHY524302 SRU524293:SRU524302 TBQ524293:TBQ524302 TLM524293:TLM524302 TVI524293:TVI524302 UFE524293:UFE524302 UPA524293:UPA524302 UYW524293:UYW524302 VIS524293:VIS524302 VSO524293:VSO524302 WCK524293:WCK524302 WMG524293:WMG524302 WWC524293:WWC524302 U589829:U589838 JQ589829:JQ589838 TM589829:TM589838 ADI589829:ADI589838 ANE589829:ANE589838 AXA589829:AXA589838 BGW589829:BGW589838 BQS589829:BQS589838 CAO589829:CAO589838 CKK589829:CKK589838 CUG589829:CUG589838 DEC589829:DEC589838 DNY589829:DNY589838 DXU589829:DXU589838 EHQ589829:EHQ589838 ERM589829:ERM589838 FBI589829:FBI589838 FLE589829:FLE589838 FVA589829:FVA589838 GEW589829:GEW589838 GOS589829:GOS589838 GYO589829:GYO589838 HIK589829:HIK589838 HSG589829:HSG589838 ICC589829:ICC589838 ILY589829:ILY589838 IVU589829:IVU589838 JFQ589829:JFQ589838 JPM589829:JPM589838 JZI589829:JZI589838 KJE589829:KJE589838 KTA589829:KTA589838 LCW589829:LCW589838 LMS589829:LMS589838 LWO589829:LWO589838 MGK589829:MGK589838 MQG589829:MQG589838 NAC589829:NAC589838 NJY589829:NJY589838 NTU589829:NTU589838 ODQ589829:ODQ589838 ONM589829:ONM589838 OXI589829:OXI589838 PHE589829:PHE589838 PRA589829:PRA589838 QAW589829:QAW589838 QKS589829:QKS589838 QUO589829:QUO589838 REK589829:REK589838 ROG589829:ROG589838 RYC589829:RYC589838 SHY589829:SHY589838 SRU589829:SRU589838 TBQ589829:TBQ589838 TLM589829:TLM589838 TVI589829:TVI589838 UFE589829:UFE589838 UPA589829:UPA589838 UYW589829:UYW589838 VIS589829:VIS589838 VSO589829:VSO589838 WCK589829:WCK589838 WMG589829:WMG589838 WWC589829:WWC589838 U655365:U655374 JQ655365:JQ655374 TM655365:TM655374 ADI655365:ADI655374 ANE655365:ANE655374 AXA655365:AXA655374 BGW655365:BGW655374 BQS655365:BQS655374 CAO655365:CAO655374 CKK655365:CKK655374 CUG655365:CUG655374 DEC655365:DEC655374 DNY655365:DNY655374 DXU655365:DXU655374 EHQ655365:EHQ655374 ERM655365:ERM655374 FBI655365:FBI655374 FLE655365:FLE655374 FVA655365:FVA655374 GEW655365:GEW655374 GOS655365:GOS655374 GYO655365:GYO655374 HIK655365:HIK655374 HSG655365:HSG655374 ICC655365:ICC655374 ILY655365:ILY655374 IVU655365:IVU655374 JFQ655365:JFQ655374 JPM655365:JPM655374 JZI655365:JZI655374 KJE655365:KJE655374 KTA655365:KTA655374 LCW655365:LCW655374 LMS655365:LMS655374 LWO655365:LWO655374 MGK655365:MGK655374 MQG655365:MQG655374 NAC655365:NAC655374 NJY655365:NJY655374 NTU655365:NTU655374 ODQ655365:ODQ655374 ONM655365:ONM655374 OXI655365:OXI655374 PHE655365:PHE655374 PRA655365:PRA655374 QAW655365:QAW655374 QKS655365:QKS655374 QUO655365:QUO655374 REK655365:REK655374 ROG655365:ROG655374 RYC655365:RYC655374 SHY655365:SHY655374 SRU655365:SRU655374 TBQ655365:TBQ655374 TLM655365:TLM655374 TVI655365:TVI655374 UFE655365:UFE655374 UPA655365:UPA655374 UYW655365:UYW655374 VIS655365:VIS655374 VSO655365:VSO655374 WCK655365:WCK655374 WMG655365:WMG655374 WWC655365:WWC655374 U720901:U720910 JQ720901:JQ720910 TM720901:TM720910 ADI720901:ADI720910 ANE720901:ANE720910 AXA720901:AXA720910 BGW720901:BGW720910 BQS720901:BQS720910 CAO720901:CAO720910 CKK720901:CKK720910 CUG720901:CUG720910 DEC720901:DEC720910 DNY720901:DNY720910 DXU720901:DXU720910 EHQ720901:EHQ720910 ERM720901:ERM720910 FBI720901:FBI720910 FLE720901:FLE720910 FVA720901:FVA720910 GEW720901:GEW720910 GOS720901:GOS720910 GYO720901:GYO720910 HIK720901:HIK720910 HSG720901:HSG720910 ICC720901:ICC720910 ILY720901:ILY720910 IVU720901:IVU720910 JFQ720901:JFQ720910 JPM720901:JPM720910 JZI720901:JZI720910 KJE720901:KJE720910 KTA720901:KTA720910 LCW720901:LCW720910 LMS720901:LMS720910 LWO720901:LWO720910 MGK720901:MGK720910 MQG720901:MQG720910 NAC720901:NAC720910 NJY720901:NJY720910 NTU720901:NTU720910 ODQ720901:ODQ720910 ONM720901:ONM720910 OXI720901:OXI720910 PHE720901:PHE720910 PRA720901:PRA720910 QAW720901:QAW720910 QKS720901:QKS720910 QUO720901:QUO720910 REK720901:REK720910 ROG720901:ROG720910 RYC720901:RYC720910 SHY720901:SHY720910 SRU720901:SRU720910 TBQ720901:TBQ720910 TLM720901:TLM720910 TVI720901:TVI720910 UFE720901:UFE720910 UPA720901:UPA720910 UYW720901:UYW720910 VIS720901:VIS720910 VSO720901:VSO720910 WCK720901:WCK720910 WMG720901:WMG720910 WWC720901:WWC720910 U786437:U786446 JQ786437:JQ786446 TM786437:TM786446 ADI786437:ADI786446 ANE786437:ANE786446 AXA786437:AXA786446 BGW786437:BGW786446 BQS786437:BQS786446 CAO786437:CAO786446 CKK786437:CKK786446 CUG786437:CUG786446 DEC786437:DEC786446 DNY786437:DNY786446 DXU786437:DXU786446 EHQ786437:EHQ786446 ERM786437:ERM786446 FBI786437:FBI786446 FLE786437:FLE786446 FVA786437:FVA786446 GEW786437:GEW786446 GOS786437:GOS786446 GYO786437:GYO786446 HIK786437:HIK786446 HSG786437:HSG786446 ICC786437:ICC786446 ILY786437:ILY786446 IVU786437:IVU786446 JFQ786437:JFQ786446 JPM786437:JPM786446 JZI786437:JZI786446 KJE786437:KJE786446 KTA786437:KTA786446 LCW786437:LCW786446 LMS786437:LMS786446 LWO786437:LWO786446 MGK786437:MGK786446 MQG786437:MQG786446 NAC786437:NAC786446 NJY786437:NJY786446 NTU786437:NTU786446 ODQ786437:ODQ786446 ONM786437:ONM786446 OXI786437:OXI786446 PHE786437:PHE786446 PRA786437:PRA786446 QAW786437:QAW786446 QKS786437:QKS786446 QUO786437:QUO786446 REK786437:REK786446 ROG786437:ROG786446 RYC786437:RYC786446 SHY786437:SHY786446 SRU786437:SRU786446 TBQ786437:TBQ786446 TLM786437:TLM786446 TVI786437:TVI786446 UFE786437:UFE786446 UPA786437:UPA786446 UYW786437:UYW786446 VIS786437:VIS786446 VSO786437:VSO786446 WCK786437:WCK786446 WMG786437:WMG786446 WWC786437:WWC786446 U851973:U851982 JQ851973:JQ851982 TM851973:TM851982 ADI851973:ADI851982 ANE851973:ANE851982 AXA851973:AXA851982 BGW851973:BGW851982 BQS851973:BQS851982 CAO851973:CAO851982 CKK851973:CKK851982 CUG851973:CUG851982 DEC851973:DEC851982 DNY851973:DNY851982 DXU851973:DXU851982 EHQ851973:EHQ851982 ERM851973:ERM851982 FBI851973:FBI851982 FLE851973:FLE851982 FVA851973:FVA851982 GEW851973:GEW851982 GOS851973:GOS851982 GYO851973:GYO851982 HIK851973:HIK851982 HSG851973:HSG851982 ICC851973:ICC851982 ILY851973:ILY851982 IVU851973:IVU851982 JFQ851973:JFQ851982 JPM851973:JPM851982 JZI851973:JZI851982 KJE851973:KJE851982 KTA851973:KTA851982 LCW851973:LCW851982 LMS851973:LMS851982 LWO851973:LWO851982 MGK851973:MGK851982 MQG851973:MQG851982 NAC851973:NAC851982 NJY851973:NJY851982 NTU851973:NTU851982 ODQ851973:ODQ851982 ONM851973:ONM851982 OXI851973:OXI851982 PHE851973:PHE851982 PRA851973:PRA851982 QAW851973:QAW851982 QKS851973:QKS851982 QUO851973:QUO851982 REK851973:REK851982 ROG851973:ROG851982 RYC851973:RYC851982 SHY851973:SHY851982 SRU851973:SRU851982 TBQ851973:TBQ851982 TLM851973:TLM851982 TVI851973:TVI851982 UFE851973:UFE851982 UPA851973:UPA851982 UYW851973:UYW851982 VIS851973:VIS851982 VSO851973:VSO851982 WCK851973:WCK851982 WMG851973:WMG851982 WWC851973:WWC851982 U917509:U917518 JQ917509:JQ917518 TM917509:TM917518 ADI917509:ADI917518 ANE917509:ANE917518 AXA917509:AXA917518 BGW917509:BGW917518 BQS917509:BQS917518 CAO917509:CAO917518 CKK917509:CKK917518 CUG917509:CUG917518 DEC917509:DEC917518 DNY917509:DNY917518 DXU917509:DXU917518 EHQ917509:EHQ917518 ERM917509:ERM917518 FBI917509:FBI917518 FLE917509:FLE917518 FVA917509:FVA917518 GEW917509:GEW917518 GOS917509:GOS917518 GYO917509:GYO917518 HIK917509:HIK917518 HSG917509:HSG917518 ICC917509:ICC917518 ILY917509:ILY917518 IVU917509:IVU917518 JFQ917509:JFQ917518 JPM917509:JPM917518 JZI917509:JZI917518 KJE917509:KJE917518 KTA917509:KTA917518 LCW917509:LCW917518 LMS917509:LMS917518 LWO917509:LWO917518 MGK917509:MGK917518 MQG917509:MQG917518 NAC917509:NAC917518 NJY917509:NJY917518 NTU917509:NTU917518 ODQ917509:ODQ917518 ONM917509:ONM917518 OXI917509:OXI917518 PHE917509:PHE917518 PRA917509:PRA917518 QAW917509:QAW917518 QKS917509:QKS917518 QUO917509:QUO917518 REK917509:REK917518 ROG917509:ROG917518 RYC917509:RYC917518 SHY917509:SHY917518 SRU917509:SRU917518 TBQ917509:TBQ917518 TLM917509:TLM917518 TVI917509:TVI917518 UFE917509:UFE917518 UPA917509:UPA917518 UYW917509:UYW917518 VIS917509:VIS917518 VSO917509:VSO917518 WCK917509:WCK917518 WMG917509:WMG917518 WWC917509:WWC917518 U983045:U983054 JQ983045:JQ983054 TM983045:TM983054 ADI983045:ADI983054 ANE983045:ANE983054 AXA983045:AXA983054 BGW983045:BGW983054 BQS983045:BQS983054 CAO983045:CAO983054 CKK983045:CKK983054 CUG983045:CUG983054 DEC983045:DEC983054 DNY983045:DNY983054 DXU983045:DXU983054 EHQ983045:EHQ983054 ERM983045:ERM983054 FBI983045:FBI983054 FLE983045:FLE983054 FVA983045:FVA983054 GEW983045:GEW983054 GOS983045:GOS983054 GYO983045:GYO983054 HIK983045:HIK983054 HSG983045:HSG983054 ICC983045:ICC983054 ILY983045:ILY983054 IVU983045:IVU983054 JFQ983045:JFQ983054 JPM983045:JPM983054 JZI983045:JZI983054 KJE983045:KJE983054 KTA983045:KTA983054 LCW983045:LCW983054 LMS983045:LMS983054 LWO983045:LWO983054 MGK983045:MGK983054 MQG983045:MQG983054 NAC983045:NAC983054 NJY983045:NJY983054 NTU983045:NTU983054 ODQ983045:ODQ983054 ONM983045:ONM983054 OXI983045:OXI983054 PHE983045:PHE983054 PRA983045:PRA983054 QAW983045:QAW983054 QKS983045:QKS983054 QUO983045:QUO983054 REK983045:REK983054 ROG983045:ROG983054 RYC983045:RYC983054 SHY983045:SHY983054 SRU983045:SRU983054 TBQ983045:TBQ983054 TLM983045:TLM983054 TVI983045:TVI983054 UFE983045:UFE983054 UPA983045:UPA983054 UYW983045:UYW983054 VIS983045:VIS983054 VSO983045:VSO983054 WCK983045:WCK983054 WMG983045:WMG983054 WWC983045:WWC983054">
      <formula1>Etat</formula1>
    </dataValidation>
    <dataValidation type="list" allowBlank="1" showInputMessage="1" showErrorMessage="1" sqref="I1:N2 JE1:JJ2 TA1:TF2 ACW1:ADB2 AMS1:AMX2 AWO1:AWT2 BGK1:BGP2 BQG1:BQL2 CAC1:CAH2 CJY1:CKD2 CTU1:CTZ2 DDQ1:DDV2 DNM1:DNR2 DXI1:DXN2 EHE1:EHJ2 ERA1:ERF2 FAW1:FBB2 FKS1:FKX2 FUO1:FUT2 GEK1:GEP2 GOG1:GOL2 GYC1:GYH2 HHY1:HID2 HRU1:HRZ2 IBQ1:IBV2 ILM1:ILR2 IVI1:IVN2 JFE1:JFJ2 JPA1:JPF2 JYW1:JZB2 KIS1:KIX2 KSO1:KST2 LCK1:LCP2 LMG1:LML2 LWC1:LWH2 MFY1:MGD2 MPU1:MPZ2 MZQ1:MZV2 NJM1:NJR2 NTI1:NTN2 ODE1:ODJ2 ONA1:ONF2 OWW1:OXB2 PGS1:PGX2 PQO1:PQT2 QAK1:QAP2 QKG1:QKL2 QUC1:QUH2 RDY1:RED2 RNU1:RNZ2 RXQ1:RXV2 SHM1:SHR2 SRI1:SRN2 TBE1:TBJ2 TLA1:TLF2 TUW1:TVB2 UES1:UEX2 UOO1:UOT2 UYK1:UYP2 VIG1:VIL2 VSC1:VSH2 WBY1:WCD2 WLU1:WLZ2 WVQ1:WVV2 I65537:N65538 JE65537:JJ65538 TA65537:TF65538 ACW65537:ADB65538 AMS65537:AMX65538 AWO65537:AWT65538 BGK65537:BGP65538 BQG65537:BQL65538 CAC65537:CAH65538 CJY65537:CKD65538 CTU65537:CTZ65538 DDQ65537:DDV65538 DNM65537:DNR65538 DXI65537:DXN65538 EHE65537:EHJ65538 ERA65537:ERF65538 FAW65537:FBB65538 FKS65537:FKX65538 FUO65537:FUT65538 GEK65537:GEP65538 GOG65537:GOL65538 GYC65537:GYH65538 HHY65537:HID65538 HRU65537:HRZ65538 IBQ65537:IBV65538 ILM65537:ILR65538 IVI65537:IVN65538 JFE65537:JFJ65538 JPA65537:JPF65538 JYW65537:JZB65538 KIS65537:KIX65538 KSO65537:KST65538 LCK65537:LCP65538 LMG65537:LML65538 LWC65537:LWH65538 MFY65537:MGD65538 MPU65537:MPZ65538 MZQ65537:MZV65538 NJM65537:NJR65538 NTI65537:NTN65538 ODE65537:ODJ65538 ONA65537:ONF65538 OWW65537:OXB65538 PGS65537:PGX65538 PQO65537:PQT65538 QAK65537:QAP65538 QKG65537:QKL65538 QUC65537:QUH65538 RDY65537:RED65538 RNU65537:RNZ65538 RXQ65537:RXV65538 SHM65537:SHR65538 SRI65537:SRN65538 TBE65537:TBJ65538 TLA65537:TLF65538 TUW65537:TVB65538 UES65537:UEX65538 UOO65537:UOT65538 UYK65537:UYP65538 VIG65537:VIL65538 VSC65537:VSH65538 WBY65537:WCD65538 WLU65537:WLZ65538 WVQ65537:WVV65538 I131073:N131074 JE131073:JJ131074 TA131073:TF131074 ACW131073:ADB131074 AMS131073:AMX131074 AWO131073:AWT131074 BGK131073:BGP131074 BQG131073:BQL131074 CAC131073:CAH131074 CJY131073:CKD131074 CTU131073:CTZ131074 DDQ131073:DDV131074 DNM131073:DNR131074 DXI131073:DXN131074 EHE131073:EHJ131074 ERA131073:ERF131074 FAW131073:FBB131074 FKS131073:FKX131074 FUO131073:FUT131074 GEK131073:GEP131074 GOG131073:GOL131074 GYC131073:GYH131074 HHY131073:HID131074 HRU131073:HRZ131074 IBQ131073:IBV131074 ILM131073:ILR131074 IVI131073:IVN131074 JFE131073:JFJ131074 JPA131073:JPF131074 JYW131073:JZB131074 KIS131073:KIX131074 KSO131073:KST131074 LCK131073:LCP131074 LMG131073:LML131074 LWC131073:LWH131074 MFY131073:MGD131074 MPU131073:MPZ131074 MZQ131073:MZV131074 NJM131073:NJR131074 NTI131073:NTN131074 ODE131073:ODJ131074 ONA131073:ONF131074 OWW131073:OXB131074 PGS131073:PGX131074 PQO131073:PQT131074 QAK131073:QAP131074 QKG131073:QKL131074 QUC131073:QUH131074 RDY131073:RED131074 RNU131073:RNZ131074 RXQ131073:RXV131074 SHM131073:SHR131074 SRI131073:SRN131074 TBE131073:TBJ131074 TLA131073:TLF131074 TUW131073:TVB131074 UES131073:UEX131074 UOO131073:UOT131074 UYK131073:UYP131074 VIG131073:VIL131074 VSC131073:VSH131074 WBY131073:WCD131074 WLU131073:WLZ131074 WVQ131073:WVV131074 I196609:N196610 JE196609:JJ196610 TA196609:TF196610 ACW196609:ADB196610 AMS196609:AMX196610 AWO196609:AWT196610 BGK196609:BGP196610 BQG196609:BQL196610 CAC196609:CAH196610 CJY196609:CKD196610 CTU196609:CTZ196610 DDQ196609:DDV196610 DNM196609:DNR196610 DXI196609:DXN196610 EHE196609:EHJ196610 ERA196609:ERF196610 FAW196609:FBB196610 FKS196609:FKX196610 FUO196609:FUT196610 GEK196609:GEP196610 GOG196609:GOL196610 GYC196609:GYH196610 HHY196609:HID196610 HRU196609:HRZ196610 IBQ196609:IBV196610 ILM196609:ILR196610 IVI196609:IVN196610 JFE196609:JFJ196610 JPA196609:JPF196610 JYW196609:JZB196610 KIS196609:KIX196610 KSO196609:KST196610 LCK196609:LCP196610 LMG196609:LML196610 LWC196609:LWH196610 MFY196609:MGD196610 MPU196609:MPZ196610 MZQ196609:MZV196610 NJM196609:NJR196610 NTI196609:NTN196610 ODE196609:ODJ196610 ONA196609:ONF196610 OWW196609:OXB196610 PGS196609:PGX196610 PQO196609:PQT196610 QAK196609:QAP196610 QKG196609:QKL196610 QUC196609:QUH196610 RDY196609:RED196610 RNU196609:RNZ196610 RXQ196609:RXV196610 SHM196609:SHR196610 SRI196609:SRN196610 TBE196609:TBJ196610 TLA196609:TLF196610 TUW196609:TVB196610 UES196609:UEX196610 UOO196609:UOT196610 UYK196609:UYP196610 VIG196609:VIL196610 VSC196609:VSH196610 WBY196609:WCD196610 WLU196609:WLZ196610 WVQ196609:WVV196610 I262145:N262146 JE262145:JJ262146 TA262145:TF262146 ACW262145:ADB262146 AMS262145:AMX262146 AWO262145:AWT262146 BGK262145:BGP262146 BQG262145:BQL262146 CAC262145:CAH262146 CJY262145:CKD262146 CTU262145:CTZ262146 DDQ262145:DDV262146 DNM262145:DNR262146 DXI262145:DXN262146 EHE262145:EHJ262146 ERA262145:ERF262146 FAW262145:FBB262146 FKS262145:FKX262146 FUO262145:FUT262146 GEK262145:GEP262146 GOG262145:GOL262146 GYC262145:GYH262146 HHY262145:HID262146 HRU262145:HRZ262146 IBQ262145:IBV262146 ILM262145:ILR262146 IVI262145:IVN262146 JFE262145:JFJ262146 JPA262145:JPF262146 JYW262145:JZB262146 KIS262145:KIX262146 KSO262145:KST262146 LCK262145:LCP262146 LMG262145:LML262146 LWC262145:LWH262146 MFY262145:MGD262146 MPU262145:MPZ262146 MZQ262145:MZV262146 NJM262145:NJR262146 NTI262145:NTN262146 ODE262145:ODJ262146 ONA262145:ONF262146 OWW262145:OXB262146 PGS262145:PGX262146 PQO262145:PQT262146 QAK262145:QAP262146 QKG262145:QKL262146 QUC262145:QUH262146 RDY262145:RED262146 RNU262145:RNZ262146 RXQ262145:RXV262146 SHM262145:SHR262146 SRI262145:SRN262146 TBE262145:TBJ262146 TLA262145:TLF262146 TUW262145:TVB262146 UES262145:UEX262146 UOO262145:UOT262146 UYK262145:UYP262146 VIG262145:VIL262146 VSC262145:VSH262146 WBY262145:WCD262146 WLU262145:WLZ262146 WVQ262145:WVV262146 I327681:N327682 JE327681:JJ327682 TA327681:TF327682 ACW327681:ADB327682 AMS327681:AMX327682 AWO327681:AWT327682 BGK327681:BGP327682 BQG327681:BQL327682 CAC327681:CAH327682 CJY327681:CKD327682 CTU327681:CTZ327682 DDQ327681:DDV327682 DNM327681:DNR327682 DXI327681:DXN327682 EHE327681:EHJ327682 ERA327681:ERF327682 FAW327681:FBB327682 FKS327681:FKX327682 FUO327681:FUT327682 GEK327681:GEP327682 GOG327681:GOL327682 GYC327681:GYH327682 HHY327681:HID327682 HRU327681:HRZ327682 IBQ327681:IBV327682 ILM327681:ILR327682 IVI327681:IVN327682 JFE327681:JFJ327682 JPA327681:JPF327682 JYW327681:JZB327682 KIS327681:KIX327682 KSO327681:KST327682 LCK327681:LCP327682 LMG327681:LML327682 LWC327681:LWH327682 MFY327681:MGD327682 MPU327681:MPZ327682 MZQ327681:MZV327682 NJM327681:NJR327682 NTI327681:NTN327682 ODE327681:ODJ327682 ONA327681:ONF327682 OWW327681:OXB327682 PGS327681:PGX327682 PQO327681:PQT327682 QAK327681:QAP327682 QKG327681:QKL327682 QUC327681:QUH327682 RDY327681:RED327682 RNU327681:RNZ327682 RXQ327681:RXV327682 SHM327681:SHR327682 SRI327681:SRN327682 TBE327681:TBJ327682 TLA327681:TLF327682 TUW327681:TVB327682 UES327681:UEX327682 UOO327681:UOT327682 UYK327681:UYP327682 VIG327681:VIL327682 VSC327681:VSH327682 WBY327681:WCD327682 WLU327681:WLZ327682 WVQ327681:WVV327682 I393217:N393218 JE393217:JJ393218 TA393217:TF393218 ACW393217:ADB393218 AMS393217:AMX393218 AWO393217:AWT393218 BGK393217:BGP393218 BQG393217:BQL393218 CAC393217:CAH393218 CJY393217:CKD393218 CTU393217:CTZ393218 DDQ393217:DDV393218 DNM393217:DNR393218 DXI393217:DXN393218 EHE393217:EHJ393218 ERA393217:ERF393218 FAW393217:FBB393218 FKS393217:FKX393218 FUO393217:FUT393218 GEK393217:GEP393218 GOG393217:GOL393218 GYC393217:GYH393218 HHY393217:HID393218 HRU393217:HRZ393218 IBQ393217:IBV393218 ILM393217:ILR393218 IVI393217:IVN393218 JFE393217:JFJ393218 JPA393217:JPF393218 JYW393217:JZB393218 KIS393217:KIX393218 KSO393217:KST393218 LCK393217:LCP393218 LMG393217:LML393218 LWC393217:LWH393218 MFY393217:MGD393218 MPU393217:MPZ393218 MZQ393217:MZV393218 NJM393217:NJR393218 NTI393217:NTN393218 ODE393217:ODJ393218 ONA393217:ONF393218 OWW393217:OXB393218 PGS393217:PGX393218 PQO393217:PQT393218 QAK393217:QAP393218 QKG393217:QKL393218 QUC393217:QUH393218 RDY393217:RED393218 RNU393217:RNZ393218 RXQ393217:RXV393218 SHM393217:SHR393218 SRI393217:SRN393218 TBE393217:TBJ393218 TLA393217:TLF393218 TUW393217:TVB393218 UES393217:UEX393218 UOO393217:UOT393218 UYK393217:UYP393218 VIG393217:VIL393218 VSC393217:VSH393218 WBY393217:WCD393218 WLU393217:WLZ393218 WVQ393217:WVV393218 I458753:N458754 JE458753:JJ458754 TA458753:TF458754 ACW458753:ADB458754 AMS458753:AMX458754 AWO458753:AWT458754 BGK458753:BGP458754 BQG458753:BQL458754 CAC458753:CAH458754 CJY458753:CKD458754 CTU458753:CTZ458754 DDQ458753:DDV458754 DNM458753:DNR458754 DXI458753:DXN458754 EHE458753:EHJ458754 ERA458753:ERF458754 FAW458753:FBB458754 FKS458753:FKX458754 FUO458753:FUT458754 GEK458753:GEP458754 GOG458753:GOL458754 GYC458753:GYH458754 HHY458753:HID458754 HRU458753:HRZ458754 IBQ458753:IBV458754 ILM458753:ILR458754 IVI458753:IVN458754 JFE458753:JFJ458754 JPA458753:JPF458754 JYW458753:JZB458754 KIS458753:KIX458754 KSO458753:KST458754 LCK458753:LCP458754 LMG458753:LML458754 LWC458753:LWH458754 MFY458753:MGD458754 MPU458753:MPZ458754 MZQ458753:MZV458754 NJM458753:NJR458754 NTI458753:NTN458754 ODE458753:ODJ458754 ONA458753:ONF458754 OWW458753:OXB458754 PGS458753:PGX458754 PQO458753:PQT458754 QAK458753:QAP458754 QKG458753:QKL458754 QUC458753:QUH458754 RDY458753:RED458754 RNU458753:RNZ458754 RXQ458753:RXV458754 SHM458753:SHR458754 SRI458753:SRN458754 TBE458753:TBJ458754 TLA458753:TLF458754 TUW458753:TVB458754 UES458753:UEX458754 UOO458753:UOT458754 UYK458753:UYP458754 VIG458753:VIL458754 VSC458753:VSH458754 WBY458753:WCD458754 WLU458753:WLZ458754 WVQ458753:WVV458754 I524289:N524290 JE524289:JJ524290 TA524289:TF524290 ACW524289:ADB524290 AMS524289:AMX524290 AWO524289:AWT524290 BGK524289:BGP524290 BQG524289:BQL524290 CAC524289:CAH524290 CJY524289:CKD524290 CTU524289:CTZ524290 DDQ524289:DDV524290 DNM524289:DNR524290 DXI524289:DXN524290 EHE524289:EHJ524290 ERA524289:ERF524290 FAW524289:FBB524290 FKS524289:FKX524290 FUO524289:FUT524290 GEK524289:GEP524290 GOG524289:GOL524290 GYC524289:GYH524290 HHY524289:HID524290 HRU524289:HRZ524290 IBQ524289:IBV524290 ILM524289:ILR524290 IVI524289:IVN524290 JFE524289:JFJ524290 JPA524289:JPF524290 JYW524289:JZB524290 KIS524289:KIX524290 KSO524289:KST524290 LCK524289:LCP524290 LMG524289:LML524290 LWC524289:LWH524290 MFY524289:MGD524290 MPU524289:MPZ524290 MZQ524289:MZV524290 NJM524289:NJR524290 NTI524289:NTN524290 ODE524289:ODJ524290 ONA524289:ONF524290 OWW524289:OXB524290 PGS524289:PGX524290 PQO524289:PQT524290 QAK524289:QAP524290 QKG524289:QKL524290 QUC524289:QUH524290 RDY524289:RED524290 RNU524289:RNZ524290 RXQ524289:RXV524290 SHM524289:SHR524290 SRI524289:SRN524290 TBE524289:TBJ524290 TLA524289:TLF524290 TUW524289:TVB524290 UES524289:UEX524290 UOO524289:UOT524290 UYK524289:UYP524290 VIG524289:VIL524290 VSC524289:VSH524290 WBY524289:WCD524290 WLU524289:WLZ524290 WVQ524289:WVV524290 I589825:N589826 JE589825:JJ589826 TA589825:TF589826 ACW589825:ADB589826 AMS589825:AMX589826 AWO589825:AWT589826 BGK589825:BGP589826 BQG589825:BQL589826 CAC589825:CAH589826 CJY589825:CKD589826 CTU589825:CTZ589826 DDQ589825:DDV589826 DNM589825:DNR589826 DXI589825:DXN589826 EHE589825:EHJ589826 ERA589825:ERF589826 FAW589825:FBB589826 FKS589825:FKX589826 FUO589825:FUT589826 GEK589825:GEP589826 GOG589825:GOL589826 GYC589825:GYH589826 HHY589825:HID589826 HRU589825:HRZ589826 IBQ589825:IBV589826 ILM589825:ILR589826 IVI589825:IVN589826 JFE589825:JFJ589826 JPA589825:JPF589826 JYW589825:JZB589826 KIS589825:KIX589826 KSO589825:KST589826 LCK589825:LCP589826 LMG589825:LML589826 LWC589825:LWH589826 MFY589825:MGD589826 MPU589825:MPZ589826 MZQ589825:MZV589826 NJM589825:NJR589826 NTI589825:NTN589826 ODE589825:ODJ589826 ONA589825:ONF589826 OWW589825:OXB589826 PGS589825:PGX589826 PQO589825:PQT589826 QAK589825:QAP589826 QKG589825:QKL589826 QUC589825:QUH589826 RDY589825:RED589826 RNU589825:RNZ589826 RXQ589825:RXV589826 SHM589825:SHR589826 SRI589825:SRN589826 TBE589825:TBJ589826 TLA589825:TLF589826 TUW589825:TVB589826 UES589825:UEX589826 UOO589825:UOT589826 UYK589825:UYP589826 VIG589825:VIL589826 VSC589825:VSH589826 WBY589825:WCD589826 WLU589825:WLZ589826 WVQ589825:WVV589826 I655361:N655362 JE655361:JJ655362 TA655361:TF655362 ACW655361:ADB655362 AMS655361:AMX655362 AWO655361:AWT655362 BGK655361:BGP655362 BQG655361:BQL655362 CAC655361:CAH655362 CJY655361:CKD655362 CTU655361:CTZ655362 DDQ655361:DDV655362 DNM655361:DNR655362 DXI655361:DXN655362 EHE655361:EHJ655362 ERA655361:ERF655362 FAW655361:FBB655362 FKS655361:FKX655362 FUO655361:FUT655362 GEK655361:GEP655362 GOG655361:GOL655362 GYC655361:GYH655362 HHY655361:HID655362 HRU655361:HRZ655362 IBQ655361:IBV655362 ILM655361:ILR655362 IVI655361:IVN655362 JFE655361:JFJ655362 JPA655361:JPF655362 JYW655361:JZB655362 KIS655361:KIX655362 KSO655361:KST655362 LCK655361:LCP655362 LMG655361:LML655362 LWC655361:LWH655362 MFY655361:MGD655362 MPU655361:MPZ655362 MZQ655361:MZV655362 NJM655361:NJR655362 NTI655361:NTN655362 ODE655361:ODJ655362 ONA655361:ONF655362 OWW655361:OXB655362 PGS655361:PGX655362 PQO655361:PQT655362 QAK655361:QAP655362 QKG655361:QKL655362 QUC655361:QUH655362 RDY655361:RED655362 RNU655361:RNZ655362 RXQ655361:RXV655362 SHM655361:SHR655362 SRI655361:SRN655362 TBE655361:TBJ655362 TLA655361:TLF655362 TUW655361:TVB655362 UES655361:UEX655362 UOO655361:UOT655362 UYK655361:UYP655362 VIG655361:VIL655362 VSC655361:VSH655362 WBY655361:WCD655362 WLU655361:WLZ655362 WVQ655361:WVV655362 I720897:N720898 JE720897:JJ720898 TA720897:TF720898 ACW720897:ADB720898 AMS720897:AMX720898 AWO720897:AWT720898 BGK720897:BGP720898 BQG720897:BQL720898 CAC720897:CAH720898 CJY720897:CKD720898 CTU720897:CTZ720898 DDQ720897:DDV720898 DNM720897:DNR720898 DXI720897:DXN720898 EHE720897:EHJ720898 ERA720897:ERF720898 FAW720897:FBB720898 FKS720897:FKX720898 FUO720897:FUT720898 GEK720897:GEP720898 GOG720897:GOL720898 GYC720897:GYH720898 HHY720897:HID720898 HRU720897:HRZ720898 IBQ720897:IBV720898 ILM720897:ILR720898 IVI720897:IVN720898 JFE720897:JFJ720898 JPA720897:JPF720898 JYW720897:JZB720898 KIS720897:KIX720898 KSO720897:KST720898 LCK720897:LCP720898 LMG720897:LML720898 LWC720897:LWH720898 MFY720897:MGD720898 MPU720897:MPZ720898 MZQ720897:MZV720898 NJM720897:NJR720898 NTI720897:NTN720898 ODE720897:ODJ720898 ONA720897:ONF720898 OWW720897:OXB720898 PGS720897:PGX720898 PQO720897:PQT720898 QAK720897:QAP720898 QKG720897:QKL720898 QUC720897:QUH720898 RDY720897:RED720898 RNU720897:RNZ720898 RXQ720897:RXV720898 SHM720897:SHR720898 SRI720897:SRN720898 TBE720897:TBJ720898 TLA720897:TLF720898 TUW720897:TVB720898 UES720897:UEX720898 UOO720897:UOT720898 UYK720897:UYP720898 VIG720897:VIL720898 VSC720897:VSH720898 WBY720897:WCD720898 WLU720897:WLZ720898 WVQ720897:WVV720898 I786433:N786434 JE786433:JJ786434 TA786433:TF786434 ACW786433:ADB786434 AMS786433:AMX786434 AWO786433:AWT786434 BGK786433:BGP786434 BQG786433:BQL786434 CAC786433:CAH786434 CJY786433:CKD786434 CTU786433:CTZ786434 DDQ786433:DDV786434 DNM786433:DNR786434 DXI786433:DXN786434 EHE786433:EHJ786434 ERA786433:ERF786434 FAW786433:FBB786434 FKS786433:FKX786434 FUO786433:FUT786434 GEK786433:GEP786434 GOG786433:GOL786434 GYC786433:GYH786434 HHY786433:HID786434 HRU786433:HRZ786434 IBQ786433:IBV786434 ILM786433:ILR786434 IVI786433:IVN786434 JFE786433:JFJ786434 JPA786433:JPF786434 JYW786433:JZB786434 KIS786433:KIX786434 KSO786433:KST786434 LCK786433:LCP786434 LMG786433:LML786434 LWC786433:LWH786434 MFY786433:MGD786434 MPU786433:MPZ786434 MZQ786433:MZV786434 NJM786433:NJR786434 NTI786433:NTN786434 ODE786433:ODJ786434 ONA786433:ONF786434 OWW786433:OXB786434 PGS786433:PGX786434 PQO786433:PQT786434 QAK786433:QAP786434 QKG786433:QKL786434 QUC786433:QUH786434 RDY786433:RED786434 RNU786433:RNZ786434 RXQ786433:RXV786434 SHM786433:SHR786434 SRI786433:SRN786434 TBE786433:TBJ786434 TLA786433:TLF786434 TUW786433:TVB786434 UES786433:UEX786434 UOO786433:UOT786434 UYK786433:UYP786434 VIG786433:VIL786434 VSC786433:VSH786434 WBY786433:WCD786434 WLU786433:WLZ786434 WVQ786433:WVV786434 I851969:N851970 JE851969:JJ851970 TA851969:TF851970 ACW851969:ADB851970 AMS851969:AMX851970 AWO851969:AWT851970 BGK851969:BGP851970 BQG851969:BQL851970 CAC851969:CAH851970 CJY851969:CKD851970 CTU851969:CTZ851970 DDQ851969:DDV851970 DNM851969:DNR851970 DXI851969:DXN851970 EHE851969:EHJ851970 ERA851969:ERF851970 FAW851969:FBB851970 FKS851969:FKX851970 FUO851969:FUT851970 GEK851969:GEP851970 GOG851969:GOL851970 GYC851969:GYH851970 HHY851969:HID851970 HRU851969:HRZ851970 IBQ851969:IBV851970 ILM851969:ILR851970 IVI851969:IVN851970 JFE851969:JFJ851970 JPA851969:JPF851970 JYW851969:JZB851970 KIS851969:KIX851970 KSO851969:KST851970 LCK851969:LCP851970 LMG851969:LML851970 LWC851969:LWH851970 MFY851969:MGD851970 MPU851969:MPZ851970 MZQ851969:MZV851970 NJM851969:NJR851970 NTI851969:NTN851970 ODE851969:ODJ851970 ONA851969:ONF851970 OWW851969:OXB851970 PGS851969:PGX851970 PQO851969:PQT851970 QAK851969:QAP851970 QKG851969:QKL851970 QUC851969:QUH851970 RDY851969:RED851970 RNU851969:RNZ851970 RXQ851969:RXV851970 SHM851969:SHR851970 SRI851969:SRN851970 TBE851969:TBJ851970 TLA851969:TLF851970 TUW851969:TVB851970 UES851969:UEX851970 UOO851969:UOT851970 UYK851969:UYP851970 VIG851969:VIL851970 VSC851969:VSH851970 WBY851969:WCD851970 WLU851969:WLZ851970 WVQ851969:WVV851970 I917505:N917506 JE917505:JJ917506 TA917505:TF917506 ACW917505:ADB917506 AMS917505:AMX917506 AWO917505:AWT917506 BGK917505:BGP917506 BQG917505:BQL917506 CAC917505:CAH917506 CJY917505:CKD917506 CTU917505:CTZ917506 DDQ917505:DDV917506 DNM917505:DNR917506 DXI917505:DXN917506 EHE917505:EHJ917506 ERA917505:ERF917506 FAW917505:FBB917506 FKS917505:FKX917506 FUO917505:FUT917506 GEK917505:GEP917506 GOG917505:GOL917506 GYC917505:GYH917506 HHY917505:HID917506 HRU917505:HRZ917506 IBQ917505:IBV917506 ILM917505:ILR917506 IVI917505:IVN917506 JFE917505:JFJ917506 JPA917505:JPF917506 JYW917505:JZB917506 KIS917505:KIX917506 KSO917505:KST917506 LCK917505:LCP917506 LMG917505:LML917506 LWC917505:LWH917506 MFY917505:MGD917506 MPU917505:MPZ917506 MZQ917505:MZV917506 NJM917505:NJR917506 NTI917505:NTN917506 ODE917505:ODJ917506 ONA917505:ONF917506 OWW917505:OXB917506 PGS917505:PGX917506 PQO917505:PQT917506 QAK917505:QAP917506 QKG917505:QKL917506 QUC917505:QUH917506 RDY917505:RED917506 RNU917505:RNZ917506 RXQ917505:RXV917506 SHM917505:SHR917506 SRI917505:SRN917506 TBE917505:TBJ917506 TLA917505:TLF917506 TUW917505:TVB917506 UES917505:UEX917506 UOO917505:UOT917506 UYK917505:UYP917506 VIG917505:VIL917506 VSC917505:VSH917506 WBY917505:WCD917506 WLU917505:WLZ917506 WVQ917505:WVV917506 I983041:N983042 JE983041:JJ983042 TA983041:TF983042 ACW983041:ADB983042 AMS983041:AMX983042 AWO983041:AWT983042 BGK983041:BGP983042 BQG983041:BQL983042 CAC983041:CAH983042 CJY983041:CKD983042 CTU983041:CTZ983042 DDQ983041:DDV983042 DNM983041:DNR983042 DXI983041:DXN983042 EHE983041:EHJ983042 ERA983041:ERF983042 FAW983041:FBB983042 FKS983041:FKX983042 FUO983041:FUT983042 GEK983041:GEP983042 GOG983041:GOL983042 GYC983041:GYH983042 HHY983041:HID983042 HRU983041:HRZ983042 IBQ983041:IBV983042 ILM983041:ILR983042 IVI983041:IVN983042 JFE983041:JFJ983042 JPA983041:JPF983042 JYW983041:JZB983042 KIS983041:KIX983042 KSO983041:KST983042 LCK983041:LCP983042 LMG983041:LML983042 LWC983041:LWH983042 MFY983041:MGD983042 MPU983041:MPZ983042 MZQ983041:MZV983042 NJM983041:NJR983042 NTI983041:NTN983042 ODE983041:ODJ983042 ONA983041:ONF983042 OWW983041:OXB983042 PGS983041:PGX983042 PQO983041:PQT983042 QAK983041:QAP983042 QKG983041:QKL983042 QUC983041:QUH983042 RDY983041:RED983042 RNU983041:RNZ983042 RXQ983041:RXV983042 SHM983041:SHR983042 SRI983041:SRN983042 TBE983041:TBJ983042 TLA983041:TLF983042 TUW983041:TVB983042 UES983041:UEX983042 UOO983041:UOT983042 UYK983041:UYP983042 VIG983041:VIL983042 VSC983041:VSH983042 WBY983041:WCD983042 WLU983041:WLZ983042 WVQ983041:WVV983042">
      <formula1>Saison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48129" r:id="rId4" name="ComboBox1">
          <controlPr defaultSize="0" autoLin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13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48129" r:id="rId4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00FF"/>
  </sheetPr>
  <dimension ref="A1:IF74"/>
  <sheetViews>
    <sheetView topLeftCell="A7" workbookViewId="0">
      <selection activeCell="I15" sqref="I15:M15"/>
    </sheetView>
  </sheetViews>
  <sheetFormatPr baseColWidth="10" defaultColWidth="5.42578125" defaultRowHeight="12.75" x14ac:dyDescent="0.25"/>
  <cols>
    <col min="1" max="14" width="5.42578125" style="1" customWidth="1"/>
    <col min="15" max="18" width="6.7109375" style="1" customWidth="1"/>
    <col min="19" max="20" width="5.42578125" style="1" customWidth="1"/>
    <col min="21" max="21" width="6.5703125" style="1" customWidth="1"/>
    <col min="22" max="69" width="5.42578125" style="1" customWidth="1"/>
    <col min="70" max="126" width="5.42578125" style="1" hidden="1" customWidth="1"/>
    <col min="127" max="132" width="15.7109375" style="3" hidden="1" customWidth="1"/>
    <col min="133" max="155" width="5.42578125" style="1" hidden="1" customWidth="1"/>
    <col min="156" max="156" width="15.7109375" style="3" hidden="1" customWidth="1"/>
    <col min="157" max="167" width="5.42578125" style="1" hidden="1" customWidth="1"/>
    <col min="168" max="168" width="15.7109375" style="3" hidden="1" customWidth="1"/>
    <col min="169" max="169" width="5.42578125" style="3" hidden="1" customWidth="1"/>
    <col min="170" max="179" width="5.42578125" style="1" hidden="1" customWidth="1"/>
    <col min="180" max="180" width="15.7109375" style="3" hidden="1" customWidth="1"/>
    <col min="181" max="191" width="5.42578125" style="1" hidden="1" customWidth="1"/>
    <col min="192" max="270" width="5.42578125" style="1"/>
    <col min="271" max="274" width="6.7109375" style="1" customWidth="1"/>
    <col min="275" max="276" width="5.42578125" style="1"/>
    <col min="277" max="277" width="6.5703125" style="1" customWidth="1"/>
    <col min="278" max="325" width="5.42578125" style="1"/>
    <col min="326" max="447" width="0" style="1" hidden="1" customWidth="1"/>
    <col min="448" max="526" width="5.42578125" style="1"/>
    <col min="527" max="530" width="6.7109375" style="1" customWidth="1"/>
    <col min="531" max="532" width="5.42578125" style="1"/>
    <col min="533" max="533" width="6.5703125" style="1" customWidth="1"/>
    <col min="534" max="581" width="5.42578125" style="1"/>
    <col min="582" max="703" width="0" style="1" hidden="1" customWidth="1"/>
    <col min="704" max="782" width="5.42578125" style="1"/>
    <col min="783" max="786" width="6.7109375" style="1" customWidth="1"/>
    <col min="787" max="788" width="5.42578125" style="1"/>
    <col min="789" max="789" width="6.5703125" style="1" customWidth="1"/>
    <col min="790" max="837" width="5.42578125" style="1"/>
    <col min="838" max="959" width="0" style="1" hidden="1" customWidth="1"/>
    <col min="960" max="1038" width="5.42578125" style="1"/>
    <col min="1039" max="1042" width="6.7109375" style="1" customWidth="1"/>
    <col min="1043" max="1044" width="5.42578125" style="1"/>
    <col min="1045" max="1045" width="6.5703125" style="1" customWidth="1"/>
    <col min="1046" max="1093" width="5.42578125" style="1"/>
    <col min="1094" max="1215" width="0" style="1" hidden="1" customWidth="1"/>
    <col min="1216" max="1294" width="5.42578125" style="1"/>
    <col min="1295" max="1298" width="6.7109375" style="1" customWidth="1"/>
    <col min="1299" max="1300" width="5.42578125" style="1"/>
    <col min="1301" max="1301" width="6.5703125" style="1" customWidth="1"/>
    <col min="1302" max="1349" width="5.42578125" style="1"/>
    <col min="1350" max="1471" width="0" style="1" hidden="1" customWidth="1"/>
    <col min="1472" max="1550" width="5.42578125" style="1"/>
    <col min="1551" max="1554" width="6.7109375" style="1" customWidth="1"/>
    <col min="1555" max="1556" width="5.42578125" style="1"/>
    <col min="1557" max="1557" width="6.5703125" style="1" customWidth="1"/>
    <col min="1558" max="1605" width="5.42578125" style="1"/>
    <col min="1606" max="1727" width="0" style="1" hidden="1" customWidth="1"/>
    <col min="1728" max="1806" width="5.42578125" style="1"/>
    <col min="1807" max="1810" width="6.7109375" style="1" customWidth="1"/>
    <col min="1811" max="1812" width="5.42578125" style="1"/>
    <col min="1813" max="1813" width="6.5703125" style="1" customWidth="1"/>
    <col min="1814" max="1861" width="5.42578125" style="1"/>
    <col min="1862" max="1983" width="0" style="1" hidden="1" customWidth="1"/>
    <col min="1984" max="2062" width="5.42578125" style="1"/>
    <col min="2063" max="2066" width="6.7109375" style="1" customWidth="1"/>
    <col min="2067" max="2068" width="5.42578125" style="1"/>
    <col min="2069" max="2069" width="6.5703125" style="1" customWidth="1"/>
    <col min="2070" max="2117" width="5.42578125" style="1"/>
    <col min="2118" max="2239" width="0" style="1" hidden="1" customWidth="1"/>
    <col min="2240" max="2318" width="5.42578125" style="1"/>
    <col min="2319" max="2322" width="6.7109375" style="1" customWidth="1"/>
    <col min="2323" max="2324" width="5.42578125" style="1"/>
    <col min="2325" max="2325" width="6.5703125" style="1" customWidth="1"/>
    <col min="2326" max="2373" width="5.42578125" style="1"/>
    <col min="2374" max="2495" width="0" style="1" hidden="1" customWidth="1"/>
    <col min="2496" max="2574" width="5.42578125" style="1"/>
    <col min="2575" max="2578" width="6.7109375" style="1" customWidth="1"/>
    <col min="2579" max="2580" width="5.42578125" style="1"/>
    <col min="2581" max="2581" width="6.5703125" style="1" customWidth="1"/>
    <col min="2582" max="2629" width="5.42578125" style="1"/>
    <col min="2630" max="2751" width="0" style="1" hidden="1" customWidth="1"/>
    <col min="2752" max="2830" width="5.42578125" style="1"/>
    <col min="2831" max="2834" width="6.7109375" style="1" customWidth="1"/>
    <col min="2835" max="2836" width="5.42578125" style="1"/>
    <col min="2837" max="2837" width="6.5703125" style="1" customWidth="1"/>
    <col min="2838" max="2885" width="5.42578125" style="1"/>
    <col min="2886" max="3007" width="0" style="1" hidden="1" customWidth="1"/>
    <col min="3008" max="3086" width="5.42578125" style="1"/>
    <col min="3087" max="3090" width="6.7109375" style="1" customWidth="1"/>
    <col min="3091" max="3092" width="5.42578125" style="1"/>
    <col min="3093" max="3093" width="6.5703125" style="1" customWidth="1"/>
    <col min="3094" max="3141" width="5.42578125" style="1"/>
    <col min="3142" max="3263" width="0" style="1" hidden="1" customWidth="1"/>
    <col min="3264" max="3342" width="5.42578125" style="1"/>
    <col min="3343" max="3346" width="6.7109375" style="1" customWidth="1"/>
    <col min="3347" max="3348" width="5.42578125" style="1"/>
    <col min="3349" max="3349" width="6.5703125" style="1" customWidth="1"/>
    <col min="3350" max="3397" width="5.42578125" style="1"/>
    <col min="3398" max="3519" width="0" style="1" hidden="1" customWidth="1"/>
    <col min="3520" max="3598" width="5.42578125" style="1"/>
    <col min="3599" max="3602" width="6.7109375" style="1" customWidth="1"/>
    <col min="3603" max="3604" width="5.42578125" style="1"/>
    <col min="3605" max="3605" width="6.5703125" style="1" customWidth="1"/>
    <col min="3606" max="3653" width="5.42578125" style="1"/>
    <col min="3654" max="3775" width="0" style="1" hidden="1" customWidth="1"/>
    <col min="3776" max="3854" width="5.42578125" style="1"/>
    <col min="3855" max="3858" width="6.7109375" style="1" customWidth="1"/>
    <col min="3859" max="3860" width="5.42578125" style="1"/>
    <col min="3861" max="3861" width="6.5703125" style="1" customWidth="1"/>
    <col min="3862" max="3909" width="5.42578125" style="1"/>
    <col min="3910" max="4031" width="0" style="1" hidden="1" customWidth="1"/>
    <col min="4032" max="4110" width="5.42578125" style="1"/>
    <col min="4111" max="4114" width="6.7109375" style="1" customWidth="1"/>
    <col min="4115" max="4116" width="5.42578125" style="1"/>
    <col min="4117" max="4117" width="6.5703125" style="1" customWidth="1"/>
    <col min="4118" max="4165" width="5.42578125" style="1"/>
    <col min="4166" max="4287" width="0" style="1" hidden="1" customWidth="1"/>
    <col min="4288" max="4366" width="5.42578125" style="1"/>
    <col min="4367" max="4370" width="6.7109375" style="1" customWidth="1"/>
    <col min="4371" max="4372" width="5.42578125" style="1"/>
    <col min="4373" max="4373" width="6.5703125" style="1" customWidth="1"/>
    <col min="4374" max="4421" width="5.42578125" style="1"/>
    <col min="4422" max="4543" width="0" style="1" hidden="1" customWidth="1"/>
    <col min="4544" max="4622" width="5.42578125" style="1"/>
    <col min="4623" max="4626" width="6.7109375" style="1" customWidth="1"/>
    <col min="4627" max="4628" width="5.42578125" style="1"/>
    <col min="4629" max="4629" width="6.5703125" style="1" customWidth="1"/>
    <col min="4630" max="4677" width="5.42578125" style="1"/>
    <col min="4678" max="4799" width="0" style="1" hidden="1" customWidth="1"/>
    <col min="4800" max="4878" width="5.42578125" style="1"/>
    <col min="4879" max="4882" width="6.7109375" style="1" customWidth="1"/>
    <col min="4883" max="4884" width="5.42578125" style="1"/>
    <col min="4885" max="4885" width="6.5703125" style="1" customWidth="1"/>
    <col min="4886" max="4933" width="5.42578125" style="1"/>
    <col min="4934" max="5055" width="0" style="1" hidden="1" customWidth="1"/>
    <col min="5056" max="5134" width="5.42578125" style="1"/>
    <col min="5135" max="5138" width="6.7109375" style="1" customWidth="1"/>
    <col min="5139" max="5140" width="5.42578125" style="1"/>
    <col min="5141" max="5141" width="6.5703125" style="1" customWidth="1"/>
    <col min="5142" max="5189" width="5.42578125" style="1"/>
    <col min="5190" max="5311" width="0" style="1" hidden="1" customWidth="1"/>
    <col min="5312" max="5390" width="5.42578125" style="1"/>
    <col min="5391" max="5394" width="6.7109375" style="1" customWidth="1"/>
    <col min="5395" max="5396" width="5.42578125" style="1"/>
    <col min="5397" max="5397" width="6.5703125" style="1" customWidth="1"/>
    <col min="5398" max="5445" width="5.42578125" style="1"/>
    <col min="5446" max="5567" width="0" style="1" hidden="1" customWidth="1"/>
    <col min="5568" max="5646" width="5.42578125" style="1"/>
    <col min="5647" max="5650" width="6.7109375" style="1" customWidth="1"/>
    <col min="5651" max="5652" width="5.42578125" style="1"/>
    <col min="5653" max="5653" width="6.5703125" style="1" customWidth="1"/>
    <col min="5654" max="5701" width="5.42578125" style="1"/>
    <col min="5702" max="5823" width="0" style="1" hidden="1" customWidth="1"/>
    <col min="5824" max="5902" width="5.42578125" style="1"/>
    <col min="5903" max="5906" width="6.7109375" style="1" customWidth="1"/>
    <col min="5907" max="5908" width="5.42578125" style="1"/>
    <col min="5909" max="5909" width="6.5703125" style="1" customWidth="1"/>
    <col min="5910" max="5957" width="5.42578125" style="1"/>
    <col min="5958" max="6079" width="0" style="1" hidden="1" customWidth="1"/>
    <col min="6080" max="6158" width="5.42578125" style="1"/>
    <col min="6159" max="6162" width="6.7109375" style="1" customWidth="1"/>
    <col min="6163" max="6164" width="5.42578125" style="1"/>
    <col min="6165" max="6165" width="6.5703125" style="1" customWidth="1"/>
    <col min="6166" max="6213" width="5.42578125" style="1"/>
    <col min="6214" max="6335" width="0" style="1" hidden="1" customWidth="1"/>
    <col min="6336" max="6414" width="5.42578125" style="1"/>
    <col min="6415" max="6418" width="6.7109375" style="1" customWidth="1"/>
    <col min="6419" max="6420" width="5.42578125" style="1"/>
    <col min="6421" max="6421" width="6.5703125" style="1" customWidth="1"/>
    <col min="6422" max="6469" width="5.42578125" style="1"/>
    <col min="6470" max="6591" width="0" style="1" hidden="1" customWidth="1"/>
    <col min="6592" max="6670" width="5.42578125" style="1"/>
    <col min="6671" max="6674" width="6.7109375" style="1" customWidth="1"/>
    <col min="6675" max="6676" width="5.42578125" style="1"/>
    <col min="6677" max="6677" width="6.5703125" style="1" customWidth="1"/>
    <col min="6678" max="6725" width="5.42578125" style="1"/>
    <col min="6726" max="6847" width="0" style="1" hidden="1" customWidth="1"/>
    <col min="6848" max="6926" width="5.42578125" style="1"/>
    <col min="6927" max="6930" width="6.7109375" style="1" customWidth="1"/>
    <col min="6931" max="6932" width="5.42578125" style="1"/>
    <col min="6933" max="6933" width="6.5703125" style="1" customWidth="1"/>
    <col min="6934" max="6981" width="5.42578125" style="1"/>
    <col min="6982" max="7103" width="0" style="1" hidden="1" customWidth="1"/>
    <col min="7104" max="7182" width="5.42578125" style="1"/>
    <col min="7183" max="7186" width="6.7109375" style="1" customWidth="1"/>
    <col min="7187" max="7188" width="5.42578125" style="1"/>
    <col min="7189" max="7189" width="6.5703125" style="1" customWidth="1"/>
    <col min="7190" max="7237" width="5.42578125" style="1"/>
    <col min="7238" max="7359" width="0" style="1" hidden="1" customWidth="1"/>
    <col min="7360" max="7438" width="5.42578125" style="1"/>
    <col min="7439" max="7442" width="6.7109375" style="1" customWidth="1"/>
    <col min="7443" max="7444" width="5.42578125" style="1"/>
    <col min="7445" max="7445" width="6.5703125" style="1" customWidth="1"/>
    <col min="7446" max="7493" width="5.42578125" style="1"/>
    <col min="7494" max="7615" width="0" style="1" hidden="1" customWidth="1"/>
    <col min="7616" max="7694" width="5.42578125" style="1"/>
    <col min="7695" max="7698" width="6.7109375" style="1" customWidth="1"/>
    <col min="7699" max="7700" width="5.42578125" style="1"/>
    <col min="7701" max="7701" width="6.5703125" style="1" customWidth="1"/>
    <col min="7702" max="7749" width="5.42578125" style="1"/>
    <col min="7750" max="7871" width="0" style="1" hidden="1" customWidth="1"/>
    <col min="7872" max="7950" width="5.42578125" style="1"/>
    <col min="7951" max="7954" width="6.7109375" style="1" customWidth="1"/>
    <col min="7955" max="7956" width="5.42578125" style="1"/>
    <col min="7957" max="7957" width="6.5703125" style="1" customWidth="1"/>
    <col min="7958" max="8005" width="5.42578125" style="1"/>
    <col min="8006" max="8127" width="0" style="1" hidden="1" customWidth="1"/>
    <col min="8128" max="8206" width="5.42578125" style="1"/>
    <col min="8207" max="8210" width="6.7109375" style="1" customWidth="1"/>
    <col min="8211" max="8212" width="5.42578125" style="1"/>
    <col min="8213" max="8213" width="6.5703125" style="1" customWidth="1"/>
    <col min="8214" max="8261" width="5.42578125" style="1"/>
    <col min="8262" max="8383" width="0" style="1" hidden="1" customWidth="1"/>
    <col min="8384" max="8462" width="5.42578125" style="1"/>
    <col min="8463" max="8466" width="6.7109375" style="1" customWidth="1"/>
    <col min="8467" max="8468" width="5.42578125" style="1"/>
    <col min="8469" max="8469" width="6.5703125" style="1" customWidth="1"/>
    <col min="8470" max="8517" width="5.42578125" style="1"/>
    <col min="8518" max="8639" width="0" style="1" hidden="1" customWidth="1"/>
    <col min="8640" max="8718" width="5.42578125" style="1"/>
    <col min="8719" max="8722" width="6.7109375" style="1" customWidth="1"/>
    <col min="8723" max="8724" width="5.42578125" style="1"/>
    <col min="8725" max="8725" width="6.5703125" style="1" customWidth="1"/>
    <col min="8726" max="8773" width="5.42578125" style="1"/>
    <col min="8774" max="8895" width="0" style="1" hidden="1" customWidth="1"/>
    <col min="8896" max="8974" width="5.42578125" style="1"/>
    <col min="8975" max="8978" width="6.7109375" style="1" customWidth="1"/>
    <col min="8979" max="8980" width="5.42578125" style="1"/>
    <col min="8981" max="8981" width="6.5703125" style="1" customWidth="1"/>
    <col min="8982" max="9029" width="5.42578125" style="1"/>
    <col min="9030" max="9151" width="0" style="1" hidden="1" customWidth="1"/>
    <col min="9152" max="9230" width="5.42578125" style="1"/>
    <col min="9231" max="9234" width="6.7109375" style="1" customWidth="1"/>
    <col min="9235" max="9236" width="5.42578125" style="1"/>
    <col min="9237" max="9237" width="6.5703125" style="1" customWidth="1"/>
    <col min="9238" max="9285" width="5.42578125" style="1"/>
    <col min="9286" max="9407" width="0" style="1" hidden="1" customWidth="1"/>
    <col min="9408" max="9486" width="5.42578125" style="1"/>
    <col min="9487" max="9490" width="6.7109375" style="1" customWidth="1"/>
    <col min="9491" max="9492" width="5.42578125" style="1"/>
    <col min="9493" max="9493" width="6.5703125" style="1" customWidth="1"/>
    <col min="9494" max="9541" width="5.42578125" style="1"/>
    <col min="9542" max="9663" width="0" style="1" hidden="1" customWidth="1"/>
    <col min="9664" max="9742" width="5.42578125" style="1"/>
    <col min="9743" max="9746" width="6.7109375" style="1" customWidth="1"/>
    <col min="9747" max="9748" width="5.42578125" style="1"/>
    <col min="9749" max="9749" width="6.5703125" style="1" customWidth="1"/>
    <col min="9750" max="9797" width="5.42578125" style="1"/>
    <col min="9798" max="9919" width="0" style="1" hidden="1" customWidth="1"/>
    <col min="9920" max="9998" width="5.42578125" style="1"/>
    <col min="9999" max="10002" width="6.7109375" style="1" customWidth="1"/>
    <col min="10003" max="10004" width="5.42578125" style="1"/>
    <col min="10005" max="10005" width="6.5703125" style="1" customWidth="1"/>
    <col min="10006" max="10053" width="5.42578125" style="1"/>
    <col min="10054" max="10175" width="0" style="1" hidden="1" customWidth="1"/>
    <col min="10176" max="10254" width="5.42578125" style="1"/>
    <col min="10255" max="10258" width="6.7109375" style="1" customWidth="1"/>
    <col min="10259" max="10260" width="5.42578125" style="1"/>
    <col min="10261" max="10261" width="6.5703125" style="1" customWidth="1"/>
    <col min="10262" max="10309" width="5.42578125" style="1"/>
    <col min="10310" max="10431" width="0" style="1" hidden="1" customWidth="1"/>
    <col min="10432" max="10510" width="5.42578125" style="1"/>
    <col min="10511" max="10514" width="6.7109375" style="1" customWidth="1"/>
    <col min="10515" max="10516" width="5.42578125" style="1"/>
    <col min="10517" max="10517" width="6.5703125" style="1" customWidth="1"/>
    <col min="10518" max="10565" width="5.42578125" style="1"/>
    <col min="10566" max="10687" width="0" style="1" hidden="1" customWidth="1"/>
    <col min="10688" max="10766" width="5.42578125" style="1"/>
    <col min="10767" max="10770" width="6.7109375" style="1" customWidth="1"/>
    <col min="10771" max="10772" width="5.42578125" style="1"/>
    <col min="10773" max="10773" width="6.5703125" style="1" customWidth="1"/>
    <col min="10774" max="10821" width="5.42578125" style="1"/>
    <col min="10822" max="10943" width="0" style="1" hidden="1" customWidth="1"/>
    <col min="10944" max="11022" width="5.42578125" style="1"/>
    <col min="11023" max="11026" width="6.7109375" style="1" customWidth="1"/>
    <col min="11027" max="11028" width="5.42578125" style="1"/>
    <col min="11029" max="11029" width="6.5703125" style="1" customWidth="1"/>
    <col min="11030" max="11077" width="5.42578125" style="1"/>
    <col min="11078" max="11199" width="0" style="1" hidden="1" customWidth="1"/>
    <col min="11200" max="11278" width="5.42578125" style="1"/>
    <col min="11279" max="11282" width="6.7109375" style="1" customWidth="1"/>
    <col min="11283" max="11284" width="5.42578125" style="1"/>
    <col min="11285" max="11285" width="6.5703125" style="1" customWidth="1"/>
    <col min="11286" max="11333" width="5.42578125" style="1"/>
    <col min="11334" max="11455" width="0" style="1" hidden="1" customWidth="1"/>
    <col min="11456" max="11534" width="5.42578125" style="1"/>
    <col min="11535" max="11538" width="6.7109375" style="1" customWidth="1"/>
    <col min="11539" max="11540" width="5.42578125" style="1"/>
    <col min="11541" max="11541" width="6.5703125" style="1" customWidth="1"/>
    <col min="11542" max="11589" width="5.42578125" style="1"/>
    <col min="11590" max="11711" width="0" style="1" hidden="1" customWidth="1"/>
    <col min="11712" max="11790" width="5.42578125" style="1"/>
    <col min="11791" max="11794" width="6.7109375" style="1" customWidth="1"/>
    <col min="11795" max="11796" width="5.42578125" style="1"/>
    <col min="11797" max="11797" width="6.5703125" style="1" customWidth="1"/>
    <col min="11798" max="11845" width="5.42578125" style="1"/>
    <col min="11846" max="11967" width="0" style="1" hidden="1" customWidth="1"/>
    <col min="11968" max="12046" width="5.42578125" style="1"/>
    <col min="12047" max="12050" width="6.7109375" style="1" customWidth="1"/>
    <col min="12051" max="12052" width="5.42578125" style="1"/>
    <col min="12053" max="12053" width="6.5703125" style="1" customWidth="1"/>
    <col min="12054" max="12101" width="5.42578125" style="1"/>
    <col min="12102" max="12223" width="0" style="1" hidden="1" customWidth="1"/>
    <col min="12224" max="12302" width="5.42578125" style="1"/>
    <col min="12303" max="12306" width="6.7109375" style="1" customWidth="1"/>
    <col min="12307" max="12308" width="5.42578125" style="1"/>
    <col min="12309" max="12309" width="6.5703125" style="1" customWidth="1"/>
    <col min="12310" max="12357" width="5.42578125" style="1"/>
    <col min="12358" max="12479" width="0" style="1" hidden="1" customWidth="1"/>
    <col min="12480" max="12558" width="5.42578125" style="1"/>
    <col min="12559" max="12562" width="6.7109375" style="1" customWidth="1"/>
    <col min="12563" max="12564" width="5.42578125" style="1"/>
    <col min="12565" max="12565" width="6.5703125" style="1" customWidth="1"/>
    <col min="12566" max="12613" width="5.42578125" style="1"/>
    <col min="12614" max="12735" width="0" style="1" hidden="1" customWidth="1"/>
    <col min="12736" max="12814" width="5.42578125" style="1"/>
    <col min="12815" max="12818" width="6.7109375" style="1" customWidth="1"/>
    <col min="12819" max="12820" width="5.42578125" style="1"/>
    <col min="12821" max="12821" width="6.5703125" style="1" customWidth="1"/>
    <col min="12822" max="12869" width="5.42578125" style="1"/>
    <col min="12870" max="12991" width="0" style="1" hidden="1" customWidth="1"/>
    <col min="12992" max="13070" width="5.42578125" style="1"/>
    <col min="13071" max="13074" width="6.7109375" style="1" customWidth="1"/>
    <col min="13075" max="13076" width="5.42578125" style="1"/>
    <col min="13077" max="13077" width="6.5703125" style="1" customWidth="1"/>
    <col min="13078" max="13125" width="5.42578125" style="1"/>
    <col min="13126" max="13247" width="0" style="1" hidden="1" customWidth="1"/>
    <col min="13248" max="13326" width="5.42578125" style="1"/>
    <col min="13327" max="13330" width="6.7109375" style="1" customWidth="1"/>
    <col min="13331" max="13332" width="5.42578125" style="1"/>
    <col min="13333" max="13333" width="6.5703125" style="1" customWidth="1"/>
    <col min="13334" max="13381" width="5.42578125" style="1"/>
    <col min="13382" max="13503" width="0" style="1" hidden="1" customWidth="1"/>
    <col min="13504" max="13582" width="5.42578125" style="1"/>
    <col min="13583" max="13586" width="6.7109375" style="1" customWidth="1"/>
    <col min="13587" max="13588" width="5.42578125" style="1"/>
    <col min="13589" max="13589" width="6.5703125" style="1" customWidth="1"/>
    <col min="13590" max="13637" width="5.42578125" style="1"/>
    <col min="13638" max="13759" width="0" style="1" hidden="1" customWidth="1"/>
    <col min="13760" max="13838" width="5.42578125" style="1"/>
    <col min="13839" max="13842" width="6.7109375" style="1" customWidth="1"/>
    <col min="13843" max="13844" width="5.42578125" style="1"/>
    <col min="13845" max="13845" width="6.5703125" style="1" customWidth="1"/>
    <col min="13846" max="13893" width="5.42578125" style="1"/>
    <col min="13894" max="14015" width="0" style="1" hidden="1" customWidth="1"/>
    <col min="14016" max="14094" width="5.42578125" style="1"/>
    <col min="14095" max="14098" width="6.7109375" style="1" customWidth="1"/>
    <col min="14099" max="14100" width="5.42578125" style="1"/>
    <col min="14101" max="14101" width="6.5703125" style="1" customWidth="1"/>
    <col min="14102" max="14149" width="5.42578125" style="1"/>
    <col min="14150" max="14271" width="0" style="1" hidden="1" customWidth="1"/>
    <col min="14272" max="14350" width="5.42578125" style="1"/>
    <col min="14351" max="14354" width="6.7109375" style="1" customWidth="1"/>
    <col min="14355" max="14356" width="5.42578125" style="1"/>
    <col min="14357" max="14357" width="6.5703125" style="1" customWidth="1"/>
    <col min="14358" max="14405" width="5.42578125" style="1"/>
    <col min="14406" max="14527" width="0" style="1" hidden="1" customWidth="1"/>
    <col min="14528" max="14606" width="5.42578125" style="1"/>
    <col min="14607" max="14610" width="6.7109375" style="1" customWidth="1"/>
    <col min="14611" max="14612" width="5.42578125" style="1"/>
    <col min="14613" max="14613" width="6.5703125" style="1" customWidth="1"/>
    <col min="14614" max="14661" width="5.42578125" style="1"/>
    <col min="14662" max="14783" width="0" style="1" hidden="1" customWidth="1"/>
    <col min="14784" max="14862" width="5.42578125" style="1"/>
    <col min="14863" max="14866" width="6.7109375" style="1" customWidth="1"/>
    <col min="14867" max="14868" width="5.42578125" style="1"/>
    <col min="14869" max="14869" width="6.5703125" style="1" customWidth="1"/>
    <col min="14870" max="14917" width="5.42578125" style="1"/>
    <col min="14918" max="15039" width="0" style="1" hidden="1" customWidth="1"/>
    <col min="15040" max="15118" width="5.42578125" style="1"/>
    <col min="15119" max="15122" width="6.7109375" style="1" customWidth="1"/>
    <col min="15123" max="15124" width="5.42578125" style="1"/>
    <col min="15125" max="15125" width="6.5703125" style="1" customWidth="1"/>
    <col min="15126" max="15173" width="5.42578125" style="1"/>
    <col min="15174" max="15295" width="0" style="1" hidden="1" customWidth="1"/>
    <col min="15296" max="15374" width="5.42578125" style="1"/>
    <col min="15375" max="15378" width="6.7109375" style="1" customWidth="1"/>
    <col min="15379" max="15380" width="5.42578125" style="1"/>
    <col min="15381" max="15381" width="6.5703125" style="1" customWidth="1"/>
    <col min="15382" max="15429" width="5.42578125" style="1"/>
    <col min="15430" max="15551" width="0" style="1" hidden="1" customWidth="1"/>
    <col min="15552" max="15630" width="5.42578125" style="1"/>
    <col min="15631" max="15634" width="6.7109375" style="1" customWidth="1"/>
    <col min="15635" max="15636" width="5.42578125" style="1"/>
    <col min="15637" max="15637" width="6.5703125" style="1" customWidth="1"/>
    <col min="15638" max="15685" width="5.42578125" style="1"/>
    <col min="15686" max="15807" width="0" style="1" hidden="1" customWidth="1"/>
    <col min="15808" max="15886" width="5.42578125" style="1"/>
    <col min="15887" max="15890" width="6.7109375" style="1" customWidth="1"/>
    <col min="15891" max="15892" width="5.42578125" style="1"/>
    <col min="15893" max="15893" width="6.5703125" style="1" customWidth="1"/>
    <col min="15894" max="15941" width="5.42578125" style="1"/>
    <col min="15942" max="16063" width="0" style="1" hidden="1" customWidth="1"/>
    <col min="16064" max="16142" width="5.42578125" style="1"/>
    <col min="16143" max="16146" width="6.7109375" style="1" customWidth="1"/>
    <col min="16147" max="16148" width="5.42578125" style="1"/>
    <col min="16149" max="16149" width="6.5703125" style="1" customWidth="1"/>
    <col min="16150" max="16197" width="5.42578125" style="1"/>
    <col min="16198" max="16319" width="0" style="1" hidden="1" customWidth="1"/>
    <col min="16320" max="16384" width="5.42578125" style="1"/>
  </cols>
  <sheetData>
    <row r="1" spans="1:240" ht="15.75" customHeight="1" thickTop="1" x14ac:dyDescent="0.25">
      <c r="A1" s="260" t="s">
        <v>77</v>
      </c>
      <c r="B1" s="261"/>
      <c r="C1" s="261"/>
      <c r="D1" s="261"/>
      <c r="E1" s="261"/>
      <c r="F1" s="261"/>
      <c r="G1" s="261"/>
      <c r="H1" s="261"/>
      <c r="I1" s="264" t="s">
        <v>78</v>
      </c>
      <c r="J1" s="264"/>
      <c r="K1" s="264"/>
      <c r="L1" s="264"/>
      <c r="M1" s="264"/>
      <c r="N1" s="265"/>
      <c r="O1" s="268" t="s">
        <v>36</v>
      </c>
      <c r="P1" s="269"/>
      <c r="Q1" s="269"/>
      <c r="R1" s="269"/>
      <c r="S1" s="269"/>
      <c r="T1" s="270"/>
      <c r="U1" s="74"/>
      <c r="V1" s="274" t="s">
        <v>15</v>
      </c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6"/>
      <c r="AL1" s="280" t="s">
        <v>30</v>
      </c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2"/>
      <c r="BB1" s="286" t="s">
        <v>31</v>
      </c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8"/>
      <c r="BR1" s="250"/>
      <c r="BS1" s="250"/>
      <c r="BT1" s="250"/>
      <c r="BU1" s="250"/>
      <c r="BV1" s="250"/>
      <c r="BW1" s="250"/>
      <c r="BX1" s="251" t="s">
        <v>15</v>
      </c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3"/>
      <c r="CO1" s="257" t="s">
        <v>16</v>
      </c>
      <c r="CP1" s="258"/>
      <c r="CQ1" s="258"/>
      <c r="CR1" s="258"/>
      <c r="CS1" s="258"/>
      <c r="CT1" s="258"/>
      <c r="CU1" s="258"/>
      <c r="CV1" s="258"/>
      <c r="CW1" s="258"/>
      <c r="CX1" s="258"/>
      <c r="CY1" s="258"/>
      <c r="CZ1" s="258"/>
      <c r="DA1" s="258"/>
      <c r="DB1" s="258"/>
      <c r="DC1" s="258"/>
      <c r="DD1" s="258"/>
      <c r="DE1" s="259"/>
      <c r="DF1" s="257" t="s">
        <v>17</v>
      </c>
      <c r="DG1" s="258"/>
      <c r="DH1" s="258"/>
      <c r="DI1" s="258"/>
      <c r="DJ1" s="258"/>
      <c r="DK1" s="258"/>
      <c r="DL1" s="258"/>
      <c r="DM1" s="258"/>
      <c r="DN1" s="258"/>
      <c r="DO1" s="258"/>
      <c r="DP1" s="258"/>
      <c r="DQ1" s="258"/>
      <c r="DR1" s="258"/>
      <c r="DS1" s="258"/>
      <c r="DT1" s="258"/>
      <c r="DU1" s="258"/>
      <c r="DV1" s="259"/>
      <c r="DW1" s="196" t="s">
        <v>26</v>
      </c>
      <c r="DX1" s="196"/>
      <c r="DY1" s="196" t="s">
        <v>16</v>
      </c>
      <c r="DZ1" s="196"/>
      <c r="EA1" s="196" t="s">
        <v>17</v>
      </c>
      <c r="EB1" s="196"/>
      <c r="EC1" s="249" t="s">
        <v>27</v>
      </c>
      <c r="ED1" s="249" t="s">
        <v>28</v>
      </c>
      <c r="EE1" s="249" t="s">
        <v>27</v>
      </c>
      <c r="EF1" s="249" t="s">
        <v>28</v>
      </c>
      <c r="EG1" s="249" t="s">
        <v>27</v>
      </c>
      <c r="EH1" s="249" t="s">
        <v>28</v>
      </c>
      <c r="EI1" s="249" t="s">
        <v>27</v>
      </c>
      <c r="EJ1" s="249" t="s">
        <v>28</v>
      </c>
      <c r="EK1" s="249" t="s">
        <v>27</v>
      </c>
      <c r="EL1" s="249" t="s">
        <v>28</v>
      </c>
      <c r="EM1" s="249" t="s">
        <v>27</v>
      </c>
      <c r="EN1" s="249" t="s">
        <v>28</v>
      </c>
      <c r="EO1" s="249" t="s">
        <v>27</v>
      </c>
      <c r="EP1" s="249" t="s">
        <v>28</v>
      </c>
      <c r="EQ1" s="249" t="s">
        <v>27</v>
      </c>
      <c r="ER1" s="249" t="s">
        <v>28</v>
      </c>
      <c r="ES1" s="249" t="s">
        <v>27</v>
      </c>
      <c r="ET1" s="249" t="s">
        <v>28</v>
      </c>
      <c r="EU1" s="246" t="s">
        <v>26</v>
      </c>
      <c r="EV1" s="246"/>
      <c r="EW1" s="246"/>
      <c r="EX1" s="246"/>
      <c r="EY1" s="246"/>
      <c r="EZ1" s="246"/>
      <c r="FA1" s="246"/>
      <c r="FB1" s="246"/>
      <c r="FC1" s="246"/>
      <c r="FD1" s="246"/>
      <c r="FE1" s="246"/>
      <c r="FF1" s="246"/>
      <c r="FG1" s="246" t="s">
        <v>16</v>
      </c>
      <c r="FH1" s="246"/>
      <c r="FI1" s="246"/>
      <c r="FJ1" s="246"/>
      <c r="FK1" s="246"/>
      <c r="FL1" s="246"/>
      <c r="FM1" s="246"/>
      <c r="FN1" s="246"/>
      <c r="FO1" s="246"/>
      <c r="FP1" s="246"/>
      <c r="FQ1" s="246"/>
      <c r="FR1" s="246"/>
      <c r="FS1" s="246" t="s">
        <v>17</v>
      </c>
      <c r="FT1" s="246"/>
      <c r="FU1" s="246"/>
      <c r="FV1" s="246"/>
      <c r="FW1" s="246"/>
      <c r="FX1" s="246"/>
      <c r="FY1" s="246"/>
      <c r="FZ1" s="246"/>
      <c r="GA1" s="246"/>
      <c r="GB1" s="246"/>
      <c r="GC1" s="246"/>
      <c r="GD1" s="246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</row>
    <row r="2" spans="1:240" ht="15.75" customHeight="1" thickBot="1" x14ac:dyDescent="0.3">
      <c r="A2" s="262"/>
      <c r="B2" s="263"/>
      <c r="C2" s="263"/>
      <c r="D2" s="263"/>
      <c r="E2" s="263"/>
      <c r="F2" s="263"/>
      <c r="G2" s="263"/>
      <c r="H2" s="263"/>
      <c r="I2" s="266"/>
      <c r="J2" s="266"/>
      <c r="K2" s="266"/>
      <c r="L2" s="266"/>
      <c r="M2" s="266"/>
      <c r="N2" s="267"/>
      <c r="O2" s="271"/>
      <c r="P2" s="272"/>
      <c r="Q2" s="272"/>
      <c r="R2" s="272"/>
      <c r="S2" s="272"/>
      <c r="T2" s="273"/>
      <c r="U2" s="74"/>
      <c r="V2" s="277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9"/>
      <c r="AL2" s="283"/>
      <c r="AM2" s="284"/>
      <c r="AN2" s="284"/>
      <c r="AO2" s="284"/>
      <c r="AP2" s="284"/>
      <c r="AQ2" s="284"/>
      <c r="AR2" s="284"/>
      <c r="AS2" s="284"/>
      <c r="AT2" s="284"/>
      <c r="AU2" s="284"/>
      <c r="AV2" s="284"/>
      <c r="AW2" s="284"/>
      <c r="AX2" s="284"/>
      <c r="AY2" s="284"/>
      <c r="AZ2" s="284"/>
      <c r="BA2" s="285"/>
      <c r="BB2" s="289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1"/>
      <c r="BR2" s="250"/>
      <c r="BS2" s="250"/>
      <c r="BT2" s="250"/>
      <c r="BU2" s="250"/>
      <c r="BV2" s="250"/>
      <c r="BW2" s="250"/>
      <c r="BX2" s="254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6"/>
      <c r="CO2" s="254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6"/>
      <c r="DF2" s="254"/>
      <c r="DG2" s="255"/>
      <c r="DH2" s="255"/>
      <c r="DI2" s="255"/>
      <c r="DJ2" s="255"/>
      <c r="DK2" s="255"/>
      <c r="DL2" s="255"/>
      <c r="DM2" s="255"/>
      <c r="DN2" s="255"/>
      <c r="DO2" s="255"/>
      <c r="DP2" s="255"/>
      <c r="DQ2" s="255"/>
      <c r="DR2" s="255"/>
      <c r="DS2" s="255"/>
      <c r="DT2" s="255"/>
      <c r="DU2" s="255"/>
      <c r="DV2" s="256"/>
      <c r="DW2" s="196"/>
      <c r="DX2" s="196"/>
      <c r="DY2" s="196"/>
      <c r="DZ2" s="196"/>
      <c r="EA2" s="196"/>
      <c r="EB2" s="196"/>
      <c r="EC2" s="249"/>
      <c r="ED2" s="249"/>
      <c r="EE2" s="249"/>
      <c r="EF2" s="249"/>
      <c r="EG2" s="249"/>
      <c r="EH2" s="249"/>
      <c r="EI2" s="249"/>
      <c r="EJ2" s="249"/>
      <c r="EK2" s="249"/>
      <c r="EL2" s="249"/>
      <c r="EM2" s="249"/>
      <c r="EN2" s="249"/>
      <c r="EO2" s="249"/>
      <c r="EP2" s="249"/>
      <c r="EQ2" s="249"/>
      <c r="ER2" s="249"/>
      <c r="ES2" s="249"/>
      <c r="ET2" s="249"/>
      <c r="EU2" s="246"/>
      <c r="EV2" s="246"/>
      <c r="EW2" s="246"/>
      <c r="EX2" s="246"/>
      <c r="EY2" s="246"/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6"/>
      <c r="FQ2" s="246"/>
      <c r="FR2" s="246"/>
      <c r="FS2" s="246"/>
      <c r="FT2" s="246"/>
      <c r="FU2" s="246"/>
      <c r="FV2" s="246"/>
      <c r="FW2" s="246"/>
      <c r="FX2" s="246"/>
      <c r="FY2" s="246"/>
      <c r="FZ2" s="246"/>
      <c r="GA2" s="246"/>
      <c r="GB2" s="246"/>
      <c r="GC2" s="246"/>
      <c r="GD2" s="246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</row>
    <row r="3" spans="1:240" ht="14.45" customHeight="1" thickTop="1" x14ac:dyDescent="0.25">
      <c r="A3" s="247" t="s">
        <v>0</v>
      </c>
      <c r="B3" s="235" t="s">
        <v>1</v>
      </c>
      <c r="C3" s="235"/>
      <c r="D3" s="235"/>
      <c r="E3" s="235"/>
      <c r="F3" s="235"/>
      <c r="G3" s="235" t="s">
        <v>2</v>
      </c>
      <c r="H3" s="235" t="s">
        <v>2</v>
      </c>
      <c r="I3" s="235" t="s">
        <v>1</v>
      </c>
      <c r="J3" s="235"/>
      <c r="K3" s="235"/>
      <c r="L3" s="235"/>
      <c r="M3" s="235"/>
      <c r="N3" s="238" t="s">
        <v>0</v>
      </c>
      <c r="O3" s="234" t="s">
        <v>3</v>
      </c>
      <c r="P3" s="235"/>
      <c r="Q3" s="235"/>
      <c r="R3" s="235"/>
      <c r="S3" s="235" t="s">
        <v>4</v>
      </c>
      <c r="T3" s="238"/>
      <c r="U3" s="74"/>
      <c r="V3" s="240" t="s">
        <v>1</v>
      </c>
      <c r="W3" s="232"/>
      <c r="X3" s="232"/>
      <c r="Y3" s="232"/>
      <c r="Z3" s="241"/>
      <c r="AA3" s="240" t="s">
        <v>6</v>
      </c>
      <c r="AB3" s="224"/>
      <c r="AC3" s="244" t="s">
        <v>7</v>
      </c>
      <c r="AD3" s="224" t="s">
        <v>8</v>
      </c>
      <c r="AE3" s="244" t="s">
        <v>9</v>
      </c>
      <c r="AF3" s="232" t="s">
        <v>10</v>
      </c>
      <c r="AG3" s="232" t="s">
        <v>11</v>
      </c>
      <c r="AH3" s="232" t="s">
        <v>0</v>
      </c>
      <c r="AI3" s="232" t="s">
        <v>12</v>
      </c>
      <c r="AJ3" s="232" t="s">
        <v>13</v>
      </c>
      <c r="AK3" s="224" t="s">
        <v>14</v>
      </c>
      <c r="AL3" s="226" t="s">
        <v>1</v>
      </c>
      <c r="AM3" s="220"/>
      <c r="AN3" s="220"/>
      <c r="AO3" s="220"/>
      <c r="AP3" s="227"/>
      <c r="AQ3" s="226" t="s">
        <v>6</v>
      </c>
      <c r="AR3" s="222"/>
      <c r="AS3" s="230" t="s">
        <v>7</v>
      </c>
      <c r="AT3" s="222" t="s">
        <v>8</v>
      </c>
      <c r="AU3" s="230" t="s">
        <v>9</v>
      </c>
      <c r="AV3" s="220" t="s">
        <v>10</v>
      </c>
      <c r="AW3" s="220" t="s">
        <v>11</v>
      </c>
      <c r="AX3" s="220" t="s">
        <v>0</v>
      </c>
      <c r="AY3" s="220" t="s">
        <v>12</v>
      </c>
      <c r="AZ3" s="220" t="s">
        <v>13</v>
      </c>
      <c r="BA3" s="222" t="s">
        <v>14</v>
      </c>
      <c r="BB3" s="214" t="s">
        <v>1</v>
      </c>
      <c r="BC3" s="209"/>
      <c r="BD3" s="209"/>
      <c r="BE3" s="209"/>
      <c r="BF3" s="215"/>
      <c r="BG3" s="214" t="s">
        <v>6</v>
      </c>
      <c r="BH3" s="211"/>
      <c r="BI3" s="218" t="s">
        <v>7</v>
      </c>
      <c r="BJ3" s="211" t="s">
        <v>8</v>
      </c>
      <c r="BK3" s="218" t="s">
        <v>9</v>
      </c>
      <c r="BL3" s="209" t="s">
        <v>10</v>
      </c>
      <c r="BM3" s="209" t="s">
        <v>11</v>
      </c>
      <c r="BN3" s="209" t="s">
        <v>0</v>
      </c>
      <c r="BO3" s="209" t="s">
        <v>12</v>
      </c>
      <c r="BP3" s="209" t="s">
        <v>13</v>
      </c>
      <c r="BQ3" s="211" t="s">
        <v>14</v>
      </c>
      <c r="BR3" s="208" t="s">
        <v>19</v>
      </c>
      <c r="BS3" s="213"/>
      <c r="BT3" s="206" t="s">
        <v>20</v>
      </c>
      <c r="BU3" s="207"/>
      <c r="BV3" s="208" t="s">
        <v>21</v>
      </c>
      <c r="BW3" s="139"/>
      <c r="BX3" s="199" t="s">
        <v>1</v>
      </c>
      <c r="BY3" s="199"/>
      <c r="BZ3" s="199"/>
      <c r="CA3" s="199"/>
      <c r="CB3" s="199"/>
      <c r="CC3" s="199" t="s">
        <v>18</v>
      </c>
      <c r="CD3" s="199" t="s">
        <v>6</v>
      </c>
      <c r="CE3" s="199"/>
      <c r="CF3" s="199" t="s">
        <v>7</v>
      </c>
      <c r="CG3" s="199" t="s">
        <v>8</v>
      </c>
      <c r="CH3" s="199" t="s">
        <v>9</v>
      </c>
      <c r="CI3" s="199" t="s">
        <v>10</v>
      </c>
      <c r="CJ3" s="199" t="s">
        <v>11</v>
      </c>
      <c r="CK3" s="199" t="s">
        <v>0</v>
      </c>
      <c r="CL3" s="199" t="s">
        <v>12</v>
      </c>
      <c r="CM3" s="199" t="s">
        <v>13</v>
      </c>
      <c r="CN3" s="199" t="s">
        <v>14</v>
      </c>
      <c r="CO3" s="200" t="s">
        <v>1</v>
      </c>
      <c r="CP3" s="201"/>
      <c r="CQ3" s="201"/>
      <c r="CR3" s="201"/>
      <c r="CS3" s="202"/>
      <c r="CT3" s="199" t="s">
        <v>18</v>
      </c>
      <c r="CU3" s="199" t="s">
        <v>6</v>
      </c>
      <c r="CV3" s="199"/>
      <c r="CW3" s="199" t="s">
        <v>7</v>
      </c>
      <c r="CX3" s="199" t="s">
        <v>8</v>
      </c>
      <c r="CY3" s="199" t="s">
        <v>9</v>
      </c>
      <c r="CZ3" s="199" t="s">
        <v>10</v>
      </c>
      <c r="DA3" s="199" t="s">
        <v>11</v>
      </c>
      <c r="DB3" s="199" t="s">
        <v>0</v>
      </c>
      <c r="DC3" s="199" t="s">
        <v>12</v>
      </c>
      <c r="DD3" s="199" t="s">
        <v>13</v>
      </c>
      <c r="DE3" s="199" t="s">
        <v>14</v>
      </c>
      <c r="DF3" s="200" t="s">
        <v>1</v>
      </c>
      <c r="DG3" s="201"/>
      <c r="DH3" s="201"/>
      <c r="DI3" s="201"/>
      <c r="DJ3" s="202"/>
      <c r="DK3" s="199" t="s">
        <v>18</v>
      </c>
      <c r="DL3" s="199" t="s">
        <v>6</v>
      </c>
      <c r="DM3" s="199"/>
      <c r="DN3" s="199" t="s">
        <v>7</v>
      </c>
      <c r="DO3" s="199" t="s">
        <v>8</v>
      </c>
      <c r="DP3" s="199" t="s">
        <v>9</v>
      </c>
      <c r="DQ3" s="199" t="s">
        <v>10</v>
      </c>
      <c r="DR3" s="199" t="s">
        <v>11</v>
      </c>
      <c r="DS3" s="199" t="s">
        <v>0</v>
      </c>
      <c r="DT3" s="199" t="s">
        <v>12</v>
      </c>
      <c r="DU3" s="199" t="s">
        <v>13</v>
      </c>
      <c r="DV3" s="199" t="s">
        <v>14</v>
      </c>
      <c r="DW3" s="198" t="s">
        <v>25</v>
      </c>
      <c r="DX3" s="198" t="s">
        <v>25</v>
      </c>
      <c r="DY3" s="198" t="s">
        <v>25</v>
      </c>
      <c r="DZ3" s="198" t="s">
        <v>25</v>
      </c>
      <c r="EA3" s="198" t="s">
        <v>25</v>
      </c>
      <c r="EB3" s="198" t="s">
        <v>25</v>
      </c>
      <c r="EC3" s="197" t="s">
        <v>0</v>
      </c>
      <c r="ED3" s="197" t="s">
        <v>0</v>
      </c>
      <c r="EE3" s="197" t="s">
        <v>8</v>
      </c>
      <c r="EF3" s="197" t="s">
        <v>8</v>
      </c>
      <c r="EG3" s="197" t="s">
        <v>29</v>
      </c>
      <c r="EH3" s="197" t="s">
        <v>29</v>
      </c>
      <c r="EI3" s="197" t="s">
        <v>9</v>
      </c>
      <c r="EJ3" s="197" t="s">
        <v>9</v>
      </c>
      <c r="EK3" s="197" t="s">
        <v>10</v>
      </c>
      <c r="EL3" s="197" t="s">
        <v>10</v>
      </c>
      <c r="EM3" s="197" t="s">
        <v>11</v>
      </c>
      <c r="EN3" s="197" t="s">
        <v>11</v>
      </c>
      <c r="EO3" s="197" t="s">
        <v>0</v>
      </c>
      <c r="EP3" s="197" t="s">
        <v>0</v>
      </c>
      <c r="EQ3" s="197" t="s">
        <v>12</v>
      </c>
      <c r="ER3" s="197" t="s">
        <v>12</v>
      </c>
      <c r="ES3" s="197" t="s">
        <v>13</v>
      </c>
      <c r="ET3" s="197" t="s">
        <v>13</v>
      </c>
      <c r="EU3" s="139" t="s">
        <v>1</v>
      </c>
      <c r="EV3" s="139"/>
      <c r="EW3" s="139"/>
      <c r="EX3" s="139"/>
      <c r="EY3" s="139"/>
      <c r="EZ3" s="196" t="s">
        <v>25</v>
      </c>
      <c r="FA3" s="139" t="s">
        <v>18</v>
      </c>
      <c r="FB3" s="139" t="s">
        <v>1</v>
      </c>
      <c r="FC3" s="139"/>
      <c r="FD3" s="139"/>
      <c r="FE3" s="139"/>
      <c r="FF3" s="139"/>
      <c r="FG3" s="139" t="s">
        <v>1</v>
      </c>
      <c r="FH3" s="139"/>
      <c r="FI3" s="139"/>
      <c r="FJ3" s="139"/>
      <c r="FK3" s="139"/>
      <c r="FL3" s="196" t="s">
        <v>25</v>
      </c>
      <c r="FM3" s="196" t="s">
        <v>18</v>
      </c>
      <c r="FN3" s="139" t="s">
        <v>1</v>
      </c>
      <c r="FO3" s="139"/>
      <c r="FP3" s="139"/>
      <c r="FQ3" s="139"/>
      <c r="FR3" s="139"/>
      <c r="FS3" s="139" t="s">
        <v>1</v>
      </c>
      <c r="FT3" s="139"/>
      <c r="FU3" s="139"/>
      <c r="FV3" s="139"/>
      <c r="FW3" s="139"/>
      <c r="FX3" s="196" t="s">
        <v>25</v>
      </c>
      <c r="FY3" s="139" t="s">
        <v>18</v>
      </c>
      <c r="FZ3" s="139" t="s">
        <v>1</v>
      </c>
      <c r="GA3" s="139"/>
      <c r="GB3" s="139"/>
      <c r="GC3" s="139"/>
      <c r="GD3" s="139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</row>
    <row r="4" spans="1:240" ht="14.45" customHeight="1" thickBot="1" x14ac:dyDescent="0.3">
      <c r="A4" s="248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9"/>
      <c r="O4" s="236"/>
      <c r="P4" s="237"/>
      <c r="Q4" s="237"/>
      <c r="R4" s="237"/>
      <c r="S4" s="237"/>
      <c r="T4" s="239"/>
      <c r="U4" s="74"/>
      <c r="V4" s="242"/>
      <c r="W4" s="233"/>
      <c r="X4" s="233"/>
      <c r="Y4" s="233"/>
      <c r="Z4" s="243"/>
      <c r="AA4" s="242"/>
      <c r="AB4" s="225"/>
      <c r="AC4" s="245"/>
      <c r="AD4" s="225"/>
      <c r="AE4" s="245"/>
      <c r="AF4" s="233"/>
      <c r="AG4" s="233"/>
      <c r="AH4" s="233"/>
      <c r="AI4" s="233"/>
      <c r="AJ4" s="233"/>
      <c r="AK4" s="225"/>
      <c r="AL4" s="228"/>
      <c r="AM4" s="221"/>
      <c r="AN4" s="221"/>
      <c r="AO4" s="221"/>
      <c r="AP4" s="229"/>
      <c r="AQ4" s="228"/>
      <c r="AR4" s="223"/>
      <c r="AS4" s="231"/>
      <c r="AT4" s="223"/>
      <c r="AU4" s="231"/>
      <c r="AV4" s="221"/>
      <c r="AW4" s="221"/>
      <c r="AX4" s="221"/>
      <c r="AY4" s="221"/>
      <c r="AZ4" s="221"/>
      <c r="BA4" s="223"/>
      <c r="BB4" s="216"/>
      <c r="BC4" s="210"/>
      <c r="BD4" s="210"/>
      <c r="BE4" s="210"/>
      <c r="BF4" s="217"/>
      <c r="BG4" s="216"/>
      <c r="BH4" s="212"/>
      <c r="BI4" s="219"/>
      <c r="BJ4" s="212"/>
      <c r="BK4" s="219"/>
      <c r="BL4" s="210"/>
      <c r="BM4" s="210"/>
      <c r="BN4" s="210"/>
      <c r="BO4" s="210"/>
      <c r="BP4" s="210"/>
      <c r="BQ4" s="212"/>
      <c r="BR4" s="208"/>
      <c r="BS4" s="213"/>
      <c r="BT4" s="206"/>
      <c r="BU4" s="207"/>
      <c r="BV4" s="208"/>
      <c r="BW4" s="13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203"/>
      <c r="CP4" s="204"/>
      <c r="CQ4" s="204"/>
      <c r="CR4" s="204"/>
      <c r="CS4" s="205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203"/>
      <c r="DG4" s="204"/>
      <c r="DH4" s="204"/>
      <c r="DI4" s="204"/>
      <c r="DJ4" s="205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8"/>
      <c r="DX4" s="198"/>
      <c r="DY4" s="198"/>
      <c r="DZ4" s="198"/>
      <c r="EA4" s="198"/>
      <c r="EB4" s="198"/>
      <c r="EC4" s="197"/>
      <c r="ED4" s="197"/>
      <c r="EE4" s="197"/>
      <c r="EF4" s="197"/>
      <c r="EG4" s="197"/>
      <c r="EH4" s="197"/>
      <c r="EI4" s="197"/>
      <c r="EJ4" s="197"/>
      <c r="EK4" s="197"/>
      <c r="EL4" s="197"/>
      <c r="EM4" s="197"/>
      <c r="EN4" s="197"/>
      <c r="EO4" s="197"/>
      <c r="EP4" s="197"/>
      <c r="EQ4" s="197"/>
      <c r="ER4" s="197"/>
      <c r="ES4" s="197"/>
      <c r="ET4" s="197"/>
      <c r="EU4" s="139"/>
      <c r="EV4" s="139"/>
      <c r="EW4" s="139"/>
      <c r="EX4" s="139"/>
      <c r="EY4" s="139"/>
      <c r="EZ4" s="196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96"/>
      <c r="FM4" s="196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96"/>
      <c r="FY4" s="139"/>
      <c r="FZ4" s="139"/>
      <c r="GA4" s="139"/>
      <c r="GB4" s="139"/>
      <c r="GC4" s="139"/>
      <c r="GD4" s="139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</row>
    <row r="5" spans="1:240" ht="15.6" thickTop="1" x14ac:dyDescent="0.3">
      <c r="A5" s="64"/>
      <c r="B5" s="184" t="s">
        <v>66</v>
      </c>
      <c r="C5" s="184"/>
      <c r="D5" s="184"/>
      <c r="E5" s="184"/>
      <c r="F5" s="184"/>
      <c r="G5" s="65"/>
      <c r="H5" s="65"/>
      <c r="I5" s="185" t="s">
        <v>69</v>
      </c>
      <c r="J5" s="185"/>
      <c r="K5" s="185"/>
      <c r="L5" s="185"/>
      <c r="M5" s="185"/>
      <c r="N5" s="66"/>
      <c r="O5" s="186">
        <v>43350</v>
      </c>
      <c r="P5" s="187"/>
      <c r="Q5" s="187"/>
      <c r="R5" s="187"/>
      <c r="S5" s="188"/>
      <c r="T5" s="189"/>
      <c r="U5" s="73"/>
      <c r="V5" s="155" t="str">
        <f t="shared" ref="V5:V22" si="0">VLOOKUP(BR5,$BS$5:$CB$22,6,0)</f>
        <v>Avranches</v>
      </c>
      <c r="W5" s="156"/>
      <c r="X5" s="156"/>
      <c r="Y5" s="156"/>
      <c r="Z5" s="157"/>
      <c r="AA5" s="23">
        <f t="shared" ref="AA5:AA22" si="1">VLOOKUP(V5,$BX$5:$CN$22,7,0)</f>
        <v>0</v>
      </c>
      <c r="AB5" s="24" t="str">
        <f t="shared" ref="AB5:AB22" si="2">VLOOKUP(V5,$BX$5:$CN$22,8,0)</f>
        <v>u</v>
      </c>
      <c r="AC5" s="25">
        <v>1</v>
      </c>
      <c r="AD5" s="26">
        <f t="shared" ref="AD5:AD22" si="3">VLOOKUP(V5,$BX$5:$CN$22,10,0)</f>
        <v>0</v>
      </c>
      <c r="AE5" s="31">
        <f t="shared" ref="AE5:AE22" si="4">VLOOKUP(V5,$BX$5:$CN$22,11,0)</f>
        <v>0</v>
      </c>
      <c r="AF5" s="32">
        <f t="shared" ref="AF5:AF22" si="5">VLOOKUP(V5,$BX$5:$CN$22,12,0)</f>
        <v>0</v>
      </c>
      <c r="AG5" s="32">
        <f t="shared" ref="AG5:AG22" si="6">VLOOKUP(V5,$BX$5:$CN$22,13,0)</f>
        <v>0</v>
      </c>
      <c r="AH5" s="32">
        <f t="shared" ref="AH5:AH22" si="7">VLOOKUP(V5,$BX$5:$CN$22,14,0)</f>
        <v>0</v>
      </c>
      <c r="AI5" s="32">
        <f t="shared" ref="AI5:AI22" si="8">VLOOKUP(V5,$BX$5:$CN$22,15,0)</f>
        <v>0</v>
      </c>
      <c r="AJ5" s="32">
        <f t="shared" ref="AJ5:AJ22" si="9">VLOOKUP(V5,$BX$5:$CN$22,16,0)</f>
        <v>0</v>
      </c>
      <c r="AK5" s="33">
        <f t="shared" ref="AK5:AK22" si="10">VLOOKUP(V5,$BX$5:$CN$22,17,0)</f>
        <v>0</v>
      </c>
      <c r="AL5" s="190" t="str">
        <f t="shared" ref="AL5:AL22" si="11">VLOOKUP(BT5,$BU$5:$CS$22,4,0)</f>
        <v>Avranches</v>
      </c>
      <c r="AM5" s="191"/>
      <c r="AN5" s="191"/>
      <c r="AO5" s="191"/>
      <c r="AP5" s="192"/>
      <c r="AQ5" s="5">
        <f t="shared" ref="AQ5:AQ22" si="12">VLOOKUP(AL5,$CO$5:$DE$22,7,0)</f>
        <v>0</v>
      </c>
      <c r="AR5" s="6" t="str">
        <f t="shared" ref="AR5:AR22" si="13">VLOOKUP(AL5,$CO$5:$DE$22,8,0)</f>
        <v>u</v>
      </c>
      <c r="AS5" s="7">
        <v>1</v>
      </c>
      <c r="AT5" s="8">
        <f t="shared" ref="AT5:AT22" si="14">VLOOKUP(AL5,$CO$5:$DE$22,10,0)</f>
        <v>0</v>
      </c>
      <c r="AU5" s="9">
        <f t="shared" ref="AU5:AU22" si="15">VLOOKUP(AL5,$CO$5:$DE$22,11,0)</f>
        <v>0</v>
      </c>
      <c r="AV5" s="10">
        <f t="shared" ref="AV5:AV22" si="16">VLOOKUP(AL5,$CO$5:$DE$22,12,0)</f>
        <v>0</v>
      </c>
      <c r="AW5" s="10">
        <f t="shared" ref="AW5:AW22" si="17">VLOOKUP(AL5,$CO$5:$DE$22,13,0)</f>
        <v>0</v>
      </c>
      <c r="AX5" s="10">
        <f t="shared" ref="AX5:AX22" si="18">VLOOKUP(AL5,$CO$5:$DE$22,14,0)</f>
        <v>0</v>
      </c>
      <c r="AY5" s="10">
        <f t="shared" ref="AY5:AY22" si="19">VLOOKUP(AL5,$CO$5:$DE$22,15,0)</f>
        <v>0</v>
      </c>
      <c r="AZ5" s="10">
        <f t="shared" ref="AZ5:AZ22" si="20">VLOOKUP(AL5,$CO$5:$DE$22,16,0)</f>
        <v>0</v>
      </c>
      <c r="BA5" s="11">
        <f t="shared" ref="BA5:BA22" si="21">VLOOKUP(AL5,$CO$5:$DE$22,17,0)</f>
        <v>0</v>
      </c>
      <c r="BB5" s="193" t="str">
        <f t="shared" ref="BB5:BB22" si="22">VLOOKUP(BV5,$BW$5:$DF$22,2,0)</f>
        <v>Avranches</v>
      </c>
      <c r="BC5" s="194"/>
      <c r="BD5" s="194"/>
      <c r="BE5" s="194"/>
      <c r="BF5" s="195"/>
      <c r="BG5" s="37">
        <f t="shared" ref="BG5:BG22" si="23">VLOOKUP(BB5,$DF$5:$DV$22,7,0)</f>
        <v>0</v>
      </c>
      <c r="BH5" s="38" t="str">
        <f t="shared" ref="BH5:BH22" si="24">VLOOKUP(BB5,$DF$5:$DV$22,8,0)</f>
        <v>u</v>
      </c>
      <c r="BI5" s="39">
        <v>1</v>
      </c>
      <c r="BJ5" s="40">
        <f t="shared" ref="BJ5:BJ22" si="25">VLOOKUP(BB5,$DF$5:$DV$22,10,0)</f>
        <v>0</v>
      </c>
      <c r="BK5" s="41">
        <f t="shared" ref="BK5:BK22" si="26">VLOOKUP(BB5,$DF$5:$DV$22,11,0)</f>
        <v>0</v>
      </c>
      <c r="BL5" s="42">
        <f t="shared" ref="BL5:BL22" si="27">VLOOKUP(BB5,$DF$5:$DV$22,12,0)</f>
        <v>0</v>
      </c>
      <c r="BM5" s="42">
        <f t="shared" ref="BM5:BM22" si="28">VLOOKUP(BB5,$DF$5:$DV$22,13,0)</f>
        <v>0</v>
      </c>
      <c r="BN5" s="42">
        <f t="shared" ref="BN5:BN22" si="29">VLOOKUP(BB5,$DF$5:$DV$22,14,0)</f>
        <v>0</v>
      </c>
      <c r="BO5" s="42">
        <f t="shared" ref="BO5:BO22" si="30">VLOOKUP(BB5,$DF$5:$DV$22,15,0)</f>
        <v>0</v>
      </c>
      <c r="BP5" s="42">
        <f t="shared" ref="BP5:BP22" si="31">VLOOKUP(BB5,$DF$5:$DV$22,16,0)</f>
        <v>0</v>
      </c>
      <c r="BQ5" s="43">
        <f t="shared" ref="BQ5:BQ22" si="32">VLOOKUP(BB5,$DF$5:$DV$22,17,0)</f>
        <v>0</v>
      </c>
      <c r="BR5" s="77">
        <v>1</v>
      </c>
      <c r="BS5" s="81">
        <f t="shared" ref="BS5:BS22" si="33">CF5</f>
        <v>1</v>
      </c>
      <c r="BT5" s="79">
        <v>1</v>
      </c>
      <c r="BU5" s="80">
        <f t="shared" ref="BU5:BU22" si="34">CW5</f>
        <v>1</v>
      </c>
      <c r="BV5" s="77">
        <v>1</v>
      </c>
      <c r="BW5" s="78">
        <f t="shared" ref="BW5:BW22" si="35">DN5</f>
        <v>1</v>
      </c>
      <c r="BX5" s="164" t="str">
        <f>[1]Equipes!A2</f>
        <v>Avranches</v>
      </c>
      <c r="BY5" s="164"/>
      <c r="BZ5" s="164"/>
      <c r="CA5" s="164"/>
      <c r="CB5" s="164"/>
      <c r="CC5" s="75">
        <f t="shared" ref="CC5:CC22" si="36">RANK(DW5,$DW$5:$DW$22)</f>
        <v>1</v>
      </c>
      <c r="CD5" s="75">
        <f>CC5-CC5</f>
        <v>0</v>
      </c>
      <c r="CE5" s="2" t="s">
        <v>22</v>
      </c>
      <c r="CF5" s="75">
        <f t="shared" ref="CF5:CF22" si="37">RANK(DX5,$DX$5:$DX$22)</f>
        <v>1</v>
      </c>
      <c r="CG5" s="75">
        <f t="shared" ref="CG5:CG22" si="38">SUMPRODUCT(($B$5:$F$16=BX5)*($EG$5:$EG$16))+SUMPRODUCT(($I$5:$M$16=BX5)*($EH$5:$EH$16))</f>
        <v>0</v>
      </c>
      <c r="CH5" s="75">
        <f t="shared" ref="CH5:CH22" si="39">SUMPRODUCT(($B$5:$F$16=BX5)*($EI$5:$EI$16))+SUMPRODUCT(($I$5:$M$16=BX5)*($EJ$5:$EJ$16))</f>
        <v>0</v>
      </c>
      <c r="CI5" s="75">
        <f t="shared" ref="CI5:CI22" si="40">SUMPRODUCT(($B$5:$F$16=BX5)*($EK$5:$EK$16))+SUMPRODUCT(($I$5:$M$16=BX5)*($EL$5:$EL$16))</f>
        <v>0</v>
      </c>
      <c r="CJ5" s="75">
        <f t="shared" ref="CJ5:CJ22" si="41">SUMPRODUCT(($B$5:$F$16=BX5)*($EM$5:$EM$16))+SUMPRODUCT(($I$5:$M$16=BX5)*($EN$5:$EN$16))</f>
        <v>0</v>
      </c>
      <c r="CK5" s="75">
        <f t="shared" ref="CK5:CK22" si="42">SUMPRODUCT(($B$5:$F$16=BX5)*($EO$5:$EO$16))+SUMPRODUCT(($I$5:$M$16=BX5)*($EP$5:$EP$16))</f>
        <v>0</v>
      </c>
      <c r="CL5" s="75">
        <f t="shared" ref="CL5:CL22" si="43">SUMPRODUCT(($B$5:$F$16=BX5)*($EQ$5:$EQ$16))+SUMPRODUCT(($I$5:$M$16=BX5)*($ER$5:$ER$16))</f>
        <v>0</v>
      </c>
      <c r="CM5" s="75">
        <f t="shared" ref="CM5:CM22" si="44">SUMPRODUCT(($B$5:$F$16=BX5)*($ES$5:$ES$16))+SUMPRODUCT(($I$5:$M$16=BX5)*($ET$5:$ET$16))</f>
        <v>0</v>
      </c>
      <c r="CN5" s="75">
        <f>CL5-CM5</f>
        <v>0</v>
      </c>
      <c r="CO5" s="165" t="str">
        <f>BX5</f>
        <v>Avranches</v>
      </c>
      <c r="CP5" s="166"/>
      <c r="CQ5" s="166"/>
      <c r="CR5" s="166"/>
      <c r="CS5" s="167"/>
      <c r="CT5" s="75">
        <f t="shared" ref="CT5:CT22" si="45">RANK(DY5,$DY$5:$DY$22)</f>
        <v>1</v>
      </c>
      <c r="CU5" s="75">
        <f>CT5-CT5</f>
        <v>0</v>
      </c>
      <c r="CV5" s="2" t="s">
        <v>22</v>
      </c>
      <c r="CW5" s="75">
        <f t="shared" ref="CW5:CW22" si="46">RANK(DZ5,$DZ$5:$DZ$22)</f>
        <v>1</v>
      </c>
      <c r="CX5" s="75">
        <f t="shared" ref="CX5:CX22" si="47">SUMPRODUCT(($B$5:$F$16=CO5)*($EG$5:$EG$16))</f>
        <v>0</v>
      </c>
      <c r="CY5" s="75">
        <f t="shared" ref="CY5:CY22" si="48">SUMPRODUCT(($B$5:$F$16=CO5)*($EI$5:$EI$16))</f>
        <v>0</v>
      </c>
      <c r="CZ5" s="75">
        <f t="shared" ref="CZ5:CZ22" si="49">SUMPRODUCT(($B$5:$F$16=CO5)*($EK$5:$EK$16))</f>
        <v>0</v>
      </c>
      <c r="DA5" s="75">
        <f t="shared" ref="DA5:DA22" si="50">SUMPRODUCT(($B$5:$F$16=CO5)*($EM$5:$EM$16))</f>
        <v>0</v>
      </c>
      <c r="DB5" s="75">
        <f t="shared" ref="DB5:DB22" si="51">SUMPRODUCT(($B$5:$F$16=CO5)*($EO$5:$EO$16))</f>
        <v>0</v>
      </c>
      <c r="DC5" s="75">
        <f t="shared" ref="DC5:DC22" si="52">SUMPRODUCT(($B$5:$F$16=CO5)*($EQ$5:$EQ$16))</f>
        <v>0</v>
      </c>
      <c r="DD5" s="75">
        <f t="shared" ref="DD5:DD22" si="53">SUMPRODUCT(($B$5:$F$16=CO5)*($ES$5:$ES$16))</f>
        <v>0</v>
      </c>
      <c r="DE5" s="75">
        <f>DC5-DD5</f>
        <v>0</v>
      </c>
      <c r="DF5" s="165" t="str">
        <f>BX5</f>
        <v>Avranches</v>
      </c>
      <c r="DG5" s="166"/>
      <c r="DH5" s="166"/>
      <c r="DI5" s="166"/>
      <c r="DJ5" s="167"/>
      <c r="DK5" s="75">
        <f t="shared" ref="DK5:DK22" si="54">RANK(EA5,$EA$5:$EA$22)</f>
        <v>1</v>
      </c>
      <c r="DL5" s="75">
        <f>DK5-DK5</f>
        <v>0</v>
      </c>
      <c r="DM5" s="2" t="s">
        <v>22</v>
      </c>
      <c r="DN5" s="75">
        <f t="shared" ref="DN5:DN22" si="55">RANK(EB5,$EB$5:$EB$22)</f>
        <v>1</v>
      </c>
      <c r="DO5" s="75">
        <f t="shared" ref="DO5:DO22" si="56">SUMPRODUCT(($I$5:$M$16=DF5)*($EH$5:$EH$16))</f>
        <v>0</v>
      </c>
      <c r="DP5" s="75">
        <f t="shared" ref="DP5:DP22" si="57">SUMPRODUCT(($I$5:$M$16=DF5)*($EJ$5:$EJ$16))</f>
        <v>0</v>
      </c>
      <c r="DQ5" s="75">
        <f t="shared" ref="DQ5:DQ22" si="58">SUMPRODUCT(($I$5:$M$16=DF5)*($EL$5:$EL$16))</f>
        <v>0</v>
      </c>
      <c r="DR5" s="75">
        <f t="shared" ref="DR5:DR22" si="59">SUMPRODUCT(($I$5:$M$16=DF5)*($EN$5:$EN$16))</f>
        <v>0</v>
      </c>
      <c r="DS5" s="75">
        <f t="shared" ref="DS5:DS22" si="60">SUMPRODUCT(($I$5:$M$16=DF5)*($EP$5:$EP$16))</f>
        <v>0</v>
      </c>
      <c r="DT5" s="75">
        <f t="shared" ref="DT5:DT22" si="61">SUMPRODUCT(($I$5:$M$16=DF5)*($ER$5:$ER$16))</f>
        <v>0</v>
      </c>
      <c r="DU5" s="75">
        <f t="shared" ref="DU5:DU22" si="62">SUMPRODUCT(($I$5:$M$16=DF5)*($ET$5:$ET$16))</f>
        <v>0</v>
      </c>
      <c r="DV5" s="75">
        <f>DT5-DU5</f>
        <v>0</v>
      </c>
      <c r="DW5" s="82">
        <f>SUM(CG5*1000+(CN5)/100+(CL5)/1000)</f>
        <v>0</v>
      </c>
      <c r="DX5" s="82">
        <f>DW5+0.000002</f>
        <v>1.9999999999999999E-6</v>
      </c>
      <c r="DY5" s="82">
        <f>SUM(CX5*1000+(DE5)/100+(DC5)/1000)</f>
        <v>0</v>
      </c>
      <c r="DZ5" s="82">
        <f>DY5+0.000002</f>
        <v>1.9999999999999999E-6</v>
      </c>
      <c r="EA5" s="82">
        <f>SUM(DO5*1000+(DV5)/100+(DT5)/1000)</f>
        <v>0</v>
      </c>
      <c r="EB5" s="82">
        <f>EA5+0.000002</f>
        <v>1.9999999999999999E-6</v>
      </c>
      <c r="EC5" s="78">
        <f>A5</f>
        <v>0</v>
      </c>
      <c r="ED5" s="78">
        <f>N5</f>
        <v>0</v>
      </c>
      <c r="EE5" s="78">
        <f>IF(G5="",0,IF(G5&gt;H5,3,IF(G5=H5,1,IF(G5&lt;H5,0))))</f>
        <v>0</v>
      </c>
      <c r="EF5" s="78">
        <f>IF(H5="",0,IF(H5&gt;G5,3,IF(H5=G5,1,IF(H5&lt;G5,0))))</f>
        <v>0</v>
      </c>
      <c r="EG5" s="78">
        <f>EE5-EC5</f>
        <v>0</v>
      </c>
      <c r="EH5" s="78">
        <f>EF5-ED5</f>
        <v>0</v>
      </c>
      <c r="EI5" s="78">
        <f>IF(G5="",0,1)</f>
        <v>0</v>
      </c>
      <c r="EJ5" s="78">
        <f>IF(H5="",0,1)</f>
        <v>0</v>
      </c>
      <c r="EK5" s="78" t="b">
        <f>IF(G5&lt;&gt;"",IF(G5&gt;H5,1))</f>
        <v>0</v>
      </c>
      <c r="EL5" s="78" t="b">
        <f>IF(H5&lt;&gt;"",IF(H5&gt;G5,1))</f>
        <v>0</v>
      </c>
      <c r="EM5" s="78" t="b">
        <f>IF(G5&lt;&gt;"",IF(G5=H5,1))</f>
        <v>0</v>
      </c>
      <c r="EN5" s="78" t="b">
        <f>IF(H5&lt;&gt;"",IF(H5=G5,1))</f>
        <v>0</v>
      </c>
      <c r="EO5" s="78" t="b">
        <f>IF(G5&lt;&gt;"",IF(G5&lt;H5,1))</f>
        <v>0</v>
      </c>
      <c r="EP5" s="78" t="b">
        <f>IF(H5&lt;&gt;"",IF(H5&lt;G5,1))</f>
        <v>0</v>
      </c>
      <c r="EQ5" s="78">
        <f>G5</f>
        <v>0</v>
      </c>
      <c r="ER5" s="78">
        <f>H5</f>
        <v>0</v>
      </c>
      <c r="ES5" s="78">
        <f>H5</f>
        <v>0</v>
      </c>
      <c r="ET5" s="78">
        <f>G5</f>
        <v>0</v>
      </c>
      <c r="EU5" s="139" t="str">
        <f t="shared" ref="EU5:EU22" si="63">VLOOKUP(BR5,$BS$5:$CB$22,6,0)</f>
        <v>Avranches</v>
      </c>
      <c r="EV5" s="139"/>
      <c r="EW5" s="139"/>
      <c r="EX5" s="139"/>
      <c r="EY5" s="139"/>
      <c r="EZ5" s="82">
        <f t="shared" ref="EZ5:EZ22" si="64">VLOOKUP(EU5,$BX$5:$DW$22,52,0)</f>
        <v>0</v>
      </c>
      <c r="FA5" s="78">
        <f t="shared" ref="FA5:FA22" si="65">RANK(EZ5,$EZ$5:$EZ$22)</f>
        <v>1</v>
      </c>
      <c r="FB5" s="139" t="str">
        <f>BX5</f>
        <v>Avranches</v>
      </c>
      <c r="FC5" s="139"/>
      <c r="FD5" s="139"/>
      <c r="FE5" s="139"/>
      <c r="FF5" s="139"/>
      <c r="FG5" s="139" t="str">
        <f t="shared" ref="FG5:FG22" si="66">VLOOKUP(BT5,$BU$5:$CS$22,21,0)</f>
        <v>Avranches</v>
      </c>
      <c r="FH5" s="139"/>
      <c r="FI5" s="139"/>
      <c r="FJ5" s="139"/>
      <c r="FK5" s="139"/>
      <c r="FL5" s="82">
        <f t="shared" ref="FL5:FL22" si="67">VLOOKUP(FG5,$CO$5:$DY$22,37,0)</f>
        <v>0</v>
      </c>
      <c r="FM5" s="4">
        <f t="shared" ref="FM5:FM22" si="68">RANK(FL5,$FL$5:$FL$22)</f>
        <v>1</v>
      </c>
      <c r="FN5" s="139" t="str">
        <f>CO5</f>
        <v>Avranches</v>
      </c>
      <c r="FO5" s="139"/>
      <c r="FP5" s="139"/>
      <c r="FQ5" s="139"/>
      <c r="FR5" s="139"/>
      <c r="FS5" s="139" t="str">
        <f t="shared" ref="FS5:FS22" si="69">VLOOKUP(BV5,$BW$5:$DF$22,36,0)</f>
        <v>Avranches</v>
      </c>
      <c r="FT5" s="139"/>
      <c r="FU5" s="139"/>
      <c r="FV5" s="139"/>
      <c r="FW5" s="139"/>
      <c r="FX5" s="82">
        <f t="shared" ref="FX5:FX22" si="70">VLOOKUP(FS5,$DF$5:$EA$22,22,0)</f>
        <v>0</v>
      </c>
      <c r="FY5" s="78">
        <f t="shared" ref="FY5:FY22" si="71">RANK(FX5,$FX$5:$FX$22)</f>
        <v>1</v>
      </c>
      <c r="FZ5" s="139" t="str">
        <f>DF5</f>
        <v>Avranches</v>
      </c>
      <c r="GA5" s="139"/>
      <c r="GB5" s="139"/>
      <c r="GC5" s="139"/>
      <c r="GD5" s="139"/>
      <c r="GE5" s="140" t="str">
        <f>BX5</f>
        <v>Avranches</v>
      </c>
      <c r="GF5" s="141"/>
      <c r="GG5" s="141"/>
      <c r="GH5" s="141"/>
      <c r="GI5" s="142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</row>
    <row r="6" spans="1:240" ht="15" x14ac:dyDescent="0.3">
      <c r="A6" s="67"/>
      <c r="B6" s="178" t="s">
        <v>68</v>
      </c>
      <c r="C6" s="178"/>
      <c r="D6" s="178"/>
      <c r="E6" s="178"/>
      <c r="F6" s="178"/>
      <c r="G6" s="68"/>
      <c r="H6" s="68"/>
      <c r="I6" s="179" t="s">
        <v>70</v>
      </c>
      <c r="J6" s="179"/>
      <c r="K6" s="179"/>
      <c r="L6" s="179"/>
      <c r="M6" s="179"/>
      <c r="N6" s="69"/>
      <c r="O6" s="180"/>
      <c r="P6" s="181"/>
      <c r="Q6" s="181"/>
      <c r="R6" s="181"/>
      <c r="S6" s="182"/>
      <c r="T6" s="183"/>
      <c r="U6" s="73"/>
      <c r="V6" s="155" t="str">
        <f t="shared" si="0"/>
        <v xml:space="preserve">Boulogne </v>
      </c>
      <c r="W6" s="156"/>
      <c r="X6" s="156"/>
      <c r="Y6" s="156"/>
      <c r="Z6" s="157"/>
      <c r="AA6" s="27">
        <f t="shared" si="1"/>
        <v>0</v>
      </c>
      <c r="AB6" s="28" t="str">
        <f t="shared" si="2"/>
        <v>u</v>
      </c>
      <c r="AC6" s="29">
        <f>IF(EZ6=EZ5,FA5,FA6)</f>
        <v>1</v>
      </c>
      <c r="AD6" s="30">
        <f t="shared" si="3"/>
        <v>0</v>
      </c>
      <c r="AE6" s="34">
        <f t="shared" si="4"/>
        <v>0</v>
      </c>
      <c r="AF6" s="35">
        <f t="shared" si="5"/>
        <v>0</v>
      </c>
      <c r="AG6" s="35">
        <f t="shared" si="6"/>
        <v>0</v>
      </c>
      <c r="AH6" s="35">
        <f t="shared" si="7"/>
        <v>0</v>
      </c>
      <c r="AI6" s="35">
        <f t="shared" si="8"/>
        <v>0</v>
      </c>
      <c r="AJ6" s="35">
        <f t="shared" si="9"/>
        <v>0</v>
      </c>
      <c r="AK6" s="36">
        <f t="shared" si="10"/>
        <v>0</v>
      </c>
      <c r="AL6" s="158" t="str">
        <f t="shared" si="11"/>
        <v xml:space="preserve">Boulogne </v>
      </c>
      <c r="AM6" s="159"/>
      <c r="AN6" s="159"/>
      <c r="AO6" s="159"/>
      <c r="AP6" s="160"/>
      <c r="AQ6" s="12">
        <f t="shared" si="12"/>
        <v>0</v>
      </c>
      <c r="AR6" s="13" t="str">
        <f t="shared" si="13"/>
        <v>u</v>
      </c>
      <c r="AS6" s="14">
        <f>IF(FL6=FL5,FM5,FM6)</f>
        <v>1</v>
      </c>
      <c r="AT6" s="15">
        <f t="shared" si="14"/>
        <v>0</v>
      </c>
      <c r="AU6" s="16">
        <f t="shared" si="15"/>
        <v>0</v>
      </c>
      <c r="AV6" s="17">
        <f t="shared" si="16"/>
        <v>0</v>
      </c>
      <c r="AW6" s="17">
        <f t="shared" si="17"/>
        <v>0</v>
      </c>
      <c r="AX6" s="17">
        <f t="shared" si="18"/>
        <v>0</v>
      </c>
      <c r="AY6" s="17">
        <f t="shared" si="19"/>
        <v>0</v>
      </c>
      <c r="AZ6" s="17">
        <f t="shared" si="20"/>
        <v>0</v>
      </c>
      <c r="BA6" s="18">
        <f t="shared" si="21"/>
        <v>0</v>
      </c>
      <c r="BB6" s="161" t="str">
        <f t="shared" si="22"/>
        <v xml:space="preserve">Boulogne </v>
      </c>
      <c r="BC6" s="162"/>
      <c r="BD6" s="162"/>
      <c r="BE6" s="162"/>
      <c r="BF6" s="163"/>
      <c r="BG6" s="44">
        <f t="shared" si="23"/>
        <v>0</v>
      </c>
      <c r="BH6" s="45" t="str">
        <f t="shared" si="24"/>
        <v>u</v>
      </c>
      <c r="BI6" s="46">
        <f>IF(FX6=FX5,FY5,FY6)</f>
        <v>1</v>
      </c>
      <c r="BJ6" s="47">
        <f t="shared" si="25"/>
        <v>0</v>
      </c>
      <c r="BK6" s="48">
        <f t="shared" si="26"/>
        <v>0</v>
      </c>
      <c r="BL6" s="49">
        <f t="shared" si="27"/>
        <v>0</v>
      </c>
      <c r="BM6" s="49">
        <f t="shared" si="28"/>
        <v>0</v>
      </c>
      <c r="BN6" s="49">
        <f t="shared" si="29"/>
        <v>0</v>
      </c>
      <c r="BO6" s="49">
        <f t="shared" si="30"/>
        <v>0</v>
      </c>
      <c r="BP6" s="49">
        <f t="shared" si="31"/>
        <v>0</v>
      </c>
      <c r="BQ6" s="50">
        <f t="shared" si="32"/>
        <v>0</v>
      </c>
      <c r="BR6" s="77">
        <v>2</v>
      </c>
      <c r="BS6" s="81">
        <f t="shared" si="33"/>
        <v>2</v>
      </c>
      <c r="BT6" s="79">
        <v>2</v>
      </c>
      <c r="BU6" s="80">
        <f t="shared" si="34"/>
        <v>2</v>
      </c>
      <c r="BV6" s="77">
        <v>2</v>
      </c>
      <c r="BW6" s="78">
        <f t="shared" si="35"/>
        <v>2</v>
      </c>
      <c r="BX6" s="164" t="str">
        <f>[1]Equipes!A3</f>
        <v xml:space="preserve">Boulogne </v>
      </c>
      <c r="BY6" s="164"/>
      <c r="BZ6" s="164"/>
      <c r="CA6" s="164"/>
      <c r="CB6" s="164"/>
      <c r="CC6" s="75">
        <f t="shared" si="36"/>
        <v>1</v>
      </c>
      <c r="CD6" s="75">
        <f t="shared" ref="CD6:CD22" si="72">CC6-CC6</f>
        <v>0</v>
      </c>
      <c r="CE6" s="2" t="s">
        <v>22</v>
      </c>
      <c r="CF6" s="75">
        <f t="shared" si="37"/>
        <v>2</v>
      </c>
      <c r="CG6" s="75">
        <f t="shared" si="38"/>
        <v>0</v>
      </c>
      <c r="CH6" s="75">
        <f t="shared" si="39"/>
        <v>0</v>
      </c>
      <c r="CI6" s="75">
        <f t="shared" si="40"/>
        <v>0</v>
      </c>
      <c r="CJ6" s="75">
        <f t="shared" si="41"/>
        <v>0</v>
      </c>
      <c r="CK6" s="75">
        <f t="shared" si="42"/>
        <v>0</v>
      </c>
      <c r="CL6" s="75">
        <f t="shared" si="43"/>
        <v>0</v>
      </c>
      <c r="CM6" s="75">
        <f t="shared" si="44"/>
        <v>0</v>
      </c>
      <c r="CN6" s="75">
        <f t="shared" ref="CN6:CN22" si="73">CL6-CM6</f>
        <v>0</v>
      </c>
      <c r="CO6" s="165" t="str">
        <f t="shared" ref="CO6:CO22" si="74">BX6</f>
        <v xml:space="preserve">Boulogne </v>
      </c>
      <c r="CP6" s="166"/>
      <c r="CQ6" s="166"/>
      <c r="CR6" s="166"/>
      <c r="CS6" s="167"/>
      <c r="CT6" s="75">
        <f t="shared" si="45"/>
        <v>1</v>
      </c>
      <c r="CU6" s="75">
        <f t="shared" ref="CU6:CU22" si="75">CT6-CT6</f>
        <v>0</v>
      </c>
      <c r="CV6" s="2" t="s">
        <v>22</v>
      </c>
      <c r="CW6" s="75">
        <f t="shared" si="46"/>
        <v>2</v>
      </c>
      <c r="CX6" s="75">
        <f t="shared" si="47"/>
        <v>0</v>
      </c>
      <c r="CY6" s="75">
        <f t="shared" si="48"/>
        <v>0</v>
      </c>
      <c r="CZ6" s="75">
        <f t="shared" si="49"/>
        <v>0</v>
      </c>
      <c r="DA6" s="75">
        <f t="shared" si="50"/>
        <v>0</v>
      </c>
      <c r="DB6" s="75">
        <f t="shared" si="51"/>
        <v>0</v>
      </c>
      <c r="DC6" s="75">
        <f t="shared" si="52"/>
        <v>0</v>
      </c>
      <c r="DD6" s="75">
        <f t="shared" si="53"/>
        <v>0</v>
      </c>
      <c r="DE6" s="75">
        <f t="shared" ref="DE6:DE22" si="76">DC6-DD6</f>
        <v>0</v>
      </c>
      <c r="DF6" s="165" t="str">
        <f t="shared" ref="DF6:DF22" si="77">BX6</f>
        <v xml:space="preserve">Boulogne </v>
      </c>
      <c r="DG6" s="166"/>
      <c r="DH6" s="166"/>
      <c r="DI6" s="166"/>
      <c r="DJ6" s="167"/>
      <c r="DK6" s="75">
        <f t="shared" si="54"/>
        <v>1</v>
      </c>
      <c r="DL6" s="75">
        <f t="shared" ref="DL6:DL22" si="78">DK6-DK6</f>
        <v>0</v>
      </c>
      <c r="DM6" s="2" t="s">
        <v>22</v>
      </c>
      <c r="DN6" s="75">
        <f t="shared" si="55"/>
        <v>2</v>
      </c>
      <c r="DO6" s="75">
        <f t="shared" si="56"/>
        <v>0</v>
      </c>
      <c r="DP6" s="75">
        <f t="shared" si="57"/>
        <v>0</v>
      </c>
      <c r="DQ6" s="75">
        <f t="shared" si="58"/>
        <v>0</v>
      </c>
      <c r="DR6" s="75">
        <f t="shared" si="59"/>
        <v>0</v>
      </c>
      <c r="DS6" s="75">
        <f t="shared" si="60"/>
        <v>0</v>
      </c>
      <c r="DT6" s="75">
        <f t="shared" si="61"/>
        <v>0</v>
      </c>
      <c r="DU6" s="75">
        <f t="shared" si="62"/>
        <v>0</v>
      </c>
      <c r="DV6" s="75">
        <f t="shared" ref="DV6:DV22" si="79">DT6-DU6</f>
        <v>0</v>
      </c>
      <c r="DW6" s="82">
        <f t="shared" ref="DW6:DW22" si="80">SUM(CG6*1000+(CN6)/100+(CL6)/1000)</f>
        <v>0</v>
      </c>
      <c r="DX6" s="82">
        <f>DW6+0.0000019</f>
        <v>1.9E-6</v>
      </c>
      <c r="DY6" s="82">
        <f t="shared" ref="DY6:DY22" si="81">SUM(CX6*1000+(DE6)/100+(DC6)/1000)</f>
        <v>0</v>
      </c>
      <c r="DZ6" s="82">
        <f>DY6+0.0000019</f>
        <v>1.9E-6</v>
      </c>
      <c r="EA6" s="82">
        <f t="shared" ref="EA6:EA22" si="82">SUM(DO6*1000+(DV6)/100+(DT6)/1000)</f>
        <v>0</v>
      </c>
      <c r="EB6" s="82">
        <f>EA6+0.0000019</f>
        <v>1.9E-6</v>
      </c>
      <c r="EC6" s="78">
        <f t="shared" ref="EC6:EC13" si="83">A6</f>
        <v>0</v>
      </c>
      <c r="ED6" s="78">
        <f t="shared" ref="ED6:ED13" si="84">N6</f>
        <v>0</v>
      </c>
      <c r="EE6" s="78">
        <f t="shared" ref="EE6:EE13" si="85">IF(G6="",0,IF(G6&gt;H6,3,IF(G6=H6,1,IF(G6&lt;H6,0))))</f>
        <v>0</v>
      </c>
      <c r="EF6" s="78">
        <f t="shared" ref="EF6:EF13" si="86">IF(H6="",0,IF(H6&gt;G6,3,IF(H6=G6,1,IF(H6&lt;G6,0))))</f>
        <v>0</v>
      </c>
      <c r="EG6" s="78">
        <f t="shared" ref="EG6:EH14" si="87">EE6-EC6</f>
        <v>0</v>
      </c>
      <c r="EH6" s="78">
        <f t="shared" si="87"/>
        <v>0</v>
      </c>
      <c r="EI6" s="78">
        <f t="shared" ref="EI6:EJ13" si="88">IF(G6="",0,1)</f>
        <v>0</v>
      </c>
      <c r="EJ6" s="78">
        <f t="shared" si="88"/>
        <v>0</v>
      </c>
      <c r="EK6" s="78" t="b">
        <f t="shared" ref="EK6:EK13" si="89">IF(G6&lt;&gt;"",IF(G6&gt;H6,1))</f>
        <v>0</v>
      </c>
      <c r="EL6" s="78" t="b">
        <f t="shared" ref="EL6:EL13" si="90">IF(H6&lt;&gt;"",IF(H6&gt;G6,1))</f>
        <v>0</v>
      </c>
      <c r="EM6" s="78" t="b">
        <f t="shared" ref="EM6:EM13" si="91">IF(G6&lt;&gt;"",IF(G6=H6,1))</f>
        <v>0</v>
      </c>
      <c r="EN6" s="78" t="b">
        <f t="shared" ref="EN6:EN13" si="92">IF(H6&lt;&gt;"",IF(H6=G6,1))</f>
        <v>0</v>
      </c>
      <c r="EO6" s="78" t="b">
        <f t="shared" ref="EO6:EO13" si="93">IF(G6&lt;&gt;"",IF(G6&lt;H6,1))</f>
        <v>0</v>
      </c>
      <c r="EP6" s="78" t="b">
        <f t="shared" ref="EP6:EP13" si="94">IF(H6&lt;&gt;"",IF(H6&lt;G6,1))</f>
        <v>0</v>
      </c>
      <c r="EQ6" s="78">
        <f t="shared" ref="EQ6:ER13" si="95">G6</f>
        <v>0</v>
      </c>
      <c r="ER6" s="78">
        <f t="shared" si="95"/>
        <v>0</v>
      </c>
      <c r="ES6" s="78">
        <f t="shared" ref="ES6:ES13" si="96">H6</f>
        <v>0</v>
      </c>
      <c r="ET6" s="78">
        <f t="shared" ref="ET6:ET13" si="97">G6</f>
        <v>0</v>
      </c>
      <c r="EU6" s="139" t="str">
        <f t="shared" si="63"/>
        <v xml:space="preserve">Boulogne </v>
      </c>
      <c r="EV6" s="139"/>
      <c r="EW6" s="139"/>
      <c r="EX6" s="139"/>
      <c r="EY6" s="139"/>
      <c r="EZ6" s="82">
        <f t="shared" si="64"/>
        <v>0</v>
      </c>
      <c r="FA6" s="78">
        <f t="shared" si="65"/>
        <v>1</v>
      </c>
      <c r="FB6" s="139" t="str">
        <f t="shared" ref="FB6:FB22" si="98">BX6</f>
        <v xml:space="preserve">Boulogne </v>
      </c>
      <c r="FC6" s="139"/>
      <c r="FD6" s="139"/>
      <c r="FE6" s="139"/>
      <c r="FF6" s="139"/>
      <c r="FG6" s="139" t="str">
        <f t="shared" si="66"/>
        <v xml:space="preserve">Boulogne </v>
      </c>
      <c r="FH6" s="139"/>
      <c r="FI6" s="139"/>
      <c r="FJ6" s="139"/>
      <c r="FK6" s="139"/>
      <c r="FL6" s="82">
        <f t="shared" si="67"/>
        <v>0</v>
      </c>
      <c r="FM6" s="4">
        <f t="shared" si="68"/>
        <v>1</v>
      </c>
      <c r="FN6" s="139" t="str">
        <f t="shared" ref="FN6:FN22" si="99">CO6</f>
        <v xml:space="preserve">Boulogne </v>
      </c>
      <c r="FO6" s="139"/>
      <c r="FP6" s="139"/>
      <c r="FQ6" s="139"/>
      <c r="FR6" s="139"/>
      <c r="FS6" s="139" t="str">
        <f t="shared" si="69"/>
        <v xml:space="preserve">Boulogne </v>
      </c>
      <c r="FT6" s="139"/>
      <c r="FU6" s="139"/>
      <c r="FV6" s="139"/>
      <c r="FW6" s="139"/>
      <c r="FX6" s="82">
        <f t="shared" si="70"/>
        <v>0</v>
      </c>
      <c r="FY6" s="78">
        <f t="shared" si="71"/>
        <v>1</v>
      </c>
      <c r="FZ6" s="139" t="str">
        <f t="shared" ref="FZ6:FZ22" si="100">DF6</f>
        <v xml:space="preserve">Boulogne </v>
      </c>
      <c r="GA6" s="139"/>
      <c r="GB6" s="139"/>
      <c r="GC6" s="139"/>
      <c r="GD6" s="139"/>
      <c r="GE6" s="140" t="str">
        <f t="shared" ref="GE6:GE22" si="101">BX6</f>
        <v xml:space="preserve">Boulogne </v>
      </c>
      <c r="GF6" s="141"/>
      <c r="GG6" s="141"/>
      <c r="GH6" s="141"/>
      <c r="GI6" s="142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</row>
    <row r="7" spans="1:240" ht="15" x14ac:dyDescent="0.3">
      <c r="A7" s="67"/>
      <c r="B7" s="178" t="s">
        <v>75</v>
      </c>
      <c r="C7" s="178"/>
      <c r="D7" s="178"/>
      <c r="E7" s="178"/>
      <c r="F7" s="178"/>
      <c r="G7" s="68"/>
      <c r="H7" s="68"/>
      <c r="I7" s="179" t="s">
        <v>72</v>
      </c>
      <c r="J7" s="179"/>
      <c r="K7" s="179"/>
      <c r="L7" s="179"/>
      <c r="M7" s="179"/>
      <c r="N7" s="69"/>
      <c r="O7" s="180"/>
      <c r="P7" s="181"/>
      <c r="Q7" s="181"/>
      <c r="R7" s="181"/>
      <c r="S7" s="182"/>
      <c r="T7" s="183"/>
      <c r="U7" s="73"/>
      <c r="V7" s="155" t="str">
        <f t="shared" si="0"/>
        <v xml:space="preserve">Bourg-en-Bresse </v>
      </c>
      <c r="W7" s="156"/>
      <c r="X7" s="156"/>
      <c r="Y7" s="156"/>
      <c r="Z7" s="157"/>
      <c r="AA7" s="27">
        <f t="shared" si="1"/>
        <v>0</v>
      </c>
      <c r="AB7" s="28" t="str">
        <f t="shared" si="2"/>
        <v>u</v>
      </c>
      <c r="AC7" s="29">
        <f t="shared" ref="AC7:AC22" si="102">IF(EZ7=EZ6,FA6,FA7)</f>
        <v>1</v>
      </c>
      <c r="AD7" s="30">
        <f t="shared" si="3"/>
        <v>0</v>
      </c>
      <c r="AE7" s="34">
        <f t="shared" si="4"/>
        <v>0</v>
      </c>
      <c r="AF7" s="35">
        <f t="shared" si="5"/>
        <v>0</v>
      </c>
      <c r="AG7" s="35">
        <f t="shared" si="6"/>
        <v>0</v>
      </c>
      <c r="AH7" s="35">
        <f t="shared" si="7"/>
        <v>0</v>
      </c>
      <c r="AI7" s="35">
        <f t="shared" si="8"/>
        <v>0</v>
      </c>
      <c r="AJ7" s="35">
        <f t="shared" si="9"/>
        <v>0</v>
      </c>
      <c r="AK7" s="36">
        <f t="shared" si="10"/>
        <v>0</v>
      </c>
      <c r="AL7" s="158" t="str">
        <f t="shared" si="11"/>
        <v xml:space="preserve">Bourg-en-Bresse </v>
      </c>
      <c r="AM7" s="159"/>
      <c r="AN7" s="159"/>
      <c r="AO7" s="159"/>
      <c r="AP7" s="160"/>
      <c r="AQ7" s="12">
        <f t="shared" si="12"/>
        <v>0</v>
      </c>
      <c r="AR7" s="13" t="str">
        <f t="shared" si="13"/>
        <v>u</v>
      </c>
      <c r="AS7" s="14">
        <f t="shared" ref="AS7:AS22" si="103">IF(FL7=FL6,FM6,FM7)</f>
        <v>1</v>
      </c>
      <c r="AT7" s="15">
        <f t="shared" si="14"/>
        <v>0</v>
      </c>
      <c r="AU7" s="16">
        <f t="shared" si="15"/>
        <v>0</v>
      </c>
      <c r="AV7" s="17">
        <f t="shared" si="16"/>
        <v>0</v>
      </c>
      <c r="AW7" s="17">
        <f t="shared" si="17"/>
        <v>0</v>
      </c>
      <c r="AX7" s="17">
        <f t="shared" si="18"/>
        <v>0</v>
      </c>
      <c r="AY7" s="17">
        <f t="shared" si="19"/>
        <v>0</v>
      </c>
      <c r="AZ7" s="17">
        <f t="shared" si="20"/>
        <v>0</v>
      </c>
      <c r="BA7" s="18">
        <f t="shared" si="21"/>
        <v>0</v>
      </c>
      <c r="BB7" s="161" t="str">
        <f t="shared" si="22"/>
        <v xml:space="preserve">Bourg-en-Bresse </v>
      </c>
      <c r="BC7" s="162"/>
      <c r="BD7" s="162"/>
      <c r="BE7" s="162"/>
      <c r="BF7" s="163"/>
      <c r="BG7" s="44">
        <f t="shared" si="23"/>
        <v>0</v>
      </c>
      <c r="BH7" s="45" t="str">
        <f t="shared" si="24"/>
        <v>u</v>
      </c>
      <c r="BI7" s="46">
        <f t="shared" ref="BI7:BI22" si="104">IF(FX7=FX6,FY6,FY7)</f>
        <v>1</v>
      </c>
      <c r="BJ7" s="47">
        <f t="shared" si="25"/>
        <v>0</v>
      </c>
      <c r="BK7" s="48">
        <f t="shared" si="26"/>
        <v>0</v>
      </c>
      <c r="BL7" s="49">
        <f t="shared" si="27"/>
        <v>0</v>
      </c>
      <c r="BM7" s="49">
        <f t="shared" si="28"/>
        <v>0</v>
      </c>
      <c r="BN7" s="49">
        <f t="shared" si="29"/>
        <v>0</v>
      </c>
      <c r="BO7" s="49">
        <f t="shared" si="30"/>
        <v>0</v>
      </c>
      <c r="BP7" s="49">
        <f t="shared" si="31"/>
        <v>0</v>
      </c>
      <c r="BQ7" s="50">
        <f t="shared" si="32"/>
        <v>0</v>
      </c>
      <c r="BR7" s="77">
        <v>3</v>
      </c>
      <c r="BS7" s="81">
        <f t="shared" si="33"/>
        <v>3</v>
      </c>
      <c r="BT7" s="79">
        <v>3</v>
      </c>
      <c r="BU7" s="80">
        <f t="shared" si="34"/>
        <v>3</v>
      </c>
      <c r="BV7" s="77">
        <v>3</v>
      </c>
      <c r="BW7" s="78">
        <f t="shared" si="35"/>
        <v>3</v>
      </c>
      <c r="BX7" s="164" t="str">
        <f>[1]Equipes!A4</f>
        <v xml:space="preserve">Bourg-en-Bresse </v>
      </c>
      <c r="BY7" s="164"/>
      <c r="BZ7" s="164"/>
      <c r="CA7" s="164"/>
      <c r="CB7" s="164"/>
      <c r="CC7" s="75">
        <f t="shared" si="36"/>
        <v>1</v>
      </c>
      <c r="CD7" s="75">
        <f t="shared" si="72"/>
        <v>0</v>
      </c>
      <c r="CE7" s="2" t="s">
        <v>22</v>
      </c>
      <c r="CF7" s="75">
        <f t="shared" si="37"/>
        <v>3</v>
      </c>
      <c r="CG7" s="75">
        <f t="shared" si="38"/>
        <v>0</v>
      </c>
      <c r="CH7" s="75">
        <f t="shared" si="39"/>
        <v>0</v>
      </c>
      <c r="CI7" s="75">
        <f t="shared" si="40"/>
        <v>0</v>
      </c>
      <c r="CJ7" s="75">
        <f t="shared" si="41"/>
        <v>0</v>
      </c>
      <c r="CK7" s="75">
        <f t="shared" si="42"/>
        <v>0</v>
      </c>
      <c r="CL7" s="75">
        <f t="shared" si="43"/>
        <v>0</v>
      </c>
      <c r="CM7" s="75">
        <f t="shared" si="44"/>
        <v>0</v>
      </c>
      <c r="CN7" s="75">
        <f t="shared" si="73"/>
        <v>0</v>
      </c>
      <c r="CO7" s="165" t="str">
        <f t="shared" si="74"/>
        <v xml:space="preserve">Bourg-en-Bresse </v>
      </c>
      <c r="CP7" s="166"/>
      <c r="CQ7" s="166"/>
      <c r="CR7" s="166"/>
      <c r="CS7" s="167"/>
      <c r="CT7" s="75">
        <f t="shared" si="45"/>
        <v>1</v>
      </c>
      <c r="CU7" s="75">
        <f t="shared" si="75"/>
        <v>0</v>
      </c>
      <c r="CV7" s="2" t="s">
        <v>22</v>
      </c>
      <c r="CW7" s="75">
        <f t="shared" si="46"/>
        <v>3</v>
      </c>
      <c r="CX7" s="75">
        <f t="shared" si="47"/>
        <v>0</v>
      </c>
      <c r="CY7" s="75">
        <f t="shared" si="48"/>
        <v>0</v>
      </c>
      <c r="CZ7" s="75">
        <f t="shared" si="49"/>
        <v>0</v>
      </c>
      <c r="DA7" s="75">
        <f t="shared" si="50"/>
        <v>0</v>
      </c>
      <c r="DB7" s="75">
        <f t="shared" si="51"/>
        <v>0</v>
      </c>
      <c r="DC7" s="75">
        <f t="shared" si="52"/>
        <v>0</v>
      </c>
      <c r="DD7" s="75">
        <f t="shared" si="53"/>
        <v>0</v>
      </c>
      <c r="DE7" s="75">
        <f t="shared" si="76"/>
        <v>0</v>
      </c>
      <c r="DF7" s="165" t="str">
        <f t="shared" si="77"/>
        <v xml:space="preserve">Bourg-en-Bresse </v>
      </c>
      <c r="DG7" s="166"/>
      <c r="DH7" s="166"/>
      <c r="DI7" s="166"/>
      <c r="DJ7" s="167"/>
      <c r="DK7" s="75">
        <f t="shared" si="54"/>
        <v>1</v>
      </c>
      <c r="DL7" s="75">
        <f t="shared" si="78"/>
        <v>0</v>
      </c>
      <c r="DM7" s="2" t="s">
        <v>22</v>
      </c>
      <c r="DN7" s="75">
        <f t="shared" si="55"/>
        <v>3</v>
      </c>
      <c r="DO7" s="75">
        <f t="shared" si="56"/>
        <v>0</v>
      </c>
      <c r="DP7" s="75">
        <f t="shared" si="57"/>
        <v>0</v>
      </c>
      <c r="DQ7" s="75">
        <f t="shared" si="58"/>
        <v>0</v>
      </c>
      <c r="DR7" s="75">
        <f t="shared" si="59"/>
        <v>0</v>
      </c>
      <c r="DS7" s="75">
        <f t="shared" si="60"/>
        <v>0</v>
      </c>
      <c r="DT7" s="75">
        <f t="shared" si="61"/>
        <v>0</v>
      </c>
      <c r="DU7" s="75">
        <f t="shared" si="62"/>
        <v>0</v>
      </c>
      <c r="DV7" s="75">
        <f t="shared" si="79"/>
        <v>0</v>
      </c>
      <c r="DW7" s="82">
        <f t="shared" si="80"/>
        <v>0</v>
      </c>
      <c r="DX7" s="82">
        <f>DW7+0.0000018</f>
        <v>1.7999999999999999E-6</v>
      </c>
      <c r="DY7" s="82">
        <f t="shared" si="81"/>
        <v>0</v>
      </c>
      <c r="DZ7" s="82">
        <f>DY7+0.0000018</f>
        <v>1.7999999999999999E-6</v>
      </c>
      <c r="EA7" s="82">
        <f t="shared" si="82"/>
        <v>0</v>
      </c>
      <c r="EB7" s="82">
        <f>EA7+0.0000018</f>
        <v>1.7999999999999999E-6</v>
      </c>
      <c r="EC7" s="78">
        <f t="shared" si="83"/>
        <v>0</v>
      </c>
      <c r="ED7" s="78">
        <f t="shared" si="84"/>
        <v>0</v>
      </c>
      <c r="EE7" s="78">
        <f t="shared" si="85"/>
        <v>0</v>
      </c>
      <c r="EF7" s="78">
        <f t="shared" si="86"/>
        <v>0</v>
      </c>
      <c r="EG7" s="78">
        <f t="shared" si="87"/>
        <v>0</v>
      </c>
      <c r="EH7" s="78">
        <f t="shared" si="87"/>
        <v>0</v>
      </c>
      <c r="EI7" s="78">
        <f t="shared" si="88"/>
        <v>0</v>
      </c>
      <c r="EJ7" s="78">
        <f t="shared" si="88"/>
        <v>0</v>
      </c>
      <c r="EK7" s="78" t="b">
        <f t="shared" si="89"/>
        <v>0</v>
      </c>
      <c r="EL7" s="78" t="b">
        <f t="shared" si="90"/>
        <v>0</v>
      </c>
      <c r="EM7" s="78" t="b">
        <f t="shared" si="91"/>
        <v>0</v>
      </c>
      <c r="EN7" s="78" t="b">
        <f t="shared" si="92"/>
        <v>0</v>
      </c>
      <c r="EO7" s="78" t="b">
        <f t="shared" si="93"/>
        <v>0</v>
      </c>
      <c r="EP7" s="78" t="b">
        <f t="shared" si="94"/>
        <v>0</v>
      </c>
      <c r="EQ7" s="78">
        <f t="shared" si="95"/>
        <v>0</v>
      </c>
      <c r="ER7" s="78">
        <f t="shared" si="95"/>
        <v>0</v>
      </c>
      <c r="ES7" s="78">
        <f t="shared" si="96"/>
        <v>0</v>
      </c>
      <c r="ET7" s="78">
        <f t="shared" si="97"/>
        <v>0</v>
      </c>
      <c r="EU7" s="139" t="str">
        <f t="shared" si="63"/>
        <v xml:space="preserve">Bourg-en-Bresse </v>
      </c>
      <c r="EV7" s="139"/>
      <c r="EW7" s="139"/>
      <c r="EX7" s="139"/>
      <c r="EY7" s="139"/>
      <c r="EZ7" s="82">
        <f t="shared" si="64"/>
        <v>0</v>
      </c>
      <c r="FA7" s="78">
        <f t="shared" si="65"/>
        <v>1</v>
      </c>
      <c r="FB7" s="139" t="str">
        <f t="shared" si="98"/>
        <v xml:space="preserve">Bourg-en-Bresse </v>
      </c>
      <c r="FC7" s="139"/>
      <c r="FD7" s="139"/>
      <c r="FE7" s="139"/>
      <c r="FF7" s="139"/>
      <c r="FG7" s="139" t="str">
        <f t="shared" si="66"/>
        <v xml:space="preserve">Bourg-en-Bresse </v>
      </c>
      <c r="FH7" s="139"/>
      <c r="FI7" s="139"/>
      <c r="FJ7" s="139"/>
      <c r="FK7" s="139"/>
      <c r="FL7" s="82">
        <f t="shared" si="67"/>
        <v>0</v>
      </c>
      <c r="FM7" s="4">
        <f t="shared" si="68"/>
        <v>1</v>
      </c>
      <c r="FN7" s="139" t="str">
        <f t="shared" si="99"/>
        <v xml:space="preserve">Bourg-en-Bresse </v>
      </c>
      <c r="FO7" s="139"/>
      <c r="FP7" s="139"/>
      <c r="FQ7" s="139"/>
      <c r="FR7" s="139"/>
      <c r="FS7" s="139" t="str">
        <f t="shared" si="69"/>
        <v xml:space="preserve">Bourg-en-Bresse </v>
      </c>
      <c r="FT7" s="139"/>
      <c r="FU7" s="139"/>
      <c r="FV7" s="139"/>
      <c r="FW7" s="139"/>
      <c r="FX7" s="82">
        <f t="shared" si="70"/>
        <v>0</v>
      </c>
      <c r="FY7" s="78">
        <f t="shared" si="71"/>
        <v>1</v>
      </c>
      <c r="FZ7" s="139" t="str">
        <f t="shared" si="100"/>
        <v xml:space="preserve">Bourg-en-Bresse </v>
      </c>
      <c r="GA7" s="139"/>
      <c r="GB7" s="139"/>
      <c r="GC7" s="139"/>
      <c r="GD7" s="139"/>
      <c r="GE7" s="140" t="str">
        <f t="shared" si="101"/>
        <v xml:space="preserve">Bourg-en-Bresse </v>
      </c>
      <c r="GF7" s="141"/>
      <c r="GG7" s="141"/>
      <c r="GH7" s="141"/>
      <c r="GI7" s="142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</row>
    <row r="8" spans="1:240" ht="15" x14ac:dyDescent="0.3">
      <c r="A8" s="67"/>
      <c r="B8" s="178" t="s">
        <v>76</v>
      </c>
      <c r="C8" s="178"/>
      <c r="D8" s="178"/>
      <c r="E8" s="178"/>
      <c r="F8" s="178"/>
      <c r="G8" s="68"/>
      <c r="H8" s="68"/>
      <c r="I8" s="179" t="s">
        <v>62</v>
      </c>
      <c r="J8" s="179"/>
      <c r="K8" s="179"/>
      <c r="L8" s="179"/>
      <c r="M8" s="179"/>
      <c r="N8" s="69"/>
      <c r="O8" s="180"/>
      <c r="P8" s="181"/>
      <c r="Q8" s="181"/>
      <c r="R8" s="181"/>
      <c r="S8" s="182"/>
      <c r="T8" s="183"/>
      <c r="U8" s="73"/>
      <c r="V8" s="155" t="str">
        <f t="shared" si="0"/>
        <v>Chambly</v>
      </c>
      <c r="W8" s="156"/>
      <c r="X8" s="156"/>
      <c r="Y8" s="156"/>
      <c r="Z8" s="157"/>
      <c r="AA8" s="27">
        <f t="shared" si="1"/>
        <v>0</v>
      </c>
      <c r="AB8" s="28" t="str">
        <f t="shared" si="2"/>
        <v>u</v>
      </c>
      <c r="AC8" s="29">
        <f t="shared" si="102"/>
        <v>1</v>
      </c>
      <c r="AD8" s="30">
        <f t="shared" si="3"/>
        <v>0</v>
      </c>
      <c r="AE8" s="34">
        <f t="shared" si="4"/>
        <v>0</v>
      </c>
      <c r="AF8" s="35">
        <f t="shared" si="5"/>
        <v>0</v>
      </c>
      <c r="AG8" s="35">
        <f t="shared" si="6"/>
        <v>0</v>
      </c>
      <c r="AH8" s="35">
        <f t="shared" si="7"/>
        <v>0</v>
      </c>
      <c r="AI8" s="35">
        <f t="shared" si="8"/>
        <v>0</v>
      </c>
      <c r="AJ8" s="35">
        <f t="shared" si="9"/>
        <v>0</v>
      </c>
      <c r="AK8" s="36">
        <f t="shared" si="10"/>
        <v>0</v>
      </c>
      <c r="AL8" s="158" t="str">
        <f t="shared" si="11"/>
        <v>Chambly</v>
      </c>
      <c r="AM8" s="159"/>
      <c r="AN8" s="159"/>
      <c r="AO8" s="159"/>
      <c r="AP8" s="160"/>
      <c r="AQ8" s="12">
        <f t="shared" si="12"/>
        <v>0</v>
      </c>
      <c r="AR8" s="13" t="str">
        <f t="shared" si="13"/>
        <v>u</v>
      </c>
      <c r="AS8" s="14">
        <f t="shared" si="103"/>
        <v>1</v>
      </c>
      <c r="AT8" s="15">
        <f t="shared" si="14"/>
        <v>0</v>
      </c>
      <c r="AU8" s="16">
        <f t="shared" si="15"/>
        <v>0</v>
      </c>
      <c r="AV8" s="17">
        <f t="shared" si="16"/>
        <v>0</v>
      </c>
      <c r="AW8" s="17">
        <f t="shared" si="17"/>
        <v>0</v>
      </c>
      <c r="AX8" s="17">
        <f t="shared" si="18"/>
        <v>0</v>
      </c>
      <c r="AY8" s="17">
        <f t="shared" si="19"/>
        <v>0</v>
      </c>
      <c r="AZ8" s="17">
        <f t="shared" si="20"/>
        <v>0</v>
      </c>
      <c r="BA8" s="18">
        <f t="shared" si="21"/>
        <v>0</v>
      </c>
      <c r="BB8" s="161" t="str">
        <f t="shared" si="22"/>
        <v>Chambly</v>
      </c>
      <c r="BC8" s="162"/>
      <c r="BD8" s="162"/>
      <c r="BE8" s="162"/>
      <c r="BF8" s="163"/>
      <c r="BG8" s="44">
        <f t="shared" si="23"/>
        <v>0</v>
      </c>
      <c r="BH8" s="45" t="str">
        <f t="shared" si="24"/>
        <v>u</v>
      </c>
      <c r="BI8" s="46">
        <f t="shared" si="104"/>
        <v>1</v>
      </c>
      <c r="BJ8" s="47">
        <f t="shared" si="25"/>
        <v>0</v>
      </c>
      <c r="BK8" s="48">
        <f t="shared" si="26"/>
        <v>0</v>
      </c>
      <c r="BL8" s="49">
        <f t="shared" si="27"/>
        <v>0</v>
      </c>
      <c r="BM8" s="49">
        <f t="shared" si="28"/>
        <v>0</v>
      </c>
      <c r="BN8" s="49">
        <f t="shared" si="29"/>
        <v>0</v>
      </c>
      <c r="BO8" s="49">
        <f t="shared" si="30"/>
        <v>0</v>
      </c>
      <c r="BP8" s="49">
        <f t="shared" si="31"/>
        <v>0</v>
      </c>
      <c r="BQ8" s="50">
        <f t="shared" si="32"/>
        <v>0</v>
      </c>
      <c r="BR8" s="77">
        <v>4</v>
      </c>
      <c r="BS8" s="81">
        <f t="shared" si="33"/>
        <v>4</v>
      </c>
      <c r="BT8" s="79">
        <v>4</v>
      </c>
      <c r="BU8" s="80">
        <f t="shared" si="34"/>
        <v>4</v>
      </c>
      <c r="BV8" s="77">
        <v>4</v>
      </c>
      <c r="BW8" s="78">
        <f t="shared" si="35"/>
        <v>4</v>
      </c>
      <c r="BX8" s="164" t="str">
        <f>[1]Equipes!A5</f>
        <v>Chambly</v>
      </c>
      <c r="BY8" s="164"/>
      <c r="BZ8" s="164"/>
      <c r="CA8" s="164"/>
      <c r="CB8" s="164"/>
      <c r="CC8" s="75">
        <f t="shared" si="36"/>
        <v>1</v>
      </c>
      <c r="CD8" s="75">
        <f t="shared" si="72"/>
        <v>0</v>
      </c>
      <c r="CE8" s="2" t="s">
        <v>22</v>
      </c>
      <c r="CF8" s="75">
        <f t="shared" si="37"/>
        <v>4</v>
      </c>
      <c r="CG8" s="75">
        <f t="shared" si="38"/>
        <v>0</v>
      </c>
      <c r="CH8" s="75">
        <f t="shared" si="39"/>
        <v>0</v>
      </c>
      <c r="CI8" s="75">
        <f t="shared" si="40"/>
        <v>0</v>
      </c>
      <c r="CJ8" s="75">
        <f t="shared" si="41"/>
        <v>0</v>
      </c>
      <c r="CK8" s="75">
        <f t="shared" si="42"/>
        <v>0</v>
      </c>
      <c r="CL8" s="75">
        <f t="shared" si="43"/>
        <v>0</v>
      </c>
      <c r="CM8" s="75">
        <f t="shared" si="44"/>
        <v>0</v>
      </c>
      <c r="CN8" s="75">
        <f t="shared" si="73"/>
        <v>0</v>
      </c>
      <c r="CO8" s="165" t="str">
        <f t="shared" si="74"/>
        <v>Chambly</v>
      </c>
      <c r="CP8" s="166"/>
      <c r="CQ8" s="166"/>
      <c r="CR8" s="166"/>
      <c r="CS8" s="167"/>
      <c r="CT8" s="75">
        <f t="shared" si="45"/>
        <v>1</v>
      </c>
      <c r="CU8" s="75">
        <f t="shared" si="75"/>
        <v>0</v>
      </c>
      <c r="CV8" s="2" t="s">
        <v>22</v>
      </c>
      <c r="CW8" s="75">
        <f t="shared" si="46"/>
        <v>4</v>
      </c>
      <c r="CX8" s="75">
        <f t="shared" si="47"/>
        <v>0</v>
      </c>
      <c r="CY8" s="75">
        <f t="shared" si="48"/>
        <v>0</v>
      </c>
      <c r="CZ8" s="75">
        <f t="shared" si="49"/>
        <v>0</v>
      </c>
      <c r="DA8" s="75">
        <f t="shared" si="50"/>
        <v>0</v>
      </c>
      <c r="DB8" s="75">
        <f t="shared" si="51"/>
        <v>0</v>
      </c>
      <c r="DC8" s="75">
        <f t="shared" si="52"/>
        <v>0</v>
      </c>
      <c r="DD8" s="75">
        <f t="shared" si="53"/>
        <v>0</v>
      </c>
      <c r="DE8" s="75">
        <f t="shared" si="76"/>
        <v>0</v>
      </c>
      <c r="DF8" s="165" t="str">
        <f t="shared" si="77"/>
        <v>Chambly</v>
      </c>
      <c r="DG8" s="166"/>
      <c r="DH8" s="166"/>
      <c r="DI8" s="166"/>
      <c r="DJ8" s="167"/>
      <c r="DK8" s="75">
        <f t="shared" si="54"/>
        <v>1</v>
      </c>
      <c r="DL8" s="75">
        <f t="shared" si="78"/>
        <v>0</v>
      </c>
      <c r="DM8" s="2" t="s">
        <v>22</v>
      </c>
      <c r="DN8" s="75">
        <f t="shared" si="55"/>
        <v>4</v>
      </c>
      <c r="DO8" s="75">
        <f t="shared" si="56"/>
        <v>0</v>
      </c>
      <c r="DP8" s="75">
        <f t="shared" si="57"/>
        <v>0</v>
      </c>
      <c r="DQ8" s="75">
        <f t="shared" si="58"/>
        <v>0</v>
      </c>
      <c r="DR8" s="75">
        <f t="shared" si="59"/>
        <v>0</v>
      </c>
      <c r="DS8" s="75">
        <f t="shared" si="60"/>
        <v>0</v>
      </c>
      <c r="DT8" s="75">
        <f t="shared" si="61"/>
        <v>0</v>
      </c>
      <c r="DU8" s="75">
        <f t="shared" si="62"/>
        <v>0</v>
      </c>
      <c r="DV8" s="75">
        <f t="shared" si="79"/>
        <v>0</v>
      </c>
      <c r="DW8" s="82">
        <f t="shared" si="80"/>
        <v>0</v>
      </c>
      <c r="DX8" s="82">
        <f>DW8+0.0000017</f>
        <v>1.7E-6</v>
      </c>
      <c r="DY8" s="82">
        <f t="shared" si="81"/>
        <v>0</v>
      </c>
      <c r="DZ8" s="82">
        <f>DY8+0.0000017</f>
        <v>1.7E-6</v>
      </c>
      <c r="EA8" s="82">
        <f t="shared" si="82"/>
        <v>0</v>
      </c>
      <c r="EB8" s="82">
        <f>EA8+0.0000017</f>
        <v>1.7E-6</v>
      </c>
      <c r="EC8" s="78">
        <f t="shared" si="83"/>
        <v>0</v>
      </c>
      <c r="ED8" s="78">
        <f t="shared" si="84"/>
        <v>0</v>
      </c>
      <c r="EE8" s="78">
        <f t="shared" si="85"/>
        <v>0</v>
      </c>
      <c r="EF8" s="78">
        <f t="shared" si="86"/>
        <v>0</v>
      </c>
      <c r="EG8" s="78">
        <f t="shared" si="87"/>
        <v>0</v>
      </c>
      <c r="EH8" s="78">
        <f t="shared" si="87"/>
        <v>0</v>
      </c>
      <c r="EI8" s="78">
        <f t="shared" si="88"/>
        <v>0</v>
      </c>
      <c r="EJ8" s="78">
        <f t="shared" si="88"/>
        <v>0</v>
      </c>
      <c r="EK8" s="78" t="b">
        <f t="shared" si="89"/>
        <v>0</v>
      </c>
      <c r="EL8" s="78" t="b">
        <f t="shared" si="90"/>
        <v>0</v>
      </c>
      <c r="EM8" s="78" t="b">
        <f t="shared" si="91"/>
        <v>0</v>
      </c>
      <c r="EN8" s="78" t="b">
        <f t="shared" si="92"/>
        <v>0</v>
      </c>
      <c r="EO8" s="78" t="b">
        <f t="shared" si="93"/>
        <v>0</v>
      </c>
      <c r="EP8" s="78" t="b">
        <f t="shared" si="94"/>
        <v>0</v>
      </c>
      <c r="EQ8" s="78">
        <f t="shared" si="95"/>
        <v>0</v>
      </c>
      <c r="ER8" s="78">
        <f t="shared" si="95"/>
        <v>0</v>
      </c>
      <c r="ES8" s="78">
        <f t="shared" si="96"/>
        <v>0</v>
      </c>
      <c r="ET8" s="78">
        <f t="shared" si="97"/>
        <v>0</v>
      </c>
      <c r="EU8" s="139" t="str">
        <f t="shared" si="63"/>
        <v>Chambly</v>
      </c>
      <c r="EV8" s="139"/>
      <c r="EW8" s="139"/>
      <c r="EX8" s="139"/>
      <c r="EY8" s="139"/>
      <c r="EZ8" s="82">
        <f t="shared" si="64"/>
        <v>0</v>
      </c>
      <c r="FA8" s="78">
        <f t="shared" si="65"/>
        <v>1</v>
      </c>
      <c r="FB8" s="139" t="str">
        <f t="shared" si="98"/>
        <v>Chambly</v>
      </c>
      <c r="FC8" s="139"/>
      <c r="FD8" s="139"/>
      <c r="FE8" s="139"/>
      <c r="FF8" s="139"/>
      <c r="FG8" s="139" t="str">
        <f t="shared" si="66"/>
        <v>Chambly</v>
      </c>
      <c r="FH8" s="139"/>
      <c r="FI8" s="139"/>
      <c r="FJ8" s="139"/>
      <c r="FK8" s="139"/>
      <c r="FL8" s="82">
        <f t="shared" si="67"/>
        <v>0</v>
      </c>
      <c r="FM8" s="4">
        <f t="shared" si="68"/>
        <v>1</v>
      </c>
      <c r="FN8" s="139" t="str">
        <f t="shared" si="99"/>
        <v>Chambly</v>
      </c>
      <c r="FO8" s="139"/>
      <c r="FP8" s="139"/>
      <c r="FQ8" s="139"/>
      <c r="FR8" s="139"/>
      <c r="FS8" s="139" t="str">
        <f t="shared" si="69"/>
        <v>Chambly</v>
      </c>
      <c r="FT8" s="139"/>
      <c r="FU8" s="139"/>
      <c r="FV8" s="139"/>
      <c r="FW8" s="139"/>
      <c r="FX8" s="82">
        <f t="shared" si="70"/>
        <v>0</v>
      </c>
      <c r="FY8" s="78">
        <f t="shared" si="71"/>
        <v>1</v>
      </c>
      <c r="FZ8" s="139" t="str">
        <f t="shared" si="100"/>
        <v>Chambly</v>
      </c>
      <c r="GA8" s="139"/>
      <c r="GB8" s="139"/>
      <c r="GC8" s="139"/>
      <c r="GD8" s="139"/>
      <c r="GE8" s="140" t="str">
        <f t="shared" si="101"/>
        <v>Chambly</v>
      </c>
      <c r="GF8" s="141"/>
      <c r="GG8" s="141"/>
      <c r="GH8" s="141"/>
      <c r="GI8" s="142"/>
      <c r="GJ8" s="74"/>
      <c r="GK8" s="74"/>
      <c r="GL8" s="74"/>
      <c r="GM8" s="74"/>
      <c r="GN8" s="74"/>
      <c r="GO8" s="74"/>
      <c r="GP8" s="74"/>
      <c r="GQ8" s="74"/>
      <c r="GR8" s="74"/>
      <c r="GS8" s="74"/>
      <c r="GT8" s="74"/>
      <c r="GU8" s="74"/>
      <c r="GV8" s="74"/>
      <c r="GW8" s="74"/>
      <c r="GX8" s="74"/>
      <c r="GY8" s="74"/>
      <c r="GZ8" s="74"/>
      <c r="HA8" s="74"/>
      <c r="HB8" s="74"/>
      <c r="HC8" s="74"/>
      <c r="HD8" s="74"/>
      <c r="HE8" s="74"/>
      <c r="HF8" s="74"/>
      <c r="HG8" s="74"/>
      <c r="HH8" s="74"/>
      <c r="HI8" s="74"/>
      <c r="HJ8" s="74"/>
      <c r="HK8" s="74"/>
      <c r="HL8" s="74"/>
      <c r="HM8" s="74"/>
      <c r="HN8" s="74"/>
      <c r="HO8" s="74"/>
      <c r="HP8" s="74"/>
      <c r="HQ8" s="74"/>
      <c r="HR8" s="74"/>
      <c r="HS8" s="74"/>
      <c r="HT8" s="74"/>
      <c r="HU8" s="74"/>
      <c r="HV8" s="74"/>
      <c r="HW8" s="74"/>
      <c r="HX8" s="74"/>
      <c r="HY8" s="74"/>
      <c r="HZ8" s="74"/>
      <c r="IA8" s="74"/>
      <c r="IB8" s="74"/>
      <c r="IC8" s="74"/>
      <c r="ID8" s="74"/>
      <c r="IE8" s="74"/>
      <c r="IF8" s="74"/>
    </row>
    <row r="9" spans="1:240" ht="15" x14ac:dyDescent="0.3">
      <c r="A9" s="67"/>
      <c r="B9" s="178" t="s">
        <v>71</v>
      </c>
      <c r="C9" s="178"/>
      <c r="D9" s="178"/>
      <c r="E9" s="178"/>
      <c r="F9" s="178"/>
      <c r="G9" s="68"/>
      <c r="H9" s="68"/>
      <c r="I9" s="179" t="s">
        <v>64</v>
      </c>
      <c r="J9" s="179"/>
      <c r="K9" s="179"/>
      <c r="L9" s="179"/>
      <c r="M9" s="179"/>
      <c r="N9" s="69"/>
      <c r="O9" s="180"/>
      <c r="P9" s="181"/>
      <c r="Q9" s="181"/>
      <c r="R9" s="181"/>
      <c r="S9" s="182"/>
      <c r="T9" s="183"/>
      <c r="U9" s="73"/>
      <c r="V9" s="155" t="str">
        <f t="shared" si="0"/>
        <v>Cholet</v>
      </c>
      <c r="W9" s="156"/>
      <c r="X9" s="156"/>
      <c r="Y9" s="156"/>
      <c r="Z9" s="157"/>
      <c r="AA9" s="27">
        <f t="shared" si="1"/>
        <v>0</v>
      </c>
      <c r="AB9" s="28" t="str">
        <f t="shared" si="2"/>
        <v>u</v>
      </c>
      <c r="AC9" s="29">
        <f t="shared" si="102"/>
        <v>1</v>
      </c>
      <c r="AD9" s="30">
        <f t="shared" si="3"/>
        <v>0</v>
      </c>
      <c r="AE9" s="34">
        <f t="shared" si="4"/>
        <v>0</v>
      </c>
      <c r="AF9" s="35">
        <f t="shared" si="5"/>
        <v>0</v>
      </c>
      <c r="AG9" s="35">
        <f t="shared" si="6"/>
        <v>0</v>
      </c>
      <c r="AH9" s="35">
        <f t="shared" si="7"/>
        <v>0</v>
      </c>
      <c r="AI9" s="35">
        <f t="shared" si="8"/>
        <v>0</v>
      </c>
      <c r="AJ9" s="35">
        <f t="shared" si="9"/>
        <v>0</v>
      </c>
      <c r="AK9" s="36">
        <f t="shared" si="10"/>
        <v>0</v>
      </c>
      <c r="AL9" s="158" t="str">
        <f t="shared" si="11"/>
        <v>Cholet</v>
      </c>
      <c r="AM9" s="159"/>
      <c r="AN9" s="159"/>
      <c r="AO9" s="159"/>
      <c r="AP9" s="160"/>
      <c r="AQ9" s="12">
        <f t="shared" si="12"/>
        <v>0</v>
      </c>
      <c r="AR9" s="13" t="str">
        <f t="shared" si="13"/>
        <v>u</v>
      </c>
      <c r="AS9" s="14">
        <f t="shared" si="103"/>
        <v>1</v>
      </c>
      <c r="AT9" s="15">
        <f t="shared" si="14"/>
        <v>0</v>
      </c>
      <c r="AU9" s="16">
        <f t="shared" si="15"/>
        <v>0</v>
      </c>
      <c r="AV9" s="17">
        <f t="shared" si="16"/>
        <v>0</v>
      </c>
      <c r="AW9" s="17">
        <f t="shared" si="17"/>
        <v>0</v>
      </c>
      <c r="AX9" s="17">
        <f t="shared" si="18"/>
        <v>0</v>
      </c>
      <c r="AY9" s="17">
        <f t="shared" si="19"/>
        <v>0</v>
      </c>
      <c r="AZ9" s="17">
        <f t="shared" si="20"/>
        <v>0</v>
      </c>
      <c r="BA9" s="18">
        <f t="shared" si="21"/>
        <v>0</v>
      </c>
      <c r="BB9" s="161" t="str">
        <f t="shared" si="22"/>
        <v>Cholet</v>
      </c>
      <c r="BC9" s="162"/>
      <c r="BD9" s="162"/>
      <c r="BE9" s="162"/>
      <c r="BF9" s="163"/>
      <c r="BG9" s="44">
        <f t="shared" si="23"/>
        <v>0</v>
      </c>
      <c r="BH9" s="45" t="str">
        <f t="shared" si="24"/>
        <v>u</v>
      </c>
      <c r="BI9" s="46">
        <f t="shared" si="104"/>
        <v>1</v>
      </c>
      <c r="BJ9" s="47">
        <f t="shared" si="25"/>
        <v>0</v>
      </c>
      <c r="BK9" s="48">
        <f t="shared" si="26"/>
        <v>0</v>
      </c>
      <c r="BL9" s="49">
        <f t="shared" si="27"/>
        <v>0</v>
      </c>
      <c r="BM9" s="49">
        <f t="shared" si="28"/>
        <v>0</v>
      </c>
      <c r="BN9" s="49">
        <f t="shared" si="29"/>
        <v>0</v>
      </c>
      <c r="BO9" s="49">
        <f t="shared" si="30"/>
        <v>0</v>
      </c>
      <c r="BP9" s="49">
        <f t="shared" si="31"/>
        <v>0</v>
      </c>
      <c r="BQ9" s="50">
        <f t="shared" si="32"/>
        <v>0</v>
      </c>
      <c r="BR9" s="77">
        <v>5</v>
      </c>
      <c r="BS9" s="81">
        <f t="shared" si="33"/>
        <v>5</v>
      </c>
      <c r="BT9" s="79">
        <v>5</v>
      </c>
      <c r="BU9" s="80">
        <f t="shared" si="34"/>
        <v>5</v>
      </c>
      <c r="BV9" s="77">
        <v>5</v>
      </c>
      <c r="BW9" s="78">
        <f t="shared" si="35"/>
        <v>5</v>
      </c>
      <c r="BX9" s="164" t="str">
        <f>[1]Equipes!A6</f>
        <v>Cholet</v>
      </c>
      <c r="BY9" s="164"/>
      <c r="BZ9" s="164"/>
      <c r="CA9" s="164"/>
      <c r="CB9" s="164"/>
      <c r="CC9" s="75">
        <f t="shared" si="36"/>
        <v>1</v>
      </c>
      <c r="CD9" s="75">
        <f t="shared" si="72"/>
        <v>0</v>
      </c>
      <c r="CE9" s="2" t="s">
        <v>22</v>
      </c>
      <c r="CF9" s="75">
        <f t="shared" si="37"/>
        <v>5</v>
      </c>
      <c r="CG9" s="75">
        <f t="shared" si="38"/>
        <v>0</v>
      </c>
      <c r="CH9" s="75">
        <f t="shared" si="39"/>
        <v>0</v>
      </c>
      <c r="CI9" s="75">
        <f t="shared" si="40"/>
        <v>0</v>
      </c>
      <c r="CJ9" s="75">
        <f t="shared" si="41"/>
        <v>0</v>
      </c>
      <c r="CK9" s="75">
        <f t="shared" si="42"/>
        <v>0</v>
      </c>
      <c r="CL9" s="75">
        <f t="shared" si="43"/>
        <v>0</v>
      </c>
      <c r="CM9" s="75">
        <f t="shared" si="44"/>
        <v>0</v>
      </c>
      <c r="CN9" s="75">
        <f t="shared" si="73"/>
        <v>0</v>
      </c>
      <c r="CO9" s="165" t="str">
        <f t="shared" si="74"/>
        <v>Cholet</v>
      </c>
      <c r="CP9" s="166"/>
      <c r="CQ9" s="166"/>
      <c r="CR9" s="166"/>
      <c r="CS9" s="167"/>
      <c r="CT9" s="75">
        <f t="shared" si="45"/>
        <v>1</v>
      </c>
      <c r="CU9" s="75">
        <f t="shared" si="75"/>
        <v>0</v>
      </c>
      <c r="CV9" s="2" t="s">
        <v>22</v>
      </c>
      <c r="CW9" s="75">
        <f t="shared" si="46"/>
        <v>5</v>
      </c>
      <c r="CX9" s="75">
        <f t="shared" si="47"/>
        <v>0</v>
      </c>
      <c r="CY9" s="75">
        <f t="shared" si="48"/>
        <v>0</v>
      </c>
      <c r="CZ9" s="75">
        <f t="shared" si="49"/>
        <v>0</v>
      </c>
      <c r="DA9" s="75">
        <f t="shared" si="50"/>
        <v>0</v>
      </c>
      <c r="DB9" s="75">
        <f t="shared" si="51"/>
        <v>0</v>
      </c>
      <c r="DC9" s="75">
        <f t="shared" si="52"/>
        <v>0</v>
      </c>
      <c r="DD9" s="75">
        <f t="shared" si="53"/>
        <v>0</v>
      </c>
      <c r="DE9" s="75">
        <f t="shared" si="76"/>
        <v>0</v>
      </c>
      <c r="DF9" s="165" t="str">
        <f t="shared" si="77"/>
        <v>Cholet</v>
      </c>
      <c r="DG9" s="166"/>
      <c r="DH9" s="166"/>
      <c r="DI9" s="166"/>
      <c r="DJ9" s="167"/>
      <c r="DK9" s="75">
        <f t="shared" si="54"/>
        <v>1</v>
      </c>
      <c r="DL9" s="75">
        <f t="shared" si="78"/>
        <v>0</v>
      </c>
      <c r="DM9" s="2" t="s">
        <v>22</v>
      </c>
      <c r="DN9" s="75">
        <f t="shared" si="55"/>
        <v>5</v>
      </c>
      <c r="DO9" s="75">
        <f t="shared" si="56"/>
        <v>0</v>
      </c>
      <c r="DP9" s="75">
        <f t="shared" si="57"/>
        <v>0</v>
      </c>
      <c r="DQ9" s="75">
        <f t="shared" si="58"/>
        <v>0</v>
      </c>
      <c r="DR9" s="75">
        <f t="shared" si="59"/>
        <v>0</v>
      </c>
      <c r="DS9" s="75">
        <f t="shared" si="60"/>
        <v>0</v>
      </c>
      <c r="DT9" s="75">
        <f t="shared" si="61"/>
        <v>0</v>
      </c>
      <c r="DU9" s="75">
        <f t="shared" si="62"/>
        <v>0</v>
      </c>
      <c r="DV9" s="75">
        <f t="shared" si="79"/>
        <v>0</v>
      </c>
      <c r="DW9" s="82">
        <f t="shared" si="80"/>
        <v>0</v>
      </c>
      <c r="DX9" s="82">
        <f>DW9+0.0000016</f>
        <v>1.5999999999999999E-6</v>
      </c>
      <c r="DY9" s="82">
        <f t="shared" si="81"/>
        <v>0</v>
      </c>
      <c r="DZ9" s="82">
        <f>DY9+0.0000016</f>
        <v>1.5999999999999999E-6</v>
      </c>
      <c r="EA9" s="82">
        <f t="shared" si="82"/>
        <v>0</v>
      </c>
      <c r="EB9" s="82">
        <f>EA9+0.0000016</f>
        <v>1.5999999999999999E-6</v>
      </c>
      <c r="EC9" s="78">
        <f t="shared" si="83"/>
        <v>0</v>
      </c>
      <c r="ED9" s="78">
        <f t="shared" si="84"/>
        <v>0</v>
      </c>
      <c r="EE9" s="78">
        <f t="shared" si="85"/>
        <v>0</v>
      </c>
      <c r="EF9" s="78">
        <f t="shared" si="86"/>
        <v>0</v>
      </c>
      <c r="EG9" s="78">
        <f t="shared" si="87"/>
        <v>0</v>
      </c>
      <c r="EH9" s="78">
        <f t="shared" si="87"/>
        <v>0</v>
      </c>
      <c r="EI9" s="78">
        <f t="shared" si="88"/>
        <v>0</v>
      </c>
      <c r="EJ9" s="78">
        <f t="shared" si="88"/>
        <v>0</v>
      </c>
      <c r="EK9" s="78" t="b">
        <f t="shared" si="89"/>
        <v>0</v>
      </c>
      <c r="EL9" s="78" t="b">
        <f t="shared" si="90"/>
        <v>0</v>
      </c>
      <c r="EM9" s="78" t="b">
        <f t="shared" si="91"/>
        <v>0</v>
      </c>
      <c r="EN9" s="78" t="b">
        <f t="shared" si="92"/>
        <v>0</v>
      </c>
      <c r="EO9" s="78" t="b">
        <f t="shared" si="93"/>
        <v>0</v>
      </c>
      <c r="EP9" s="78" t="b">
        <f t="shared" si="94"/>
        <v>0</v>
      </c>
      <c r="EQ9" s="78">
        <f t="shared" si="95"/>
        <v>0</v>
      </c>
      <c r="ER9" s="78">
        <f t="shared" si="95"/>
        <v>0</v>
      </c>
      <c r="ES9" s="78">
        <f t="shared" si="96"/>
        <v>0</v>
      </c>
      <c r="ET9" s="78">
        <f t="shared" si="97"/>
        <v>0</v>
      </c>
      <c r="EU9" s="139" t="str">
        <f t="shared" si="63"/>
        <v>Cholet</v>
      </c>
      <c r="EV9" s="139"/>
      <c r="EW9" s="139"/>
      <c r="EX9" s="139"/>
      <c r="EY9" s="139"/>
      <c r="EZ9" s="82">
        <f t="shared" si="64"/>
        <v>0</v>
      </c>
      <c r="FA9" s="78">
        <f t="shared" si="65"/>
        <v>1</v>
      </c>
      <c r="FB9" s="139" t="str">
        <f t="shared" si="98"/>
        <v>Cholet</v>
      </c>
      <c r="FC9" s="139"/>
      <c r="FD9" s="139"/>
      <c r="FE9" s="139"/>
      <c r="FF9" s="139"/>
      <c r="FG9" s="139" t="str">
        <f t="shared" si="66"/>
        <v>Cholet</v>
      </c>
      <c r="FH9" s="139"/>
      <c r="FI9" s="139"/>
      <c r="FJ9" s="139"/>
      <c r="FK9" s="139"/>
      <c r="FL9" s="82">
        <f t="shared" si="67"/>
        <v>0</v>
      </c>
      <c r="FM9" s="4">
        <f t="shared" si="68"/>
        <v>1</v>
      </c>
      <c r="FN9" s="139" t="str">
        <f t="shared" si="99"/>
        <v>Cholet</v>
      </c>
      <c r="FO9" s="139"/>
      <c r="FP9" s="139"/>
      <c r="FQ9" s="139"/>
      <c r="FR9" s="139"/>
      <c r="FS9" s="139" t="str">
        <f t="shared" si="69"/>
        <v>Cholet</v>
      </c>
      <c r="FT9" s="139"/>
      <c r="FU9" s="139"/>
      <c r="FV9" s="139"/>
      <c r="FW9" s="139"/>
      <c r="FX9" s="82">
        <f t="shared" si="70"/>
        <v>0</v>
      </c>
      <c r="FY9" s="78">
        <f t="shared" si="71"/>
        <v>1</v>
      </c>
      <c r="FZ9" s="139" t="str">
        <f t="shared" si="100"/>
        <v>Cholet</v>
      </c>
      <c r="GA9" s="139"/>
      <c r="GB9" s="139"/>
      <c r="GC9" s="139"/>
      <c r="GD9" s="139"/>
      <c r="GE9" s="140" t="str">
        <f t="shared" si="101"/>
        <v>Cholet</v>
      </c>
      <c r="GF9" s="141"/>
      <c r="GG9" s="141"/>
      <c r="GH9" s="141"/>
      <c r="GI9" s="142"/>
      <c r="GJ9" s="74"/>
      <c r="GK9" s="74"/>
      <c r="GL9" s="74"/>
      <c r="GM9" s="74"/>
      <c r="GN9" s="74"/>
      <c r="GO9" s="74"/>
      <c r="GP9" s="74"/>
      <c r="GQ9" s="74"/>
      <c r="GR9" s="74"/>
      <c r="GS9" s="74"/>
      <c r="GT9" s="74"/>
      <c r="GU9" s="74"/>
      <c r="GV9" s="74"/>
      <c r="GW9" s="74"/>
      <c r="GX9" s="74"/>
      <c r="GY9" s="74"/>
      <c r="GZ9" s="74"/>
      <c r="HA9" s="74"/>
      <c r="HB9" s="74"/>
      <c r="HC9" s="74"/>
      <c r="HD9" s="74"/>
      <c r="HE9" s="74"/>
      <c r="HF9" s="74"/>
      <c r="HG9" s="74"/>
      <c r="HH9" s="74"/>
      <c r="HI9" s="74"/>
      <c r="HJ9" s="74"/>
      <c r="HK9" s="74"/>
      <c r="HL9" s="74"/>
      <c r="HM9" s="74"/>
      <c r="HN9" s="74"/>
      <c r="HO9" s="74"/>
      <c r="HP9" s="74"/>
      <c r="HQ9" s="74"/>
      <c r="HR9" s="74"/>
      <c r="HS9" s="74"/>
      <c r="HT9" s="74"/>
      <c r="HU9" s="74"/>
      <c r="HV9" s="74"/>
      <c r="HW9" s="74"/>
      <c r="HX9" s="74"/>
      <c r="HY9" s="74"/>
      <c r="HZ9" s="74"/>
      <c r="IA9" s="74"/>
      <c r="IB9" s="74"/>
      <c r="IC9" s="74"/>
      <c r="ID9" s="74"/>
      <c r="IE9" s="74"/>
      <c r="IF9" s="74"/>
    </row>
    <row r="10" spans="1:240" ht="15" x14ac:dyDescent="0.3">
      <c r="A10" s="67"/>
      <c r="B10" s="178" t="s">
        <v>60</v>
      </c>
      <c r="C10" s="178"/>
      <c r="D10" s="178"/>
      <c r="E10" s="178"/>
      <c r="F10" s="178"/>
      <c r="G10" s="68"/>
      <c r="H10" s="68"/>
      <c r="I10" s="179" t="s">
        <v>59</v>
      </c>
      <c r="J10" s="179"/>
      <c r="K10" s="179"/>
      <c r="L10" s="179"/>
      <c r="M10" s="179"/>
      <c r="N10" s="69"/>
      <c r="O10" s="180"/>
      <c r="P10" s="181"/>
      <c r="Q10" s="181"/>
      <c r="R10" s="181"/>
      <c r="S10" s="182"/>
      <c r="T10" s="183"/>
      <c r="U10" s="73"/>
      <c r="V10" s="155" t="str">
        <f t="shared" si="0"/>
        <v>Concarneau</v>
      </c>
      <c r="W10" s="156"/>
      <c r="X10" s="156"/>
      <c r="Y10" s="156"/>
      <c r="Z10" s="157"/>
      <c r="AA10" s="27">
        <f t="shared" si="1"/>
        <v>0</v>
      </c>
      <c r="AB10" s="28" t="str">
        <f t="shared" si="2"/>
        <v>u</v>
      </c>
      <c r="AC10" s="29">
        <f t="shared" si="102"/>
        <v>1</v>
      </c>
      <c r="AD10" s="30">
        <f t="shared" si="3"/>
        <v>0</v>
      </c>
      <c r="AE10" s="34">
        <f t="shared" si="4"/>
        <v>0</v>
      </c>
      <c r="AF10" s="35">
        <f t="shared" si="5"/>
        <v>0</v>
      </c>
      <c r="AG10" s="35">
        <f t="shared" si="6"/>
        <v>0</v>
      </c>
      <c r="AH10" s="35">
        <f t="shared" si="7"/>
        <v>0</v>
      </c>
      <c r="AI10" s="35">
        <f t="shared" si="8"/>
        <v>0</v>
      </c>
      <c r="AJ10" s="35">
        <f t="shared" si="9"/>
        <v>0</v>
      </c>
      <c r="AK10" s="36">
        <f t="shared" si="10"/>
        <v>0</v>
      </c>
      <c r="AL10" s="158" t="str">
        <f t="shared" si="11"/>
        <v>Concarneau</v>
      </c>
      <c r="AM10" s="159"/>
      <c r="AN10" s="159"/>
      <c r="AO10" s="159"/>
      <c r="AP10" s="160"/>
      <c r="AQ10" s="12">
        <f t="shared" si="12"/>
        <v>0</v>
      </c>
      <c r="AR10" s="13" t="str">
        <f t="shared" si="13"/>
        <v>u</v>
      </c>
      <c r="AS10" s="14">
        <f t="shared" si="103"/>
        <v>1</v>
      </c>
      <c r="AT10" s="15">
        <f t="shared" si="14"/>
        <v>0</v>
      </c>
      <c r="AU10" s="16">
        <f t="shared" si="15"/>
        <v>0</v>
      </c>
      <c r="AV10" s="17">
        <f t="shared" si="16"/>
        <v>0</v>
      </c>
      <c r="AW10" s="17">
        <f t="shared" si="17"/>
        <v>0</v>
      </c>
      <c r="AX10" s="17">
        <f t="shared" si="18"/>
        <v>0</v>
      </c>
      <c r="AY10" s="17">
        <f t="shared" si="19"/>
        <v>0</v>
      </c>
      <c r="AZ10" s="17">
        <f t="shared" si="20"/>
        <v>0</v>
      </c>
      <c r="BA10" s="18">
        <f t="shared" si="21"/>
        <v>0</v>
      </c>
      <c r="BB10" s="161" t="str">
        <f t="shared" si="22"/>
        <v>Concarneau</v>
      </c>
      <c r="BC10" s="162"/>
      <c r="BD10" s="162"/>
      <c r="BE10" s="162"/>
      <c r="BF10" s="163"/>
      <c r="BG10" s="44">
        <f t="shared" si="23"/>
        <v>0</v>
      </c>
      <c r="BH10" s="45" t="str">
        <f t="shared" si="24"/>
        <v>u</v>
      </c>
      <c r="BI10" s="46">
        <f t="shared" si="104"/>
        <v>1</v>
      </c>
      <c r="BJ10" s="47">
        <f t="shared" si="25"/>
        <v>0</v>
      </c>
      <c r="BK10" s="48">
        <f t="shared" si="26"/>
        <v>0</v>
      </c>
      <c r="BL10" s="49">
        <f t="shared" si="27"/>
        <v>0</v>
      </c>
      <c r="BM10" s="49">
        <f t="shared" si="28"/>
        <v>0</v>
      </c>
      <c r="BN10" s="49">
        <f t="shared" si="29"/>
        <v>0</v>
      </c>
      <c r="BO10" s="49">
        <f t="shared" si="30"/>
        <v>0</v>
      </c>
      <c r="BP10" s="49">
        <f t="shared" si="31"/>
        <v>0</v>
      </c>
      <c r="BQ10" s="50">
        <f t="shared" si="32"/>
        <v>0</v>
      </c>
      <c r="BR10" s="77">
        <v>6</v>
      </c>
      <c r="BS10" s="81">
        <f t="shared" si="33"/>
        <v>6</v>
      </c>
      <c r="BT10" s="79">
        <v>6</v>
      </c>
      <c r="BU10" s="80">
        <f t="shared" si="34"/>
        <v>6</v>
      </c>
      <c r="BV10" s="77">
        <v>6</v>
      </c>
      <c r="BW10" s="78">
        <f t="shared" si="35"/>
        <v>6</v>
      </c>
      <c r="BX10" s="164" t="str">
        <f>[1]Equipes!A7</f>
        <v>Concarneau</v>
      </c>
      <c r="BY10" s="164"/>
      <c r="BZ10" s="164"/>
      <c r="CA10" s="164"/>
      <c r="CB10" s="164"/>
      <c r="CC10" s="75">
        <f t="shared" si="36"/>
        <v>1</v>
      </c>
      <c r="CD10" s="75">
        <f t="shared" si="72"/>
        <v>0</v>
      </c>
      <c r="CE10" s="2" t="s">
        <v>22</v>
      </c>
      <c r="CF10" s="75">
        <f t="shared" si="37"/>
        <v>6</v>
      </c>
      <c r="CG10" s="75">
        <f t="shared" si="38"/>
        <v>0</v>
      </c>
      <c r="CH10" s="75">
        <f t="shared" si="39"/>
        <v>0</v>
      </c>
      <c r="CI10" s="75">
        <f t="shared" si="40"/>
        <v>0</v>
      </c>
      <c r="CJ10" s="75">
        <f t="shared" si="41"/>
        <v>0</v>
      </c>
      <c r="CK10" s="75">
        <f t="shared" si="42"/>
        <v>0</v>
      </c>
      <c r="CL10" s="75">
        <f t="shared" si="43"/>
        <v>0</v>
      </c>
      <c r="CM10" s="75">
        <f t="shared" si="44"/>
        <v>0</v>
      </c>
      <c r="CN10" s="75">
        <f t="shared" si="73"/>
        <v>0</v>
      </c>
      <c r="CO10" s="165" t="str">
        <f t="shared" si="74"/>
        <v>Concarneau</v>
      </c>
      <c r="CP10" s="166"/>
      <c r="CQ10" s="166"/>
      <c r="CR10" s="166"/>
      <c r="CS10" s="167"/>
      <c r="CT10" s="75">
        <f t="shared" si="45"/>
        <v>1</v>
      </c>
      <c r="CU10" s="75">
        <f t="shared" si="75"/>
        <v>0</v>
      </c>
      <c r="CV10" s="2" t="s">
        <v>22</v>
      </c>
      <c r="CW10" s="75">
        <f t="shared" si="46"/>
        <v>6</v>
      </c>
      <c r="CX10" s="75">
        <f t="shared" si="47"/>
        <v>0</v>
      </c>
      <c r="CY10" s="75">
        <f t="shared" si="48"/>
        <v>0</v>
      </c>
      <c r="CZ10" s="75">
        <f t="shared" si="49"/>
        <v>0</v>
      </c>
      <c r="DA10" s="75">
        <f t="shared" si="50"/>
        <v>0</v>
      </c>
      <c r="DB10" s="75">
        <f t="shared" si="51"/>
        <v>0</v>
      </c>
      <c r="DC10" s="75">
        <f t="shared" si="52"/>
        <v>0</v>
      </c>
      <c r="DD10" s="75">
        <f t="shared" si="53"/>
        <v>0</v>
      </c>
      <c r="DE10" s="75">
        <f t="shared" si="76"/>
        <v>0</v>
      </c>
      <c r="DF10" s="165" t="str">
        <f t="shared" si="77"/>
        <v>Concarneau</v>
      </c>
      <c r="DG10" s="166"/>
      <c r="DH10" s="166"/>
      <c r="DI10" s="166"/>
      <c r="DJ10" s="167"/>
      <c r="DK10" s="75">
        <f t="shared" si="54"/>
        <v>1</v>
      </c>
      <c r="DL10" s="75">
        <f t="shared" si="78"/>
        <v>0</v>
      </c>
      <c r="DM10" s="2" t="s">
        <v>22</v>
      </c>
      <c r="DN10" s="75">
        <f t="shared" si="55"/>
        <v>6</v>
      </c>
      <c r="DO10" s="75">
        <f t="shared" si="56"/>
        <v>0</v>
      </c>
      <c r="DP10" s="75">
        <f t="shared" si="57"/>
        <v>0</v>
      </c>
      <c r="DQ10" s="75">
        <f t="shared" si="58"/>
        <v>0</v>
      </c>
      <c r="DR10" s="75">
        <f t="shared" si="59"/>
        <v>0</v>
      </c>
      <c r="DS10" s="75">
        <f t="shared" si="60"/>
        <v>0</v>
      </c>
      <c r="DT10" s="75">
        <f t="shared" si="61"/>
        <v>0</v>
      </c>
      <c r="DU10" s="75">
        <f t="shared" si="62"/>
        <v>0</v>
      </c>
      <c r="DV10" s="75">
        <f t="shared" si="79"/>
        <v>0</v>
      </c>
      <c r="DW10" s="82">
        <f t="shared" si="80"/>
        <v>0</v>
      </c>
      <c r="DX10" s="82">
        <f>DW10+0.0000015</f>
        <v>1.5E-6</v>
      </c>
      <c r="DY10" s="82">
        <f t="shared" si="81"/>
        <v>0</v>
      </c>
      <c r="DZ10" s="82">
        <f>DY10+0.0000015</f>
        <v>1.5E-6</v>
      </c>
      <c r="EA10" s="82">
        <f t="shared" si="82"/>
        <v>0</v>
      </c>
      <c r="EB10" s="82">
        <f>EA10+0.0000015</f>
        <v>1.5E-6</v>
      </c>
      <c r="EC10" s="78">
        <f t="shared" si="83"/>
        <v>0</v>
      </c>
      <c r="ED10" s="78">
        <f t="shared" si="84"/>
        <v>0</v>
      </c>
      <c r="EE10" s="78">
        <f t="shared" si="85"/>
        <v>0</v>
      </c>
      <c r="EF10" s="78">
        <f t="shared" si="86"/>
        <v>0</v>
      </c>
      <c r="EG10" s="78">
        <f t="shared" si="87"/>
        <v>0</v>
      </c>
      <c r="EH10" s="78">
        <f t="shared" si="87"/>
        <v>0</v>
      </c>
      <c r="EI10" s="78">
        <f t="shared" si="88"/>
        <v>0</v>
      </c>
      <c r="EJ10" s="78">
        <f t="shared" si="88"/>
        <v>0</v>
      </c>
      <c r="EK10" s="78" t="b">
        <f t="shared" si="89"/>
        <v>0</v>
      </c>
      <c r="EL10" s="78" t="b">
        <f t="shared" si="90"/>
        <v>0</v>
      </c>
      <c r="EM10" s="78" t="b">
        <f t="shared" si="91"/>
        <v>0</v>
      </c>
      <c r="EN10" s="78" t="b">
        <f t="shared" si="92"/>
        <v>0</v>
      </c>
      <c r="EO10" s="78" t="b">
        <f t="shared" si="93"/>
        <v>0</v>
      </c>
      <c r="EP10" s="78" t="b">
        <f t="shared" si="94"/>
        <v>0</v>
      </c>
      <c r="EQ10" s="78">
        <f t="shared" si="95"/>
        <v>0</v>
      </c>
      <c r="ER10" s="78">
        <f t="shared" si="95"/>
        <v>0</v>
      </c>
      <c r="ES10" s="78">
        <f t="shared" si="96"/>
        <v>0</v>
      </c>
      <c r="ET10" s="78">
        <f t="shared" si="97"/>
        <v>0</v>
      </c>
      <c r="EU10" s="139" t="str">
        <f t="shared" si="63"/>
        <v>Concarneau</v>
      </c>
      <c r="EV10" s="139"/>
      <c r="EW10" s="139"/>
      <c r="EX10" s="139"/>
      <c r="EY10" s="139"/>
      <c r="EZ10" s="82">
        <f t="shared" si="64"/>
        <v>0</v>
      </c>
      <c r="FA10" s="78">
        <f t="shared" si="65"/>
        <v>1</v>
      </c>
      <c r="FB10" s="139" t="str">
        <f t="shared" si="98"/>
        <v>Concarneau</v>
      </c>
      <c r="FC10" s="139"/>
      <c r="FD10" s="139"/>
      <c r="FE10" s="139"/>
      <c r="FF10" s="139"/>
      <c r="FG10" s="139" t="str">
        <f t="shared" si="66"/>
        <v>Concarneau</v>
      </c>
      <c r="FH10" s="139"/>
      <c r="FI10" s="139"/>
      <c r="FJ10" s="139"/>
      <c r="FK10" s="139"/>
      <c r="FL10" s="82">
        <f t="shared" si="67"/>
        <v>0</v>
      </c>
      <c r="FM10" s="4">
        <f t="shared" si="68"/>
        <v>1</v>
      </c>
      <c r="FN10" s="139" t="str">
        <f t="shared" si="99"/>
        <v>Concarneau</v>
      </c>
      <c r="FO10" s="139"/>
      <c r="FP10" s="139"/>
      <c r="FQ10" s="139"/>
      <c r="FR10" s="139"/>
      <c r="FS10" s="139" t="str">
        <f t="shared" si="69"/>
        <v>Concarneau</v>
      </c>
      <c r="FT10" s="139"/>
      <c r="FU10" s="139"/>
      <c r="FV10" s="139"/>
      <c r="FW10" s="139"/>
      <c r="FX10" s="82">
        <f t="shared" si="70"/>
        <v>0</v>
      </c>
      <c r="FY10" s="78">
        <f t="shared" si="71"/>
        <v>1</v>
      </c>
      <c r="FZ10" s="139" t="str">
        <f t="shared" si="100"/>
        <v>Concarneau</v>
      </c>
      <c r="GA10" s="139"/>
      <c r="GB10" s="139"/>
      <c r="GC10" s="139"/>
      <c r="GD10" s="139"/>
      <c r="GE10" s="140" t="str">
        <f t="shared" si="101"/>
        <v>Concarneau</v>
      </c>
      <c r="GF10" s="141"/>
      <c r="GG10" s="141"/>
      <c r="GH10" s="141"/>
      <c r="GI10" s="142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</row>
    <row r="11" spans="1:240" ht="15" x14ac:dyDescent="0.3">
      <c r="A11" s="67"/>
      <c r="B11" s="178" t="s">
        <v>61</v>
      </c>
      <c r="C11" s="178"/>
      <c r="D11" s="178"/>
      <c r="E11" s="178"/>
      <c r="F11" s="178"/>
      <c r="G11" s="68"/>
      <c r="H11" s="68"/>
      <c r="I11" s="179" t="s">
        <v>73</v>
      </c>
      <c r="J11" s="179"/>
      <c r="K11" s="179"/>
      <c r="L11" s="179"/>
      <c r="M11" s="179"/>
      <c r="N11" s="69"/>
      <c r="O11" s="180"/>
      <c r="P11" s="181"/>
      <c r="Q11" s="181"/>
      <c r="R11" s="181"/>
      <c r="S11" s="182"/>
      <c r="T11" s="183"/>
      <c r="U11" s="73"/>
      <c r="V11" s="155" t="str">
        <f t="shared" si="0"/>
        <v>Drancy</v>
      </c>
      <c r="W11" s="156"/>
      <c r="X11" s="156"/>
      <c r="Y11" s="156"/>
      <c r="Z11" s="157"/>
      <c r="AA11" s="27">
        <f t="shared" si="1"/>
        <v>0</v>
      </c>
      <c r="AB11" s="28" t="str">
        <f t="shared" si="2"/>
        <v>u</v>
      </c>
      <c r="AC11" s="29">
        <f t="shared" si="102"/>
        <v>1</v>
      </c>
      <c r="AD11" s="30">
        <f t="shared" si="3"/>
        <v>0</v>
      </c>
      <c r="AE11" s="34">
        <f t="shared" si="4"/>
        <v>0</v>
      </c>
      <c r="AF11" s="35">
        <f t="shared" si="5"/>
        <v>0</v>
      </c>
      <c r="AG11" s="35">
        <f t="shared" si="6"/>
        <v>0</v>
      </c>
      <c r="AH11" s="35">
        <f t="shared" si="7"/>
        <v>0</v>
      </c>
      <c r="AI11" s="35">
        <f t="shared" si="8"/>
        <v>0</v>
      </c>
      <c r="AJ11" s="35">
        <f t="shared" si="9"/>
        <v>0</v>
      </c>
      <c r="AK11" s="36">
        <f t="shared" si="10"/>
        <v>0</v>
      </c>
      <c r="AL11" s="158" t="str">
        <f t="shared" si="11"/>
        <v>Drancy</v>
      </c>
      <c r="AM11" s="159"/>
      <c r="AN11" s="159"/>
      <c r="AO11" s="159"/>
      <c r="AP11" s="160"/>
      <c r="AQ11" s="12">
        <f t="shared" si="12"/>
        <v>0</v>
      </c>
      <c r="AR11" s="13" t="str">
        <f t="shared" si="13"/>
        <v>u</v>
      </c>
      <c r="AS11" s="14">
        <f t="shared" si="103"/>
        <v>1</v>
      </c>
      <c r="AT11" s="15">
        <f t="shared" si="14"/>
        <v>0</v>
      </c>
      <c r="AU11" s="16">
        <f t="shared" si="15"/>
        <v>0</v>
      </c>
      <c r="AV11" s="17">
        <f t="shared" si="16"/>
        <v>0</v>
      </c>
      <c r="AW11" s="17">
        <f t="shared" si="17"/>
        <v>0</v>
      </c>
      <c r="AX11" s="17">
        <f t="shared" si="18"/>
        <v>0</v>
      </c>
      <c r="AY11" s="17">
        <f t="shared" si="19"/>
        <v>0</v>
      </c>
      <c r="AZ11" s="17">
        <f t="shared" si="20"/>
        <v>0</v>
      </c>
      <c r="BA11" s="18">
        <f t="shared" si="21"/>
        <v>0</v>
      </c>
      <c r="BB11" s="161" t="str">
        <f t="shared" si="22"/>
        <v>Drancy</v>
      </c>
      <c r="BC11" s="162"/>
      <c r="BD11" s="162"/>
      <c r="BE11" s="162"/>
      <c r="BF11" s="163"/>
      <c r="BG11" s="44">
        <f t="shared" si="23"/>
        <v>0</v>
      </c>
      <c r="BH11" s="45" t="str">
        <f t="shared" si="24"/>
        <v>u</v>
      </c>
      <c r="BI11" s="46">
        <f t="shared" si="104"/>
        <v>1</v>
      </c>
      <c r="BJ11" s="47">
        <f t="shared" si="25"/>
        <v>0</v>
      </c>
      <c r="BK11" s="48">
        <f t="shared" si="26"/>
        <v>0</v>
      </c>
      <c r="BL11" s="49">
        <f t="shared" si="27"/>
        <v>0</v>
      </c>
      <c r="BM11" s="49">
        <f t="shared" si="28"/>
        <v>0</v>
      </c>
      <c r="BN11" s="49">
        <f t="shared" si="29"/>
        <v>0</v>
      </c>
      <c r="BO11" s="49">
        <f t="shared" si="30"/>
        <v>0</v>
      </c>
      <c r="BP11" s="49">
        <f t="shared" si="31"/>
        <v>0</v>
      </c>
      <c r="BQ11" s="50">
        <f t="shared" si="32"/>
        <v>0</v>
      </c>
      <c r="BR11" s="77">
        <v>7</v>
      </c>
      <c r="BS11" s="81">
        <f t="shared" si="33"/>
        <v>7</v>
      </c>
      <c r="BT11" s="79">
        <v>7</v>
      </c>
      <c r="BU11" s="80">
        <f t="shared" si="34"/>
        <v>7</v>
      </c>
      <c r="BV11" s="77">
        <v>7</v>
      </c>
      <c r="BW11" s="78">
        <f t="shared" si="35"/>
        <v>7</v>
      </c>
      <c r="BX11" s="164" t="str">
        <f>[1]Equipes!A8</f>
        <v>Drancy</v>
      </c>
      <c r="BY11" s="164"/>
      <c r="BZ11" s="164"/>
      <c r="CA11" s="164"/>
      <c r="CB11" s="164"/>
      <c r="CC11" s="75">
        <f t="shared" si="36"/>
        <v>1</v>
      </c>
      <c r="CD11" s="75">
        <f t="shared" si="72"/>
        <v>0</v>
      </c>
      <c r="CE11" s="2" t="s">
        <v>22</v>
      </c>
      <c r="CF11" s="75">
        <f t="shared" si="37"/>
        <v>7</v>
      </c>
      <c r="CG11" s="75">
        <f t="shared" si="38"/>
        <v>0</v>
      </c>
      <c r="CH11" s="75">
        <f t="shared" si="39"/>
        <v>0</v>
      </c>
      <c r="CI11" s="75">
        <f t="shared" si="40"/>
        <v>0</v>
      </c>
      <c r="CJ11" s="75">
        <f t="shared" si="41"/>
        <v>0</v>
      </c>
      <c r="CK11" s="75">
        <f t="shared" si="42"/>
        <v>0</v>
      </c>
      <c r="CL11" s="75">
        <f t="shared" si="43"/>
        <v>0</v>
      </c>
      <c r="CM11" s="75">
        <f t="shared" si="44"/>
        <v>0</v>
      </c>
      <c r="CN11" s="75">
        <f t="shared" si="73"/>
        <v>0</v>
      </c>
      <c r="CO11" s="165" t="str">
        <f t="shared" si="74"/>
        <v>Drancy</v>
      </c>
      <c r="CP11" s="166"/>
      <c r="CQ11" s="166"/>
      <c r="CR11" s="166"/>
      <c r="CS11" s="167"/>
      <c r="CT11" s="75">
        <f t="shared" si="45"/>
        <v>1</v>
      </c>
      <c r="CU11" s="75">
        <f t="shared" si="75"/>
        <v>0</v>
      </c>
      <c r="CV11" s="2" t="s">
        <v>22</v>
      </c>
      <c r="CW11" s="75">
        <f t="shared" si="46"/>
        <v>7</v>
      </c>
      <c r="CX11" s="75">
        <f t="shared" si="47"/>
        <v>0</v>
      </c>
      <c r="CY11" s="75">
        <f t="shared" si="48"/>
        <v>0</v>
      </c>
      <c r="CZ11" s="75">
        <f t="shared" si="49"/>
        <v>0</v>
      </c>
      <c r="DA11" s="75">
        <f t="shared" si="50"/>
        <v>0</v>
      </c>
      <c r="DB11" s="75">
        <f t="shared" si="51"/>
        <v>0</v>
      </c>
      <c r="DC11" s="75">
        <f t="shared" si="52"/>
        <v>0</v>
      </c>
      <c r="DD11" s="75">
        <f t="shared" si="53"/>
        <v>0</v>
      </c>
      <c r="DE11" s="75">
        <f t="shared" si="76"/>
        <v>0</v>
      </c>
      <c r="DF11" s="165" t="str">
        <f t="shared" si="77"/>
        <v>Drancy</v>
      </c>
      <c r="DG11" s="166"/>
      <c r="DH11" s="166"/>
      <c r="DI11" s="166"/>
      <c r="DJ11" s="167"/>
      <c r="DK11" s="75">
        <f t="shared" si="54"/>
        <v>1</v>
      </c>
      <c r="DL11" s="75">
        <f t="shared" si="78"/>
        <v>0</v>
      </c>
      <c r="DM11" s="2" t="s">
        <v>22</v>
      </c>
      <c r="DN11" s="75">
        <f t="shared" si="55"/>
        <v>7</v>
      </c>
      <c r="DO11" s="75">
        <f t="shared" si="56"/>
        <v>0</v>
      </c>
      <c r="DP11" s="75">
        <f t="shared" si="57"/>
        <v>0</v>
      </c>
      <c r="DQ11" s="75">
        <f t="shared" si="58"/>
        <v>0</v>
      </c>
      <c r="DR11" s="75">
        <f t="shared" si="59"/>
        <v>0</v>
      </c>
      <c r="DS11" s="75">
        <f t="shared" si="60"/>
        <v>0</v>
      </c>
      <c r="DT11" s="75">
        <f t="shared" si="61"/>
        <v>0</v>
      </c>
      <c r="DU11" s="75">
        <f t="shared" si="62"/>
        <v>0</v>
      </c>
      <c r="DV11" s="75">
        <f t="shared" si="79"/>
        <v>0</v>
      </c>
      <c r="DW11" s="82">
        <f t="shared" si="80"/>
        <v>0</v>
      </c>
      <c r="DX11" s="82">
        <f>DW11+0.0000014</f>
        <v>1.3999999999999999E-6</v>
      </c>
      <c r="DY11" s="82">
        <f t="shared" si="81"/>
        <v>0</v>
      </c>
      <c r="DZ11" s="82">
        <f>DY11+0.0000014</f>
        <v>1.3999999999999999E-6</v>
      </c>
      <c r="EA11" s="82">
        <f t="shared" si="82"/>
        <v>0</v>
      </c>
      <c r="EB11" s="82">
        <f>EA11+0.0000014</f>
        <v>1.3999999999999999E-6</v>
      </c>
      <c r="EC11" s="78">
        <f t="shared" si="83"/>
        <v>0</v>
      </c>
      <c r="ED11" s="78">
        <f t="shared" si="84"/>
        <v>0</v>
      </c>
      <c r="EE11" s="78">
        <f t="shared" si="85"/>
        <v>0</v>
      </c>
      <c r="EF11" s="78">
        <f t="shared" si="86"/>
        <v>0</v>
      </c>
      <c r="EG11" s="78">
        <f t="shared" si="87"/>
        <v>0</v>
      </c>
      <c r="EH11" s="78">
        <f t="shared" si="87"/>
        <v>0</v>
      </c>
      <c r="EI11" s="78">
        <f t="shared" si="88"/>
        <v>0</v>
      </c>
      <c r="EJ11" s="78">
        <f t="shared" si="88"/>
        <v>0</v>
      </c>
      <c r="EK11" s="78" t="b">
        <f t="shared" si="89"/>
        <v>0</v>
      </c>
      <c r="EL11" s="78" t="b">
        <f t="shared" si="90"/>
        <v>0</v>
      </c>
      <c r="EM11" s="78" t="b">
        <f t="shared" si="91"/>
        <v>0</v>
      </c>
      <c r="EN11" s="78" t="b">
        <f t="shared" si="92"/>
        <v>0</v>
      </c>
      <c r="EO11" s="78" t="b">
        <f t="shared" si="93"/>
        <v>0</v>
      </c>
      <c r="EP11" s="78" t="b">
        <f t="shared" si="94"/>
        <v>0</v>
      </c>
      <c r="EQ11" s="78">
        <f t="shared" si="95"/>
        <v>0</v>
      </c>
      <c r="ER11" s="78">
        <f t="shared" si="95"/>
        <v>0</v>
      </c>
      <c r="ES11" s="78">
        <f t="shared" si="96"/>
        <v>0</v>
      </c>
      <c r="ET11" s="78">
        <f t="shared" si="97"/>
        <v>0</v>
      </c>
      <c r="EU11" s="139" t="str">
        <f t="shared" si="63"/>
        <v>Drancy</v>
      </c>
      <c r="EV11" s="139"/>
      <c r="EW11" s="139"/>
      <c r="EX11" s="139"/>
      <c r="EY11" s="139"/>
      <c r="EZ11" s="82">
        <f t="shared" si="64"/>
        <v>0</v>
      </c>
      <c r="FA11" s="78">
        <f t="shared" si="65"/>
        <v>1</v>
      </c>
      <c r="FB11" s="139" t="str">
        <f t="shared" si="98"/>
        <v>Drancy</v>
      </c>
      <c r="FC11" s="139"/>
      <c r="FD11" s="139"/>
      <c r="FE11" s="139"/>
      <c r="FF11" s="139"/>
      <c r="FG11" s="139" t="str">
        <f t="shared" si="66"/>
        <v>Drancy</v>
      </c>
      <c r="FH11" s="139"/>
      <c r="FI11" s="139"/>
      <c r="FJ11" s="139"/>
      <c r="FK11" s="139"/>
      <c r="FL11" s="82">
        <f t="shared" si="67"/>
        <v>0</v>
      </c>
      <c r="FM11" s="4">
        <f t="shared" si="68"/>
        <v>1</v>
      </c>
      <c r="FN11" s="139" t="str">
        <f t="shared" si="99"/>
        <v>Drancy</v>
      </c>
      <c r="FO11" s="139"/>
      <c r="FP11" s="139"/>
      <c r="FQ11" s="139"/>
      <c r="FR11" s="139"/>
      <c r="FS11" s="139" t="str">
        <f t="shared" si="69"/>
        <v>Drancy</v>
      </c>
      <c r="FT11" s="139"/>
      <c r="FU11" s="139"/>
      <c r="FV11" s="139"/>
      <c r="FW11" s="139"/>
      <c r="FX11" s="82">
        <f t="shared" si="70"/>
        <v>0</v>
      </c>
      <c r="FY11" s="78">
        <f t="shared" si="71"/>
        <v>1</v>
      </c>
      <c r="FZ11" s="139" t="str">
        <f t="shared" si="100"/>
        <v>Drancy</v>
      </c>
      <c r="GA11" s="139"/>
      <c r="GB11" s="139"/>
      <c r="GC11" s="139"/>
      <c r="GD11" s="139"/>
      <c r="GE11" s="140" t="str">
        <f t="shared" si="101"/>
        <v>Drancy</v>
      </c>
      <c r="GF11" s="141"/>
      <c r="GG11" s="141"/>
      <c r="GH11" s="141"/>
      <c r="GI11" s="142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</row>
    <row r="12" spans="1:240" ht="14.25" x14ac:dyDescent="0.25">
      <c r="A12" s="67"/>
      <c r="B12" s="178" t="s">
        <v>67</v>
      </c>
      <c r="C12" s="178"/>
      <c r="D12" s="178"/>
      <c r="E12" s="178"/>
      <c r="F12" s="178"/>
      <c r="G12" s="68"/>
      <c r="H12" s="68"/>
      <c r="I12" s="179" t="s">
        <v>63</v>
      </c>
      <c r="J12" s="179"/>
      <c r="K12" s="179"/>
      <c r="L12" s="179"/>
      <c r="M12" s="179"/>
      <c r="N12" s="69"/>
      <c r="O12" s="180"/>
      <c r="P12" s="181"/>
      <c r="Q12" s="181"/>
      <c r="R12" s="181"/>
      <c r="S12" s="182"/>
      <c r="T12" s="183"/>
      <c r="U12" s="73"/>
      <c r="V12" s="155" t="str">
        <f t="shared" si="0"/>
        <v>Dunkerque</v>
      </c>
      <c r="W12" s="156"/>
      <c r="X12" s="156"/>
      <c r="Y12" s="156"/>
      <c r="Z12" s="157"/>
      <c r="AA12" s="27">
        <f t="shared" si="1"/>
        <v>0</v>
      </c>
      <c r="AB12" s="28" t="str">
        <f t="shared" si="2"/>
        <v>u</v>
      </c>
      <c r="AC12" s="29">
        <f t="shared" si="102"/>
        <v>1</v>
      </c>
      <c r="AD12" s="30">
        <f t="shared" si="3"/>
        <v>0</v>
      </c>
      <c r="AE12" s="34">
        <f t="shared" si="4"/>
        <v>0</v>
      </c>
      <c r="AF12" s="35">
        <f t="shared" si="5"/>
        <v>0</v>
      </c>
      <c r="AG12" s="35">
        <f t="shared" si="6"/>
        <v>0</v>
      </c>
      <c r="AH12" s="35">
        <f t="shared" si="7"/>
        <v>0</v>
      </c>
      <c r="AI12" s="35">
        <f t="shared" si="8"/>
        <v>0</v>
      </c>
      <c r="AJ12" s="35">
        <f t="shared" si="9"/>
        <v>0</v>
      </c>
      <c r="AK12" s="36">
        <f t="shared" si="10"/>
        <v>0</v>
      </c>
      <c r="AL12" s="158" t="str">
        <f t="shared" si="11"/>
        <v>Dunkerque</v>
      </c>
      <c r="AM12" s="159"/>
      <c r="AN12" s="159"/>
      <c r="AO12" s="159"/>
      <c r="AP12" s="160"/>
      <c r="AQ12" s="12">
        <f t="shared" si="12"/>
        <v>0</v>
      </c>
      <c r="AR12" s="13" t="str">
        <f t="shared" si="13"/>
        <v>u</v>
      </c>
      <c r="AS12" s="14">
        <f t="shared" si="103"/>
        <v>1</v>
      </c>
      <c r="AT12" s="15">
        <f t="shared" si="14"/>
        <v>0</v>
      </c>
      <c r="AU12" s="16">
        <f t="shared" si="15"/>
        <v>0</v>
      </c>
      <c r="AV12" s="17">
        <f t="shared" si="16"/>
        <v>0</v>
      </c>
      <c r="AW12" s="17">
        <f t="shared" si="17"/>
        <v>0</v>
      </c>
      <c r="AX12" s="17">
        <f t="shared" si="18"/>
        <v>0</v>
      </c>
      <c r="AY12" s="17">
        <f t="shared" si="19"/>
        <v>0</v>
      </c>
      <c r="AZ12" s="17">
        <f t="shared" si="20"/>
        <v>0</v>
      </c>
      <c r="BA12" s="18">
        <f t="shared" si="21"/>
        <v>0</v>
      </c>
      <c r="BB12" s="161" t="str">
        <f t="shared" si="22"/>
        <v>Dunkerque</v>
      </c>
      <c r="BC12" s="162"/>
      <c r="BD12" s="162"/>
      <c r="BE12" s="162"/>
      <c r="BF12" s="163"/>
      <c r="BG12" s="44">
        <f t="shared" si="23"/>
        <v>0</v>
      </c>
      <c r="BH12" s="45" t="str">
        <f t="shared" si="24"/>
        <v>u</v>
      </c>
      <c r="BI12" s="46">
        <f t="shared" si="104"/>
        <v>1</v>
      </c>
      <c r="BJ12" s="47">
        <f t="shared" si="25"/>
        <v>0</v>
      </c>
      <c r="BK12" s="48">
        <f t="shared" si="26"/>
        <v>0</v>
      </c>
      <c r="BL12" s="49">
        <f t="shared" si="27"/>
        <v>0</v>
      </c>
      <c r="BM12" s="49">
        <f t="shared" si="28"/>
        <v>0</v>
      </c>
      <c r="BN12" s="49">
        <f t="shared" si="29"/>
        <v>0</v>
      </c>
      <c r="BO12" s="49">
        <f t="shared" si="30"/>
        <v>0</v>
      </c>
      <c r="BP12" s="49">
        <f t="shared" si="31"/>
        <v>0</v>
      </c>
      <c r="BQ12" s="50">
        <f t="shared" si="32"/>
        <v>0</v>
      </c>
      <c r="BR12" s="77">
        <v>8</v>
      </c>
      <c r="BS12" s="81">
        <f t="shared" si="33"/>
        <v>8</v>
      </c>
      <c r="BT12" s="79">
        <v>8</v>
      </c>
      <c r="BU12" s="80">
        <f t="shared" si="34"/>
        <v>8</v>
      </c>
      <c r="BV12" s="77">
        <v>8</v>
      </c>
      <c r="BW12" s="78">
        <f t="shared" si="35"/>
        <v>8</v>
      </c>
      <c r="BX12" s="164" t="str">
        <f>[1]Equipes!A9</f>
        <v>Dunkerque</v>
      </c>
      <c r="BY12" s="164"/>
      <c r="BZ12" s="164"/>
      <c r="CA12" s="164"/>
      <c r="CB12" s="164"/>
      <c r="CC12" s="75">
        <f t="shared" si="36"/>
        <v>1</v>
      </c>
      <c r="CD12" s="75">
        <f t="shared" si="72"/>
        <v>0</v>
      </c>
      <c r="CE12" s="2" t="s">
        <v>22</v>
      </c>
      <c r="CF12" s="75">
        <f t="shared" si="37"/>
        <v>8</v>
      </c>
      <c r="CG12" s="75">
        <f t="shared" si="38"/>
        <v>0</v>
      </c>
      <c r="CH12" s="75">
        <f t="shared" si="39"/>
        <v>0</v>
      </c>
      <c r="CI12" s="75">
        <f t="shared" si="40"/>
        <v>0</v>
      </c>
      <c r="CJ12" s="75">
        <f t="shared" si="41"/>
        <v>0</v>
      </c>
      <c r="CK12" s="75">
        <f t="shared" si="42"/>
        <v>0</v>
      </c>
      <c r="CL12" s="75">
        <f t="shared" si="43"/>
        <v>0</v>
      </c>
      <c r="CM12" s="75">
        <f t="shared" si="44"/>
        <v>0</v>
      </c>
      <c r="CN12" s="75">
        <f t="shared" si="73"/>
        <v>0</v>
      </c>
      <c r="CO12" s="165" t="str">
        <f t="shared" si="74"/>
        <v>Dunkerque</v>
      </c>
      <c r="CP12" s="166"/>
      <c r="CQ12" s="166"/>
      <c r="CR12" s="166"/>
      <c r="CS12" s="167"/>
      <c r="CT12" s="75">
        <f t="shared" si="45"/>
        <v>1</v>
      </c>
      <c r="CU12" s="75">
        <f t="shared" si="75"/>
        <v>0</v>
      </c>
      <c r="CV12" s="2" t="s">
        <v>22</v>
      </c>
      <c r="CW12" s="75">
        <f t="shared" si="46"/>
        <v>8</v>
      </c>
      <c r="CX12" s="75">
        <f t="shared" si="47"/>
        <v>0</v>
      </c>
      <c r="CY12" s="75">
        <f t="shared" si="48"/>
        <v>0</v>
      </c>
      <c r="CZ12" s="75">
        <f t="shared" si="49"/>
        <v>0</v>
      </c>
      <c r="DA12" s="75">
        <f t="shared" si="50"/>
        <v>0</v>
      </c>
      <c r="DB12" s="75">
        <f t="shared" si="51"/>
        <v>0</v>
      </c>
      <c r="DC12" s="75">
        <f t="shared" si="52"/>
        <v>0</v>
      </c>
      <c r="DD12" s="75">
        <f t="shared" si="53"/>
        <v>0</v>
      </c>
      <c r="DE12" s="75">
        <f t="shared" si="76"/>
        <v>0</v>
      </c>
      <c r="DF12" s="165" t="str">
        <f t="shared" si="77"/>
        <v>Dunkerque</v>
      </c>
      <c r="DG12" s="166"/>
      <c r="DH12" s="166"/>
      <c r="DI12" s="166"/>
      <c r="DJ12" s="167"/>
      <c r="DK12" s="75">
        <f t="shared" si="54"/>
        <v>1</v>
      </c>
      <c r="DL12" s="75">
        <f t="shared" si="78"/>
        <v>0</v>
      </c>
      <c r="DM12" s="2" t="s">
        <v>22</v>
      </c>
      <c r="DN12" s="75">
        <f t="shared" si="55"/>
        <v>8</v>
      </c>
      <c r="DO12" s="75">
        <f t="shared" si="56"/>
        <v>0</v>
      </c>
      <c r="DP12" s="75">
        <f t="shared" si="57"/>
        <v>0</v>
      </c>
      <c r="DQ12" s="75">
        <f t="shared" si="58"/>
        <v>0</v>
      </c>
      <c r="DR12" s="75">
        <f t="shared" si="59"/>
        <v>0</v>
      </c>
      <c r="DS12" s="75">
        <f t="shared" si="60"/>
        <v>0</v>
      </c>
      <c r="DT12" s="75">
        <f t="shared" si="61"/>
        <v>0</v>
      </c>
      <c r="DU12" s="75">
        <f t="shared" si="62"/>
        <v>0</v>
      </c>
      <c r="DV12" s="75">
        <f t="shared" si="79"/>
        <v>0</v>
      </c>
      <c r="DW12" s="82">
        <f t="shared" si="80"/>
        <v>0</v>
      </c>
      <c r="DX12" s="82">
        <f>DW12+0.0000013</f>
        <v>1.3E-6</v>
      </c>
      <c r="DY12" s="82">
        <f t="shared" si="81"/>
        <v>0</v>
      </c>
      <c r="DZ12" s="82">
        <f>DY12+0.0000013</f>
        <v>1.3E-6</v>
      </c>
      <c r="EA12" s="82">
        <f t="shared" si="82"/>
        <v>0</v>
      </c>
      <c r="EB12" s="82">
        <f>EA12+0.0000013</f>
        <v>1.3E-6</v>
      </c>
      <c r="EC12" s="78">
        <f t="shared" si="83"/>
        <v>0</v>
      </c>
      <c r="ED12" s="78">
        <f t="shared" si="84"/>
        <v>0</v>
      </c>
      <c r="EE12" s="78">
        <f t="shared" si="85"/>
        <v>0</v>
      </c>
      <c r="EF12" s="78">
        <f t="shared" si="86"/>
        <v>0</v>
      </c>
      <c r="EG12" s="78">
        <f t="shared" si="87"/>
        <v>0</v>
      </c>
      <c r="EH12" s="78">
        <f t="shared" si="87"/>
        <v>0</v>
      </c>
      <c r="EI12" s="78">
        <f t="shared" si="88"/>
        <v>0</v>
      </c>
      <c r="EJ12" s="78">
        <f t="shared" si="88"/>
        <v>0</v>
      </c>
      <c r="EK12" s="78" t="b">
        <f t="shared" si="89"/>
        <v>0</v>
      </c>
      <c r="EL12" s="78" t="b">
        <f t="shared" si="90"/>
        <v>0</v>
      </c>
      <c r="EM12" s="78" t="b">
        <f t="shared" si="91"/>
        <v>0</v>
      </c>
      <c r="EN12" s="78" t="b">
        <f t="shared" si="92"/>
        <v>0</v>
      </c>
      <c r="EO12" s="78" t="b">
        <f t="shared" si="93"/>
        <v>0</v>
      </c>
      <c r="EP12" s="78" t="b">
        <f t="shared" si="94"/>
        <v>0</v>
      </c>
      <c r="EQ12" s="78">
        <f t="shared" si="95"/>
        <v>0</v>
      </c>
      <c r="ER12" s="78">
        <f t="shared" si="95"/>
        <v>0</v>
      </c>
      <c r="ES12" s="78">
        <f t="shared" si="96"/>
        <v>0</v>
      </c>
      <c r="ET12" s="78">
        <f t="shared" si="97"/>
        <v>0</v>
      </c>
      <c r="EU12" s="139" t="str">
        <f t="shared" si="63"/>
        <v>Dunkerque</v>
      </c>
      <c r="EV12" s="139"/>
      <c r="EW12" s="139"/>
      <c r="EX12" s="139"/>
      <c r="EY12" s="139"/>
      <c r="EZ12" s="82">
        <f t="shared" si="64"/>
        <v>0</v>
      </c>
      <c r="FA12" s="78">
        <f t="shared" si="65"/>
        <v>1</v>
      </c>
      <c r="FB12" s="139" t="str">
        <f t="shared" si="98"/>
        <v>Dunkerque</v>
      </c>
      <c r="FC12" s="139"/>
      <c r="FD12" s="139"/>
      <c r="FE12" s="139"/>
      <c r="FF12" s="139"/>
      <c r="FG12" s="139" t="str">
        <f t="shared" si="66"/>
        <v>Dunkerque</v>
      </c>
      <c r="FH12" s="139"/>
      <c r="FI12" s="139"/>
      <c r="FJ12" s="139"/>
      <c r="FK12" s="139"/>
      <c r="FL12" s="82">
        <f t="shared" si="67"/>
        <v>0</v>
      </c>
      <c r="FM12" s="4">
        <f t="shared" si="68"/>
        <v>1</v>
      </c>
      <c r="FN12" s="139" t="str">
        <f t="shared" si="99"/>
        <v>Dunkerque</v>
      </c>
      <c r="FO12" s="139"/>
      <c r="FP12" s="139"/>
      <c r="FQ12" s="139"/>
      <c r="FR12" s="139"/>
      <c r="FS12" s="139" t="str">
        <f t="shared" si="69"/>
        <v>Dunkerque</v>
      </c>
      <c r="FT12" s="139"/>
      <c r="FU12" s="139"/>
      <c r="FV12" s="139"/>
      <c r="FW12" s="139"/>
      <c r="FX12" s="82">
        <f t="shared" si="70"/>
        <v>0</v>
      </c>
      <c r="FY12" s="78">
        <f t="shared" si="71"/>
        <v>1</v>
      </c>
      <c r="FZ12" s="139" t="str">
        <f t="shared" si="100"/>
        <v>Dunkerque</v>
      </c>
      <c r="GA12" s="139"/>
      <c r="GB12" s="139"/>
      <c r="GC12" s="139"/>
      <c r="GD12" s="139"/>
      <c r="GE12" s="140" t="str">
        <f t="shared" si="101"/>
        <v>Dunkerque</v>
      </c>
      <c r="GF12" s="141"/>
      <c r="GG12" s="141"/>
      <c r="GH12" s="141"/>
      <c r="GI12" s="142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</row>
    <row r="13" spans="1:240" ht="15.6" thickBot="1" x14ac:dyDescent="0.35">
      <c r="A13" s="70"/>
      <c r="B13" s="172" t="s">
        <v>74</v>
      </c>
      <c r="C13" s="172"/>
      <c r="D13" s="172"/>
      <c r="E13" s="172"/>
      <c r="F13" s="172"/>
      <c r="G13" s="71"/>
      <c r="H13" s="71"/>
      <c r="I13" s="173" t="s">
        <v>65</v>
      </c>
      <c r="J13" s="173"/>
      <c r="K13" s="173"/>
      <c r="L13" s="173"/>
      <c r="M13" s="173"/>
      <c r="N13" s="72"/>
      <c r="O13" s="174"/>
      <c r="P13" s="175"/>
      <c r="Q13" s="175"/>
      <c r="R13" s="175"/>
      <c r="S13" s="176"/>
      <c r="T13" s="177"/>
      <c r="U13" s="73"/>
      <c r="V13" s="155" t="str">
        <f t="shared" si="0"/>
        <v>Entente SSG</v>
      </c>
      <c r="W13" s="156"/>
      <c r="X13" s="156"/>
      <c r="Y13" s="156"/>
      <c r="Z13" s="157"/>
      <c r="AA13" s="27">
        <f t="shared" si="1"/>
        <v>0</v>
      </c>
      <c r="AB13" s="28" t="str">
        <f t="shared" si="2"/>
        <v>u</v>
      </c>
      <c r="AC13" s="29">
        <f t="shared" si="102"/>
        <v>1</v>
      </c>
      <c r="AD13" s="30">
        <f t="shared" si="3"/>
        <v>0</v>
      </c>
      <c r="AE13" s="34">
        <f t="shared" si="4"/>
        <v>0</v>
      </c>
      <c r="AF13" s="35">
        <f t="shared" si="5"/>
        <v>0</v>
      </c>
      <c r="AG13" s="35">
        <f t="shared" si="6"/>
        <v>0</v>
      </c>
      <c r="AH13" s="35">
        <f t="shared" si="7"/>
        <v>0</v>
      </c>
      <c r="AI13" s="35">
        <f t="shared" si="8"/>
        <v>0</v>
      </c>
      <c r="AJ13" s="35">
        <f t="shared" si="9"/>
        <v>0</v>
      </c>
      <c r="AK13" s="36">
        <f t="shared" si="10"/>
        <v>0</v>
      </c>
      <c r="AL13" s="158" t="str">
        <f t="shared" si="11"/>
        <v>Entente SSG</v>
      </c>
      <c r="AM13" s="159"/>
      <c r="AN13" s="159"/>
      <c r="AO13" s="159"/>
      <c r="AP13" s="160"/>
      <c r="AQ13" s="12">
        <f t="shared" si="12"/>
        <v>0</v>
      </c>
      <c r="AR13" s="13" t="str">
        <f t="shared" si="13"/>
        <v>u</v>
      </c>
      <c r="AS13" s="14">
        <f t="shared" si="103"/>
        <v>1</v>
      </c>
      <c r="AT13" s="15">
        <f t="shared" si="14"/>
        <v>0</v>
      </c>
      <c r="AU13" s="16">
        <f t="shared" si="15"/>
        <v>0</v>
      </c>
      <c r="AV13" s="17">
        <f t="shared" si="16"/>
        <v>0</v>
      </c>
      <c r="AW13" s="17">
        <f t="shared" si="17"/>
        <v>0</v>
      </c>
      <c r="AX13" s="17">
        <f t="shared" si="18"/>
        <v>0</v>
      </c>
      <c r="AY13" s="17">
        <f t="shared" si="19"/>
        <v>0</v>
      </c>
      <c r="AZ13" s="17">
        <f t="shared" si="20"/>
        <v>0</v>
      </c>
      <c r="BA13" s="18">
        <f t="shared" si="21"/>
        <v>0</v>
      </c>
      <c r="BB13" s="161" t="str">
        <f t="shared" si="22"/>
        <v>Entente SSG</v>
      </c>
      <c r="BC13" s="162"/>
      <c r="BD13" s="162"/>
      <c r="BE13" s="162"/>
      <c r="BF13" s="163"/>
      <c r="BG13" s="44">
        <f t="shared" si="23"/>
        <v>0</v>
      </c>
      <c r="BH13" s="45" t="str">
        <f t="shared" si="24"/>
        <v>u</v>
      </c>
      <c r="BI13" s="46">
        <f t="shared" si="104"/>
        <v>1</v>
      </c>
      <c r="BJ13" s="47">
        <f t="shared" si="25"/>
        <v>0</v>
      </c>
      <c r="BK13" s="48">
        <f t="shared" si="26"/>
        <v>0</v>
      </c>
      <c r="BL13" s="49">
        <f t="shared" si="27"/>
        <v>0</v>
      </c>
      <c r="BM13" s="49">
        <f t="shared" si="28"/>
        <v>0</v>
      </c>
      <c r="BN13" s="49">
        <f t="shared" si="29"/>
        <v>0</v>
      </c>
      <c r="BO13" s="49">
        <f t="shared" si="30"/>
        <v>0</v>
      </c>
      <c r="BP13" s="49">
        <f t="shared" si="31"/>
        <v>0</v>
      </c>
      <c r="BQ13" s="50">
        <f t="shared" si="32"/>
        <v>0</v>
      </c>
      <c r="BR13" s="77">
        <v>9</v>
      </c>
      <c r="BS13" s="81">
        <f t="shared" si="33"/>
        <v>9</v>
      </c>
      <c r="BT13" s="79">
        <v>9</v>
      </c>
      <c r="BU13" s="80">
        <f t="shared" si="34"/>
        <v>9</v>
      </c>
      <c r="BV13" s="77">
        <v>9</v>
      </c>
      <c r="BW13" s="78">
        <f t="shared" si="35"/>
        <v>9</v>
      </c>
      <c r="BX13" s="164" t="str">
        <f>[1]Equipes!A10</f>
        <v>Entente SSG</v>
      </c>
      <c r="BY13" s="164"/>
      <c r="BZ13" s="164"/>
      <c r="CA13" s="164"/>
      <c r="CB13" s="164"/>
      <c r="CC13" s="75">
        <f t="shared" si="36"/>
        <v>1</v>
      </c>
      <c r="CD13" s="75">
        <f t="shared" si="72"/>
        <v>0</v>
      </c>
      <c r="CE13" s="2" t="s">
        <v>22</v>
      </c>
      <c r="CF13" s="75">
        <f t="shared" si="37"/>
        <v>9</v>
      </c>
      <c r="CG13" s="75">
        <f t="shared" si="38"/>
        <v>0</v>
      </c>
      <c r="CH13" s="75">
        <f t="shared" si="39"/>
        <v>0</v>
      </c>
      <c r="CI13" s="75">
        <f t="shared" si="40"/>
        <v>0</v>
      </c>
      <c r="CJ13" s="75">
        <f t="shared" si="41"/>
        <v>0</v>
      </c>
      <c r="CK13" s="75">
        <f t="shared" si="42"/>
        <v>0</v>
      </c>
      <c r="CL13" s="75">
        <f t="shared" si="43"/>
        <v>0</v>
      </c>
      <c r="CM13" s="75">
        <f t="shared" si="44"/>
        <v>0</v>
      </c>
      <c r="CN13" s="75">
        <f t="shared" si="73"/>
        <v>0</v>
      </c>
      <c r="CO13" s="165" t="str">
        <f t="shared" si="74"/>
        <v>Entente SSG</v>
      </c>
      <c r="CP13" s="166"/>
      <c r="CQ13" s="166"/>
      <c r="CR13" s="166"/>
      <c r="CS13" s="167"/>
      <c r="CT13" s="75">
        <f t="shared" si="45"/>
        <v>1</v>
      </c>
      <c r="CU13" s="75">
        <f t="shared" si="75"/>
        <v>0</v>
      </c>
      <c r="CV13" s="2" t="s">
        <v>22</v>
      </c>
      <c r="CW13" s="75">
        <f t="shared" si="46"/>
        <v>9</v>
      </c>
      <c r="CX13" s="75">
        <f t="shared" si="47"/>
        <v>0</v>
      </c>
      <c r="CY13" s="75">
        <f t="shared" si="48"/>
        <v>0</v>
      </c>
      <c r="CZ13" s="75">
        <f t="shared" si="49"/>
        <v>0</v>
      </c>
      <c r="DA13" s="75">
        <f t="shared" si="50"/>
        <v>0</v>
      </c>
      <c r="DB13" s="75">
        <f t="shared" si="51"/>
        <v>0</v>
      </c>
      <c r="DC13" s="75">
        <f t="shared" si="52"/>
        <v>0</v>
      </c>
      <c r="DD13" s="75">
        <f t="shared" si="53"/>
        <v>0</v>
      </c>
      <c r="DE13" s="75">
        <f t="shared" si="76"/>
        <v>0</v>
      </c>
      <c r="DF13" s="165" t="str">
        <f t="shared" si="77"/>
        <v>Entente SSG</v>
      </c>
      <c r="DG13" s="166"/>
      <c r="DH13" s="166"/>
      <c r="DI13" s="166"/>
      <c r="DJ13" s="167"/>
      <c r="DK13" s="75">
        <f t="shared" si="54"/>
        <v>1</v>
      </c>
      <c r="DL13" s="75">
        <f t="shared" si="78"/>
        <v>0</v>
      </c>
      <c r="DM13" s="2" t="s">
        <v>22</v>
      </c>
      <c r="DN13" s="75">
        <f t="shared" si="55"/>
        <v>9</v>
      </c>
      <c r="DO13" s="75">
        <f t="shared" si="56"/>
        <v>0</v>
      </c>
      <c r="DP13" s="75">
        <f t="shared" si="57"/>
        <v>0</v>
      </c>
      <c r="DQ13" s="75">
        <f t="shared" si="58"/>
        <v>0</v>
      </c>
      <c r="DR13" s="75">
        <f t="shared" si="59"/>
        <v>0</v>
      </c>
      <c r="DS13" s="75">
        <f t="shared" si="60"/>
        <v>0</v>
      </c>
      <c r="DT13" s="75">
        <f t="shared" si="61"/>
        <v>0</v>
      </c>
      <c r="DU13" s="75">
        <f t="shared" si="62"/>
        <v>0</v>
      </c>
      <c r="DV13" s="75">
        <f t="shared" si="79"/>
        <v>0</v>
      </c>
      <c r="DW13" s="82">
        <f t="shared" si="80"/>
        <v>0</v>
      </c>
      <c r="DX13" s="82">
        <f>DW13+0.0000012</f>
        <v>1.1999999999999999E-6</v>
      </c>
      <c r="DY13" s="82">
        <f t="shared" si="81"/>
        <v>0</v>
      </c>
      <c r="DZ13" s="82">
        <f>DY13+0.0000012</f>
        <v>1.1999999999999999E-6</v>
      </c>
      <c r="EA13" s="82">
        <f t="shared" si="82"/>
        <v>0</v>
      </c>
      <c r="EB13" s="82">
        <f>EA13+0.0000012</f>
        <v>1.1999999999999999E-6</v>
      </c>
      <c r="EC13" s="78">
        <f t="shared" si="83"/>
        <v>0</v>
      </c>
      <c r="ED13" s="78">
        <f t="shared" si="84"/>
        <v>0</v>
      </c>
      <c r="EE13" s="78">
        <f t="shared" si="85"/>
        <v>0</v>
      </c>
      <c r="EF13" s="78">
        <f t="shared" si="86"/>
        <v>0</v>
      </c>
      <c r="EG13" s="78">
        <f t="shared" si="87"/>
        <v>0</v>
      </c>
      <c r="EH13" s="78">
        <f t="shared" si="87"/>
        <v>0</v>
      </c>
      <c r="EI13" s="78">
        <f t="shared" si="88"/>
        <v>0</v>
      </c>
      <c r="EJ13" s="78">
        <f t="shared" si="88"/>
        <v>0</v>
      </c>
      <c r="EK13" s="78" t="b">
        <f t="shared" si="89"/>
        <v>0</v>
      </c>
      <c r="EL13" s="78" t="b">
        <f t="shared" si="90"/>
        <v>0</v>
      </c>
      <c r="EM13" s="78" t="b">
        <f t="shared" si="91"/>
        <v>0</v>
      </c>
      <c r="EN13" s="78" t="b">
        <f t="shared" si="92"/>
        <v>0</v>
      </c>
      <c r="EO13" s="78" t="b">
        <f t="shared" si="93"/>
        <v>0</v>
      </c>
      <c r="EP13" s="78" t="b">
        <f t="shared" si="94"/>
        <v>0</v>
      </c>
      <c r="EQ13" s="78">
        <f t="shared" si="95"/>
        <v>0</v>
      </c>
      <c r="ER13" s="78">
        <f t="shared" si="95"/>
        <v>0</v>
      </c>
      <c r="ES13" s="78">
        <f t="shared" si="96"/>
        <v>0</v>
      </c>
      <c r="ET13" s="78">
        <f t="shared" si="97"/>
        <v>0</v>
      </c>
      <c r="EU13" s="139" t="str">
        <f t="shared" si="63"/>
        <v>Entente SSG</v>
      </c>
      <c r="EV13" s="139"/>
      <c r="EW13" s="139"/>
      <c r="EX13" s="139"/>
      <c r="EY13" s="139"/>
      <c r="EZ13" s="82">
        <f t="shared" si="64"/>
        <v>0</v>
      </c>
      <c r="FA13" s="78">
        <f t="shared" si="65"/>
        <v>1</v>
      </c>
      <c r="FB13" s="139" t="str">
        <f t="shared" si="98"/>
        <v>Entente SSG</v>
      </c>
      <c r="FC13" s="139"/>
      <c r="FD13" s="139"/>
      <c r="FE13" s="139"/>
      <c r="FF13" s="139"/>
      <c r="FG13" s="139" t="str">
        <f t="shared" si="66"/>
        <v>Entente SSG</v>
      </c>
      <c r="FH13" s="139"/>
      <c r="FI13" s="139"/>
      <c r="FJ13" s="139"/>
      <c r="FK13" s="139"/>
      <c r="FL13" s="82">
        <f t="shared" si="67"/>
        <v>0</v>
      </c>
      <c r="FM13" s="4">
        <f t="shared" si="68"/>
        <v>1</v>
      </c>
      <c r="FN13" s="139" t="str">
        <f t="shared" si="99"/>
        <v>Entente SSG</v>
      </c>
      <c r="FO13" s="139"/>
      <c r="FP13" s="139"/>
      <c r="FQ13" s="139"/>
      <c r="FR13" s="139"/>
      <c r="FS13" s="139" t="str">
        <f t="shared" si="69"/>
        <v>Entente SSG</v>
      </c>
      <c r="FT13" s="139"/>
      <c r="FU13" s="139"/>
      <c r="FV13" s="139"/>
      <c r="FW13" s="139"/>
      <c r="FX13" s="82">
        <f t="shared" si="70"/>
        <v>0</v>
      </c>
      <c r="FY13" s="78">
        <f t="shared" si="71"/>
        <v>1</v>
      </c>
      <c r="FZ13" s="139" t="str">
        <f t="shared" si="100"/>
        <v>Entente SSG</v>
      </c>
      <c r="GA13" s="139"/>
      <c r="GB13" s="139"/>
      <c r="GC13" s="139"/>
      <c r="GD13" s="139"/>
      <c r="GE13" s="140" t="str">
        <f t="shared" si="101"/>
        <v>Entente SSG</v>
      </c>
      <c r="GF13" s="141"/>
      <c r="GG13" s="141"/>
      <c r="GH13" s="141"/>
      <c r="GI13" s="142"/>
      <c r="GJ13" s="74"/>
      <c r="GK13" s="74"/>
      <c r="GL13" s="74"/>
      <c r="GM13" s="74"/>
      <c r="GN13" s="74"/>
      <c r="GO13" s="74"/>
      <c r="GP13" s="74"/>
      <c r="GQ13" s="74"/>
      <c r="GR13" s="74"/>
      <c r="GS13" s="74"/>
      <c r="GT13" s="74"/>
      <c r="GU13" s="74"/>
      <c r="GV13" s="74"/>
      <c r="GW13" s="74"/>
      <c r="GX13" s="74"/>
      <c r="GY13" s="74"/>
      <c r="GZ13" s="74"/>
      <c r="HA13" s="74"/>
      <c r="HB13" s="74"/>
      <c r="HC13" s="74"/>
      <c r="HD13" s="74"/>
      <c r="HE13" s="74"/>
      <c r="HF13" s="74"/>
      <c r="HG13" s="74"/>
      <c r="HH13" s="74"/>
      <c r="HI13" s="74"/>
      <c r="HJ13" s="74"/>
      <c r="HK13" s="74"/>
      <c r="HL13" s="74"/>
      <c r="HM13" s="74"/>
      <c r="HN13" s="74"/>
      <c r="HO13" s="74"/>
      <c r="HP13" s="74"/>
      <c r="HQ13" s="74"/>
      <c r="HR13" s="74"/>
      <c r="HS13" s="74"/>
      <c r="HT13" s="74"/>
      <c r="HU13" s="74"/>
      <c r="HV13" s="74"/>
      <c r="HW13" s="74"/>
      <c r="HX13" s="74"/>
      <c r="HY13" s="74"/>
      <c r="HZ13" s="74"/>
      <c r="IA13" s="74"/>
      <c r="IB13" s="74"/>
      <c r="IC13" s="74"/>
      <c r="ID13" s="74"/>
      <c r="IE13" s="74"/>
      <c r="IF13" s="74"/>
    </row>
    <row r="14" spans="1:240" ht="15.6" thickTop="1" x14ac:dyDescent="0.3">
      <c r="A14" s="62"/>
      <c r="B14" s="170"/>
      <c r="C14" s="170"/>
      <c r="D14" s="170"/>
      <c r="E14" s="170"/>
      <c r="F14" s="170"/>
      <c r="G14" s="63"/>
      <c r="H14" s="63"/>
      <c r="I14" s="170"/>
      <c r="J14" s="170"/>
      <c r="K14" s="170"/>
      <c r="L14" s="170"/>
      <c r="M14" s="170"/>
      <c r="N14" s="62"/>
      <c r="O14" s="171"/>
      <c r="P14" s="171"/>
      <c r="Q14" s="171"/>
      <c r="R14" s="171"/>
      <c r="S14" s="168"/>
      <c r="T14" s="168"/>
      <c r="U14" s="73"/>
      <c r="V14" s="155" t="str">
        <f t="shared" si="0"/>
        <v>Laval</v>
      </c>
      <c r="W14" s="156"/>
      <c r="X14" s="156"/>
      <c r="Y14" s="156"/>
      <c r="Z14" s="157"/>
      <c r="AA14" s="27">
        <f t="shared" si="1"/>
        <v>0</v>
      </c>
      <c r="AB14" s="28" t="str">
        <f t="shared" si="2"/>
        <v>u</v>
      </c>
      <c r="AC14" s="29">
        <f t="shared" si="102"/>
        <v>1</v>
      </c>
      <c r="AD14" s="30">
        <f t="shared" si="3"/>
        <v>0</v>
      </c>
      <c r="AE14" s="34">
        <f t="shared" si="4"/>
        <v>0</v>
      </c>
      <c r="AF14" s="35">
        <f t="shared" si="5"/>
        <v>0</v>
      </c>
      <c r="AG14" s="35">
        <f t="shared" si="6"/>
        <v>0</v>
      </c>
      <c r="AH14" s="35">
        <f t="shared" si="7"/>
        <v>0</v>
      </c>
      <c r="AI14" s="35">
        <f t="shared" si="8"/>
        <v>0</v>
      </c>
      <c r="AJ14" s="35">
        <f t="shared" si="9"/>
        <v>0</v>
      </c>
      <c r="AK14" s="36">
        <f t="shared" si="10"/>
        <v>0</v>
      </c>
      <c r="AL14" s="158" t="str">
        <f t="shared" si="11"/>
        <v>Laval</v>
      </c>
      <c r="AM14" s="159"/>
      <c r="AN14" s="159"/>
      <c r="AO14" s="159"/>
      <c r="AP14" s="160"/>
      <c r="AQ14" s="12">
        <f t="shared" si="12"/>
        <v>0</v>
      </c>
      <c r="AR14" s="13" t="str">
        <f t="shared" si="13"/>
        <v>u</v>
      </c>
      <c r="AS14" s="14">
        <f t="shared" si="103"/>
        <v>1</v>
      </c>
      <c r="AT14" s="15">
        <f t="shared" si="14"/>
        <v>0</v>
      </c>
      <c r="AU14" s="16">
        <f t="shared" si="15"/>
        <v>0</v>
      </c>
      <c r="AV14" s="17">
        <f t="shared" si="16"/>
        <v>0</v>
      </c>
      <c r="AW14" s="17">
        <f t="shared" si="17"/>
        <v>0</v>
      </c>
      <c r="AX14" s="17">
        <f t="shared" si="18"/>
        <v>0</v>
      </c>
      <c r="AY14" s="17">
        <f t="shared" si="19"/>
        <v>0</v>
      </c>
      <c r="AZ14" s="17">
        <f t="shared" si="20"/>
        <v>0</v>
      </c>
      <c r="BA14" s="18">
        <f t="shared" si="21"/>
        <v>0</v>
      </c>
      <c r="BB14" s="161" t="str">
        <f t="shared" si="22"/>
        <v>Laval</v>
      </c>
      <c r="BC14" s="162"/>
      <c r="BD14" s="162"/>
      <c r="BE14" s="162"/>
      <c r="BF14" s="163"/>
      <c r="BG14" s="44">
        <f t="shared" si="23"/>
        <v>0</v>
      </c>
      <c r="BH14" s="45" t="str">
        <f t="shared" si="24"/>
        <v>u</v>
      </c>
      <c r="BI14" s="46">
        <f t="shared" si="104"/>
        <v>1</v>
      </c>
      <c r="BJ14" s="47">
        <f t="shared" si="25"/>
        <v>0</v>
      </c>
      <c r="BK14" s="48">
        <f t="shared" si="26"/>
        <v>0</v>
      </c>
      <c r="BL14" s="49">
        <f t="shared" si="27"/>
        <v>0</v>
      </c>
      <c r="BM14" s="49">
        <f t="shared" si="28"/>
        <v>0</v>
      </c>
      <c r="BN14" s="49">
        <f t="shared" si="29"/>
        <v>0</v>
      </c>
      <c r="BO14" s="49">
        <f t="shared" si="30"/>
        <v>0</v>
      </c>
      <c r="BP14" s="49">
        <f t="shared" si="31"/>
        <v>0</v>
      </c>
      <c r="BQ14" s="50">
        <f t="shared" si="32"/>
        <v>0</v>
      </c>
      <c r="BR14" s="77">
        <v>10</v>
      </c>
      <c r="BS14" s="81">
        <f t="shared" si="33"/>
        <v>10</v>
      </c>
      <c r="BT14" s="79">
        <v>10</v>
      </c>
      <c r="BU14" s="80">
        <f t="shared" si="34"/>
        <v>10</v>
      </c>
      <c r="BV14" s="77">
        <v>10</v>
      </c>
      <c r="BW14" s="78">
        <f t="shared" si="35"/>
        <v>10</v>
      </c>
      <c r="BX14" s="164" t="str">
        <f>[1]Equipes!A11</f>
        <v>Laval</v>
      </c>
      <c r="BY14" s="164"/>
      <c r="BZ14" s="164"/>
      <c r="CA14" s="164"/>
      <c r="CB14" s="164"/>
      <c r="CC14" s="75">
        <f t="shared" si="36"/>
        <v>1</v>
      </c>
      <c r="CD14" s="75">
        <f t="shared" si="72"/>
        <v>0</v>
      </c>
      <c r="CE14" s="2" t="s">
        <v>22</v>
      </c>
      <c r="CF14" s="75">
        <f t="shared" si="37"/>
        <v>10</v>
      </c>
      <c r="CG14" s="75">
        <f t="shared" si="38"/>
        <v>0</v>
      </c>
      <c r="CH14" s="75">
        <f t="shared" si="39"/>
        <v>0</v>
      </c>
      <c r="CI14" s="75">
        <f t="shared" si="40"/>
        <v>0</v>
      </c>
      <c r="CJ14" s="75">
        <f t="shared" si="41"/>
        <v>0</v>
      </c>
      <c r="CK14" s="75">
        <f t="shared" si="42"/>
        <v>0</v>
      </c>
      <c r="CL14" s="75">
        <f t="shared" si="43"/>
        <v>0</v>
      </c>
      <c r="CM14" s="75">
        <f t="shared" si="44"/>
        <v>0</v>
      </c>
      <c r="CN14" s="75">
        <f t="shared" si="73"/>
        <v>0</v>
      </c>
      <c r="CO14" s="165" t="str">
        <f t="shared" si="74"/>
        <v>Laval</v>
      </c>
      <c r="CP14" s="166"/>
      <c r="CQ14" s="166"/>
      <c r="CR14" s="166"/>
      <c r="CS14" s="167"/>
      <c r="CT14" s="75">
        <f t="shared" si="45"/>
        <v>1</v>
      </c>
      <c r="CU14" s="75">
        <f t="shared" si="75"/>
        <v>0</v>
      </c>
      <c r="CV14" s="2" t="s">
        <v>22</v>
      </c>
      <c r="CW14" s="75">
        <f t="shared" si="46"/>
        <v>10</v>
      </c>
      <c r="CX14" s="75">
        <f t="shared" si="47"/>
        <v>0</v>
      </c>
      <c r="CY14" s="75">
        <f t="shared" si="48"/>
        <v>0</v>
      </c>
      <c r="CZ14" s="75">
        <f t="shared" si="49"/>
        <v>0</v>
      </c>
      <c r="DA14" s="75">
        <f t="shared" si="50"/>
        <v>0</v>
      </c>
      <c r="DB14" s="75">
        <f t="shared" si="51"/>
        <v>0</v>
      </c>
      <c r="DC14" s="75">
        <f t="shared" si="52"/>
        <v>0</v>
      </c>
      <c r="DD14" s="75">
        <f t="shared" si="53"/>
        <v>0</v>
      </c>
      <c r="DE14" s="75">
        <f t="shared" si="76"/>
        <v>0</v>
      </c>
      <c r="DF14" s="165" t="str">
        <f t="shared" si="77"/>
        <v>Laval</v>
      </c>
      <c r="DG14" s="166"/>
      <c r="DH14" s="166"/>
      <c r="DI14" s="166"/>
      <c r="DJ14" s="167"/>
      <c r="DK14" s="75">
        <f t="shared" si="54"/>
        <v>1</v>
      </c>
      <c r="DL14" s="75">
        <f t="shared" si="78"/>
        <v>0</v>
      </c>
      <c r="DM14" s="2" t="s">
        <v>22</v>
      </c>
      <c r="DN14" s="75">
        <f t="shared" si="55"/>
        <v>10</v>
      </c>
      <c r="DO14" s="75">
        <f t="shared" si="56"/>
        <v>0</v>
      </c>
      <c r="DP14" s="75">
        <f t="shared" si="57"/>
        <v>0</v>
      </c>
      <c r="DQ14" s="75">
        <f t="shared" si="58"/>
        <v>0</v>
      </c>
      <c r="DR14" s="75">
        <f t="shared" si="59"/>
        <v>0</v>
      </c>
      <c r="DS14" s="75">
        <f t="shared" si="60"/>
        <v>0</v>
      </c>
      <c r="DT14" s="75">
        <f t="shared" si="61"/>
        <v>0</v>
      </c>
      <c r="DU14" s="75">
        <f t="shared" si="62"/>
        <v>0</v>
      </c>
      <c r="DV14" s="75">
        <f t="shared" si="79"/>
        <v>0</v>
      </c>
      <c r="DW14" s="82">
        <f t="shared" si="80"/>
        <v>0</v>
      </c>
      <c r="DX14" s="82">
        <f>DW14+0.0000011</f>
        <v>1.1000000000000001E-6</v>
      </c>
      <c r="DY14" s="82">
        <f t="shared" si="81"/>
        <v>0</v>
      </c>
      <c r="DZ14" s="82">
        <f>DY14+0.0000011</f>
        <v>1.1000000000000001E-6</v>
      </c>
      <c r="EA14" s="82">
        <f t="shared" si="82"/>
        <v>0</v>
      </c>
      <c r="EB14" s="82">
        <f>EA14+0.0000011</f>
        <v>1.1000000000000001E-6</v>
      </c>
      <c r="EC14" s="78">
        <f>A14</f>
        <v>0</v>
      </c>
      <c r="ED14" s="78">
        <f>N14</f>
        <v>0</v>
      </c>
      <c r="EE14" s="78">
        <f>IF(G14="",0,IF(G14&gt;H14,3,IF(G14=H14,1,IF(G14&lt;H14,0))))</f>
        <v>0</v>
      </c>
      <c r="EF14" s="78">
        <f>IF(H14="",0,IF(H14&gt;G14,3,IF(H14=G14,1,IF(H14&lt;G14,0))))</f>
        <v>0</v>
      </c>
      <c r="EG14" s="78">
        <f t="shared" si="87"/>
        <v>0</v>
      </c>
      <c r="EH14" s="78">
        <f t="shared" si="87"/>
        <v>0</v>
      </c>
      <c r="EI14" s="78">
        <f>IF(G14="",0,1)</f>
        <v>0</v>
      </c>
      <c r="EJ14" s="78">
        <f>IF(H14="",0,1)</f>
        <v>0</v>
      </c>
      <c r="EK14" s="78" t="b">
        <f>IF(G14&lt;&gt;"",IF(G14&gt;H14,1))</f>
        <v>0</v>
      </c>
      <c r="EL14" s="78" t="b">
        <f>IF(H14&lt;&gt;"",IF(H14&gt;G14,1))</f>
        <v>0</v>
      </c>
      <c r="EM14" s="78" t="b">
        <f>IF(G14&lt;&gt;"",IF(G14=H14,1))</f>
        <v>0</v>
      </c>
      <c r="EN14" s="78" t="b">
        <f>IF(H14&lt;&gt;"",IF(H14=G14,1))</f>
        <v>0</v>
      </c>
      <c r="EO14" s="78" t="b">
        <f>IF(G14&lt;&gt;"",IF(G14&lt;H14,1))</f>
        <v>0</v>
      </c>
      <c r="EP14" s="78" t="b">
        <f>IF(H14&lt;&gt;"",IF(H14&lt;G14,1))</f>
        <v>0</v>
      </c>
      <c r="EQ14" s="78">
        <f>G14</f>
        <v>0</v>
      </c>
      <c r="ER14" s="78">
        <f>H14</f>
        <v>0</v>
      </c>
      <c r="ES14" s="78">
        <f>H14</f>
        <v>0</v>
      </c>
      <c r="ET14" s="78">
        <f>G14</f>
        <v>0</v>
      </c>
      <c r="EU14" s="139" t="str">
        <f t="shared" si="63"/>
        <v>Laval</v>
      </c>
      <c r="EV14" s="139"/>
      <c r="EW14" s="139"/>
      <c r="EX14" s="139"/>
      <c r="EY14" s="139"/>
      <c r="EZ14" s="82">
        <f t="shared" si="64"/>
        <v>0</v>
      </c>
      <c r="FA14" s="78">
        <f t="shared" si="65"/>
        <v>1</v>
      </c>
      <c r="FB14" s="139" t="str">
        <f t="shared" si="98"/>
        <v>Laval</v>
      </c>
      <c r="FC14" s="139"/>
      <c r="FD14" s="139"/>
      <c r="FE14" s="139"/>
      <c r="FF14" s="139"/>
      <c r="FG14" s="139" t="str">
        <f t="shared" si="66"/>
        <v>Laval</v>
      </c>
      <c r="FH14" s="139"/>
      <c r="FI14" s="139"/>
      <c r="FJ14" s="139"/>
      <c r="FK14" s="139"/>
      <c r="FL14" s="82">
        <f t="shared" si="67"/>
        <v>0</v>
      </c>
      <c r="FM14" s="4">
        <f t="shared" si="68"/>
        <v>1</v>
      </c>
      <c r="FN14" s="139" t="str">
        <f t="shared" si="99"/>
        <v>Laval</v>
      </c>
      <c r="FO14" s="139"/>
      <c r="FP14" s="139"/>
      <c r="FQ14" s="139"/>
      <c r="FR14" s="139"/>
      <c r="FS14" s="139" t="str">
        <f t="shared" si="69"/>
        <v>Laval</v>
      </c>
      <c r="FT14" s="139"/>
      <c r="FU14" s="139"/>
      <c r="FV14" s="139"/>
      <c r="FW14" s="139"/>
      <c r="FX14" s="82">
        <f t="shared" si="70"/>
        <v>0</v>
      </c>
      <c r="FY14" s="78">
        <f t="shared" si="71"/>
        <v>1</v>
      </c>
      <c r="FZ14" s="139" t="str">
        <f t="shared" si="100"/>
        <v>Laval</v>
      </c>
      <c r="GA14" s="139"/>
      <c r="GB14" s="139"/>
      <c r="GC14" s="139"/>
      <c r="GD14" s="139"/>
      <c r="GE14" s="140" t="str">
        <f t="shared" si="101"/>
        <v>Laval</v>
      </c>
      <c r="GF14" s="141"/>
      <c r="GG14" s="141"/>
      <c r="GH14" s="141"/>
      <c r="GI14" s="142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</row>
    <row r="15" spans="1:240" ht="15" x14ac:dyDescent="0.3">
      <c r="A15" s="62"/>
      <c r="B15" s="135"/>
      <c r="C15" s="135"/>
      <c r="D15" s="135"/>
      <c r="E15" s="135"/>
      <c r="F15" s="135"/>
      <c r="G15" s="63"/>
      <c r="H15" s="63"/>
      <c r="I15" s="135"/>
      <c r="J15" s="135"/>
      <c r="K15" s="135"/>
      <c r="L15" s="135"/>
      <c r="M15" s="135"/>
      <c r="N15" s="62"/>
      <c r="O15" s="169"/>
      <c r="P15" s="169"/>
      <c r="Q15" s="169"/>
      <c r="R15" s="169"/>
      <c r="S15" s="168"/>
      <c r="T15" s="168"/>
      <c r="U15" s="74"/>
      <c r="V15" s="155" t="str">
        <f t="shared" si="0"/>
        <v xml:space="preserve">Le Mans </v>
      </c>
      <c r="W15" s="156"/>
      <c r="X15" s="156"/>
      <c r="Y15" s="156"/>
      <c r="Z15" s="157"/>
      <c r="AA15" s="27">
        <f t="shared" si="1"/>
        <v>0</v>
      </c>
      <c r="AB15" s="28" t="str">
        <f t="shared" si="2"/>
        <v>u</v>
      </c>
      <c r="AC15" s="29">
        <f t="shared" si="102"/>
        <v>1</v>
      </c>
      <c r="AD15" s="30">
        <f t="shared" si="3"/>
        <v>0</v>
      </c>
      <c r="AE15" s="34">
        <f t="shared" si="4"/>
        <v>0</v>
      </c>
      <c r="AF15" s="35">
        <f t="shared" si="5"/>
        <v>0</v>
      </c>
      <c r="AG15" s="35">
        <f t="shared" si="6"/>
        <v>0</v>
      </c>
      <c r="AH15" s="35">
        <f t="shared" si="7"/>
        <v>0</v>
      </c>
      <c r="AI15" s="35">
        <f t="shared" si="8"/>
        <v>0</v>
      </c>
      <c r="AJ15" s="35">
        <f t="shared" si="9"/>
        <v>0</v>
      </c>
      <c r="AK15" s="36">
        <f t="shared" si="10"/>
        <v>0</v>
      </c>
      <c r="AL15" s="158" t="str">
        <f t="shared" si="11"/>
        <v xml:space="preserve">Le Mans </v>
      </c>
      <c r="AM15" s="159"/>
      <c r="AN15" s="159"/>
      <c r="AO15" s="159"/>
      <c r="AP15" s="160"/>
      <c r="AQ15" s="12">
        <f t="shared" si="12"/>
        <v>0</v>
      </c>
      <c r="AR15" s="13" t="str">
        <f t="shared" si="13"/>
        <v>u</v>
      </c>
      <c r="AS15" s="14">
        <f t="shared" si="103"/>
        <v>1</v>
      </c>
      <c r="AT15" s="15">
        <f t="shared" si="14"/>
        <v>0</v>
      </c>
      <c r="AU15" s="16">
        <f t="shared" si="15"/>
        <v>0</v>
      </c>
      <c r="AV15" s="17">
        <f t="shared" si="16"/>
        <v>0</v>
      </c>
      <c r="AW15" s="17">
        <f t="shared" si="17"/>
        <v>0</v>
      </c>
      <c r="AX15" s="17">
        <f t="shared" si="18"/>
        <v>0</v>
      </c>
      <c r="AY15" s="17">
        <f t="shared" si="19"/>
        <v>0</v>
      </c>
      <c r="AZ15" s="17">
        <f t="shared" si="20"/>
        <v>0</v>
      </c>
      <c r="BA15" s="18">
        <f t="shared" si="21"/>
        <v>0</v>
      </c>
      <c r="BB15" s="161" t="str">
        <f t="shared" si="22"/>
        <v xml:space="preserve">Le Mans </v>
      </c>
      <c r="BC15" s="162"/>
      <c r="BD15" s="162"/>
      <c r="BE15" s="162"/>
      <c r="BF15" s="163"/>
      <c r="BG15" s="44">
        <f t="shared" si="23"/>
        <v>0</v>
      </c>
      <c r="BH15" s="45" t="str">
        <f t="shared" si="24"/>
        <v>u</v>
      </c>
      <c r="BI15" s="46">
        <f t="shared" si="104"/>
        <v>1</v>
      </c>
      <c r="BJ15" s="47">
        <f t="shared" si="25"/>
        <v>0</v>
      </c>
      <c r="BK15" s="48">
        <f t="shared" si="26"/>
        <v>0</v>
      </c>
      <c r="BL15" s="49">
        <f t="shared" si="27"/>
        <v>0</v>
      </c>
      <c r="BM15" s="49">
        <f t="shared" si="28"/>
        <v>0</v>
      </c>
      <c r="BN15" s="49">
        <f t="shared" si="29"/>
        <v>0</v>
      </c>
      <c r="BO15" s="49">
        <f t="shared" si="30"/>
        <v>0</v>
      </c>
      <c r="BP15" s="49">
        <f t="shared" si="31"/>
        <v>0</v>
      </c>
      <c r="BQ15" s="50">
        <f t="shared" si="32"/>
        <v>0</v>
      </c>
      <c r="BR15" s="77">
        <v>11</v>
      </c>
      <c r="BS15" s="81">
        <f t="shared" si="33"/>
        <v>11</v>
      </c>
      <c r="BT15" s="79">
        <v>11</v>
      </c>
      <c r="BU15" s="80">
        <f t="shared" si="34"/>
        <v>11</v>
      </c>
      <c r="BV15" s="77">
        <v>11</v>
      </c>
      <c r="BW15" s="78">
        <f t="shared" si="35"/>
        <v>11</v>
      </c>
      <c r="BX15" s="164" t="str">
        <f>[1]Equipes!A12</f>
        <v xml:space="preserve">Le Mans </v>
      </c>
      <c r="BY15" s="164"/>
      <c r="BZ15" s="164"/>
      <c r="CA15" s="164"/>
      <c r="CB15" s="164"/>
      <c r="CC15" s="75">
        <f t="shared" si="36"/>
        <v>1</v>
      </c>
      <c r="CD15" s="75">
        <f t="shared" si="72"/>
        <v>0</v>
      </c>
      <c r="CE15" s="2" t="s">
        <v>22</v>
      </c>
      <c r="CF15" s="75">
        <f t="shared" si="37"/>
        <v>11</v>
      </c>
      <c r="CG15" s="75">
        <f t="shared" si="38"/>
        <v>0</v>
      </c>
      <c r="CH15" s="75">
        <f t="shared" si="39"/>
        <v>0</v>
      </c>
      <c r="CI15" s="75">
        <f t="shared" si="40"/>
        <v>0</v>
      </c>
      <c r="CJ15" s="75">
        <f t="shared" si="41"/>
        <v>0</v>
      </c>
      <c r="CK15" s="75">
        <f t="shared" si="42"/>
        <v>0</v>
      </c>
      <c r="CL15" s="75">
        <f t="shared" si="43"/>
        <v>0</v>
      </c>
      <c r="CM15" s="75">
        <f t="shared" si="44"/>
        <v>0</v>
      </c>
      <c r="CN15" s="75">
        <f t="shared" si="73"/>
        <v>0</v>
      </c>
      <c r="CO15" s="165" t="str">
        <f t="shared" si="74"/>
        <v xml:space="preserve">Le Mans </v>
      </c>
      <c r="CP15" s="166"/>
      <c r="CQ15" s="166"/>
      <c r="CR15" s="166"/>
      <c r="CS15" s="167"/>
      <c r="CT15" s="75">
        <f t="shared" si="45"/>
        <v>1</v>
      </c>
      <c r="CU15" s="75">
        <f t="shared" si="75"/>
        <v>0</v>
      </c>
      <c r="CV15" s="2" t="s">
        <v>22</v>
      </c>
      <c r="CW15" s="75">
        <f t="shared" si="46"/>
        <v>11</v>
      </c>
      <c r="CX15" s="75">
        <f t="shared" si="47"/>
        <v>0</v>
      </c>
      <c r="CY15" s="75">
        <f t="shared" si="48"/>
        <v>0</v>
      </c>
      <c r="CZ15" s="75">
        <f t="shared" si="49"/>
        <v>0</v>
      </c>
      <c r="DA15" s="75">
        <f t="shared" si="50"/>
        <v>0</v>
      </c>
      <c r="DB15" s="75">
        <f t="shared" si="51"/>
        <v>0</v>
      </c>
      <c r="DC15" s="75">
        <f t="shared" si="52"/>
        <v>0</v>
      </c>
      <c r="DD15" s="75">
        <f t="shared" si="53"/>
        <v>0</v>
      </c>
      <c r="DE15" s="75">
        <f t="shared" si="76"/>
        <v>0</v>
      </c>
      <c r="DF15" s="165" t="str">
        <f t="shared" si="77"/>
        <v xml:space="preserve">Le Mans </v>
      </c>
      <c r="DG15" s="166"/>
      <c r="DH15" s="166"/>
      <c r="DI15" s="166"/>
      <c r="DJ15" s="167"/>
      <c r="DK15" s="75">
        <f t="shared" si="54"/>
        <v>1</v>
      </c>
      <c r="DL15" s="75">
        <f t="shared" si="78"/>
        <v>0</v>
      </c>
      <c r="DM15" s="2" t="s">
        <v>22</v>
      </c>
      <c r="DN15" s="75">
        <f t="shared" si="55"/>
        <v>11</v>
      </c>
      <c r="DO15" s="75">
        <f t="shared" si="56"/>
        <v>0</v>
      </c>
      <c r="DP15" s="75">
        <f t="shared" si="57"/>
        <v>0</v>
      </c>
      <c r="DQ15" s="75">
        <f t="shared" si="58"/>
        <v>0</v>
      </c>
      <c r="DR15" s="75">
        <f t="shared" si="59"/>
        <v>0</v>
      </c>
      <c r="DS15" s="75">
        <f t="shared" si="60"/>
        <v>0</v>
      </c>
      <c r="DT15" s="75">
        <f t="shared" si="61"/>
        <v>0</v>
      </c>
      <c r="DU15" s="75">
        <f t="shared" si="62"/>
        <v>0</v>
      </c>
      <c r="DV15" s="75">
        <f t="shared" si="79"/>
        <v>0</v>
      </c>
      <c r="DW15" s="82">
        <f t="shared" si="80"/>
        <v>0</v>
      </c>
      <c r="DX15" s="82">
        <f>DW15+0.000001</f>
        <v>9.9999999999999995E-7</v>
      </c>
      <c r="DY15" s="82">
        <f t="shared" si="81"/>
        <v>0</v>
      </c>
      <c r="DZ15" s="82">
        <f>DY15+0.000001</f>
        <v>9.9999999999999995E-7</v>
      </c>
      <c r="EA15" s="82">
        <f t="shared" si="82"/>
        <v>0</v>
      </c>
      <c r="EB15" s="82">
        <f>EA15+0.000001</f>
        <v>9.9999999999999995E-7</v>
      </c>
      <c r="EC15" s="88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7"/>
      <c r="EU15" s="139" t="str">
        <f t="shared" si="63"/>
        <v xml:space="preserve">Le Mans </v>
      </c>
      <c r="EV15" s="139"/>
      <c r="EW15" s="139"/>
      <c r="EX15" s="139"/>
      <c r="EY15" s="139"/>
      <c r="EZ15" s="82">
        <f t="shared" si="64"/>
        <v>0</v>
      </c>
      <c r="FA15" s="78">
        <f t="shared" si="65"/>
        <v>1</v>
      </c>
      <c r="FB15" s="139" t="str">
        <f t="shared" si="98"/>
        <v xml:space="preserve">Le Mans </v>
      </c>
      <c r="FC15" s="139"/>
      <c r="FD15" s="139"/>
      <c r="FE15" s="139"/>
      <c r="FF15" s="139"/>
      <c r="FG15" s="139" t="str">
        <f t="shared" si="66"/>
        <v xml:space="preserve">Le Mans </v>
      </c>
      <c r="FH15" s="139"/>
      <c r="FI15" s="139"/>
      <c r="FJ15" s="139"/>
      <c r="FK15" s="139"/>
      <c r="FL15" s="82">
        <f t="shared" si="67"/>
        <v>0</v>
      </c>
      <c r="FM15" s="4">
        <f t="shared" si="68"/>
        <v>1</v>
      </c>
      <c r="FN15" s="139" t="str">
        <f t="shared" si="99"/>
        <v xml:space="preserve">Le Mans </v>
      </c>
      <c r="FO15" s="139"/>
      <c r="FP15" s="139"/>
      <c r="FQ15" s="139"/>
      <c r="FR15" s="139"/>
      <c r="FS15" s="139" t="str">
        <f t="shared" si="69"/>
        <v xml:space="preserve">Le Mans </v>
      </c>
      <c r="FT15" s="139"/>
      <c r="FU15" s="139"/>
      <c r="FV15" s="139"/>
      <c r="FW15" s="139"/>
      <c r="FX15" s="82">
        <f t="shared" si="70"/>
        <v>0</v>
      </c>
      <c r="FY15" s="78">
        <f t="shared" si="71"/>
        <v>1</v>
      </c>
      <c r="FZ15" s="139" t="str">
        <f t="shared" si="100"/>
        <v xml:space="preserve">Le Mans </v>
      </c>
      <c r="GA15" s="139"/>
      <c r="GB15" s="139"/>
      <c r="GC15" s="139"/>
      <c r="GD15" s="139"/>
      <c r="GE15" s="140" t="str">
        <f t="shared" si="101"/>
        <v xml:space="preserve">Le Mans </v>
      </c>
      <c r="GF15" s="141"/>
      <c r="GG15" s="141"/>
      <c r="GH15" s="141"/>
      <c r="GI15" s="142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</row>
    <row r="16" spans="1:240" ht="14.25" x14ac:dyDescent="0.25">
      <c r="A16" s="62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68"/>
      <c r="T16" s="168"/>
      <c r="U16" s="74"/>
      <c r="V16" s="155" t="str">
        <f t="shared" si="0"/>
        <v>Lyon Duchère</v>
      </c>
      <c r="W16" s="156"/>
      <c r="X16" s="156"/>
      <c r="Y16" s="156"/>
      <c r="Z16" s="157"/>
      <c r="AA16" s="27">
        <f t="shared" si="1"/>
        <v>0</v>
      </c>
      <c r="AB16" s="28" t="str">
        <f t="shared" si="2"/>
        <v>u</v>
      </c>
      <c r="AC16" s="29">
        <f t="shared" si="102"/>
        <v>1</v>
      </c>
      <c r="AD16" s="30">
        <f t="shared" si="3"/>
        <v>0</v>
      </c>
      <c r="AE16" s="34">
        <f t="shared" si="4"/>
        <v>0</v>
      </c>
      <c r="AF16" s="35">
        <f t="shared" si="5"/>
        <v>0</v>
      </c>
      <c r="AG16" s="35">
        <f t="shared" si="6"/>
        <v>0</v>
      </c>
      <c r="AH16" s="35">
        <f t="shared" si="7"/>
        <v>0</v>
      </c>
      <c r="AI16" s="35">
        <f t="shared" si="8"/>
        <v>0</v>
      </c>
      <c r="AJ16" s="35">
        <f t="shared" si="9"/>
        <v>0</v>
      </c>
      <c r="AK16" s="36">
        <f t="shared" si="10"/>
        <v>0</v>
      </c>
      <c r="AL16" s="158" t="str">
        <f t="shared" si="11"/>
        <v>Lyon Duchère</v>
      </c>
      <c r="AM16" s="159"/>
      <c r="AN16" s="159"/>
      <c r="AO16" s="159"/>
      <c r="AP16" s="160"/>
      <c r="AQ16" s="12">
        <f t="shared" si="12"/>
        <v>0</v>
      </c>
      <c r="AR16" s="13" t="str">
        <f t="shared" si="13"/>
        <v>u</v>
      </c>
      <c r="AS16" s="14">
        <f t="shared" si="103"/>
        <v>1</v>
      </c>
      <c r="AT16" s="15">
        <f t="shared" si="14"/>
        <v>0</v>
      </c>
      <c r="AU16" s="16">
        <f t="shared" si="15"/>
        <v>0</v>
      </c>
      <c r="AV16" s="17">
        <f t="shared" si="16"/>
        <v>0</v>
      </c>
      <c r="AW16" s="17">
        <f t="shared" si="17"/>
        <v>0</v>
      </c>
      <c r="AX16" s="17">
        <f t="shared" si="18"/>
        <v>0</v>
      </c>
      <c r="AY16" s="17">
        <f t="shared" si="19"/>
        <v>0</v>
      </c>
      <c r="AZ16" s="17">
        <f t="shared" si="20"/>
        <v>0</v>
      </c>
      <c r="BA16" s="18">
        <f t="shared" si="21"/>
        <v>0</v>
      </c>
      <c r="BB16" s="161" t="str">
        <f t="shared" si="22"/>
        <v>Lyon Duchère</v>
      </c>
      <c r="BC16" s="162"/>
      <c r="BD16" s="162"/>
      <c r="BE16" s="162"/>
      <c r="BF16" s="163"/>
      <c r="BG16" s="44">
        <f t="shared" si="23"/>
        <v>0</v>
      </c>
      <c r="BH16" s="45" t="str">
        <f t="shared" si="24"/>
        <v>u</v>
      </c>
      <c r="BI16" s="46">
        <f t="shared" si="104"/>
        <v>1</v>
      </c>
      <c r="BJ16" s="47">
        <f t="shared" si="25"/>
        <v>0</v>
      </c>
      <c r="BK16" s="48">
        <f t="shared" si="26"/>
        <v>0</v>
      </c>
      <c r="BL16" s="49">
        <f t="shared" si="27"/>
        <v>0</v>
      </c>
      <c r="BM16" s="49">
        <f t="shared" si="28"/>
        <v>0</v>
      </c>
      <c r="BN16" s="49">
        <f t="shared" si="29"/>
        <v>0</v>
      </c>
      <c r="BO16" s="49">
        <f t="shared" si="30"/>
        <v>0</v>
      </c>
      <c r="BP16" s="49">
        <f t="shared" si="31"/>
        <v>0</v>
      </c>
      <c r="BQ16" s="50">
        <f t="shared" si="32"/>
        <v>0</v>
      </c>
      <c r="BR16" s="77">
        <v>12</v>
      </c>
      <c r="BS16" s="81">
        <f t="shared" si="33"/>
        <v>12</v>
      </c>
      <c r="BT16" s="79">
        <v>12</v>
      </c>
      <c r="BU16" s="80">
        <f t="shared" si="34"/>
        <v>12</v>
      </c>
      <c r="BV16" s="77">
        <v>12</v>
      </c>
      <c r="BW16" s="78">
        <f t="shared" si="35"/>
        <v>12</v>
      </c>
      <c r="BX16" s="164" t="str">
        <f>[1]Equipes!A13</f>
        <v>Lyon Duchère</v>
      </c>
      <c r="BY16" s="164"/>
      <c r="BZ16" s="164"/>
      <c r="CA16" s="164"/>
      <c r="CB16" s="164"/>
      <c r="CC16" s="75">
        <f t="shared" si="36"/>
        <v>1</v>
      </c>
      <c r="CD16" s="75">
        <f t="shared" si="72"/>
        <v>0</v>
      </c>
      <c r="CE16" s="2" t="s">
        <v>22</v>
      </c>
      <c r="CF16" s="75">
        <f t="shared" si="37"/>
        <v>12</v>
      </c>
      <c r="CG16" s="75">
        <f t="shared" si="38"/>
        <v>0</v>
      </c>
      <c r="CH16" s="75">
        <f t="shared" si="39"/>
        <v>0</v>
      </c>
      <c r="CI16" s="75">
        <f t="shared" si="40"/>
        <v>0</v>
      </c>
      <c r="CJ16" s="75">
        <f t="shared" si="41"/>
        <v>0</v>
      </c>
      <c r="CK16" s="75">
        <f t="shared" si="42"/>
        <v>0</v>
      </c>
      <c r="CL16" s="75">
        <f t="shared" si="43"/>
        <v>0</v>
      </c>
      <c r="CM16" s="75">
        <f t="shared" si="44"/>
        <v>0</v>
      </c>
      <c r="CN16" s="75">
        <f t="shared" si="73"/>
        <v>0</v>
      </c>
      <c r="CO16" s="165" t="str">
        <f t="shared" si="74"/>
        <v>Lyon Duchère</v>
      </c>
      <c r="CP16" s="166"/>
      <c r="CQ16" s="166"/>
      <c r="CR16" s="166"/>
      <c r="CS16" s="167"/>
      <c r="CT16" s="75">
        <f t="shared" si="45"/>
        <v>1</v>
      </c>
      <c r="CU16" s="75">
        <f t="shared" si="75"/>
        <v>0</v>
      </c>
      <c r="CV16" s="2" t="s">
        <v>22</v>
      </c>
      <c r="CW16" s="75">
        <f t="shared" si="46"/>
        <v>12</v>
      </c>
      <c r="CX16" s="75">
        <f t="shared" si="47"/>
        <v>0</v>
      </c>
      <c r="CY16" s="75">
        <f t="shared" si="48"/>
        <v>0</v>
      </c>
      <c r="CZ16" s="75">
        <f t="shared" si="49"/>
        <v>0</v>
      </c>
      <c r="DA16" s="75">
        <f t="shared" si="50"/>
        <v>0</v>
      </c>
      <c r="DB16" s="75">
        <f t="shared" si="51"/>
        <v>0</v>
      </c>
      <c r="DC16" s="75">
        <f t="shared" si="52"/>
        <v>0</v>
      </c>
      <c r="DD16" s="75">
        <f t="shared" si="53"/>
        <v>0</v>
      </c>
      <c r="DE16" s="75">
        <f t="shared" si="76"/>
        <v>0</v>
      </c>
      <c r="DF16" s="165" t="str">
        <f t="shared" si="77"/>
        <v>Lyon Duchère</v>
      </c>
      <c r="DG16" s="166"/>
      <c r="DH16" s="166"/>
      <c r="DI16" s="166"/>
      <c r="DJ16" s="167"/>
      <c r="DK16" s="75">
        <f t="shared" si="54"/>
        <v>1</v>
      </c>
      <c r="DL16" s="75">
        <f t="shared" si="78"/>
        <v>0</v>
      </c>
      <c r="DM16" s="2" t="s">
        <v>22</v>
      </c>
      <c r="DN16" s="75">
        <f t="shared" si="55"/>
        <v>12</v>
      </c>
      <c r="DO16" s="75">
        <f t="shared" si="56"/>
        <v>0</v>
      </c>
      <c r="DP16" s="75">
        <f t="shared" si="57"/>
        <v>0</v>
      </c>
      <c r="DQ16" s="75">
        <f t="shared" si="58"/>
        <v>0</v>
      </c>
      <c r="DR16" s="75">
        <f t="shared" si="59"/>
        <v>0</v>
      </c>
      <c r="DS16" s="75">
        <f t="shared" si="60"/>
        <v>0</v>
      </c>
      <c r="DT16" s="75">
        <f t="shared" si="61"/>
        <v>0</v>
      </c>
      <c r="DU16" s="75">
        <f t="shared" si="62"/>
        <v>0</v>
      </c>
      <c r="DV16" s="75">
        <f t="shared" si="79"/>
        <v>0</v>
      </c>
      <c r="DW16" s="82">
        <f t="shared" si="80"/>
        <v>0</v>
      </c>
      <c r="DX16" s="82">
        <f>DW16+0.0000009</f>
        <v>8.9999999999999996E-7</v>
      </c>
      <c r="DY16" s="82">
        <f t="shared" si="81"/>
        <v>0</v>
      </c>
      <c r="DZ16" s="82">
        <f>DY16+0.0000009</f>
        <v>8.9999999999999996E-7</v>
      </c>
      <c r="EA16" s="82">
        <f t="shared" si="82"/>
        <v>0</v>
      </c>
      <c r="EB16" s="82">
        <f>EA16+0.0000009</f>
        <v>8.9999999999999996E-7</v>
      </c>
      <c r="EC16" s="86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5"/>
      <c r="EU16" s="139" t="str">
        <f t="shared" si="63"/>
        <v>Lyon Duchère</v>
      </c>
      <c r="EV16" s="139"/>
      <c r="EW16" s="139"/>
      <c r="EX16" s="139"/>
      <c r="EY16" s="139"/>
      <c r="EZ16" s="82">
        <f t="shared" si="64"/>
        <v>0</v>
      </c>
      <c r="FA16" s="78">
        <f t="shared" si="65"/>
        <v>1</v>
      </c>
      <c r="FB16" s="139" t="str">
        <f t="shared" si="98"/>
        <v>Lyon Duchère</v>
      </c>
      <c r="FC16" s="139"/>
      <c r="FD16" s="139"/>
      <c r="FE16" s="139"/>
      <c r="FF16" s="139"/>
      <c r="FG16" s="139" t="str">
        <f t="shared" si="66"/>
        <v>Lyon Duchère</v>
      </c>
      <c r="FH16" s="139"/>
      <c r="FI16" s="139"/>
      <c r="FJ16" s="139"/>
      <c r="FK16" s="139"/>
      <c r="FL16" s="82">
        <f t="shared" si="67"/>
        <v>0</v>
      </c>
      <c r="FM16" s="4">
        <f t="shared" si="68"/>
        <v>1</v>
      </c>
      <c r="FN16" s="139" t="str">
        <f t="shared" si="99"/>
        <v>Lyon Duchère</v>
      </c>
      <c r="FO16" s="139"/>
      <c r="FP16" s="139"/>
      <c r="FQ16" s="139"/>
      <c r="FR16" s="139"/>
      <c r="FS16" s="139" t="str">
        <f t="shared" si="69"/>
        <v>Lyon Duchère</v>
      </c>
      <c r="FT16" s="139"/>
      <c r="FU16" s="139"/>
      <c r="FV16" s="139"/>
      <c r="FW16" s="139"/>
      <c r="FX16" s="82">
        <f t="shared" si="70"/>
        <v>0</v>
      </c>
      <c r="FY16" s="78">
        <f t="shared" si="71"/>
        <v>1</v>
      </c>
      <c r="FZ16" s="139" t="str">
        <f t="shared" si="100"/>
        <v>Lyon Duchère</v>
      </c>
      <c r="GA16" s="139"/>
      <c r="GB16" s="139"/>
      <c r="GC16" s="139"/>
      <c r="GD16" s="139"/>
      <c r="GE16" s="140" t="str">
        <f t="shared" si="101"/>
        <v>Lyon Duchère</v>
      </c>
      <c r="GF16" s="141"/>
      <c r="GG16" s="141"/>
      <c r="GH16" s="141"/>
      <c r="GI16" s="142"/>
      <c r="GJ16" s="74"/>
      <c r="GK16" s="74"/>
      <c r="GL16" s="74"/>
      <c r="GM16" s="74"/>
      <c r="GN16" s="74"/>
      <c r="GO16" s="74"/>
      <c r="GP16" s="74"/>
      <c r="GQ16" s="74"/>
      <c r="GR16" s="74"/>
      <c r="GS16" s="74"/>
      <c r="GT16" s="74"/>
      <c r="GU16" s="74"/>
      <c r="GV16" s="74"/>
      <c r="GW16" s="74"/>
      <c r="GX16" s="74"/>
      <c r="GY16" s="74"/>
      <c r="GZ16" s="74"/>
      <c r="HA16" s="74"/>
      <c r="HB16" s="74"/>
      <c r="HC16" s="74"/>
      <c r="HD16" s="74"/>
      <c r="HE16" s="74"/>
      <c r="HF16" s="74"/>
      <c r="HG16" s="74"/>
      <c r="HH16" s="74"/>
      <c r="HI16" s="74"/>
      <c r="HJ16" s="74"/>
      <c r="HK16" s="74"/>
      <c r="HL16" s="74"/>
      <c r="HM16" s="74"/>
      <c r="HN16" s="74"/>
      <c r="HO16" s="74"/>
      <c r="HP16" s="74"/>
      <c r="HQ16" s="74"/>
      <c r="HR16" s="74"/>
      <c r="HS16" s="74"/>
      <c r="HT16" s="74"/>
      <c r="HU16" s="74"/>
      <c r="HV16" s="74"/>
      <c r="HW16" s="74"/>
      <c r="HX16" s="74"/>
      <c r="HY16" s="74"/>
      <c r="HZ16" s="74"/>
      <c r="IA16" s="74"/>
      <c r="IB16" s="74"/>
      <c r="IC16" s="74"/>
      <c r="ID16" s="74"/>
      <c r="IE16" s="74"/>
      <c r="IF16" s="74"/>
    </row>
    <row r="17" spans="1:240" ht="14.25" x14ac:dyDescent="0.25">
      <c r="A17" s="74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74"/>
      <c r="T17" s="74"/>
      <c r="U17" s="74"/>
      <c r="V17" s="155" t="str">
        <f t="shared" si="0"/>
        <v xml:space="preserve">Marignane Gigniac </v>
      </c>
      <c r="W17" s="156"/>
      <c r="X17" s="156"/>
      <c r="Y17" s="156"/>
      <c r="Z17" s="157"/>
      <c r="AA17" s="27">
        <f t="shared" si="1"/>
        <v>0</v>
      </c>
      <c r="AB17" s="28" t="str">
        <f t="shared" si="2"/>
        <v>u</v>
      </c>
      <c r="AC17" s="29">
        <f t="shared" si="102"/>
        <v>1</v>
      </c>
      <c r="AD17" s="30">
        <f t="shared" si="3"/>
        <v>0</v>
      </c>
      <c r="AE17" s="34">
        <f t="shared" si="4"/>
        <v>0</v>
      </c>
      <c r="AF17" s="35">
        <f t="shared" si="5"/>
        <v>0</v>
      </c>
      <c r="AG17" s="35">
        <f t="shared" si="6"/>
        <v>0</v>
      </c>
      <c r="AH17" s="35">
        <f t="shared" si="7"/>
        <v>0</v>
      </c>
      <c r="AI17" s="35">
        <f t="shared" si="8"/>
        <v>0</v>
      </c>
      <c r="AJ17" s="35">
        <f t="shared" si="9"/>
        <v>0</v>
      </c>
      <c r="AK17" s="36">
        <f t="shared" si="10"/>
        <v>0</v>
      </c>
      <c r="AL17" s="158" t="str">
        <f t="shared" si="11"/>
        <v xml:space="preserve">Marignane Gigniac </v>
      </c>
      <c r="AM17" s="159"/>
      <c r="AN17" s="159"/>
      <c r="AO17" s="159"/>
      <c r="AP17" s="160"/>
      <c r="AQ17" s="12">
        <f t="shared" si="12"/>
        <v>0</v>
      </c>
      <c r="AR17" s="13" t="str">
        <f t="shared" si="13"/>
        <v>u</v>
      </c>
      <c r="AS17" s="14">
        <f t="shared" si="103"/>
        <v>1</v>
      </c>
      <c r="AT17" s="15">
        <f t="shared" si="14"/>
        <v>0</v>
      </c>
      <c r="AU17" s="16">
        <f t="shared" si="15"/>
        <v>0</v>
      </c>
      <c r="AV17" s="17">
        <f t="shared" si="16"/>
        <v>0</v>
      </c>
      <c r="AW17" s="17">
        <f t="shared" si="17"/>
        <v>0</v>
      </c>
      <c r="AX17" s="17">
        <f t="shared" si="18"/>
        <v>0</v>
      </c>
      <c r="AY17" s="17">
        <f t="shared" si="19"/>
        <v>0</v>
      </c>
      <c r="AZ17" s="17">
        <f t="shared" si="20"/>
        <v>0</v>
      </c>
      <c r="BA17" s="18">
        <f t="shared" si="21"/>
        <v>0</v>
      </c>
      <c r="BB17" s="161" t="str">
        <f t="shared" si="22"/>
        <v xml:space="preserve">Marignane Gigniac </v>
      </c>
      <c r="BC17" s="162"/>
      <c r="BD17" s="162"/>
      <c r="BE17" s="162"/>
      <c r="BF17" s="163"/>
      <c r="BG17" s="44">
        <f t="shared" si="23"/>
        <v>0</v>
      </c>
      <c r="BH17" s="45" t="str">
        <f t="shared" si="24"/>
        <v>u</v>
      </c>
      <c r="BI17" s="46">
        <f t="shared" si="104"/>
        <v>1</v>
      </c>
      <c r="BJ17" s="47">
        <f t="shared" si="25"/>
        <v>0</v>
      </c>
      <c r="BK17" s="48">
        <f t="shared" si="26"/>
        <v>0</v>
      </c>
      <c r="BL17" s="49">
        <f t="shared" si="27"/>
        <v>0</v>
      </c>
      <c r="BM17" s="49">
        <f t="shared" si="28"/>
        <v>0</v>
      </c>
      <c r="BN17" s="49">
        <f t="shared" si="29"/>
        <v>0</v>
      </c>
      <c r="BO17" s="49">
        <f t="shared" si="30"/>
        <v>0</v>
      </c>
      <c r="BP17" s="49">
        <f t="shared" si="31"/>
        <v>0</v>
      </c>
      <c r="BQ17" s="50">
        <f t="shared" si="32"/>
        <v>0</v>
      </c>
      <c r="BR17" s="77">
        <v>13</v>
      </c>
      <c r="BS17" s="81">
        <f t="shared" si="33"/>
        <v>13</v>
      </c>
      <c r="BT17" s="79">
        <v>13</v>
      </c>
      <c r="BU17" s="80">
        <f t="shared" si="34"/>
        <v>13</v>
      </c>
      <c r="BV17" s="77">
        <v>13</v>
      </c>
      <c r="BW17" s="78">
        <f t="shared" si="35"/>
        <v>13</v>
      </c>
      <c r="BX17" s="164" t="str">
        <f>[1]Equipes!A14</f>
        <v xml:space="preserve">Marignane Gigniac </v>
      </c>
      <c r="BY17" s="164"/>
      <c r="BZ17" s="164"/>
      <c r="CA17" s="164"/>
      <c r="CB17" s="164"/>
      <c r="CC17" s="75">
        <f t="shared" si="36"/>
        <v>1</v>
      </c>
      <c r="CD17" s="75">
        <f t="shared" si="72"/>
        <v>0</v>
      </c>
      <c r="CE17" s="2" t="s">
        <v>22</v>
      </c>
      <c r="CF17" s="75">
        <f t="shared" si="37"/>
        <v>13</v>
      </c>
      <c r="CG17" s="75">
        <f t="shared" si="38"/>
        <v>0</v>
      </c>
      <c r="CH17" s="75">
        <f t="shared" si="39"/>
        <v>0</v>
      </c>
      <c r="CI17" s="75">
        <f t="shared" si="40"/>
        <v>0</v>
      </c>
      <c r="CJ17" s="75">
        <f t="shared" si="41"/>
        <v>0</v>
      </c>
      <c r="CK17" s="75">
        <f t="shared" si="42"/>
        <v>0</v>
      </c>
      <c r="CL17" s="75">
        <f t="shared" si="43"/>
        <v>0</v>
      </c>
      <c r="CM17" s="75">
        <f t="shared" si="44"/>
        <v>0</v>
      </c>
      <c r="CN17" s="75">
        <f t="shared" si="73"/>
        <v>0</v>
      </c>
      <c r="CO17" s="165" t="str">
        <f t="shared" si="74"/>
        <v xml:space="preserve">Marignane Gigniac </v>
      </c>
      <c r="CP17" s="166"/>
      <c r="CQ17" s="166"/>
      <c r="CR17" s="166"/>
      <c r="CS17" s="167"/>
      <c r="CT17" s="75">
        <f t="shared" si="45"/>
        <v>1</v>
      </c>
      <c r="CU17" s="75">
        <f t="shared" si="75"/>
        <v>0</v>
      </c>
      <c r="CV17" s="2" t="s">
        <v>22</v>
      </c>
      <c r="CW17" s="75">
        <f t="shared" si="46"/>
        <v>13</v>
      </c>
      <c r="CX17" s="75">
        <f t="shared" si="47"/>
        <v>0</v>
      </c>
      <c r="CY17" s="75">
        <f t="shared" si="48"/>
        <v>0</v>
      </c>
      <c r="CZ17" s="75">
        <f t="shared" si="49"/>
        <v>0</v>
      </c>
      <c r="DA17" s="75">
        <f t="shared" si="50"/>
        <v>0</v>
      </c>
      <c r="DB17" s="75">
        <f t="shared" si="51"/>
        <v>0</v>
      </c>
      <c r="DC17" s="75">
        <f t="shared" si="52"/>
        <v>0</v>
      </c>
      <c r="DD17" s="75">
        <f t="shared" si="53"/>
        <v>0</v>
      </c>
      <c r="DE17" s="75">
        <f t="shared" si="76"/>
        <v>0</v>
      </c>
      <c r="DF17" s="165" t="str">
        <f t="shared" si="77"/>
        <v xml:space="preserve">Marignane Gigniac </v>
      </c>
      <c r="DG17" s="166"/>
      <c r="DH17" s="166"/>
      <c r="DI17" s="166"/>
      <c r="DJ17" s="167"/>
      <c r="DK17" s="75">
        <f t="shared" si="54"/>
        <v>1</v>
      </c>
      <c r="DL17" s="75">
        <f t="shared" si="78"/>
        <v>0</v>
      </c>
      <c r="DM17" s="2" t="s">
        <v>22</v>
      </c>
      <c r="DN17" s="75">
        <f t="shared" si="55"/>
        <v>13</v>
      </c>
      <c r="DO17" s="75">
        <f t="shared" si="56"/>
        <v>0</v>
      </c>
      <c r="DP17" s="75">
        <f t="shared" si="57"/>
        <v>0</v>
      </c>
      <c r="DQ17" s="75">
        <f t="shared" si="58"/>
        <v>0</v>
      </c>
      <c r="DR17" s="75">
        <f t="shared" si="59"/>
        <v>0</v>
      </c>
      <c r="DS17" s="75">
        <f t="shared" si="60"/>
        <v>0</v>
      </c>
      <c r="DT17" s="75">
        <f t="shared" si="61"/>
        <v>0</v>
      </c>
      <c r="DU17" s="75">
        <f t="shared" si="62"/>
        <v>0</v>
      </c>
      <c r="DV17" s="75">
        <f t="shared" si="79"/>
        <v>0</v>
      </c>
      <c r="DW17" s="82">
        <f t="shared" si="80"/>
        <v>0</v>
      </c>
      <c r="DX17" s="82">
        <f>DW17+0.0000008</f>
        <v>7.9999999999999996E-7</v>
      </c>
      <c r="DY17" s="82">
        <f t="shared" si="81"/>
        <v>0</v>
      </c>
      <c r="DZ17" s="82">
        <f>DY17+0.0000008</f>
        <v>7.9999999999999996E-7</v>
      </c>
      <c r="EA17" s="82">
        <f t="shared" si="82"/>
        <v>0</v>
      </c>
      <c r="EB17" s="82">
        <f>EA17+0.0000008</f>
        <v>7.9999999999999996E-7</v>
      </c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139" t="str">
        <f t="shared" si="63"/>
        <v xml:space="preserve">Marignane Gigniac </v>
      </c>
      <c r="EV17" s="139"/>
      <c r="EW17" s="139"/>
      <c r="EX17" s="139"/>
      <c r="EY17" s="139"/>
      <c r="EZ17" s="82">
        <f t="shared" si="64"/>
        <v>0</v>
      </c>
      <c r="FA17" s="78">
        <f t="shared" si="65"/>
        <v>1</v>
      </c>
      <c r="FB17" s="139" t="str">
        <f t="shared" si="98"/>
        <v xml:space="preserve">Marignane Gigniac </v>
      </c>
      <c r="FC17" s="139"/>
      <c r="FD17" s="139"/>
      <c r="FE17" s="139"/>
      <c r="FF17" s="139"/>
      <c r="FG17" s="139" t="str">
        <f t="shared" si="66"/>
        <v xml:space="preserve">Marignane Gigniac </v>
      </c>
      <c r="FH17" s="139"/>
      <c r="FI17" s="139"/>
      <c r="FJ17" s="139"/>
      <c r="FK17" s="139"/>
      <c r="FL17" s="82">
        <f t="shared" si="67"/>
        <v>0</v>
      </c>
      <c r="FM17" s="4">
        <f t="shared" si="68"/>
        <v>1</v>
      </c>
      <c r="FN17" s="139" t="str">
        <f t="shared" si="99"/>
        <v xml:space="preserve">Marignane Gigniac </v>
      </c>
      <c r="FO17" s="139"/>
      <c r="FP17" s="139"/>
      <c r="FQ17" s="139"/>
      <c r="FR17" s="139"/>
      <c r="FS17" s="139" t="str">
        <f t="shared" si="69"/>
        <v xml:space="preserve">Marignane Gigniac </v>
      </c>
      <c r="FT17" s="139"/>
      <c r="FU17" s="139"/>
      <c r="FV17" s="139"/>
      <c r="FW17" s="139"/>
      <c r="FX17" s="82">
        <f t="shared" si="70"/>
        <v>0</v>
      </c>
      <c r="FY17" s="78">
        <f t="shared" si="71"/>
        <v>1</v>
      </c>
      <c r="FZ17" s="139" t="str">
        <f t="shared" si="100"/>
        <v xml:space="preserve">Marignane Gigniac </v>
      </c>
      <c r="GA17" s="139"/>
      <c r="GB17" s="139"/>
      <c r="GC17" s="139"/>
      <c r="GD17" s="139"/>
      <c r="GE17" s="140" t="str">
        <f t="shared" si="101"/>
        <v xml:space="preserve">Marignane Gigniac </v>
      </c>
      <c r="GF17" s="141"/>
      <c r="GG17" s="141"/>
      <c r="GH17" s="141"/>
      <c r="GI17" s="142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</row>
    <row r="18" spans="1:240" ht="14.25" x14ac:dyDescent="0.25">
      <c r="A18" s="20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74"/>
      <c r="T18" s="74"/>
      <c r="U18" s="74"/>
      <c r="V18" s="155" t="str">
        <f t="shared" si="0"/>
        <v xml:space="preserve">Pau </v>
      </c>
      <c r="W18" s="156"/>
      <c r="X18" s="156"/>
      <c r="Y18" s="156"/>
      <c r="Z18" s="157"/>
      <c r="AA18" s="27">
        <f t="shared" si="1"/>
        <v>0</v>
      </c>
      <c r="AB18" s="28" t="str">
        <f t="shared" si="2"/>
        <v>u</v>
      </c>
      <c r="AC18" s="29">
        <f t="shared" si="102"/>
        <v>1</v>
      </c>
      <c r="AD18" s="30">
        <f t="shared" si="3"/>
        <v>0</v>
      </c>
      <c r="AE18" s="34">
        <f t="shared" si="4"/>
        <v>0</v>
      </c>
      <c r="AF18" s="35">
        <f t="shared" si="5"/>
        <v>0</v>
      </c>
      <c r="AG18" s="35">
        <f t="shared" si="6"/>
        <v>0</v>
      </c>
      <c r="AH18" s="35">
        <f t="shared" si="7"/>
        <v>0</v>
      </c>
      <c r="AI18" s="35">
        <f t="shared" si="8"/>
        <v>0</v>
      </c>
      <c r="AJ18" s="35">
        <f t="shared" si="9"/>
        <v>0</v>
      </c>
      <c r="AK18" s="36">
        <f t="shared" si="10"/>
        <v>0</v>
      </c>
      <c r="AL18" s="158" t="str">
        <f t="shared" si="11"/>
        <v xml:space="preserve">Pau </v>
      </c>
      <c r="AM18" s="159"/>
      <c r="AN18" s="159"/>
      <c r="AO18" s="159"/>
      <c r="AP18" s="160"/>
      <c r="AQ18" s="12">
        <f t="shared" si="12"/>
        <v>0</v>
      </c>
      <c r="AR18" s="13" t="str">
        <f t="shared" si="13"/>
        <v>u</v>
      </c>
      <c r="AS18" s="14">
        <f t="shared" si="103"/>
        <v>1</v>
      </c>
      <c r="AT18" s="15">
        <f t="shared" si="14"/>
        <v>0</v>
      </c>
      <c r="AU18" s="16">
        <f t="shared" si="15"/>
        <v>0</v>
      </c>
      <c r="AV18" s="17">
        <f t="shared" si="16"/>
        <v>0</v>
      </c>
      <c r="AW18" s="17">
        <f t="shared" si="17"/>
        <v>0</v>
      </c>
      <c r="AX18" s="17">
        <f t="shared" si="18"/>
        <v>0</v>
      </c>
      <c r="AY18" s="17">
        <f t="shared" si="19"/>
        <v>0</v>
      </c>
      <c r="AZ18" s="17">
        <f t="shared" si="20"/>
        <v>0</v>
      </c>
      <c r="BA18" s="18">
        <f t="shared" si="21"/>
        <v>0</v>
      </c>
      <c r="BB18" s="161" t="str">
        <f t="shared" si="22"/>
        <v xml:space="preserve">Pau </v>
      </c>
      <c r="BC18" s="162"/>
      <c r="BD18" s="162"/>
      <c r="BE18" s="162"/>
      <c r="BF18" s="163"/>
      <c r="BG18" s="44">
        <f t="shared" si="23"/>
        <v>0</v>
      </c>
      <c r="BH18" s="45" t="str">
        <f t="shared" si="24"/>
        <v>u</v>
      </c>
      <c r="BI18" s="46">
        <f t="shared" si="104"/>
        <v>1</v>
      </c>
      <c r="BJ18" s="47">
        <f t="shared" si="25"/>
        <v>0</v>
      </c>
      <c r="BK18" s="48">
        <f t="shared" si="26"/>
        <v>0</v>
      </c>
      <c r="BL18" s="49">
        <f t="shared" si="27"/>
        <v>0</v>
      </c>
      <c r="BM18" s="49">
        <f t="shared" si="28"/>
        <v>0</v>
      </c>
      <c r="BN18" s="49">
        <f t="shared" si="29"/>
        <v>0</v>
      </c>
      <c r="BO18" s="49">
        <f t="shared" si="30"/>
        <v>0</v>
      </c>
      <c r="BP18" s="49">
        <f t="shared" si="31"/>
        <v>0</v>
      </c>
      <c r="BQ18" s="50">
        <f t="shared" si="32"/>
        <v>0</v>
      </c>
      <c r="BR18" s="77">
        <v>14</v>
      </c>
      <c r="BS18" s="81">
        <f t="shared" si="33"/>
        <v>14</v>
      </c>
      <c r="BT18" s="79">
        <v>14</v>
      </c>
      <c r="BU18" s="80">
        <f t="shared" si="34"/>
        <v>14</v>
      </c>
      <c r="BV18" s="77">
        <v>14</v>
      </c>
      <c r="BW18" s="78">
        <f t="shared" si="35"/>
        <v>14</v>
      </c>
      <c r="BX18" s="164" t="str">
        <f>[1]Equipes!A15</f>
        <v xml:space="preserve">Pau </v>
      </c>
      <c r="BY18" s="164"/>
      <c r="BZ18" s="164"/>
      <c r="CA18" s="164"/>
      <c r="CB18" s="164"/>
      <c r="CC18" s="75">
        <f t="shared" si="36"/>
        <v>1</v>
      </c>
      <c r="CD18" s="75">
        <f t="shared" si="72"/>
        <v>0</v>
      </c>
      <c r="CE18" s="2" t="s">
        <v>22</v>
      </c>
      <c r="CF18" s="75">
        <f t="shared" si="37"/>
        <v>14</v>
      </c>
      <c r="CG18" s="75">
        <f t="shared" si="38"/>
        <v>0</v>
      </c>
      <c r="CH18" s="75">
        <f t="shared" si="39"/>
        <v>0</v>
      </c>
      <c r="CI18" s="75">
        <f t="shared" si="40"/>
        <v>0</v>
      </c>
      <c r="CJ18" s="75">
        <f t="shared" si="41"/>
        <v>0</v>
      </c>
      <c r="CK18" s="75">
        <f t="shared" si="42"/>
        <v>0</v>
      </c>
      <c r="CL18" s="75">
        <f t="shared" si="43"/>
        <v>0</v>
      </c>
      <c r="CM18" s="75">
        <f t="shared" si="44"/>
        <v>0</v>
      </c>
      <c r="CN18" s="75">
        <f t="shared" si="73"/>
        <v>0</v>
      </c>
      <c r="CO18" s="165" t="str">
        <f t="shared" si="74"/>
        <v xml:space="preserve">Pau </v>
      </c>
      <c r="CP18" s="166"/>
      <c r="CQ18" s="166"/>
      <c r="CR18" s="166"/>
      <c r="CS18" s="167"/>
      <c r="CT18" s="75">
        <f t="shared" si="45"/>
        <v>1</v>
      </c>
      <c r="CU18" s="75">
        <f t="shared" si="75"/>
        <v>0</v>
      </c>
      <c r="CV18" s="2" t="s">
        <v>22</v>
      </c>
      <c r="CW18" s="75">
        <f t="shared" si="46"/>
        <v>14</v>
      </c>
      <c r="CX18" s="75">
        <f t="shared" si="47"/>
        <v>0</v>
      </c>
      <c r="CY18" s="75">
        <f t="shared" si="48"/>
        <v>0</v>
      </c>
      <c r="CZ18" s="75">
        <f t="shared" si="49"/>
        <v>0</v>
      </c>
      <c r="DA18" s="75">
        <f t="shared" si="50"/>
        <v>0</v>
      </c>
      <c r="DB18" s="75">
        <f t="shared" si="51"/>
        <v>0</v>
      </c>
      <c r="DC18" s="75">
        <f t="shared" si="52"/>
        <v>0</v>
      </c>
      <c r="DD18" s="75">
        <f t="shared" si="53"/>
        <v>0</v>
      </c>
      <c r="DE18" s="75">
        <f t="shared" si="76"/>
        <v>0</v>
      </c>
      <c r="DF18" s="165" t="str">
        <f t="shared" si="77"/>
        <v xml:space="preserve">Pau </v>
      </c>
      <c r="DG18" s="166"/>
      <c r="DH18" s="166"/>
      <c r="DI18" s="166"/>
      <c r="DJ18" s="167"/>
      <c r="DK18" s="75">
        <f t="shared" si="54"/>
        <v>1</v>
      </c>
      <c r="DL18" s="75">
        <f t="shared" si="78"/>
        <v>0</v>
      </c>
      <c r="DM18" s="2" t="s">
        <v>22</v>
      </c>
      <c r="DN18" s="75">
        <f t="shared" si="55"/>
        <v>14</v>
      </c>
      <c r="DO18" s="75">
        <f t="shared" si="56"/>
        <v>0</v>
      </c>
      <c r="DP18" s="75">
        <f t="shared" si="57"/>
        <v>0</v>
      </c>
      <c r="DQ18" s="75">
        <f t="shared" si="58"/>
        <v>0</v>
      </c>
      <c r="DR18" s="75">
        <f t="shared" si="59"/>
        <v>0</v>
      </c>
      <c r="DS18" s="75">
        <f t="shared" si="60"/>
        <v>0</v>
      </c>
      <c r="DT18" s="75">
        <f t="shared" si="61"/>
        <v>0</v>
      </c>
      <c r="DU18" s="75">
        <f t="shared" si="62"/>
        <v>0</v>
      </c>
      <c r="DV18" s="75">
        <f t="shared" si="79"/>
        <v>0</v>
      </c>
      <c r="DW18" s="82">
        <f t="shared" si="80"/>
        <v>0</v>
      </c>
      <c r="DX18" s="82">
        <f>DW18+0.0000007</f>
        <v>6.9999999999999997E-7</v>
      </c>
      <c r="DY18" s="82">
        <f t="shared" si="81"/>
        <v>0</v>
      </c>
      <c r="DZ18" s="82">
        <f>DY18+0.0000007</f>
        <v>6.9999999999999997E-7</v>
      </c>
      <c r="EA18" s="82">
        <f t="shared" si="82"/>
        <v>0</v>
      </c>
      <c r="EB18" s="82">
        <f>EA18+0.0000007</f>
        <v>6.9999999999999997E-7</v>
      </c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139" t="str">
        <f t="shared" si="63"/>
        <v xml:space="preserve">Pau </v>
      </c>
      <c r="EV18" s="139"/>
      <c r="EW18" s="139"/>
      <c r="EX18" s="139"/>
      <c r="EY18" s="139"/>
      <c r="EZ18" s="82">
        <f t="shared" si="64"/>
        <v>0</v>
      </c>
      <c r="FA18" s="78">
        <f t="shared" si="65"/>
        <v>1</v>
      </c>
      <c r="FB18" s="139" t="str">
        <f t="shared" si="98"/>
        <v xml:space="preserve">Pau </v>
      </c>
      <c r="FC18" s="139"/>
      <c r="FD18" s="139"/>
      <c r="FE18" s="139"/>
      <c r="FF18" s="139"/>
      <c r="FG18" s="139" t="str">
        <f t="shared" si="66"/>
        <v xml:space="preserve">Pau </v>
      </c>
      <c r="FH18" s="139"/>
      <c r="FI18" s="139"/>
      <c r="FJ18" s="139"/>
      <c r="FK18" s="139"/>
      <c r="FL18" s="82">
        <f t="shared" si="67"/>
        <v>0</v>
      </c>
      <c r="FM18" s="4">
        <f t="shared" si="68"/>
        <v>1</v>
      </c>
      <c r="FN18" s="139" t="str">
        <f t="shared" si="99"/>
        <v xml:space="preserve">Pau </v>
      </c>
      <c r="FO18" s="139"/>
      <c r="FP18" s="139"/>
      <c r="FQ18" s="139"/>
      <c r="FR18" s="139"/>
      <c r="FS18" s="139" t="str">
        <f t="shared" si="69"/>
        <v xml:space="preserve">Pau </v>
      </c>
      <c r="FT18" s="139"/>
      <c r="FU18" s="139"/>
      <c r="FV18" s="139"/>
      <c r="FW18" s="139"/>
      <c r="FX18" s="82">
        <f t="shared" si="70"/>
        <v>0</v>
      </c>
      <c r="FY18" s="78">
        <f t="shared" si="71"/>
        <v>1</v>
      </c>
      <c r="FZ18" s="139" t="str">
        <f t="shared" si="100"/>
        <v xml:space="preserve">Pau </v>
      </c>
      <c r="GA18" s="139"/>
      <c r="GB18" s="139"/>
      <c r="GC18" s="139"/>
      <c r="GD18" s="139"/>
      <c r="GE18" s="140" t="str">
        <f t="shared" si="101"/>
        <v xml:space="preserve">Pau </v>
      </c>
      <c r="GF18" s="141"/>
      <c r="GG18" s="141"/>
      <c r="GH18" s="141"/>
      <c r="GI18" s="142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</row>
    <row r="19" spans="1:240" ht="14.25" x14ac:dyDescent="0.25">
      <c r="A19" s="20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74"/>
      <c r="T19" s="74"/>
      <c r="U19" s="74"/>
      <c r="V19" s="155" t="str">
        <f t="shared" si="0"/>
        <v>Quevilly-Rouen</v>
      </c>
      <c r="W19" s="156"/>
      <c r="X19" s="156"/>
      <c r="Y19" s="156"/>
      <c r="Z19" s="157"/>
      <c r="AA19" s="27">
        <f t="shared" si="1"/>
        <v>0</v>
      </c>
      <c r="AB19" s="28" t="str">
        <f t="shared" si="2"/>
        <v>u</v>
      </c>
      <c r="AC19" s="29">
        <f t="shared" si="102"/>
        <v>1</v>
      </c>
      <c r="AD19" s="30">
        <f t="shared" si="3"/>
        <v>0</v>
      </c>
      <c r="AE19" s="34">
        <f t="shared" si="4"/>
        <v>0</v>
      </c>
      <c r="AF19" s="35">
        <f t="shared" si="5"/>
        <v>0</v>
      </c>
      <c r="AG19" s="35">
        <f t="shared" si="6"/>
        <v>0</v>
      </c>
      <c r="AH19" s="35">
        <f t="shared" si="7"/>
        <v>0</v>
      </c>
      <c r="AI19" s="35">
        <f t="shared" si="8"/>
        <v>0</v>
      </c>
      <c r="AJ19" s="35">
        <f t="shared" si="9"/>
        <v>0</v>
      </c>
      <c r="AK19" s="36">
        <f t="shared" si="10"/>
        <v>0</v>
      </c>
      <c r="AL19" s="158" t="str">
        <f t="shared" si="11"/>
        <v>Quevilly-Rouen</v>
      </c>
      <c r="AM19" s="159"/>
      <c r="AN19" s="159"/>
      <c r="AO19" s="159"/>
      <c r="AP19" s="160"/>
      <c r="AQ19" s="12">
        <f t="shared" si="12"/>
        <v>0</v>
      </c>
      <c r="AR19" s="13" t="str">
        <f t="shared" si="13"/>
        <v>u</v>
      </c>
      <c r="AS19" s="14">
        <f t="shared" si="103"/>
        <v>1</v>
      </c>
      <c r="AT19" s="15">
        <f t="shared" si="14"/>
        <v>0</v>
      </c>
      <c r="AU19" s="16">
        <f t="shared" si="15"/>
        <v>0</v>
      </c>
      <c r="AV19" s="17">
        <f t="shared" si="16"/>
        <v>0</v>
      </c>
      <c r="AW19" s="17">
        <f t="shared" si="17"/>
        <v>0</v>
      </c>
      <c r="AX19" s="17">
        <f t="shared" si="18"/>
        <v>0</v>
      </c>
      <c r="AY19" s="17">
        <f t="shared" si="19"/>
        <v>0</v>
      </c>
      <c r="AZ19" s="17">
        <f t="shared" si="20"/>
        <v>0</v>
      </c>
      <c r="BA19" s="18">
        <f t="shared" si="21"/>
        <v>0</v>
      </c>
      <c r="BB19" s="161" t="str">
        <f t="shared" si="22"/>
        <v>Quevilly-Rouen</v>
      </c>
      <c r="BC19" s="162"/>
      <c r="BD19" s="162"/>
      <c r="BE19" s="162"/>
      <c r="BF19" s="163"/>
      <c r="BG19" s="44">
        <f t="shared" si="23"/>
        <v>0</v>
      </c>
      <c r="BH19" s="45" t="str">
        <f t="shared" si="24"/>
        <v>u</v>
      </c>
      <c r="BI19" s="46">
        <f t="shared" si="104"/>
        <v>1</v>
      </c>
      <c r="BJ19" s="47">
        <f t="shared" si="25"/>
        <v>0</v>
      </c>
      <c r="BK19" s="48">
        <f t="shared" si="26"/>
        <v>0</v>
      </c>
      <c r="BL19" s="49">
        <f t="shared" si="27"/>
        <v>0</v>
      </c>
      <c r="BM19" s="49">
        <f t="shared" si="28"/>
        <v>0</v>
      </c>
      <c r="BN19" s="49">
        <f t="shared" si="29"/>
        <v>0</v>
      </c>
      <c r="BO19" s="49">
        <f t="shared" si="30"/>
        <v>0</v>
      </c>
      <c r="BP19" s="49">
        <f t="shared" si="31"/>
        <v>0</v>
      </c>
      <c r="BQ19" s="50">
        <f t="shared" si="32"/>
        <v>0</v>
      </c>
      <c r="BR19" s="77">
        <v>15</v>
      </c>
      <c r="BS19" s="81">
        <f t="shared" si="33"/>
        <v>15</v>
      </c>
      <c r="BT19" s="79">
        <v>15</v>
      </c>
      <c r="BU19" s="80">
        <f t="shared" si="34"/>
        <v>15</v>
      </c>
      <c r="BV19" s="77">
        <v>15</v>
      </c>
      <c r="BW19" s="78">
        <f t="shared" si="35"/>
        <v>15</v>
      </c>
      <c r="BX19" s="164" t="str">
        <f>[1]Equipes!A16</f>
        <v>Quevilly-Rouen</v>
      </c>
      <c r="BY19" s="164"/>
      <c r="BZ19" s="164"/>
      <c r="CA19" s="164"/>
      <c r="CB19" s="164"/>
      <c r="CC19" s="75">
        <f t="shared" si="36"/>
        <v>1</v>
      </c>
      <c r="CD19" s="75">
        <f t="shared" si="72"/>
        <v>0</v>
      </c>
      <c r="CE19" s="2" t="s">
        <v>22</v>
      </c>
      <c r="CF19" s="75">
        <f t="shared" si="37"/>
        <v>15</v>
      </c>
      <c r="CG19" s="75">
        <f t="shared" si="38"/>
        <v>0</v>
      </c>
      <c r="CH19" s="75">
        <f t="shared" si="39"/>
        <v>0</v>
      </c>
      <c r="CI19" s="75">
        <f t="shared" si="40"/>
        <v>0</v>
      </c>
      <c r="CJ19" s="75">
        <f t="shared" si="41"/>
        <v>0</v>
      </c>
      <c r="CK19" s="75">
        <f t="shared" si="42"/>
        <v>0</v>
      </c>
      <c r="CL19" s="75">
        <f t="shared" si="43"/>
        <v>0</v>
      </c>
      <c r="CM19" s="75">
        <f t="shared" si="44"/>
        <v>0</v>
      </c>
      <c r="CN19" s="75">
        <f t="shared" si="73"/>
        <v>0</v>
      </c>
      <c r="CO19" s="165" t="str">
        <f t="shared" si="74"/>
        <v>Quevilly-Rouen</v>
      </c>
      <c r="CP19" s="166"/>
      <c r="CQ19" s="166"/>
      <c r="CR19" s="166"/>
      <c r="CS19" s="167"/>
      <c r="CT19" s="75">
        <f t="shared" si="45"/>
        <v>1</v>
      </c>
      <c r="CU19" s="75">
        <f t="shared" si="75"/>
        <v>0</v>
      </c>
      <c r="CV19" s="2" t="s">
        <v>22</v>
      </c>
      <c r="CW19" s="75">
        <f t="shared" si="46"/>
        <v>15</v>
      </c>
      <c r="CX19" s="75">
        <f t="shared" si="47"/>
        <v>0</v>
      </c>
      <c r="CY19" s="75">
        <f t="shared" si="48"/>
        <v>0</v>
      </c>
      <c r="CZ19" s="75">
        <f t="shared" si="49"/>
        <v>0</v>
      </c>
      <c r="DA19" s="75">
        <f t="shared" si="50"/>
        <v>0</v>
      </c>
      <c r="DB19" s="75">
        <f t="shared" si="51"/>
        <v>0</v>
      </c>
      <c r="DC19" s="75">
        <f t="shared" si="52"/>
        <v>0</v>
      </c>
      <c r="DD19" s="75">
        <f t="shared" si="53"/>
        <v>0</v>
      </c>
      <c r="DE19" s="75">
        <f t="shared" si="76"/>
        <v>0</v>
      </c>
      <c r="DF19" s="165" t="str">
        <f t="shared" si="77"/>
        <v>Quevilly-Rouen</v>
      </c>
      <c r="DG19" s="166"/>
      <c r="DH19" s="166"/>
      <c r="DI19" s="166"/>
      <c r="DJ19" s="167"/>
      <c r="DK19" s="75">
        <f t="shared" si="54"/>
        <v>1</v>
      </c>
      <c r="DL19" s="75">
        <f t="shared" si="78"/>
        <v>0</v>
      </c>
      <c r="DM19" s="2" t="s">
        <v>22</v>
      </c>
      <c r="DN19" s="75">
        <f t="shared" si="55"/>
        <v>15</v>
      </c>
      <c r="DO19" s="75">
        <f t="shared" si="56"/>
        <v>0</v>
      </c>
      <c r="DP19" s="75">
        <f t="shared" si="57"/>
        <v>0</v>
      </c>
      <c r="DQ19" s="75">
        <f t="shared" si="58"/>
        <v>0</v>
      </c>
      <c r="DR19" s="75">
        <f t="shared" si="59"/>
        <v>0</v>
      </c>
      <c r="DS19" s="75">
        <f t="shared" si="60"/>
        <v>0</v>
      </c>
      <c r="DT19" s="75">
        <f t="shared" si="61"/>
        <v>0</v>
      </c>
      <c r="DU19" s="75">
        <f t="shared" si="62"/>
        <v>0</v>
      </c>
      <c r="DV19" s="75">
        <f t="shared" si="79"/>
        <v>0</v>
      </c>
      <c r="DW19" s="82">
        <f t="shared" si="80"/>
        <v>0</v>
      </c>
      <c r="DX19" s="82">
        <f>DW19+0.0000006</f>
        <v>5.9999999999999997E-7</v>
      </c>
      <c r="DY19" s="82">
        <f t="shared" si="81"/>
        <v>0</v>
      </c>
      <c r="DZ19" s="82">
        <f>DY19+0.0000006</f>
        <v>5.9999999999999997E-7</v>
      </c>
      <c r="EA19" s="82">
        <f t="shared" si="82"/>
        <v>0</v>
      </c>
      <c r="EB19" s="82">
        <f>EA19+0.0000006</f>
        <v>5.9999999999999997E-7</v>
      </c>
      <c r="EC19" s="74"/>
      <c r="ED19" s="74"/>
      <c r="EE19" s="74"/>
      <c r="EF19" s="74"/>
      <c r="EG19" s="74"/>
      <c r="EH19" s="74"/>
      <c r="EI19" s="74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4"/>
      <c r="EU19" s="139" t="str">
        <f t="shared" si="63"/>
        <v>Quevilly-Rouen</v>
      </c>
      <c r="EV19" s="139"/>
      <c r="EW19" s="139"/>
      <c r="EX19" s="139"/>
      <c r="EY19" s="139"/>
      <c r="EZ19" s="82">
        <f t="shared" si="64"/>
        <v>0</v>
      </c>
      <c r="FA19" s="78">
        <f t="shared" si="65"/>
        <v>1</v>
      </c>
      <c r="FB19" s="139" t="str">
        <f t="shared" si="98"/>
        <v>Quevilly-Rouen</v>
      </c>
      <c r="FC19" s="139"/>
      <c r="FD19" s="139"/>
      <c r="FE19" s="139"/>
      <c r="FF19" s="139"/>
      <c r="FG19" s="139" t="str">
        <f t="shared" si="66"/>
        <v>Quevilly-Rouen</v>
      </c>
      <c r="FH19" s="139"/>
      <c r="FI19" s="139"/>
      <c r="FJ19" s="139"/>
      <c r="FK19" s="139"/>
      <c r="FL19" s="82">
        <f t="shared" si="67"/>
        <v>0</v>
      </c>
      <c r="FM19" s="4">
        <f t="shared" si="68"/>
        <v>1</v>
      </c>
      <c r="FN19" s="139" t="str">
        <f t="shared" si="99"/>
        <v>Quevilly-Rouen</v>
      </c>
      <c r="FO19" s="139"/>
      <c r="FP19" s="139"/>
      <c r="FQ19" s="139"/>
      <c r="FR19" s="139"/>
      <c r="FS19" s="139" t="str">
        <f t="shared" si="69"/>
        <v>Quevilly-Rouen</v>
      </c>
      <c r="FT19" s="139"/>
      <c r="FU19" s="139"/>
      <c r="FV19" s="139"/>
      <c r="FW19" s="139"/>
      <c r="FX19" s="82">
        <f t="shared" si="70"/>
        <v>0</v>
      </c>
      <c r="FY19" s="78">
        <f t="shared" si="71"/>
        <v>1</v>
      </c>
      <c r="FZ19" s="139" t="str">
        <f t="shared" si="100"/>
        <v>Quevilly-Rouen</v>
      </c>
      <c r="GA19" s="139"/>
      <c r="GB19" s="139"/>
      <c r="GC19" s="139"/>
      <c r="GD19" s="139"/>
      <c r="GE19" s="140" t="str">
        <f t="shared" si="101"/>
        <v>Quevilly-Rouen</v>
      </c>
      <c r="GF19" s="141"/>
      <c r="GG19" s="141"/>
      <c r="GH19" s="141"/>
      <c r="GI19" s="142"/>
      <c r="GJ19" s="74"/>
      <c r="GK19" s="74"/>
      <c r="GL19" s="74"/>
      <c r="GM19" s="74"/>
      <c r="GN19" s="74"/>
      <c r="GO19" s="74"/>
      <c r="GP19" s="74"/>
      <c r="GQ19" s="74"/>
      <c r="GR19" s="74"/>
      <c r="GS19" s="74"/>
      <c r="GT19" s="74"/>
      <c r="GU19" s="74"/>
      <c r="GV19" s="74"/>
      <c r="GW19" s="74"/>
      <c r="GX19" s="74"/>
      <c r="GY19" s="74"/>
      <c r="GZ19" s="74"/>
      <c r="HA19" s="74"/>
      <c r="HB19" s="74"/>
      <c r="HC19" s="74"/>
      <c r="HD19" s="74"/>
      <c r="HE19" s="74"/>
      <c r="HF19" s="74"/>
      <c r="HG19" s="74"/>
      <c r="HH19" s="74"/>
      <c r="HI19" s="74"/>
      <c r="HJ19" s="74"/>
      <c r="HK19" s="74"/>
      <c r="HL19" s="74"/>
      <c r="HM19" s="74"/>
      <c r="HN19" s="74"/>
      <c r="HO19" s="74"/>
      <c r="HP19" s="74"/>
      <c r="HQ19" s="74"/>
      <c r="HR19" s="74"/>
      <c r="HS19" s="74"/>
      <c r="HT19" s="74"/>
      <c r="HU19" s="74"/>
      <c r="HV19" s="74"/>
      <c r="HW19" s="74"/>
      <c r="HX19" s="74"/>
      <c r="HY19" s="74"/>
      <c r="HZ19" s="74"/>
      <c r="IA19" s="74"/>
      <c r="IB19" s="74"/>
      <c r="IC19" s="74"/>
      <c r="ID19" s="74"/>
      <c r="IE19" s="74"/>
      <c r="IF19" s="74"/>
    </row>
    <row r="20" spans="1:240" ht="14.25" x14ac:dyDescent="0.25">
      <c r="A20" s="20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74"/>
      <c r="T20" s="74"/>
      <c r="U20" s="74"/>
      <c r="V20" s="155" t="str">
        <f t="shared" si="0"/>
        <v xml:space="preserve">Rodez </v>
      </c>
      <c r="W20" s="156"/>
      <c r="X20" s="156"/>
      <c r="Y20" s="156"/>
      <c r="Z20" s="157"/>
      <c r="AA20" s="27">
        <f t="shared" si="1"/>
        <v>0</v>
      </c>
      <c r="AB20" s="28" t="str">
        <f t="shared" si="2"/>
        <v>u</v>
      </c>
      <c r="AC20" s="29">
        <f t="shared" si="102"/>
        <v>1</v>
      </c>
      <c r="AD20" s="30">
        <f t="shared" si="3"/>
        <v>0</v>
      </c>
      <c r="AE20" s="34">
        <f t="shared" si="4"/>
        <v>0</v>
      </c>
      <c r="AF20" s="35">
        <f t="shared" si="5"/>
        <v>0</v>
      </c>
      <c r="AG20" s="35">
        <f t="shared" si="6"/>
        <v>0</v>
      </c>
      <c r="AH20" s="35">
        <f t="shared" si="7"/>
        <v>0</v>
      </c>
      <c r="AI20" s="35">
        <f t="shared" si="8"/>
        <v>0</v>
      </c>
      <c r="AJ20" s="35">
        <f t="shared" si="9"/>
        <v>0</v>
      </c>
      <c r="AK20" s="36">
        <f t="shared" si="10"/>
        <v>0</v>
      </c>
      <c r="AL20" s="158" t="str">
        <f t="shared" si="11"/>
        <v xml:space="preserve">Rodez </v>
      </c>
      <c r="AM20" s="159"/>
      <c r="AN20" s="159"/>
      <c r="AO20" s="159"/>
      <c r="AP20" s="160"/>
      <c r="AQ20" s="12">
        <f t="shared" si="12"/>
        <v>0</v>
      </c>
      <c r="AR20" s="13" t="str">
        <f t="shared" si="13"/>
        <v>u</v>
      </c>
      <c r="AS20" s="14">
        <f t="shared" si="103"/>
        <v>1</v>
      </c>
      <c r="AT20" s="15">
        <f t="shared" si="14"/>
        <v>0</v>
      </c>
      <c r="AU20" s="16">
        <f t="shared" si="15"/>
        <v>0</v>
      </c>
      <c r="AV20" s="17">
        <f t="shared" si="16"/>
        <v>0</v>
      </c>
      <c r="AW20" s="17">
        <f t="shared" si="17"/>
        <v>0</v>
      </c>
      <c r="AX20" s="17">
        <f t="shared" si="18"/>
        <v>0</v>
      </c>
      <c r="AY20" s="17">
        <f t="shared" si="19"/>
        <v>0</v>
      </c>
      <c r="AZ20" s="17">
        <f t="shared" si="20"/>
        <v>0</v>
      </c>
      <c r="BA20" s="18">
        <f t="shared" si="21"/>
        <v>0</v>
      </c>
      <c r="BB20" s="161" t="str">
        <f t="shared" si="22"/>
        <v xml:space="preserve">Rodez </v>
      </c>
      <c r="BC20" s="162"/>
      <c r="BD20" s="162"/>
      <c r="BE20" s="162"/>
      <c r="BF20" s="163"/>
      <c r="BG20" s="44">
        <f t="shared" si="23"/>
        <v>0</v>
      </c>
      <c r="BH20" s="45" t="str">
        <f t="shared" si="24"/>
        <v>u</v>
      </c>
      <c r="BI20" s="46">
        <f t="shared" si="104"/>
        <v>1</v>
      </c>
      <c r="BJ20" s="47">
        <f t="shared" si="25"/>
        <v>0</v>
      </c>
      <c r="BK20" s="48">
        <f t="shared" si="26"/>
        <v>0</v>
      </c>
      <c r="BL20" s="49">
        <f t="shared" si="27"/>
        <v>0</v>
      </c>
      <c r="BM20" s="49">
        <f t="shared" si="28"/>
        <v>0</v>
      </c>
      <c r="BN20" s="49">
        <f t="shared" si="29"/>
        <v>0</v>
      </c>
      <c r="BO20" s="49">
        <f t="shared" si="30"/>
        <v>0</v>
      </c>
      <c r="BP20" s="49">
        <f t="shared" si="31"/>
        <v>0</v>
      </c>
      <c r="BQ20" s="50">
        <f t="shared" si="32"/>
        <v>0</v>
      </c>
      <c r="BR20" s="77">
        <v>16</v>
      </c>
      <c r="BS20" s="81">
        <f t="shared" si="33"/>
        <v>16</v>
      </c>
      <c r="BT20" s="79">
        <v>16</v>
      </c>
      <c r="BU20" s="80">
        <f t="shared" si="34"/>
        <v>16</v>
      </c>
      <c r="BV20" s="77">
        <v>16</v>
      </c>
      <c r="BW20" s="78">
        <f t="shared" si="35"/>
        <v>16</v>
      </c>
      <c r="BX20" s="164" t="str">
        <f>[1]Equipes!A17</f>
        <v xml:space="preserve">Rodez </v>
      </c>
      <c r="BY20" s="164"/>
      <c r="BZ20" s="164"/>
      <c r="CA20" s="164"/>
      <c r="CB20" s="164"/>
      <c r="CC20" s="75">
        <f t="shared" si="36"/>
        <v>1</v>
      </c>
      <c r="CD20" s="75">
        <f t="shared" si="72"/>
        <v>0</v>
      </c>
      <c r="CE20" s="2" t="s">
        <v>22</v>
      </c>
      <c r="CF20" s="75">
        <f t="shared" si="37"/>
        <v>16</v>
      </c>
      <c r="CG20" s="75">
        <f t="shared" si="38"/>
        <v>0</v>
      </c>
      <c r="CH20" s="75">
        <f t="shared" si="39"/>
        <v>0</v>
      </c>
      <c r="CI20" s="75">
        <f t="shared" si="40"/>
        <v>0</v>
      </c>
      <c r="CJ20" s="75">
        <f t="shared" si="41"/>
        <v>0</v>
      </c>
      <c r="CK20" s="75">
        <f t="shared" si="42"/>
        <v>0</v>
      </c>
      <c r="CL20" s="75">
        <f t="shared" si="43"/>
        <v>0</v>
      </c>
      <c r="CM20" s="75">
        <f t="shared" si="44"/>
        <v>0</v>
      </c>
      <c r="CN20" s="75">
        <f t="shared" si="73"/>
        <v>0</v>
      </c>
      <c r="CO20" s="165" t="str">
        <f t="shared" si="74"/>
        <v xml:space="preserve">Rodez </v>
      </c>
      <c r="CP20" s="166"/>
      <c r="CQ20" s="166"/>
      <c r="CR20" s="166"/>
      <c r="CS20" s="167"/>
      <c r="CT20" s="75">
        <f t="shared" si="45"/>
        <v>1</v>
      </c>
      <c r="CU20" s="75">
        <f t="shared" si="75"/>
        <v>0</v>
      </c>
      <c r="CV20" s="2" t="s">
        <v>22</v>
      </c>
      <c r="CW20" s="75">
        <f t="shared" si="46"/>
        <v>16</v>
      </c>
      <c r="CX20" s="75">
        <f t="shared" si="47"/>
        <v>0</v>
      </c>
      <c r="CY20" s="75">
        <f t="shared" si="48"/>
        <v>0</v>
      </c>
      <c r="CZ20" s="75">
        <f t="shared" si="49"/>
        <v>0</v>
      </c>
      <c r="DA20" s="75">
        <f t="shared" si="50"/>
        <v>0</v>
      </c>
      <c r="DB20" s="75">
        <f t="shared" si="51"/>
        <v>0</v>
      </c>
      <c r="DC20" s="75">
        <f t="shared" si="52"/>
        <v>0</v>
      </c>
      <c r="DD20" s="75">
        <f t="shared" si="53"/>
        <v>0</v>
      </c>
      <c r="DE20" s="75">
        <f t="shared" si="76"/>
        <v>0</v>
      </c>
      <c r="DF20" s="165" t="str">
        <f t="shared" si="77"/>
        <v xml:space="preserve">Rodez </v>
      </c>
      <c r="DG20" s="166"/>
      <c r="DH20" s="166"/>
      <c r="DI20" s="166"/>
      <c r="DJ20" s="167"/>
      <c r="DK20" s="75">
        <f t="shared" si="54"/>
        <v>1</v>
      </c>
      <c r="DL20" s="75">
        <f t="shared" si="78"/>
        <v>0</v>
      </c>
      <c r="DM20" s="2" t="s">
        <v>22</v>
      </c>
      <c r="DN20" s="75">
        <f t="shared" si="55"/>
        <v>16</v>
      </c>
      <c r="DO20" s="75">
        <f t="shared" si="56"/>
        <v>0</v>
      </c>
      <c r="DP20" s="75">
        <f t="shared" si="57"/>
        <v>0</v>
      </c>
      <c r="DQ20" s="75">
        <f t="shared" si="58"/>
        <v>0</v>
      </c>
      <c r="DR20" s="75">
        <f t="shared" si="59"/>
        <v>0</v>
      </c>
      <c r="DS20" s="75">
        <f t="shared" si="60"/>
        <v>0</v>
      </c>
      <c r="DT20" s="75">
        <f t="shared" si="61"/>
        <v>0</v>
      </c>
      <c r="DU20" s="75">
        <f t="shared" si="62"/>
        <v>0</v>
      </c>
      <c r="DV20" s="75">
        <f t="shared" si="79"/>
        <v>0</v>
      </c>
      <c r="DW20" s="82">
        <f t="shared" si="80"/>
        <v>0</v>
      </c>
      <c r="DX20" s="82">
        <f>DW20+0.0000005</f>
        <v>4.9999999999999998E-7</v>
      </c>
      <c r="DY20" s="82">
        <f t="shared" si="81"/>
        <v>0</v>
      </c>
      <c r="DZ20" s="82">
        <f>DY20+0.0000005</f>
        <v>4.9999999999999998E-7</v>
      </c>
      <c r="EA20" s="82">
        <f t="shared" si="82"/>
        <v>0</v>
      </c>
      <c r="EB20" s="82">
        <f>EA20+0.0000005</f>
        <v>4.9999999999999998E-7</v>
      </c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139" t="str">
        <f t="shared" si="63"/>
        <v xml:space="preserve">Rodez </v>
      </c>
      <c r="EV20" s="139"/>
      <c r="EW20" s="139"/>
      <c r="EX20" s="139"/>
      <c r="EY20" s="139"/>
      <c r="EZ20" s="82">
        <f t="shared" si="64"/>
        <v>0</v>
      </c>
      <c r="FA20" s="78">
        <f t="shared" si="65"/>
        <v>1</v>
      </c>
      <c r="FB20" s="139" t="str">
        <f t="shared" si="98"/>
        <v xml:space="preserve">Rodez </v>
      </c>
      <c r="FC20" s="139"/>
      <c r="FD20" s="139"/>
      <c r="FE20" s="139"/>
      <c r="FF20" s="139"/>
      <c r="FG20" s="139" t="str">
        <f t="shared" si="66"/>
        <v xml:space="preserve">Rodez </v>
      </c>
      <c r="FH20" s="139"/>
      <c r="FI20" s="139"/>
      <c r="FJ20" s="139"/>
      <c r="FK20" s="139"/>
      <c r="FL20" s="82">
        <f t="shared" si="67"/>
        <v>0</v>
      </c>
      <c r="FM20" s="4">
        <f t="shared" si="68"/>
        <v>1</v>
      </c>
      <c r="FN20" s="139" t="str">
        <f t="shared" si="99"/>
        <v xml:space="preserve">Rodez </v>
      </c>
      <c r="FO20" s="139"/>
      <c r="FP20" s="139"/>
      <c r="FQ20" s="139"/>
      <c r="FR20" s="139"/>
      <c r="FS20" s="139" t="str">
        <f t="shared" si="69"/>
        <v xml:space="preserve">Rodez </v>
      </c>
      <c r="FT20" s="139"/>
      <c r="FU20" s="139"/>
      <c r="FV20" s="139"/>
      <c r="FW20" s="139"/>
      <c r="FX20" s="82">
        <f t="shared" si="70"/>
        <v>0</v>
      </c>
      <c r="FY20" s="78">
        <f t="shared" si="71"/>
        <v>1</v>
      </c>
      <c r="FZ20" s="139" t="str">
        <f t="shared" si="100"/>
        <v xml:space="preserve">Rodez </v>
      </c>
      <c r="GA20" s="139"/>
      <c r="GB20" s="139"/>
      <c r="GC20" s="139"/>
      <c r="GD20" s="139"/>
      <c r="GE20" s="140" t="str">
        <f t="shared" si="101"/>
        <v xml:space="preserve">Rodez </v>
      </c>
      <c r="GF20" s="141"/>
      <c r="GG20" s="141"/>
      <c r="GH20" s="141"/>
      <c r="GI20" s="142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</row>
    <row r="21" spans="1:240" ht="14.25" x14ac:dyDescent="0.25">
      <c r="A21" s="20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74"/>
      <c r="T21" s="74"/>
      <c r="U21" s="74"/>
      <c r="V21" s="155" t="str">
        <f t="shared" si="0"/>
        <v>Tours</v>
      </c>
      <c r="W21" s="156"/>
      <c r="X21" s="156"/>
      <c r="Y21" s="156"/>
      <c r="Z21" s="157"/>
      <c r="AA21" s="27">
        <f t="shared" si="1"/>
        <v>0</v>
      </c>
      <c r="AB21" s="28" t="str">
        <f t="shared" si="2"/>
        <v>u</v>
      </c>
      <c r="AC21" s="29">
        <f t="shared" si="102"/>
        <v>1</v>
      </c>
      <c r="AD21" s="30">
        <f t="shared" si="3"/>
        <v>0</v>
      </c>
      <c r="AE21" s="34">
        <f t="shared" si="4"/>
        <v>0</v>
      </c>
      <c r="AF21" s="35">
        <f t="shared" si="5"/>
        <v>0</v>
      </c>
      <c r="AG21" s="35">
        <f t="shared" si="6"/>
        <v>0</v>
      </c>
      <c r="AH21" s="35">
        <f t="shared" si="7"/>
        <v>0</v>
      </c>
      <c r="AI21" s="35">
        <f t="shared" si="8"/>
        <v>0</v>
      </c>
      <c r="AJ21" s="35">
        <f t="shared" si="9"/>
        <v>0</v>
      </c>
      <c r="AK21" s="36">
        <f t="shared" si="10"/>
        <v>0</v>
      </c>
      <c r="AL21" s="158" t="str">
        <f t="shared" si="11"/>
        <v>Tours</v>
      </c>
      <c r="AM21" s="159"/>
      <c r="AN21" s="159"/>
      <c r="AO21" s="159"/>
      <c r="AP21" s="160"/>
      <c r="AQ21" s="12">
        <f t="shared" si="12"/>
        <v>0</v>
      </c>
      <c r="AR21" s="13" t="str">
        <f t="shared" si="13"/>
        <v>u</v>
      </c>
      <c r="AS21" s="14">
        <f t="shared" si="103"/>
        <v>1</v>
      </c>
      <c r="AT21" s="15">
        <f t="shared" si="14"/>
        <v>0</v>
      </c>
      <c r="AU21" s="16">
        <f t="shared" si="15"/>
        <v>0</v>
      </c>
      <c r="AV21" s="17">
        <f t="shared" si="16"/>
        <v>0</v>
      </c>
      <c r="AW21" s="17">
        <f t="shared" si="17"/>
        <v>0</v>
      </c>
      <c r="AX21" s="17">
        <f t="shared" si="18"/>
        <v>0</v>
      </c>
      <c r="AY21" s="17">
        <f t="shared" si="19"/>
        <v>0</v>
      </c>
      <c r="AZ21" s="17">
        <f t="shared" si="20"/>
        <v>0</v>
      </c>
      <c r="BA21" s="18">
        <f t="shared" si="21"/>
        <v>0</v>
      </c>
      <c r="BB21" s="161" t="str">
        <f t="shared" si="22"/>
        <v>Tours</v>
      </c>
      <c r="BC21" s="162"/>
      <c r="BD21" s="162"/>
      <c r="BE21" s="162"/>
      <c r="BF21" s="163"/>
      <c r="BG21" s="44">
        <f t="shared" si="23"/>
        <v>0</v>
      </c>
      <c r="BH21" s="45" t="str">
        <f t="shared" si="24"/>
        <v>u</v>
      </c>
      <c r="BI21" s="46">
        <f t="shared" si="104"/>
        <v>1</v>
      </c>
      <c r="BJ21" s="47">
        <f t="shared" si="25"/>
        <v>0</v>
      </c>
      <c r="BK21" s="48">
        <f t="shared" si="26"/>
        <v>0</v>
      </c>
      <c r="BL21" s="49">
        <f t="shared" si="27"/>
        <v>0</v>
      </c>
      <c r="BM21" s="49">
        <f t="shared" si="28"/>
        <v>0</v>
      </c>
      <c r="BN21" s="49">
        <f t="shared" si="29"/>
        <v>0</v>
      </c>
      <c r="BO21" s="49">
        <f t="shared" si="30"/>
        <v>0</v>
      </c>
      <c r="BP21" s="49">
        <f t="shared" si="31"/>
        <v>0</v>
      </c>
      <c r="BQ21" s="50">
        <f t="shared" si="32"/>
        <v>0</v>
      </c>
      <c r="BR21" s="77">
        <v>17</v>
      </c>
      <c r="BS21" s="81">
        <f t="shared" si="33"/>
        <v>17</v>
      </c>
      <c r="BT21" s="79">
        <v>17</v>
      </c>
      <c r="BU21" s="80">
        <f t="shared" si="34"/>
        <v>17</v>
      </c>
      <c r="BV21" s="77">
        <v>17</v>
      </c>
      <c r="BW21" s="78">
        <f t="shared" si="35"/>
        <v>17</v>
      </c>
      <c r="BX21" s="164" t="str">
        <f>[1]Equipes!A18</f>
        <v>Tours</v>
      </c>
      <c r="BY21" s="164"/>
      <c r="BZ21" s="164"/>
      <c r="CA21" s="164"/>
      <c r="CB21" s="164"/>
      <c r="CC21" s="75">
        <f t="shared" si="36"/>
        <v>1</v>
      </c>
      <c r="CD21" s="75">
        <f t="shared" si="72"/>
        <v>0</v>
      </c>
      <c r="CE21" s="2" t="s">
        <v>22</v>
      </c>
      <c r="CF21" s="75">
        <f t="shared" si="37"/>
        <v>17</v>
      </c>
      <c r="CG21" s="75">
        <f t="shared" si="38"/>
        <v>0</v>
      </c>
      <c r="CH21" s="75">
        <f t="shared" si="39"/>
        <v>0</v>
      </c>
      <c r="CI21" s="75">
        <f t="shared" si="40"/>
        <v>0</v>
      </c>
      <c r="CJ21" s="75">
        <f t="shared" si="41"/>
        <v>0</v>
      </c>
      <c r="CK21" s="75">
        <f t="shared" si="42"/>
        <v>0</v>
      </c>
      <c r="CL21" s="75">
        <f t="shared" si="43"/>
        <v>0</v>
      </c>
      <c r="CM21" s="75">
        <f t="shared" si="44"/>
        <v>0</v>
      </c>
      <c r="CN21" s="75">
        <f t="shared" si="73"/>
        <v>0</v>
      </c>
      <c r="CO21" s="165" t="str">
        <f t="shared" si="74"/>
        <v>Tours</v>
      </c>
      <c r="CP21" s="166"/>
      <c r="CQ21" s="166"/>
      <c r="CR21" s="166"/>
      <c r="CS21" s="167"/>
      <c r="CT21" s="75">
        <f t="shared" si="45"/>
        <v>1</v>
      </c>
      <c r="CU21" s="75">
        <f t="shared" si="75"/>
        <v>0</v>
      </c>
      <c r="CV21" s="2" t="s">
        <v>22</v>
      </c>
      <c r="CW21" s="75">
        <f t="shared" si="46"/>
        <v>17</v>
      </c>
      <c r="CX21" s="75">
        <f t="shared" si="47"/>
        <v>0</v>
      </c>
      <c r="CY21" s="75">
        <f t="shared" si="48"/>
        <v>0</v>
      </c>
      <c r="CZ21" s="75">
        <f t="shared" si="49"/>
        <v>0</v>
      </c>
      <c r="DA21" s="75">
        <f t="shared" si="50"/>
        <v>0</v>
      </c>
      <c r="DB21" s="75">
        <f t="shared" si="51"/>
        <v>0</v>
      </c>
      <c r="DC21" s="75">
        <f t="shared" si="52"/>
        <v>0</v>
      </c>
      <c r="DD21" s="75">
        <f t="shared" si="53"/>
        <v>0</v>
      </c>
      <c r="DE21" s="75">
        <f t="shared" si="76"/>
        <v>0</v>
      </c>
      <c r="DF21" s="165" t="str">
        <f t="shared" si="77"/>
        <v>Tours</v>
      </c>
      <c r="DG21" s="166"/>
      <c r="DH21" s="166"/>
      <c r="DI21" s="166"/>
      <c r="DJ21" s="167"/>
      <c r="DK21" s="75">
        <f t="shared" si="54"/>
        <v>1</v>
      </c>
      <c r="DL21" s="75">
        <f t="shared" si="78"/>
        <v>0</v>
      </c>
      <c r="DM21" s="2" t="s">
        <v>22</v>
      </c>
      <c r="DN21" s="75">
        <f t="shared" si="55"/>
        <v>17</v>
      </c>
      <c r="DO21" s="75">
        <f t="shared" si="56"/>
        <v>0</v>
      </c>
      <c r="DP21" s="75">
        <f t="shared" si="57"/>
        <v>0</v>
      </c>
      <c r="DQ21" s="75">
        <f t="shared" si="58"/>
        <v>0</v>
      </c>
      <c r="DR21" s="75">
        <f t="shared" si="59"/>
        <v>0</v>
      </c>
      <c r="DS21" s="75">
        <f t="shared" si="60"/>
        <v>0</v>
      </c>
      <c r="DT21" s="75">
        <f t="shared" si="61"/>
        <v>0</v>
      </c>
      <c r="DU21" s="75">
        <f t="shared" si="62"/>
        <v>0</v>
      </c>
      <c r="DV21" s="75">
        <f t="shared" si="79"/>
        <v>0</v>
      </c>
      <c r="DW21" s="82">
        <f t="shared" si="80"/>
        <v>0</v>
      </c>
      <c r="DX21" s="82">
        <f>DW21+0.0000004</f>
        <v>3.9999999999999998E-7</v>
      </c>
      <c r="DY21" s="82">
        <f t="shared" si="81"/>
        <v>0</v>
      </c>
      <c r="DZ21" s="82">
        <f>DY21+0.0000004</f>
        <v>3.9999999999999998E-7</v>
      </c>
      <c r="EA21" s="82">
        <f t="shared" si="82"/>
        <v>0</v>
      </c>
      <c r="EB21" s="82">
        <f>EA21+0.0000004</f>
        <v>3.9999999999999998E-7</v>
      </c>
      <c r="EC21" s="74"/>
      <c r="ED21" s="74"/>
      <c r="EE21" s="74"/>
      <c r="EF21" s="74"/>
      <c r="EG21" s="74"/>
      <c r="EH21" s="74"/>
      <c r="EI21" s="74"/>
      <c r="EJ21" s="74"/>
      <c r="EK21" s="74"/>
      <c r="EL21" s="74"/>
      <c r="EM21" s="74"/>
      <c r="EN21" s="74"/>
      <c r="EO21" s="74"/>
      <c r="EP21" s="74"/>
      <c r="EQ21" s="74"/>
      <c r="ER21" s="74"/>
      <c r="ES21" s="74"/>
      <c r="ET21" s="74"/>
      <c r="EU21" s="139" t="str">
        <f t="shared" si="63"/>
        <v>Tours</v>
      </c>
      <c r="EV21" s="139"/>
      <c r="EW21" s="139"/>
      <c r="EX21" s="139"/>
      <c r="EY21" s="139"/>
      <c r="EZ21" s="82">
        <f t="shared" si="64"/>
        <v>0</v>
      </c>
      <c r="FA21" s="78">
        <f t="shared" si="65"/>
        <v>1</v>
      </c>
      <c r="FB21" s="139" t="str">
        <f t="shared" si="98"/>
        <v>Tours</v>
      </c>
      <c r="FC21" s="139"/>
      <c r="FD21" s="139"/>
      <c r="FE21" s="139"/>
      <c r="FF21" s="139"/>
      <c r="FG21" s="139" t="str">
        <f t="shared" si="66"/>
        <v>Tours</v>
      </c>
      <c r="FH21" s="139"/>
      <c r="FI21" s="139"/>
      <c r="FJ21" s="139"/>
      <c r="FK21" s="139"/>
      <c r="FL21" s="82">
        <f t="shared" si="67"/>
        <v>0</v>
      </c>
      <c r="FM21" s="4">
        <f t="shared" si="68"/>
        <v>1</v>
      </c>
      <c r="FN21" s="139" t="str">
        <f t="shared" si="99"/>
        <v>Tours</v>
      </c>
      <c r="FO21" s="139"/>
      <c r="FP21" s="139"/>
      <c r="FQ21" s="139"/>
      <c r="FR21" s="139"/>
      <c r="FS21" s="139" t="str">
        <f t="shared" si="69"/>
        <v>Tours</v>
      </c>
      <c r="FT21" s="139"/>
      <c r="FU21" s="139"/>
      <c r="FV21" s="139"/>
      <c r="FW21" s="139"/>
      <c r="FX21" s="82">
        <f t="shared" si="70"/>
        <v>0</v>
      </c>
      <c r="FY21" s="78">
        <f t="shared" si="71"/>
        <v>1</v>
      </c>
      <c r="FZ21" s="139" t="str">
        <f t="shared" si="100"/>
        <v>Tours</v>
      </c>
      <c r="GA21" s="139"/>
      <c r="GB21" s="139"/>
      <c r="GC21" s="139"/>
      <c r="GD21" s="139"/>
      <c r="GE21" s="140" t="str">
        <f t="shared" si="101"/>
        <v>Tours</v>
      </c>
      <c r="GF21" s="141"/>
      <c r="GG21" s="141"/>
      <c r="GH21" s="141"/>
      <c r="GI21" s="142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</row>
    <row r="22" spans="1:240" ht="15" thickBot="1" x14ac:dyDescent="0.3">
      <c r="A22" s="20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74"/>
      <c r="T22" s="74"/>
      <c r="U22" s="74"/>
      <c r="V22" s="155" t="str">
        <f t="shared" si="0"/>
        <v>Villefranche</v>
      </c>
      <c r="W22" s="156"/>
      <c r="X22" s="156"/>
      <c r="Y22" s="156"/>
      <c r="Z22" s="157"/>
      <c r="AA22" s="27">
        <f t="shared" si="1"/>
        <v>0</v>
      </c>
      <c r="AB22" s="28" t="str">
        <f t="shared" si="2"/>
        <v>u</v>
      </c>
      <c r="AC22" s="29">
        <f t="shared" si="102"/>
        <v>1</v>
      </c>
      <c r="AD22" s="30">
        <f t="shared" si="3"/>
        <v>0</v>
      </c>
      <c r="AE22" s="34">
        <f t="shared" si="4"/>
        <v>0</v>
      </c>
      <c r="AF22" s="35">
        <f t="shared" si="5"/>
        <v>0</v>
      </c>
      <c r="AG22" s="35">
        <f t="shared" si="6"/>
        <v>0</v>
      </c>
      <c r="AH22" s="35">
        <f t="shared" si="7"/>
        <v>0</v>
      </c>
      <c r="AI22" s="35">
        <f t="shared" si="8"/>
        <v>0</v>
      </c>
      <c r="AJ22" s="35">
        <f t="shared" si="9"/>
        <v>0</v>
      </c>
      <c r="AK22" s="36">
        <f t="shared" si="10"/>
        <v>0</v>
      </c>
      <c r="AL22" s="158" t="str">
        <f t="shared" si="11"/>
        <v>Villefranche</v>
      </c>
      <c r="AM22" s="159"/>
      <c r="AN22" s="159"/>
      <c r="AO22" s="159"/>
      <c r="AP22" s="160"/>
      <c r="AQ22" s="12">
        <f t="shared" si="12"/>
        <v>0</v>
      </c>
      <c r="AR22" s="13" t="str">
        <f t="shared" si="13"/>
        <v>u</v>
      </c>
      <c r="AS22" s="14">
        <f t="shared" si="103"/>
        <v>1</v>
      </c>
      <c r="AT22" s="15">
        <f t="shared" si="14"/>
        <v>0</v>
      </c>
      <c r="AU22" s="16">
        <f t="shared" si="15"/>
        <v>0</v>
      </c>
      <c r="AV22" s="17">
        <f t="shared" si="16"/>
        <v>0</v>
      </c>
      <c r="AW22" s="17">
        <f t="shared" si="17"/>
        <v>0</v>
      </c>
      <c r="AX22" s="17">
        <f t="shared" si="18"/>
        <v>0</v>
      </c>
      <c r="AY22" s="17">
        <f t="shared" si="19"/>
        <v>0</v>
      </c>
      <c r="AZ22" s="17">
        <f t="shared" si="20"/>
        <v>0</v>
      </c>
      <c r="BA22" s="18">
        <f t="shared" si="21"/>
        <v>0</v>
      </c>
      <c r="BB22" s="161" t="str">
        <f t="shared" si="22"/>
        <v>Villefranche</v>
      </c>
      <c r="BC22" s="162"/>
      <c r="BD22" s="162"/>
      <c r="BE22" s="162"/>
      <c r="BF22" s="163"/>
      <c r="BG22" s="44">
        <f t="shared" si="23"/>
        <v>0</v>
      </c>
      <c r="BH22" s="45" t="str">
        <f t="shared" si="24"/>
        <v>u</v>
      </c>
      <c r="BI22" s="46">
        <f t="shared" si="104"/>
        <v>1</v>
      </c>
      <c r="BJ22" s="47">
        <f t="shared" si="25"/>
        <v>0</v>
      </c>
      <c r="BK22" s="48">
        <f t="shared" si="26"/>
        <v>0</v>
      </c>
      <c r="BL22" s="49">
        <f t="shared" si="27"/>
        <v>0</v>
      </c>
      <c r="BM22" s="49">
        <f t="shared" si="28"/>
        <v>0</v>
      </c>
      <c r="BN22" s="49">
        <f t="shared" si="29"/>
        <v>0</v>
      </c>
      <c r="BO22" s="49">
        <f t="shared" si="30"/>
        <v>0</v>
      </c>
      <c r="BP22" s="49">
        <f t="shared" si="31"/>
        <v>0</v>
      </c>
      <c r="BQ22" s="50">
        <f t="shared" si="32"/>
        <v>0</v>
      </c>
      <c r="BR22" s="77">
        <v>18</v>
      </c>
      <c r="BS22" s="81">
        <f t="shared" si="33"/>
        <v>18</v>
      </c>
      <c r="BT22" s="79">
        <v>18</v>
      </c>
      <c r="BU22" s="80">
        <f t="shared" si="34"/>
        <v>18</v>
      </c>
      <c r="BV22" s="77">
        <v>18</v>
      </c>
      <c r="BW22" s="78">
        <f t="shared" si="35"/>
        <v>18</v>
      </c>
      <c r="BX22" s="164" t="str">
        <f>[1]Equipes!A19</f>
        <v>Villefranche</v>
      </c>
      <c r="BY22" s="164"/>
      <c r="BZ22" s="164"/>
      <c r="CA22" s="164"/>
      <c r="CB22" s="164"/>
      <c r="CC22" s="75">
        <f t="shared" si="36"/>
        <v>1</v>
      </c>
      <c r="CD22" s="75">
        <f t="shared" si="72"/>
        <v>0</v>
      </c>
      <c r="CE22" s="2" t="s">
        <v>22</v>
      </c>
      <c r="CF22" s="75">
        <f t="shared" si="37"/>
        <v>18</v>
      </c>
      <c r="CG22" s="75">
        <f t="shared" si="38"/>
        <v>0</v>
      </c>
      <c r="CH22" s="75">
        <f t="shared" si="39"/>
        <v>0</v>
      </c>
      <c r="CI22" s="75">
        <f t="shared" si="40"/>
        <v>0</v>
      </c>
      <c r="CJ22" s="75">
        <f t="shared" si="41"/>
        <v>0</v>
      </c>
      <c r="CK22" s="75">
        <f t="shared" si="42"/>
        <v>0</v>
      </c>
      <c r="CL22" s="75">
        <f t="shared" si="43"/>
        <v>0</v>
      </c>
      <c r="CM22" s="75">
        <f t="shared" si="44"/>
        <v>0</v>
      </c>
      <c r="CN22" s="75">
        <f t="shared" si="73"/>
        <v>0</v>
      </c>
      <c r="CO22" s="165" t="str">
        <f t="shared" si="74"/>
        <v>Villefranche</v>
      </c>
      <c r="CP22" s="166"/>
      <c r="CQ22" s="166"/>
      <c r="CR22" s="166"/>
      <c r="CS22" s="167"/>
      <c r="CT22" s="75">
        <f t="shared" si="45"/>
        <v>1</v>
      </c>
      <c r="CU22" s="75">
        <f t="shared" si="75"/>
        <v>0</v>
      </c>
      <c r="CV22" s="2" t="s">
        <v>22</v>
      </c>
      <c r="CW22" s="75">
        <f t="shared" si="46"/>
        <v>18</v>
      </c>
      <c r="CX22" s="75">
        <f t="shared" si="47"/>
        <v>0</v>
      </c>
      <c r="CY22" s="75">
        <f t="shared" si="48"/>
        <v>0</v>
      </c>
      <c r="CZ22" s="75">
        <f t="shared" si="49"/>
        <v>0</v>
      </c>
      <c r="DA22" s="75">
        <f t="shared" si="50"/>
        <v>0</v>
      </c>
      <c r="DB22" s="75">
        <f t="shared" si="51"/>
        <v>0</v>
      </c>
      <c r="DC22" s="75">
        <f t="shared" si="52"/>
        <v>0</v>
      </c>
      <c r="DD22" s="75">
        <f t="shared" si="53"/>
        <v>0</v>
      </c>
      <c r="DE22" s="75">
        <f t="shared" si="76"/>
        <v>0</v>
      </c>
      <c r="DF22" s="165" t="str">
        <f t="shared" si="77"/>
        <v>Villefranche</v>
      </c>
      <c r="DG22" s="166"/>
      <c r="DH22" s="166"/>
      <c r="DI22" s="166"/>
      <c r="DJ22" s="167"/>
      <c r="DK22" s="75">
        <f t="shared" si="54"/>
        <v>1</v>
      </c>
      <c r="DL22" s="75">
        <f t="shared" si="78"/>
        <v>0</v>
      </c>
      <c r="DM22" s="2" t="s">
        <v>22</v>
      </c>
      <c r="DN22" s="75">
        <f t="shared" si="55"/>
        <v>18</v>
      </c>
      <c r="DO22" s="75">
        <f t="shared" si="56"/>
        <v>0</v>
      </c>
      <c r="DP22" s="75">
        <f t="shared" si="57"/>
        <v>0</v>
      </c>
      <c r="DQ22" s="75">
        <f t="shared" si="58"/>
        <v>0</v>
      </c>
      <c r="DR22" s="75">
        <f t="shared" si="59"/>
        <v>0</v>
      </c>
      <c r="DS22" s="75">
        <f t="shared" si="60"/>
        <v>0</v>
      </c>
      <c r="DT22" s="75">
        <f t="shared" si="61"/>
        <v>0</v>
      </c>
      <c r="DU22" s="75">
        <f t="shared" si="62"/>
        <v>0</v>
      </c>
      <c r="DV22" s="75">
        <f t="shared" si="79"/>
        <v>0</v>
      </c>
      <c r="DW22" s="82">
        <f t="shared" si="80"/>
        <v>0</v>
      </c>
      <c r="DX22" s="82">
        <f>DW22+0.0000003</f>
        <v>2.9999999999999999E-7</v>
      </c>
      <c r="DY22" s="82">
        <f t="shared" si="81"/>
        <v>0</v>
      </c>
      <c r="DZ22" s="82">
        <f>DY22+0.0000003</f>
        <v>2.9999999999999999E-7</v>
      </c>
      <c r="EA22" s="82">
        <f t="shared" si="82"/>
        <v>0</v>
      </c>
      <c r="EB22" s="82">
        <f>EA22+0.0000003</f>
        <v>2.9999999999999999E-7</v>
      </c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139" t="str">
        <f t="shared" si="63"/>
        <v>Villefranche</v>
      </c>
      <c r="EV22" s="139"/>
      <c r="EW22" s="139"/>
      <c r="EX22" s="139"/>
      <c r="EY22" s="139"/>
      <c r="EZ22" s="82">
        <f t="shared" si="64"/>
        <v>0</v>
      </c>
      <c r="FA22" s="78">
        <f t="shared" si="65"/>
        <v>1</v>
      </c>
      <c r="FB22" s="139" t="str">
        <f t="shared" si="98"/>
        <v>Villefranche</v>
      </c>
      <c r="FC22" s="139"/>
      <c r="FD22" s="139"/>
      <c r="FE22" s="139"/>
      <c r="FF22" s="139"/>
      <c r="FG22" s="139" t="str">
        <f t="shared" si="66"/>
        <v>Villefranche</v>
      </c>
      <c r="FH22" s="139"/>
      <c r="FI22" s="139"/>
      <c r="FJ22" s="139"/>
      <c r="FK22" s="139"/>
      <c r="FL22" s="82">
        <f t="shared" si="67"/>
        <v>0</v>
      </c>
      <c r="FM22" s="4">
        <f t="shared" si="68"/>
        <v>1</v>
      </c>
      <c r="FN22" s="139" t="str">
        <f t="shared" si="99"/>
        <v>Villefranche</v>
      </c>
      <c r="FO22" s="139"/>
      <c r="FP22" s="139"/>
      <c r="FQ22" s="139"/>
      <c r="FR22" s="139"/>
      <c r="FS22" s="139" t="str">
        <f t="shared" si="69"/>
        <v>Villefranche</v>
      </c>
      <c r="FT22" s="139"/>
      <c r="FU22" s="139"/>
      <c r="FV22" s="139"/>
      <c r="FW22" s="139"/>
      <c r="FX22" s="82">
        <f t="shared" si="70"/>
        <v>0</v>
      </c>
      <c r="FY22" s="78">
        <f t="shared" si="71"/>
        <v>1</v>
      </c>
      <c r="FZ22" s="139" t="str">
        <f t="shared" si="100"/>
        <v>Villefranche</v>
      </c>
      <c r="GA22" s="139"/>
      <c r="GB22" s="139"/>
      <c r="GC22" s="139"/>
      <c r="GD22" s="139"/>
      <c r="GE22" s="140" t="str">
        <f t="shared" si="101"/>
        <v>Villefranche</v>
      </c>
      <c r="GF22" s="141"/>
      <c r="GG22" s="141"/>
      <c r="GH22" s="141"/>
      <c r="GI22" s="142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</row>
    <row r="23" spans="1:240" ht="15.75" customHeight="1" thickTop="1" x14ac:dyDescent="0.25">
      <c r="A23" s="20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74"/>
      <c r="T23" s="74"/>
      <c r="U23" s="74"/>
      <c r="V23" s="135"/>
      <c r="W23" s="135"/>
      <c r="X23" s="135"/>
      <c r="Y23" s="135"/>
      <c r="Z23" s="135"/>
      <c r="AA23" s="57"/>
      <c r="AB23" s="58"/>
      <c r="AC23" s="59"/>
      <c r="AD23" s="60"/>
      <c r="AE23" s="143" t="s">
        <v>42</v>
      </c>
      <c r="AF23" s="144"/>
      <c r="AG23" s="144"/>
      <c r="AH23" s="145"/>
      <c r="AI23" s="149">
        <f>SUM(G5:H14)</f>
        <v>0</v>
      </c>
      <c r="AJ23" s="150"/>
      <c r="AK23" s="151"/>
      <c r="AL23" s="135"/>
      <c r="AM23" s="135"/>
      <c r="AN23" s="135"/>
      <c r="AO23" s="135"/>
      <c r="AP23" s="135"/>
      <c r="AQ23" s="57"/>
      <c r="AR23" s="58"/>
      <c r="AS23" s="59"/>
      <c r="AT23" s="60"/>
      <c r="AU23" s="57"/>
      <c r="AV23" s="57"/>
      <c r="AW23" s="57"/>
      <c r="AX23" s="57"/>
      <c r="AY23" s="57"/>
      <c r="AZ23" s="57"/>
      <c r="BA23" s="57"/>
      <c r="BB23" s="135"/>
      <c r="BC23" s="135"/>
      <c r="BD23" s="135"/>
      <c r="BE23" s="135"/>
      <c r="BF23" s="135"/>
      <c r="BG23" s="57"/>
      <c r="BH23" s="58"/>
      <c r="BI23" s="59"/>
      <c r="BJ23" s="60"/>
      <c r="BK23" s="57"/>
      <c r="BL23" s="57"/>
      <c r="BM23" s="57"/>
      <c r="BN23" s="57"/>
      <c r="BO23" s="57"/>
      <c r="BP23" s="57"/>
      <c r="BQ23" s="57"/>
      <c r="BR23" s="83"/>
      <c r="BS23" s="83"/>
      <c r="BT23" s="83"/>
      <c r="BU23" s="83"/>
      <c r="BV23" s="83"/>
      <c r="BW23" s="83"/>
      <c r="BX23" s="136"/>
      <c r="BY23" s="136"/>
      <c r="BZ23" s="136"/>
      <c r="CA23" s="136"/>
      <c r="CB23" s="136"/>
      <c r="CC23" s="21" t="s">
        <v>23</v>
      </c>
      <c r="CD23" s="21" t="s">
        <v>22</v>
      </c>
      <c r="CE23" s="21" t="s">
        <v>24</v>
      </c>
      <c r="CF23" s="83"/>
      <c r="CG23" s="76"/>
      <c r="CH23" s="76"/>
      <c r="CI23" s="76"/>
      <c r="CJ23" s="76"/>
      <c r="CK23" s="76"/>
      <c r="CL23" s="76"/>
      <c r="CM23" s="76"/>
      <c r="CN23" s="76"/>
      <c r="CO23" s="136"/>
      <c r="CP23" s="136"/>
      <c r="CQ23" s="136"/>
      <c r="CR23" s="136"/>
      <c r="CS23" s="136"/>
      <c r="CT23" s="21" t="s">
        <v>23</v>
      </c>
      <c r="CU23" s="21" t="s">
        <v>22</v>
      </c>
      <c r="CV23" s="21" t="s">
        <v>24</v>
      </c>
      <c r="CW23" s="83"/>
      <c r="CX23" s="76"/>
      <c r="CY23" s="76"/>
      <c r="CZ23" s="76"/>
      <c r="DA23" s="76"/>
      <c r="DB23" s="76"/>
      <c r="DC23" s="76"/>
      <c r="DD23" s="76"/>
      <c r="DE23" s="76"/>
      <c r="DF23" s="136"/>
      <c r="DG23" s="136"/>
      <c r="DH23" s="136"/>
      <c r="DI23" s="136"/>
      <c r="DJ23" s="136"/>
      <c r="DK23" s="21" t="s">
        <v>23</v>
      </c>
      <c r="DL23" s="21" t="s">
        <v>22</v>
      </c>
      <c r="DM23" s="21" t="s">
        <v>24</v>
      </c>
      <c r="DN23" s="83"/>
      <c r="DO23" s="76"/>
      <c r="DP23" s="76"/>
      <c r="DQ23" s="76"/>
      <c r="DR23" s="76"/>
      <c r="DS23" s="76"/>
      <c r="DT23" s="76"/>
      <c r="DU23" s="76"/>
      <c r="DV23" s="76"/>
      <c r="DW23" s="53"/>
      <c r="DX23" s="53"/>
      <c r="DY23" s="53"/>
      <c r="DZ23" s="53"/>
      <c r="EA23" s="53"/>
      <c r="EB23" s="22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131"/>
      <c r="EV23" s="131"/>
      <c r="EW23" s="131"/>
      <c r="EX23" s="131"/>
      <c r="EY23" s="131"/>
      <c r="EZ23" s="53"/>
      <c r="FA23" s="84"/>
      <c r="FB23" s="131"/>
      <c r="FC23" s="131"/>
      <c r="FD23" s="131"/>
      <c r="FE23" s="131"/>
      <c r="FF23" s="131"/>
      <c r="FG23" s="131"/>
      <c r="FH23" s="131"/>
      <c r="FI23" s="131"/>
      <c r="FJ23" s="131"/>
      <c r="FK23" s="131"/>
      <c r="FL23" s="53"/>
      <c r="FM23" s="54"/>
      <c r="FN23" s="131"/>
      <c r="FO23" s="131"/>
      <c r="FP23" s="131"/>
      <c r="FQ23" s="131"/>
      <c r="FR23" s="131"/>
      <c r="FS23" s="131"/>
      <c r="FT23" s="131"/>
      <c r="FU23" s="131"/>
      <c r="FV23" s="131"/>
      <c r="FW23" s="131"/>
      <c r="FX23" s="53"/>
      <c r="FY23" s="84"/>
      <c r="FZ23" s="132"/>
      <c r="GA23" s="133"/>
      <c r="GB23" s="133"/>
      <c r="GC23" s="133"/>
      <c r="GD23" s="134"/>
      <c r="GE23" s="131"/>
      <c r="GF23" s="131"/>
      <c r="GG23" s="131"/>
      <c r="GH23" s="131"/>
      <c r="GI23" s="131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</row>
    <row r="24" spans="1:240" ht="15.75" customHeight="1" x14ac:dyDescent="0.25">
      <c r="A24" s="20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74"/>
      <c r="T24" s="74"/>
      <c r="U24" s="74"/>
      <c r="V24" s="135"/>
      <c r="W24" s="135"/>
      <c r="X24" s="135"/>
      <c r="Y24" s="135"/>
      <c r="Z24" s="135"/>
      <c r="AA24" s="57"/>
      <c r="AB24" s="58"/>
      <c r="AC24" s="59"/>
      <c r="AD24" s="60"/>
      <c r="AE24" s="146"/>
      <c r="AF24" s="147"/>
      <c r="AG24" s="147"/>
      <c r="AH24" s="148"/>
      <c r="AI24" s="152"/>
      <c r="AJ24" s="153"/>
      <c r="AK24" s="154"/>
      <c r="AL24" s="135"/>
      <c r="AM24" s="135"/>
      <c r="AN24" s="135"/>
      <c r="AO24" s="135"/>
      <c r="AP24" s="135"/>
      <c r="AQ24" s="57"/>
      <c r="AR24" s="58"/>
      <c r="AS24" s="59"/>
      <c r="AT24" s="60"/>
      <c r="AU24" s="57"/>
      <c r="AV24" s="57"/>
      <c r="AW24" s="57"/>
      <c r="AX24" s="57"/>
      <c r="AY24" s="57"/>
      <c r="AZ24" s="57"/>
      <c r="BA24" s="57"/>
      <c r="BB24" s="135"/>
      <c r="BC24" s="135"/>
      <c r="BD24" s="135"/>
      <c r="BE24" s="135"/>
      <c r="BF24" s="135"/>
      <c r="BG24" s="57"/>
      <c r="BH24" s="58"/>
      <c r="BI24" s="59"/>
      <c r="BJ24" s="60"/>
      <c r="BK24" s="57"/>
      <c r="BL24" s="57"/>
      <c r="BM24" s="57"/>
      <c r="BN24" s="57"/>
      <c r="BO24" s="57"/>
      <c r="BP24" s="57"/>
      <c r="BQ24" s="57"/>
      <c r="BR24" s="83"/>
      <c r="BS24" s="83"/>
      <c r="BT24" s="83"/>
      <c r="BU24" s="83"/>
      <c r="BV24" s="83"/>
      <c r="BW24" s="83"/>
      <c r="BX24" s="136"/>
      <c r="BY24" s="136"/>
      <c r="BZ24" s="136"/>
      <c r="CA24" s="136"/>
      <c r="CB24" s="136"/>
      <c r="CC24" s="74" t="s">
        <v>23</v>
      </c>
      <c r="CD24" s="74" t="s">
        <v>22</v>
      </c>
      <c r="CE24" s="74" t="s">
        <v>24</v>
      </c>
      <c r="CF24" s="83"/>
      <c r="CG24" s="76"/>
      <c r="CH24" s="76"/>
      <c r="CI24" s="76"/>
      <c r="CJ24" s="76"/>
      <c r="CK24" s="76"/>
      <c r="CL24" s="76"/>
      <c r="CM24" s="76"/>
      <c r="CN24" s="76"/>
      <c r="CO24" s="136"/>
      <c r="CP24" s="136"/>
      <c r="CQ24" s="136"/>
      <c r="CR24" s="136"/>
      <c r="CS24" s="136"/>
      <c r="CT24" s="74" t="s">
        <v>23</v>
      </c>
      <c r="CU24" s="74" t="s">
        <v>22</v>
      </c>
      <c r="CV24" s="74" t="s">
        <v>24</v>
      </c>
      <c r="CW24" s="83"/>
      <c r="CX24" s="76"/>
      <c r="CY24" s="76"/>
      <c r="CZ24" s="76"/>
      <c r="DA24" s="76"/>
      <c r="DB24" s="76"/>
      <c r="DC24" s="76"/>
      <c r="DD24" s="76"/>
      <c r="DE24" s="76"/>
      <c r="DF24" s="136"/>
      <c r="DG24" s="136"/>
      <c r="DH24" s="136"/>
      <c r="DI24" s="136"/>
      <c r="DJ24" s="136"/>
      <c r="DK24" s="74" t="s">
        <v>23</v>
      </c>
      <c r="DL24" s="74" t="s">
        <v>22</v>
      </c>
      <c r="DM24" s="74" t="s">
        <v>24</v>
      </c>
      <c r="DN24" s="83"/>
      <c r="DO24" s="76"/>
      <c r="DP24" s="76"/>
      <c r="DQ24" s="76"/>
      <c r="DR24" s="76"/>
      <c r="DS24" s="76"/>
      <c r="DT24" s="76"/>
      <c r="DU24" s="76"/>
      <c r="DV24" s="76"/>
      <c r="DW24" s="55"/>
      <c r="DX24" s="55"/>
      <c r="DY24" s="55"/>
      <c r="DZ24" s="55"/>
      <c r="EA24" s="55"/>
      <c r="EB24" s="55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127"/>
      <c r="EV24" s="127"/>
      <c r="EW24" s="127"/>
      <c r="EX24" s="127"/>
      <c r="EY24" s="127"/>
      <c r="EZ24" s="55"/>
      <c r="FA24" s="83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55"/>
      <c r="FM24" s="56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55"/>
      <c r="FY24" s="83"/>
      <c r="FZ24" s="128"/>
      <c r="GA24" s="129"/>
      <c r="GB24" s="129"/>
      <c r="GC24" s="129"/>
      <c r="GD24" s="130"/>
      <c r="GE24" s="127"/>
      <c r="GF24" s="127"/>
      <c r="GG24" s="127"/>
      <c r="GH24" s="127"/>
      <c r="GI24" s="127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</row>
    <row r="25" spans="1:240" ht="15" customHeight="1" x14ac:dyDescent="0.25">
      <c r="A25" s="20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74"/>
      <c r="T25" s="74"/>
      <c r="U25" s="74"/>
      <c r="V25" s="135"/>
      <c r="W25" s="135"/>
      <c r="X25" s="135"/>
      <c r="Y25" s="135"/>
      <c r="Z25" s="135"/>
      <c r="AA25" s="57"/>
      <c r="AB25" s="58"/>
      <c r="AC25" s="59"/>
      <c r="AD25" s="60"/>
      <c r="AE25" s="119" t="s">
        <v>43</v>
      </c>
      <c r="AF25" s="120"/>
      <c r="AG25" s="120"/>
      <c r="AH25" s="120"/>
      <c r="AI25" s="137">
        <f>AI23</f>
        <v>0</v>
      </c>
      <c r="AJ25" s="137"/>
      <c r="AK25" s="138"/>
      <c r="AL25" s="135"/>
      <c r="AM25" s="135"/>
      <c r="AN25" s="135"/>
      <c r="AO25" s="135"/>
      <c r="AP25" s="135"/>
      <c r="AQ25" s="57"/>
      <c r="AR25" s="58"/>
      <c r="AS25" s="59"/>
      <c r="AT25" s="60"/>
      <c r="AU25" s="57"/>
      <c r="AV25" s="57"/>
      <c r="AW25" s="57"/>
      <c r="AX25" s="57"/>
      <c r="AY25" s="57"/>
      <c r="AZ25" s="57"/>
      <c r="BA25" s="57"/>
      <c r="BB25" s="135"/>
      <c r="BC25" s="135"/>
      <c r="BD25" s="135"/>
      <c r="BE25" s="135"/>
      <c r="BF25" s="135"/>
      <c r="BG25" s="57"/>
      <c r="BH25" s="58"/>
      <c r="BI25" s="59"/>
      <c r="BJ25" s="60"/>
      <c r="BK25" s="57"/>
      <c r="BL25" s="57"/>
      <c r="BM25" s="57"/>
      <c r="BN25" s="57"/>
      <c r="BO25" s="57"/>
      <c r="BP25" s="57"/>
      <c r="BQ25" s="57"/>
      <c r="BR25" s="83"/>
      <c r="BS25" s="83"/>
      <c r="BT25" s="83"/>
      <c r="BU25" s="83"/>
      <c r="BV25" s="83"/>
      <c r="BW25" s="83"/>
      <c r="BX25" s="136"/>
      <c r="BY25" s="136"/>
      <c r="BZ25" s="136"/>
      <c r="CA25" s="136"/>
      <c r="CB25" s="136"/>
      <c r="CC25" s="76"/>
      <c r="CD25" s="76"/>
      <c r="CE25" s="61"/>
      <c r="CF25" s="83"/>
      <c r="CG25" s="76"/>
      <c r="CH25" s="76"/>
      <c r="CI25" s="76"/>
      <c r="CJ25" s="76"/>
      <c r="CK25" s="76"/>
      <c r="CL25" s="76"/>
      <c r="CM25" s="76"/>
      <c r="CN25" s="76"/>
      <c r="CO25" s="136"/>
      <c r="CP25" s="136"/>
      <c r="CQ25" s="136"/>
      <c r="CR25" s="136"/>
      <c r="CS25" s="136"/>
      <c r="CT25" s="76"/>
      <c r="CU25" s="76"/>
      <c r="CV25" s="61"/>
      <c r="CW25" s="83"/>
      <c r="CX25" s="76"/>
      <c r="CY25" s="76"/>
      <c r="CZ25" s="76"/>
      <c r="DA25" s="76"/>
      <c r="DB25" s="76"/>
      <c r="DC25" s="76"/>
      <c r="DD25" s="76"/>
      <c r="DE25" s="76"/>
      <c r="DF25" s="136"/>
      <c r="DG25" s="136"/>
      <c r="DH25" s="136"/>
      <c r="DI25" s="136"/>
      <c r="DJ25" s="136"/>
      <c r="DK25" s="76"/>
      <c r="DL25" s="76"/>
      <c r="DM25" s="61"/>
      <c r="DN25" s="83"/>
      <c r="DO25" s="76"/>
      <c r="DP25" s="76"/>
      <c r="DQ25" s="76"/>
      <c r="DR25" s="76"/>
      <c r="DS25" s="76"/>
      <c r="DT25" s="76"/>
      <c r="DU25" s="76"/>
      <c r="DV25" s="76"/>
      <c r="DW25" s="55"/>
      <c r="DX25" s="55"/>
      <c r="DY25" s="55"/>
      <c r="DZ25" s="55"/>
      <c r="EA25" s="55"/>
      <c r="EB25" s="55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127"/>
      <c r="EV25" s="127"/>
      <c r="EW25" s="127"/>
      <c r="EX25" s="127"/>
      <c r="EY25" s="127"/>
      <c r="EZ25" s="55"/>
      <c r="FA25" s="83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55"/>
      <c r="FM25" s="56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55"/>
      <c r="FY25" s="83"/>
      <c r="FZ25" s="128"/>
      <c r="GA25" s="129"/>
      <c r="GB25" s="129"/>
      <c r="GC25" s="129"/>
      <c r="GD25" s="130"/>
      <c r="GE25" s="127"/>
      <c r="GF25" s="127"/>
      <c r="GG25" s="127"/>
      <c r="GH25" s="127"/>
      <c r="GI25" s="127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</row>
    <row r="26" spans="1:240" ht="15" customHeight="1" x14ac:dyDescent="0.25">
      <c r="A26" s="20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74"/>
      <c r="T26" s="74"/>
      <c r="U26" s="74"/>
      <c r="V26" s="135"/>
      <c r="W26" s="135"/>
      <c r="X26" s="135"/>
      <c r="Y26" s="135"/>
      <c r="Z26" s="135"/>
      <c r="AA26" s="57"/>
      <c r="AB26" s="58"/>
      <c r="AC26" s="59"/>
      <c r="AD26" s="60"/>
      <c r="AE26" s="119"/>
      <c r="AF26" s="120"/>
      <c r="AG26" s="120"/>
      <c r="AH26" s="120"/>
      <c r="AI26" s="137"/>
      <c r="AJ26" s="137"/>
      <c r="AK26" s="138"/>
      <c r="AL26" s="135"/>
      <c r="AM26" s="135"/>
      <c r="AN26" s="135"/>
      <c r="AO26" s="135"/>
      <c r="AP26" s="135"/>
      <c r="AQ26" s="57"/>
      <c r="AR26" s="58"/>
      <c r="AS26" s="59"/>
      <c r="AT26" s="60"/>
      <c r="AU26" s="57"/>
      <c r="AV26" s="57"/>
      <c r="AW26" s="57"/>
      <c r="AX26" s="57"/>
      <c r="AY26" s="57"/>
      <c r="AZ26" s="57"/>
      <c r="BA26" s="57"/>
      <c r="BB26" s="135"/>
      <c r="BC26" s="135"/>
      <c r="BD26" s="135"/>
      <c r="BE26" s="135"/>
      <c r="BF26" s="135"/>
      <c r="BG26" s="57"/>
      <c r="BH26" s="58"/>
      <c r="BI26" s="59"/>
      <c r="BJ26" s="60"/>
      <c r="BK26" s="57"/>
      <c r="BL26" s="57"/>
      <c r="BM26" s="57"/>
      <c r="BN26" s="57"/>
      <c r="BO26" s="57"/>
      <c r="BP26" s="57"/>
      <c r="BQ26" s="57"/>
      <c r="BR26" s="83"/>
      <c r="BS26" s="83"/>
      <c r="BT26" s="83"/>
      <c r="BU26" s="83"/>
      <c r="BV26" s="83"/>
      <c r="BW26" s="83"/>
      <c r="BX26" s="136"/>
      <c r="BY26" s="136"/>
      <c r="BZ26" s="136"/>
      <c r="CA26" s="136"/>
      <c r="CB26" s="136"/>
      <c r="CC26" s="76"/>
      <c r="CD26" s="76"/>
      <c r="CE26" s="61"/>
      <c r="CF26" s="83"/>
      <c r="CG26" s="76"/>
      <c r="CH26" s="76"/>
      <c r="CI26" s="76"/>
      <c r="CJ26" s="76"/>
      <c r="CK26" s="76"/>
      <c r="CL26" s="76"/>
      <c r="CM26" s="76"/>
      <c r="CN26" s="76"/>
      <c r="CO26" s="136"/>
      <c r="CP26" s="136"/>
      <c r="CQ26" s="136"/>
      <c r="CR26" s="136"/>
      <c r="CS26" s="136"/>
      <c r="CT26" s="76"/>
      <c r="CU26" s="76"/>
      <c r="CV26" s="61"/>
      <c r="CW26" s="83"/>
      <c r="CX26" s="76"/>
      <c r="CY26" s="76"/>
      <c r="CZ26" s="76"/>
      <c r="DA26" s="76"/>
      <c r="DB26" s="76"/>
      <c r="DC26" s="76"/>
      <c r="DD26" s="76"/>
      <c r="DE26" s="76"/>
      <c r="DF26" s="136"/>
      <c r="DG26" s="136"/>
      <c r="DH26" s="136"/>
      <c r="DI26" s="136"/>
      <c r="DJ26" s="136"/>
      <c r="DK26" s="76"/>
      <c r="DL26" s="76"/>
      <c r="DM26" s="61"/>
      <c r="DN26" s="83"/>
      <c r="DO26" s="76"/>
      <c r="DP26" s="76"/>
      <c r="DQ26" s="76"/>
      <c r="DR26" s="76"/>
      <c r="DS26" s="76"/>
      <c r="DT26" s="76"/>
      <c r="DU26" s="76"/>
      <c r="DV26" s="76"/>
      <c r="DW26" s="55"/>
      <c r="DX26" s="55"/>
      <c r="DY26" s="55"/>
      <c r="DZ26" s="55"/>
      <c r="EA26" s="55"/>
      <c r="EB26" s="55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127"/>
      <c r="EV26" s="127"/>
      <c r="EW26" s="127"/>
      <c r="EX26" s="127"/>
      <c r="EY26" s="127"/>
      <c r="EZ26" s="55"/>
      <c r="FA26" s="83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55"/>
      <c r="FM26" s="56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55"/>
      <c r="FY26" s="83"/>
      <c r="FZ26" s="128"/>
      <c r="GA26" s="129"/>
      <c r="GB26" s="129"/>
      <c r="GC26" s="129"/>
      <c r="GD26" s="130"/>
      <c r="GE26" s="127"/>
      <c r="GF26" s="127"/>
      <c r="GG26" s="127"/>
      <c r="GH26" s="127"/>
      <c r="GI26" s="127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</row>
    <row r="27" spans="1:240" ht="15" customHeight="1" x14ac:dyDescent="0.25">
      <c r="A27" s="20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119" t="s">
        <v>41</v>
      </c>
      <c r="AF27" s="120"/>
      <c r="AG27" s="120"/>
      <c r="AH27" s="120"/>
      <c r="AI27" s="123" t="str">
        <f>IF(AE5=0,"",SUM(AI5:AI22)/SUM(AE5:AE22)*2)</f>
        <v/>
      </c>
      <c r="AJ27" s="123"/>
      <c r="AK27" s="12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22"/>
      <c r="DX27" s="22"/>
      <c r="DY27" s="22"/>
      <c r="DZ27" s="22"/>
      <c r="EA27" s="22"/>
      <c r="EB27" s="22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22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22"/>
      <c r="FM27" s="22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22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</row>
    <row r="28" spans="1:240" ht="15" customHeight="1" thickBot="1" x14ac:dyDescent="0.3">
      <c r="A28" s="20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21"/>
      <c r="AF28" s="122"/>
      <c r="AG28" s="122"/>
      <c r="AH28" s="122"/>
      <c r="AI28" s="125"/>
      <c r="AJ28" s="125"/>
      <c r="AK28" s="126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22"/>
      <c r="DX28" s="22"/>
      <c r="DY28" s="22"/>
      <c r="DZ28" s="22"/>
      <c r="EA28" s="22"/>
      <c r="EB28" s="22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22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22"/>
      <c r="FM28" s="22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22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</row>
    <row r="29" spans="1:240" ht="13.5" thickTop="1" x14ac:dyDescent="0.25">
      <c r="A29" s="20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22"/>
      <c r="DX29" s="22"/>
      <c r="DY29" s="22"/>
      <c r="DZ29" s="22"/>
      <c r="EA29" s="22"/>
      <c r="EB29" s="22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22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22"/>
      <c r="FM29" s="22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22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</row>
    <row r="30" spans="1:240" x14ac:dyDescent="0.25">
      <c r="A30" s="20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22"/>
      <c r="DX30" s="22"/>
      <c r="DY30" s="22"/>
      <c r="DZ30" s="22"/>
      <c r="EA30" s="22"/>
      <c r="EB30" s="22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22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22"/>
      <c r="FM30" s="22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22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</row>
    <row r="31" spans="1:240" x14ac:dyDescent="0.25">
      <c r="A31" s="20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22"/>
      <c r="DX31" s="22"/>
      <c r="DY31" s="22"/>
      <c r="DZ31" s="22"/>
      <c r="EA31" s="22"/>
      <c r="EB31" s="22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22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22"/>
      <c r="FM31" s="22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22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</row>
    <row r="32" spans="1:240" x14ac:dyDescent="0.25">
      <c r="A32" s="20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22"/>
      <c r="DX32" s="22"/>
      <c r="DY32" s="22"/>
      <c r="DZ32" s="22"/>
      <c r="EA32" s="22"/>
      <c r="EB32" s="22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22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22"/>
      <c r="FM32" s="22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22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</row>
    <row r="33" spans="1:240" x14ac:dyDescent="0.25">
      <c r="A33" s="20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19"/>
      <c r="AF33" s="19"/>
      <c r="AG33" s="19"/>
      <c r="AH33" s="19"/>
      <c r="AI33" s="20"/>
      <c r="AJ33" s="20"/>
      <c r="AK33" s="20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22"/>
      <c r="DX33" s="22"/>
      <c r="DY33" s="22"/>
      <c r="DZ33" s="22"/>
      <c r="EA33" s="22"/>
      <c r="EB33" s="22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22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22"/>
      <c r="FM33" s="22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22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</row>
    <row r="34" spans="1:240" x14ac:dyDescent="0.25">
      <c r="A34" s="20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19"/>
      <c r="AF34" s="19"/>
      <c r="AG34" s="19"/>
      <c r="AH34" s="19"/>
      <c r="AI34" s="20"/>
      <c r="AJ34" s="20"/>
      <c r="AK34" s="20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22"/>
      <c r="DX34" s="22"/>
      <c r="DY34" s="22"/>
      <c r="DZ34" s="22"/>
      <c r="EA34" s="22"/>
      <c r="EB34" s="22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22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22"/>
      <c r="FM34" s="22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22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</row>
    <row r="35" spans="1:240" x14ac:dyDescent="0.25">
      <c r="A35" s="20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19"/>
      <c r="AF35" s="19"/>
      <c r="AG35" s="19"/>
      <c r="AH35" s="19"/>
      <c r="AI35" s="20"/>
      <c r="AJ35" s="20"/>
      <c r="AK35" s="20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22"/>
      <c r="DX35" s="22"/>
      <c r="DY35" s="22"/>
      <c r="DZ35" s="22"/>
      <c r="EA35" s="22"/>
      <c r="EB35" s="22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22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22"/>
      <c r="FM35" s="22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22"/>
      <c r="FY35" s="74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4"/>
      <c r="GQ35" s="74"/>
      <c r="GR35" s="74"/>
      <c r="GS35" s="74"/>
      <c r="GT35" s="74"/>
      <c r="GU35" s="74"/>
      <c r="GV35" s="74"/>
      <c r="GW35" s="74"/>
      <c r="GX35" s="74"/>
      <c r="GY35" s="74"/>
      <c r="GZ35" s="74"/>
      <c r="HA35" s="74"/>
      <c r="HB35" s="74"/>
      <c r="HC35" s="74"/>
      <c r="HD35" s="74"/>
      <c r="HE35" s="74"/>
      <c r="HF35" s="74"/>
      <c r="HG35" s="74"/>
      <c r="HH35" s="74"/>
      <c r="HI35" s="74"/>
      <c r="HJ35" s="74"/>
      <c r="HK35" s="74"/>
      <c r="HL35" s="74"/>
      <c r="HM35" s="74"/>
      <c r="HN35" s="74"/>
      <c r="HO35" s="74"/>
      <c r="HP35" s="74"/>
      <c r="HQ35" s="74"/>
      <c r="HR35" s="74"/>
      <c r="HS35" s="74"/>
      <c r="HT35" s="74"/>
      <c r="HU35" s="74"/>
      <c r="HV35" s="74"/>
      <c r="HW35" s="74"/>
      <c r="HX35" s="74"/>
      <c r="HY35" s="74"/>
      <c r="HZ35" s="74"/>
      <c r="IA35" s="74"/>
      <c r="IB35" s="74"/>
      <c r="IC35" s="74"/>
      <c r="ID35" s="74"/>
      <c r="IE35" s="74"/>
      <c r="IF35" s="74"/>
    </row>
    <row r="36" spans="1:240" x14ac:dyDescent="0.25">
      <c r="A36" s="20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19"/>
      <c r="AF36" s="19"/>
      <c r="AG36" s="19"/>
      <c r="AH36" s="19"/>
      <c r="AI36" s="20"/>
      <c r="AJ36" s="20"/>
      <c r="AK36" s="20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22"/>
      <c r="DX36" s="22"/>
      <c r="DY36" s="22"/>
      <c r="DZ36" s="22"/>
      <c r="EA36" s="22"/>
      <c r="EB36" s="22"/>
      <c r="EC36" s="74"/>
      <c r="ED36" s="74"/>
      <c r="EE36" s="74"/>
      <c r="EF36" s="74"/>
      <c r="EG36" s="74"/>
      <c r="EH36" s="74"/>
      <c r="EI36" s="74"/>
      <c r="EJ36" s="74"/>
      <c r="EK36" s="74"/>
      <c r="EL36" s="74"/>
      <c r="EM36" s="74"/>
      <c r="EN36" s="74"/>
      <c r="EO36" s="74"/>
      <c r="EP36" s="74"/>
      <c r="EQ36" s="74"/>
      <c r="ER36" s="74"/>
      <c r="ES36" s="74"/>
      <c r="ET36" s="74"/>
      <c r="EU36" s="74"/>
      <c r="EV36" s="74"/>
      <c r="EW36" s="74"/>
      <c r="EX36" s="74"/>
      <c r="EY36" s="74"/>
      <c r="EZ36" s="22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22"/>
      <c r="FM36" s="22"/>
      <c r="FN36" s="74"/>
      <c r="FO36" s="74"/>
      <c r="FP36" s="74"/>
      <c r="FQ36" s="74"/>
      <c r="FR36" s="74"/>
      <c r="FS36" s="74"/>
      <c r="FT36" s="74"/>
      <c r="FU36" s="74"/>
      <c r="FV36" s="74"/>
      <c r="FW36" s="74"/>
      <c r="FX36" s="22"/>
      <c r="FY36" s="74"/>
      <c r="FZ36" s="74"/>
      <c r="GA36" s="74"/>
      <c r="GB36" s="74"/>
      <c r="GC36" s="74"/>
      <c r="GD36" s="74"/>
      <c r="GE36" s="74"/>
      <c r="GF36" s="74"/>
      <c r="GG36" s="74"/>
      <c r="GH36" s="74"/>
      <c r="GI36" s="74"/>
      <c r="GJ36" s="74"/>
      <c r="GK36" s="74"/>
      <c r="GL36" s="74"/>
      <c r="GM36" s="74"/>
      <c r="GN36" s="74"/>
      <c r="GO36" s="74"/>
      <c r="GP36" s="74"/>
      <c r="GQ36" s="74"/>
      <c r="GR36" s="74"/>
      <c r="GS36" s="74"/>
      <c r="GT36" s="74"/>
      <c r="GU36" s="74"/>
      <c r="GV36" s="74"/>
      <c r="GW36" s="74"/>
      <c r="GX36" s="74"/>
      <c r="GY36" s="74"/>
      <c r="GZ36" s="74"/>
      <c r="HA36" s="74"/>
      <c r="HB36" s="74"/>
      <c r="HC36" s="74"/>
      <c r="HD36" s="74"/>
      <c r="HE36" s="74"/>
      <c r="HF36" s="74"/>
      <c r="HG36" s="74"/>
      <c r="HH36" s="74"/>
      <c r="HI36" s="74"/>
      <c r="HJ36" s="74"/>
      <c r="HK36" s="74"/>
      <c r="HL36" s="74"/>
      <c r="HM36" s="74"/>
      <c r="HN36" s="74"/>
      <c r="HO36" s="74"/>
      <c r="HP36" s="74"/>
      <c r="HQ36" s="74"/>
      <c r="HR36" s="74"/>
      <c r="HS36" s="74"/>
      <c r="HT36" s="74"/>
      <c r="HU36" s="74"/>
      <c r="HV36" s="74"/>
      <c r="HW36" s="74"/>
      <c r="HX36" s="74"/>
      <c r="HY36" s="74"/>
      <c r="HZ36" s="74"/>
      <c r="IA36" s="74"/>
      <c r="IB36" s="74"/>
      <c r="IC36" s="74"/>
      <c r="ID36" s="74"/>
      <c r="IE36" s="74"/>
      <c r="IF36" s="74"/>
    </row>
    <row r="37" spans="1:240" ht="13.9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22"/>
      <c r="DX37" s="22"/>
      <c r="DY37" s="22"/>
      <c r="DZ37" s="22"/>
      <c r="EA37" s="22"/>
      <c r="EB37" s="22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22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22"/>
      <c r="FM37" s="22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22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</row>
    <row r="38" spans="1:240" ht="13.9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22"/>
      <c r="DX38" s="22"/>
      <c r="DY38" s="22"/>
      <c r="DZ38" s="22"/>
      <c r="EA38" s="22"/>
      <c r="EB38" s="22"/>
      <c r="EC38" s="74"/>
      <c r="ED38" s="74"/>
      <c r="EE38" s="74"/>
      <c r="EF38" s="74"/>
      <c r="EG38" s="74"/>
      <c r="EH38" s="74"/>
      <c r="EI38" s="74"/>
      <c r="EJ38" s="74"/>
      <c r="EK38" s="74"/>
      <c r="EL38" s="74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4"/>
      <c r="EX38" s="74"/>
      <c r="EY38" s="74"/>
      <c r="EZ38" s="22"/>
      <c r="FA38" s="74"/>
      <c r="FB38" s="74"/>
      <c r="FC38" s="74"/>
      <c r="FD38" s="74"/>
      <c r="FE38" s="74"/>
      <c r="FF38" s="74"/>
      <c r="FG38" s="74"/>
      <c r="FH38" s="74"/>
      <c r="FI38" s="74"/>
      <c r="FJ38" s="74"/>
      <c r="FK38" s="74"/>
      <c r="FL38" s="22"/>
      <c r="FM38" s="22"/>
      <c r="FN38" s="74"/>
      <c r="FO38" s="74"/>
      <c r="FP38" s="74"/>
      <c r="FQ38" s="74"/>
      <c r="FR38" s="74"/>
      <c r="FS38" s="74"/>
      <c r="FT38" s="74"/>
      <c r="FU38" s="74"/>
      <c r="FV38" s="74"/>
      <c r="FW38" s="74"/>
      <c r="FX38" s="22"/>
      <c r="FY38" s="74"/>
      <c r="FZ38" s="74"/>
      <c r="GA38" s="74"/>
      <c r="GB38" s="74"/>
      <c r="GC38" s="74"/>
      <c r="GD38" s="74"/>
      <c r="GE38" s="74"/>
      <c r="GF38" s="74"/>
      <c r="GG38" s="74"/>
      <c r="GH38" s="74"/>
      <c r="GI38" s="74"/>
      <c r="GJ38" s="74"/>
      <c r="GK38" s="74"/>
      <c r="GL38" s="74"/>
      <c r="GM38" s="74"/>
      <c r="GN38" s="74"/>
      <c r="GO38" s="74"/>
      <c r="GP38" s="74"/>
      <c r="GQ38" s="74"/>
      <c r="GR38" s="74"/>
      <c r="GS38" s="74"/>
      <c r="GT38" s="74"/>
      <c r="GU38" s="74"/>
      <c r="GV38" s="74"/>
      <c r="GW38" s="74"/>
      <c r="GX38" s="74"/>
      <c r="GY38" s="74"/>
      <c r="GZ38" s="74"/>
      <c r="HA38" s="74"/>
      <c r="HB38" s="74"/>
      <c r="HC38" s="74"/>
      <c r="HD38" s="74"/>
      <c r="HE38" s="74"/>
      <c r="HF38" s="74"/>
      <c r="HG38" s="74"/>
      <c r="HH38" s="74"/>
      <c r="HI38" s="74"/>
      <c r="HJ38" s="74"/>
      <c r="HK38" s="74"/>
      <c r="HL38" s="74"/>
      <c r="HM38" s="74"/>
      <c r="HN38" s="74"/>
      <c r="HO38" s="74"/>
      <c r="HP38" s="74"/>
      <c r="HQ38" s="74"/>
      <c r="HR38" s="74"/>
      <c r="HS38" s="74"/>
      <c r="HT38" s="74"/>
      <c r="HU38" s="74"/>
      <c r="HV38" s="74"/>
      <c r="HW38" s="74"/>
      <c r="HX38" s="74"/>
      <c r="HY38" s="74"/>
      <c r="HZ38" s="74"/>
      <c r="IA38" s="74"/>
      <c r="IB38" s="74"/>
      <c r="IC38" s="74"/>
      <c r="ID38" s="74"/>
      <c r="IE38" s="74"/>
      <c r="IF38" s="74"/>
    </row>
    <row r="39" spans="1:240" ht="13.9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22"/>
      <c r="DX39" s="22"/>
      <c r="DY39" s="22"/>
      <c r="DZ39" s="22"/>
      <c r="EA39" s="22"/>
      <c r="EB39" s="22"/>
      <c r="EC39" s="74"/>
      <c r="ED39" s="74"/>
      <c r="EE39" s="74"/>
      <c r="EF39" s="74"/>
      <c r="EG39" s="74"/>
      <c r="EH39" s="74"/>
      <c r="EI39" s="74"/>
      <c r="EJ39" s="74"/>
      <c r="EK39" s="74"/>
      <c r="EL39" s="74"/>
      <c r="EM39" s="74"/>
      <c r="EN39" s="74"/>
      <c r="EO39" s="74"/>
      <c r="EP39" s="74"/>
      <c r="EQ39" s="74"/>
      <c r="ER39" s="74"/>
      <c r="ES39" s="74"/>
      <c r="ET39" s="74"/>
      <c r="EU39" s="74"/>
      <c r="EV39" s="74"/>
      <c r="EW39" s="74"/>
      <c r="EX39" s="74"/>
      <c r="EY39" s="74"/>
      <c r="EZ39" s="22"/>
      <c r="FA39" s="74"/>
      <c r="FB39" s="74"/>
      <c r="FC39" s="74"/>
      <c r="FD39" s="74"/>
      <c r="FE39" s="74"/>
      <c r="FF39" s="74"/>
      <c r="FG39" s="74"/>
      <c r="FH39" s="74"/>
      <c r="FI39" s="74"/>
      <c r="FJ39" s="74"/>
      <c r="FK39" s="74"/>
      <c r="FL39" s="22"/>
      <c r="FM39" s="22"/>
      <c r="FN39" s="74"/>
      <c r="FO39" s="74"/>
      <c r="FP39" s="74"/>
      <c r="FQ39" s="74"/>
      <c r="FR39" s="74"/>
      <c r="FS39" s="74"/>
      <c r="FT39" s="74"/>
      <c r="FU39" s="74"/>
      <c r="FV39" s="74"/>
      <c r="FW39" s="74"/>
      <c r="FX39" s="22"/>
      <c r="FY39" s="74"/>
      <c r="FZ39" s="74"/>
      <c r="GA39" s="74"/>
      <c r="GB39" s="74"/>
      <c r="GC39" s="74"/>
      <c r="GD39" s="74"/>
      <c r="GE39" s="74"/>
      <c r="GF39" s="74"/>
      <c r="GG39" s="74"/>
      <c r="GH39" s="74"/>
      <c r="GI39" s="74"/>
      <c r="GJ39" s="74"/>
      <c r="GK39" s="74"/>
      <c r="GL39" s="74"/>
      <c r="GM39" s="74"/>
      <c r="GN39" s="74"/>
      <c r="GO39" s="74"/>
      <c r="GP39" s="74"/>
      <c r="GQ39" s="74"/>
      <c r="GR39" s="74"/>
      <c r="GS39" s="74"/>
      <c r="GT39" s="74"/>
      <c r="GU39" s="74"/>
      <c r="GV39" s="74"/>
      <c r="GW39" s="74"/>
      <c r="GX39" s="74"/>
      <c r="GY39" s="74"/>
      <c r="GZ39" s="74"/>
      <c r="HA39" s="74"/>
      <c r="HB39" s="74"/>
      <c r="HC39" s="74"/>
      <c r="HD39" s="74"/>
      <c r="HE39" s="74"/>
      <c r="HF39" s="74"/>
      <c r="HG39" s="74"/>
      <c r="HH39" s="74"/>
      <c r="HI39" s="74"/>
      <c r="HJ39" s="74"/>
      <c r="HK39" s="74"/>
      <c r="HL39" s="74"/>
      <c r="HM39" s="74"/>
      <c r="HN39" s="74"/>
      <c r="HO39" s="74"/>
      <c r="HP39" s="74"/>
      <c r="HQ39" s="74"/>
      <c r="HR39" s="74"/>
      <c r="HS39" s="74"/>
      <c r="HT39" s="74"/>
      <c r="HU39" s="74"/>
      <c r="HV39" s="74"/>
      <c r="HW39" s="74"/>
      <c r="HX39" s="74"/>
      <c r="HY39" s="74"/>
      <c r="HZ39" s="74"/>
      <c r="IA39" s="74"/>
      <c r="IB39" s="74"/>
      <c r="IC39" s="74"/>
      <c r="ID39" s="74"/>
      <c r="IE39" s="74"/>
      <c r="IF39" s="74"/>
    </row>
    <row r="40" spans="1:240" ht="13.9" x14ac:dyDescent="0.3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22"/>
      <c r="DX40" s="22"/>
      <c r="DY40" s="22"/>
      <c r="DZ40" s="22"/>
      <c r="EA40" s="22"/>
      <c r="EB40" s="22"/>
      <c r="EC40" s="74"/>
      <c r="ED40" s="74"/>
      <c r="EE40" s="74"/>
      <c r="EF40" s="74"/>
      <c r="EG40" s="74"/>
      <c r="EH40" s="74"/>
      <c r="EI40" s="74"/>
      <c r="EJ40" s="74"/>
      <c r="EK40" s="74"/>
      <c r="EL40" s="74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4"/>
      <c r="EX40" s="74"/>
      <c r="EY40" s="74"/>
      <c r="EZ40" s="22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22"/>
      <c r="FM40" s="22"/>
      <c r="FN40" s="74"/>
      <c r="FO40" s="74"/>
      <c r="FP40" s="74"/>
      <c r="FQ40" s="74"/>
      <c r="FR40" s="74"/>
      <c r="FS40" s="74"/>
      <c r="FT40" s="74"/>
      <c r="FU40" s="74"/>
      <c r="FV40" s="74"/>
      <c r="FW40" s="74"/>
      <c r="FX40" s="22"/>
      <c r="FY40" s="74"/>
      <c r="FZ40" s="74"/>
      <c r="GA40" s="74"/>
      <c r="GB40" s="74"/>
      <c r="GC40" s="74"/>
      <c r="GD40" s="74"/>
      <c r="GE40" s="74"/>
      <c r="GF40" s="74"/>
      <c r="GG40" s="74"/>
      <c r="GH40" s="74"/>
      <c r="GI40" s="74"/>
      <c r="GJ40" s="74"/>
      <c r="GK40" s="74"/>
      <c r="GL40" s="74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74"/>
      <c r="GX40" s="74"/>
      <c r="GY40" s="74"/>
      <c r="GZ40" s="74"/>
      <c r="HA40" s="74"/>
      <c r="HB40" s="74"/>
      <c r="HC40" s="74"/>
      <c r="HD40" s="74"/>
      <c r="HE40" s="74"/>
      <c r="HF40" s="74"/>
      <c r="HG40" s="74"/>
      <c r="HH40" s="74"/>
      <c r="HI40" s="74"/>
      <c r="HJ40" s="74"/>
      <c r="HK40" s="74"/>
      <c r="HL40" s="74"/>
      <c r="HM40" s="74"/>
      <c r="HN40" s="74"/>
      <c r="HO40" s="74"/>
      <c r="HP40" s="74"/>
      <c r="HQ40" s="74"/>
      <c r="HR40" s="74"/>
      <c r="HS40" s="74"/>
      <c r="HT40" s="74"/>
      <c r="HU40" s="74"/>
      <c r="HV40" s="74"/>
      <c r="HW40" s="74"/>
      <c r="HX40" s="74"/>
      <c r="HY40" s="74"/>
      <c r="HZ40" s="74"/>
      <c r="IA40" s="74"/>
      <c r="IB40" s="74"/>
      <c r="IC40" s="74"/>
      <c r="ID40" s="74"/>
      <c r="IE40" s="74"/>
      <c r="IF40" s="74"/>
    </row>
    <row r="41" spans="1:240" ht="13.9" x14ac:dyDescent="0.3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22"/>
      <c r="DX41" s="22"/>
      <c r="DY41" s="22"/>
      <c r="DZ41" s="22"/>
      <c r="EA41" s="22"/>
      <c r="EB41" s="22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22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22"/>
      <c r="FM41" s="22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22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</row>
    <row r="42" spans="1:240" ht="13.9" x14ac:dyDescent="0.3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22"/>
      <c r="DX42" s="22"/>
      <c r="DY42" s="22"/>
      <c r="DZ42" s="22"/>
      <c r="EA42" s="22"/>
      <c r="EB42" s="22"/>
      <c r="EC42" s="74"/>
      <c r="ED42" s="74"/>
      <c r="EE42" s="74"/>
      <c r="EF42" s="74"/>
      <c r="EG42" s="74"/>
      <c r="EH42" s="74"/>
      <c r="EI42" s="74"/>
      <c r="EJ42" s="74"/>
      <c r="EK42" s="74"/>
      <c r="EL42" s="74"/>
      <c r="EM42" s="74"/>
      <c r="EN42" s="74"/>
      <c r="EO42" s="74"/>
      <c r="EP42" s="74"/>
      <c r="EQ42" s="74"/>
      <c r="ER42" s="74"/>
      <c r="ES42" s="74"/>
      <c r="ET42" s="74"/>
      <c r="EU42" s="74"/>
      <c r="EV42" s="74"/>
      <c r="EW42" s="74"/>
      <c r="EX42" s="74"/>
      <c r="EY42" s="74"/>
      <c r="EZ42" s="22"/>
      <c r="FA42" s="74"/>
      <c r="FB42" s="74"/>
      <c r="FC42" s="74"/>
      <c r="FD42" s="74"/>
      <c r="FE42" s="74"/>
      <c r="FF42" s="74"/>
      <c r="FG42" s="74"/>
      <c r="FH42" s="74"/>
      <c r="FI42" s="74"/>
      <c r="FJ42" s="74"/>
      <c r="FK42" s="74"/>
      <c r="FL42" s="22"/>
      <c r="FM42" s="22"/>
      <c r="FN42" s="74"/>
      <c r="FO42" s="74"/>
      <c r="FP42" s="74"/>
      <c r="FQ42" s="74"/>
      <c r="FR42" s="74"/>
      <c r="FS42" s="74"/>
      <c r="FT42" s="74"/>
      <c r="FU42" s="74"/>
      <c r="FV42" s="74"/>
      <c r="FW42" s="74"/>
      <c r="FX42" s="22"/>
      <c r="FY42" s="74"/>
      <c r="FZ42" s="74"/>
      <c r="GA42" s="74"/>
      <c r="GB42" s="74"/>
      <c r="GC42" s="74"/>
      <c r="GD42" s="74"/>
      <c r="GE42" s="74"/>
      <c r="GF42" s="74"/>
      <c r="GG42" s="74"/>
      <c r="GH42" s="74"/>
      <c r="GI42" s="74"/>
      <c r="GJ42" s="74"/>
      <c r="GK42" s="74"/>
      <c r="GL42" s="74"/>
      <c r="GM42" s="74"/>
      <c r="GN42" s="74"/>
      <c r="GO42" s="74"/>
      <c r="GP42" s="74"/>
      <c r="GQ42" s="74"/>
      <c r="GR42" s="74"/>
      <c r="GS42" s="74"/>
      <c r="GT42" s="74"/>
      <c r="GU42" s="74"/>
      <c r="GV42" s="74"/>
      <c r="GW42" s="74"/>
      <c r="GX42" s="74"/>
      <c r="GY42" s="74"/>
      <c r="GZ42" s="74"/>
      <c r="HA42" s="74"/>
      <c r="HB42" s="74"/>
      <c r="HC42" s="74"/>
      <c r="HD42" s="74"/>
      <c r="HE42" s="74"/>
      <c r="HF42" s="74"/>
      <c r="HG42" s="74"/>
      <c r="HH42" s="74"/>
      <c r="HI42" s="74"/>
      <c r="HJ42" s="74"/>
      <c r="HK42" s="74"/>
      <c r="HL42" s="74"/>
      <c r="HM42" s="74"/>
      <c r="HN42" s="74"/>
      <c r="HO42" s="74"/>
      <c r="HP42" s="74"/>
      <c r="HQ42" s="74"/>
      <c r="HR42" s="74"/>
      <c r="HS42" s="74"/>
      <c r="HT42" s="74"/>
      <c r="HU42" s="74"/>
      <c r="HV42" s="74"/>
      <c r="HW42" s="74"/>
      <c r="HX42" s="74"/>
      <c r="HY42" s="74"/>
      <c r="HZ42" s="74"/>
      <c r="IA42" s="74"/>
      <c r="IB42" s="74"/>
      <c r="IC42" s="74"/>
      <c r="ID42" s="74"/>
      <c r="IE42" s="74"/>
      <c r="IF42" s="74"/>
    </row>
    <row r="43" spans="1:240" ht="13.9" x14ac:dyDescent="0.3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22"/>
      <c r="DX43" s="22"/>
      <c r="DY43" s="22"/>
      <c r="DZ43" s="22"/>
      <c r="EA43" s="22"/>
      <c r="EB43" s="22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22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22"/>
      <c r="FM43" s="22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22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</row>
    <row r="44" spans="1:240" ht="13.9" x14ac:dyDescent="0.3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22"/>
      <c r="DX44" s="22"/>
      <c r="DY44" s="22"/>
      <c r="DZ44" s="22"/>
      <c r="EA44" s="22"/>
      <c r="EB44" s="22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22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22"/>
      <c r="FM44" s="22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22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</row>
    <row r="45" spans="1:240" ht="13.9" x14ac:dyDescent="0.3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22"/>
      <c r="DX45" s="22"/>
      <c r="DY45" s="22"/>
      <c r="DZ45" s="22"/>
      <c r="EA45" s="22"/>
      <c r="EB45" s="22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22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22"/>
      <c r="FM45" s="22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22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</row>
    <row r="46" spans="1:240" ht="13.9" x14ac:dyDescent="0.3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22"/>
      <c r="DX46" s="22"/>
      <c r="DY46" s="22"/>
      <c r="DZ46" s="22"/>
      <c r="EA46" s="22"/>
      <c r="EB46" s="22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22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22"/>
      <c r="FM46" s="22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22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</row>
    <row r="47" spans="1:240" ht="13.9" x14ac:dyDescent="0.3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  <c r="DI47" s="74"/>
      <c r="DJ47" s="74"/>
      <c r="DK47" s="74"/>
      <c r="DL47" s="74"/>
      <c r="DM47" s="74"/>
      <c r="DN47" s="74"/>
      <c r="DO47" s="74"/>
      <c r="DP47" s="74"/>
      <c r="DQ47" s="74"/>
      <c r="DR47" s="74"/>
      <c r="DS47" s="74"/>
      <c r="DT47" s="74"/>
      <c r="DU47" s="74"/>
      <c r="DV47" s="74"/>
      <c r="DW47" s="22"/>
      <c r="DX47" s="22"/>
      <c r="DY47" s="22"/>
      <c r="DZ47" s="22"/>
      <c r="EA47" s="22"/>
      <c r="EB47" s="22"/>
      <c r="EC47" s="74"/>
      <c r="ED47" s="74"/>
      <c r="EE47" s="74"/>
      <c r="EF47" s="74"/>
      <c r="EG47" s="74"/>
      <c r="EH47" s="74"/>
      <c r="EI47" s="74"/>
      <c r="EJ47" s="74"/>
      <c r="EK47" s="74"/>
      <c r="EL47" s="74"/>
      <c r="EM47" s="74"/>
      <c r="EN47" s="74"/>
      <c r="EO47" s="74"/>
      <c r="EP47" s="74"/>
      <c r="EQ47" s="74"/>
      <c r="ER47" s="74"/>
      <c r="ES47" s="74"/>
      <c r="ET47" s="74"/>
      <c r="EU47" s="74"/>
      <c r="EV47" s="74"/>
      <c r="EW47" s="74"/>
      <c r="EX47" s="74"/>
      <c r="EY47" s="74"/>
      <c r="EZ47" s="22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22"/>
      <c r="FM47" s="22"/>
      <c r="FN47" s="74"/>
      <c r="FO47" s="74"/>
      <c r="FP47" s="74"/>
      <c r="FQ47" s="74"/>
      <c r="FR47" s="74"/>
      <c r="FS47" s="74"/>
      <c r="FT47" s="74"/>
      <c r="FU47" s="74"/>
      <c r="FV47" s="74"/>
      <c r="FW47" s="74"/>
      <c r="FX47" s="22"/>
      <c r="FY47" s="74"/>
      <c r="FZ47" s="74"/>
      <c r="GA47" s="74"/>
      <c r="GB47" s="74"/>
      <c r="GC47" s="74"/>
      <c r="GD47" s="74"/>
      <c r="GE47" s="74"/>
      <c r="GF47" s="74"/>
      <c r="GG47" s="74"/>
      <c r="GH47" s="74"/>
      <c r="GI47" s="74"/>
      <c r="GJ47" s="74"/>
      <c r="GK47" s="74"/>
      <c r="GL47" s="74"/>
      <c r="GM47" s="74"/>
      <c r="GN47" s="74"/>
      <c r="GO47" s="74"/>
      <c r="GP47" s="74"/>
      <c r="GQ47" s="74"/>
      <c r="GR47" s="74"/>
      <c r="GS47" s="74"/>
      <c r="GT47" s="74"/>
      <c r="GU47" s="74"/>
      <c r="GV47" s="74"/>
      <c r="GW47" s="74"/>
      <c r="GX47" s="74"/>
      <c r="GY47" s="74"/>
      <c r="GZ47" s="74"/>
      <c r="HA47" s="74"/>
      <c r="HB47" s="74"/>
      <c r="HC47" s="74"/>
      <c r="HD47" s="74"/>
      <c r="HE47" s="74"/>
      <c r="HF47" s="74"/>
      <c r="HG47" s="74"/>
      <c r="HH47" s="74"/>
      <c r="HI47" s="74"/>
      <c r="HJ47" s="74"/>
      <c r="HK47" s="74"/>
      <c r="HL47" s="74"/>
      <c r="HM47" s="74"/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</row>
    <row r="48" spans="1:240" ht="13.9" x14ac:dyDescent="0.3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22"/>
      <c r="DX48" s="22"/>
      <c r="DY48" s="22"/>
      <c r="DZ48" s="22"/>
      <c r="EA48" s="22"/>
      <c r="EB48" s="22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4"/>
      <c r="EQ48" s="74"/>
      <c r="ER48" s="74"/>
      <c r="ES48" s="74"/>
      <c r="ET48" s="74"/>
      <c r="EU48" s="74"/>
      <c r="EV48" s="74"/>
      <c r="EW48" s="74"/>
      <c r="EX48" s="74"/>
      <c r="EY48" s="74"/>
      <c r="EZ48" s="22"/>
      <c r="FA48" s="74"/>
      <c r="FB48" s="74"/>
      <c r="FC48" s="74"/>
      <c r="FD48" s="74"/>
      <c r="FE48" s="74"/>
      <c r="FF48" s="74"/>
      <c r="FG48" s="74"/>
      <c r="FH48" s="74"/>
      <c r="FI48" s="74"/>
      <c r="FJ48" s="74"/>
      <c r="FK48" s="74"/>
      <c r="FL48" s="22"/>
      <c r="FM48" s="22"/>
      <c r="FN48" s="74"/>
      <c r="FO48" s="74"/>
      <c r="FP48" s="74"/>
      <c r="FQ48" s="74"/>
      <c r="FR48" s="74"/>
      <c r="FS48" s="74"/>
      <c r="FT48" s="74"/>
      <c r="FU48" s="74"/>
      <c r="FV48" s="74"/>
      <c r="FW48" s="74"/>
      <c r="FX48" s="22"/>
      <c r="FY48" s="74"/>
      <c r="FZ48" s="74"/>
      <c r="GA48" s="74"/>
      <c r="GB48" s="74"/>
      <c r="GC48" s="74"/>
      <c r="GD48" s="74"/>
      <c r="GE48" s="74"/>
      <c r="GF48" s="74"/>
      <c r="GG48" s="74"/>
      <c r="GH48" s="74"/>
      <c r="GI48" s="74"/>
      <c r="GJ48" s="74"/>
      <c r="GK48" s="74"/>
      <c r="GL48" s="74"/>
      <c r="GM48" s="74"/>
      <c r="GN48" s="74"/>
      <c r="GO48" s="74"/>
      <c r="GP48" s="74"/>
      <c r="GQ48" s="74"/>
      <c r="GR48" s="74"/>
      <c r="GS48" s="74"/>
      <c r="GT48" s="74"/>
      <c r="GU48" s="74"/>
      <c r="GV48" s="74"/>
      <c r="GW48" s="74"/>
      <c r="GX48" s="74"/>
      <c r="GY48" s="74"/>
      <c r="GZ48" s="74"/>
      <c r="HA48" s="74"/>
      <c r="HB48" s="74"/>
      <c r="HC48" s="74"/>
      <c r="HD48" s="74"/>
      <c r="HE48" s="74"/>
      <c r="HF48" s="74"/>
      <c r="HG48" s="74"/>
      <c r="HH48" s="74"/>
      <c r="HI48" s="74"/>
      <c r="HJ48" s="74"/>
      <c r="HK48" s="74"/>
      <c r="HL48" s="74"/>
      <c r="HM48" s="74"/>
      <c r="HN48" s="74"/>
      <c r="HO48" s="74"/>
      <c r="HP48" s="74"/>
      <c r="HQ48" s="74"/>
      <c r="HR48" s="74"/>
      <c r="HS48" s="74"/>
      <c r="HT48" s="74"/>
      <c r="HU48" s="74"/>
      <c r="HV48" s="74"/>
      <c r="HW48" s="74"/>
      <c r="HX48" s="74"/>
      <c r="HY48" s="74"/>
      <c r="HZ48" s="74"/>
      <c r="IA48" s="74"/>
      <c r="IB48" s="74"/>
      <c r="IC48" s="74"/>
      <c r="ID48" s="74"/>
      <c r="IE48" s="74"/>
      <c r="IF48" s="74"/>
    </row>
    <row r="49" spans="1:240" ht="13.9" x14ac:dyDescent="0.3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22"/>
      <c r="DX49" s="22"/>
      <c r="DY49" s="22"/>
      <c r="DZ49" s="22"/>
      <c r="EA49" s="22"/>
      <c r="EB49" s="22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22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22"/>
      <c r="FM49" s="22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22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</row>
    <row r="50" spans="1:240" ht="13.9" x14ac:dyDescent="0.3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74"/>
      <c r="DO50" s="74"/>
      <c r="DP50" s="74"/>
      <c r="DQ50" s="74"/>
      <c r="DR50" s="74"/>
      <c r="DS50" s="74"/>
      <c r="DT50" s="74"/>
      <c r="DU50" s="74"/>
      <c r="DV50" s="74"/>
      <c r="DW50" s="22"/>
      <c r="DX50" s="22"/>
      <c r="DY50" s="22"/>
      <c r="DZ50" s="22"/>
      <c r="EA50" s="22"/>
      <c r="EB50" s="22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74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22"/>
      <c r="FA50" s="74"/>
      <c r="FB50" s="74"/>
      <c r="FC50" s="74"/>
      <c r="FD50" s="74"/>
      <c r="FE50" s="74"/>
      <c r="FF50" s="74"/>
      <c r="FG50" s="74"/>
      <c r="FH50" s="74"/>
      <c r="FI50" s="74"/>
      <c r="FJ50" s="74"/>
      <c r="FK50" s="74"/>
      <c r="FL50" s="22"/>
      <c r="FM50" s="22"/>
      <c r="FN50" s="74"/>
      <c r="FO50" s="74"/>
      <c r="FP50" s="74"/>
      <c r="FQ50" s="74"/>
      <c r="FR50" s="74"/>
      <c r="FS50" s="74"/>
      <c r="FT50" s="74"/>
      <c r="FU50" s="74"/>
      <c r="FV50" s="74"/>
      <c r="FW50" s="74"/>
      <c r="FX50" s="22"/>
      <c r="FY50" s="74"/>
      <c r="FZ50" s="74"/>
      <c r="GA50" s="74"/>
      <c r="GB50" s="74"/>
      <c r="GC50" s="74"/>
      <c r="GD50" s="74"/>
      <c r="GE50" s="74"/>
      <c r="GF50" s="74"/>
      <c r="GG50" s="74"/>
      <c r="GH50" s="74"/>
      <c r="GI50" s="74"/>
      <c r="GJ50" s="74"/>
      <c r="GK50" s="74"/>
      <c r="GL50" s="74"/>
      <c r="GM50" s="74"/>
      <c r="GN50" s="74"/>
      <c r="GO50" s="74"/>
      <c r="GP50" s="74"/>
      <c r="GQ50" s="74"/>
      <c r="GR50" s="74"/>
      <c r="GS50" s="74"/>
      <c r="GT50" s="74"/>
      <c r="GU50" s="74"/>
      <c r="GV50" s="74"/>
      <c r="GW50" s="74"/>
      <c r="GX50" s="74"/>
      <c r="GY50" s="74"/>
      <c r="GZ50" s="74"/>
      <c r="HA50" s="74"/>
      <c r="HB50" s="74"/>
      <c r="HC50" s="74"/>
      <c r="HD50" s="74"/>
      <c r="HE50" s="74"/>
      <c r="HF50" s="74"/>
      <c r="HG50" s="74"/>
      <c r="HH50" s="74"/>
      <c r="HI50" s="74"/>
      <c r="HJ50" s="74"/>
      <c r="HK50" s="74"/>
      <c r="HL50" s="74"/>
      <c r="HM50" s="74"/>
      <c r="HN50" s="74"/>
      <c r="HO50" s="74"/>
      <c r="HP50" s="74"/>
      <c r="HQ50" s="74"/>
      <c r="HR50" s="74"/>
      <c r="HS50" s="74"/>
      <c r="HT50" s="74"/>
      <c r="HU50" s="74"/>
      <c r="HV50" s="74"/>
      <c r="HW50" s="74"/>
      <c r="HX50" s="74"/>
      <c r="HY50" s="74"/>
      <c r="HZ50" s="74"/>
      <c r="IA50" s="74"/>
      <c r="IB50" s="74"/>
      <c r="IC50" s="74"/>
      <c r="ID50" s="74"/>
      <c r="IE50" s="74"/>
      <c r="IF50" s="74"/>
    </row>
    <row r="51" spans="1:24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22"/>
      <c r="DX51" s="22"/>
      <c r="DY51" s="22"/>
      <c r="DZ51" s="22"/>
      <c r="EA51" s="22"/>
      <c r="EB51" s="22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74"/>
      <c r="ER51" s="74"/>
      <c r="ES51" s="74"/>
      <c r="ET51" s="74"/>
      <c r="EU51" s="74"/>
      <c r="EV51" s="74"/>
      <c r="EW51" s="74"/>
      <c r="EX51" s="74"/>
      <c r="EY51" s="74"/>
      <c r="EZ51" s="22"/>
      <c r="FA51" s="74"/>
      <c r="FB51" s="74"/>
      <c r="FC51" s="74"/>
      <c r="FD51" s="74"/>
      <c r="FE51" s="74"/>
      <c r="FF51" s="74"/>
      <c r="FG51" s="74"/>
      <c r="FH51" s="74"/>
      <c r="FI51" s="74"/>
      <c r="FJ51" s="74"/>
      <c r="FK51" s="74"/>
      <c r="FL51" s="22"/>
      <c r="FM51" s="22"/>
      <c r="FN51" s="74"/>
      <c r="FO51" s="74"/>
      <c r="FP51" s="74"/>
      <c r="FQ51" s="74"/>
      <c r="FR51" s="74"/>
      <c r="FS51" s="74"/>
      <c r="FT51" s="74"/>
      <c r="FU51" s="74"/>
      <c r="FV51" s="74"/>
      <c r="FW51" s="74"/>
      <c r="FX51" s="22"/>
      <c r="FY51" s="74"/>
      <c r="FZ51" s="74"/>
      <c r="GA51" s="74"/>
      <c r="GB51" s="74"/>
      <c r="GC51" s="74"/>
      <c r="GD51" s="74"/>
      <c r="GE51" s="74"/>
      <c r="GF51" s="74"/>
      <c r="GG51" s="74"/>
      <c r="GH51" s="74"/>
      <c r="GI51" s="74"/>
      <c r="GJ51" s="74"/>
      <c r="GK51" s="74"/>
      <c r="GL51" s="74"/>
      <c r="GM51" s="74"/>
      <c r="GN51" s="74"/>
      <c r="GO51" s="74"/>
      <c r="GP51" s="74"/>
      <c r="GQ51" s="74"/>
      <c r="GR51" s="74"/>
      <c r="GS51" s="74"/>
      <c r="GT51" s="74"/>
      <c r="GU51" s="74"/>
      <c r="GV51" s="74"/>
      <c r="GW51" s="74"/>
      <c r="GX51" s="74"/>
      <c r="GY51" s="74"/>
      <c r="GZ51" s="74"/>
      <c r="HA51" s="74"/>
      <c r="HB51" s="74"/>
      <c r="HC51" s="74"/>
      <c r="HD51" s="74"/>
      <c r="HE51" s="74"/>
      <c r="HF51" s="74"/>
      <c r="HG51" s="74"/>
      <c r="HH51" s="74"/>
      <c r="HI51" s="74"/>
      <c r="HJ51" s="74"/>
      <c r="HK51" s="74"/>
      <c r="HL51" s="74"/>
      <c r="HM51" s="74"/>
      <c r="HN51" s="74"/>
      <c r="HO51" s="74"/>
      <c r="HP51" s="74"/>
      <c r="HQ51" s="74"/>
      <c r="HR51" s="74"/>
      <c r="HS51" s="74"/>
      <c r="HT51" s="74"/>
      <c r="HU51" s="74"/>
      <c r="HV51" s="74"/>
      <c r="HW51" s="74"/>
      <c r="HX51" s="74"/>
      <c r="HY51" s="74"/>
      <c r="HZ51" s="74"/>
      <c r="IA51" s="74"/>
      <c r="IB51" s="74"/>
      <c r="IC51" s="74"/>
      <c r="ID51" s="74"/>
      <c r="IE51" s="74"/>
      <c r="IF51" s="74"/>
    </row>
    <row r="52" spans="1:24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22"/>
      <c r="DX52" s="22"/>
      <c r="DY52" s="22"/>
      <c r="DZ52" s="22"/>
      <c r="EA52" s="22"/>
      <c r="EB52" s="22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22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22"/>
      <c r="FM52" s="22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22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</row>
    <row r="53" spans="1:24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74"/>
      <c r="DM53" s="74"/>
      <c r="DN53" s="74"/>
      <c r="DO53" s="74"/>
      <c r="DP53" s="74"/>
      <c r="DQ53" s="74"/>
      <c r="DR53" s="74"/>
      <c r="DS53" s="74"/>
      <c r="DT53" s="74"/>
      <c r="DU53" s="74"/>
      <c r="DV53" s="74"/>
      <c r="DW53" s="22"/>
      <c r="DX53" s="22"/>
      <c r="DY53" s="22"/>
      <c r="DZ53" s="22"/>
      <c r="EA53" s="22"/>
      <c r="EB53" s="22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74"/>
      <c r="ER53" s="74"/>
      <c r="ES53" s="74"/>
      <c r="ET53" s="74"/>
      <c r="EU53" s="74"/>
      <c r="EV53" s="74"/>
      <c r="EW53" s="74"/>
      <c r="EX53" s="74"/>
      <c r="EY53" s="74"/>
      <c r="EZ53" s="22"/>
      <c r="FA53" s="74"/>
      <c r="FB53" s="74"/>
      <c r="FC53" s="74"/>
      <c r="FD53" s="74"/>
      <c r="FE53" s="74"/>
      <c r="FF53" s="74"/>
      <c r="FG53" s="74"/>
      <c r="FH53" s="74"/>
      <c r="FI53" s="74"/>
      <c r="FJ53" s="74"/>
      <c r="FK53" s="74"/>
      <c r="FL53" s="22"/>
      <c r="FM53" s="22"/>
      <c r="FN53" s="74"/>
      <c r="FO53" s="74"/>
      <c r="FP53" s="74"/>
      <c r="FQ53" s="74"/>
      <c r="FR53" s="74"/>
      <c r="FS53" s="74"/>
      <c r="FT53" s="74"/>
      <c r="FU53" s="74"/>
      <c r="FV53" s="74"/>
      <c r="FW53" s="74"/>
      <c r="FX53" s="22"/>
      <c r="FY53" s="74"/>
      <c r="FZ53" s="74"/>
      <c r="GA53" s="74"/>
      <c r="GB53" s="74"/>
      <c r="GC53" s="74"/>
      <c r="GD53" s="74"/>
      <c r="GE53" s="74"/>
      <c r="GF53" s="74"/>
      <c r="GG53" s="74"/>
      <c r="GH53" s="74"/>
      <c r="GI53" s="74"/>
      <c r="GJ53" s="74"/>
      <c r="GK53" s="74"/>
      <c r="GL53" s="74"/>
      <c r="GM53" s="74"/>
      <c r="GN53" s="74"/>
      <c r="GO53" s="74"/>
      <c r="GP53" s="74"/>
      <c r="GQ53" s="74"/>
      <c r="GR53" s="74"/>
      <c r="GS53" s="74"/>
      <c r="GT53" s="74"/>
      <c r="GU53" s="74"/>
      <c r="GV53" s="74"/>
      <c r="GW53" s="74"/>
      <c r="GX53" s="74"/>
      <c r="GY53" s="74"/>
      <c r="GZ53" s="74"/>
      <c r="HA53" s="74"/>
      <c r="HB53" s="74"/>
      <c r="HC53" s="74"/>
      <c r="HD53" s="74"/>
      <c r="HE53" s="74"/>
      <c r="HF53" s="74"/>
      <c r="HG53" s="74"/>
      <c r="HH53" s="74"/>
      <c r="HI53" s="74"/>
      <c r="HJ53" s="74"/>
      <c r="HK53" s="74"/>
      <c r="HL53" s="74"/>
      <c r="HM53" s="74"/>
      <c r="HN53" s="74"/>
      <c r="HO53" s="74"/>
      <c r="HP53" s="74"/>
      <c r="HQ53" s="74"/>
      <c r="HR53" s="74"/>
      <c r="HS53" s="74"/>
      <c r="HT53" s="74"/>
      <c r="HU53" s="74"/>
      <c r="HV53" s="74"/>
      <c r="HW53" s="74"/>
      <c r="HX53" s="74"/>
      <c r="HY53" s="74"/>
      <c r="HZ53" s="74"/>
      <c r="IA53" s="74"/>
      <c r="IB53" s="74"/>
      <c r="IC53" s="74"/>
      <c r="ID53" s="74"/>
      <c r="IE53" s="74"/>
      <c r="IF53" s="74"/>
    </row>
    <row r="54" spans="1:24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  <c r="DQ54" s="74"/>
      <c r="DR54" s="74"/>
      <c r="DS54" s="74"/>
      <c r="DT54" s="74"/>
      <c r="DU54" s="74"/>
      <c r="DV54" s="74"/>
      <c r="DW54" s="22"/>
      <c r="DX54" s="22"/>
      <c r="DY54" s="22"/>
      <c r="DZ54" s="22"/>
      <c r="EA54" s="22"/>
      <c r="EB54" s="22"/>
      <c r="EC54" s="74"/>
      <c r="ED54" s="74"/>
      <c r="EE54" s="74"/>
      <c r="EF54" s="74"/>
      <c r="EG54" s="74"/>
      <c r="EH54" s="74"/>
      <c r="EI54" s="74"/>
      <c r="EJ54" s="74"/>
      <c r="EK54" s="74"/>
      <c r="EL54" s="74"/>
      <c r="EM54" s="74"/>
      <c r="EN54" s="74"/>
      <c r="EO54" s="74"/>
      <c r="EP54" s="74"/>
      <c r="EQ54" s="74"/>
      <c r="ER54" s="74"/>
      <c r="ES54" s="74"/>
      <c r="ET54" s="74"/>
      <c r="EU54" s="74"/>
      <c r="EV54" s="74"/>
      <c r="EW54" s="74"/>
      <c r="EX54" s="74"/>
      <c r="EY54" s="74"/>
      <c r="EZ54" s="22"/>
      <c r="FA54" s="74"/>
      <c r="FB54" s="74"/>
      <c r="FC54" s="74"/>
      <c r="FD54" s="74"/>
      <c r="FE54" s="74"/>
      <c r="FF54" s="74"/>
      <c r="FG54" s="74"/>
      <c r="FH54" s="74"/>
      <c r="FI54" s="74"/>
      <c r="FJ54" s="74"/>
      <c r="FK54" s="74"/>
      <c r="FL54" s="22"/>
      <c r="FM54" s="22"/>
      <c r="FN54" s="74"/>
      <c r="FO54" s="74"/>
      <c r="FP54" s="74"/>
      <c r="FQ54" s="74"/>
      <c r="FR54" s="74"/>
      <c r="FS54" s="74"/>
      <c r="FT54" s="74"/>
      <c r="FU54" s="74"/>
      <c r="FV54" s="74"/>
      <c r="FW54" s="74"/>
      <c r="FX54" s="22"/>
      <c r="FY54" s="74"/>
      <c r="FZ54" s="74"/>
      <c r="GA54" s="74"/>
      <c r="GB54" s="74"/>
      <c r="GC54" s="74"/>
      <c r="GD54" s="74"/>
      <c r="GE54" s="74"/>
      <c r="GF54" s="74"/>
      <c r="GG54" s="74"/>
      <c r="GH54" s="74"/>
      <c r="GI54" s="74"/>
      <c r="GJ54" s="74"/>
      <c r="GK54" s="74"/>
      <c r="GL54" s="74"/>
      <c r="GM54" s="74"/>
      <c r="GN54" s="74"/>
      <c r="GO54" s="74"/>
      <c r="GP54" s="74"/>
      <c r="GQ54" s="74"/>
      <c r="GR54" s="74"/>
      <c r="GS54" s="74"/>
      <c r="GT54" s="74"/>
      <c r="GU54" s="74"/>
      <c r="GV54" s="74"/>
      <c r="GW54" s="74"/>
      <c r="GX54" s="74"/>
      <c r="GY54" s="74"/>
      <c r="GZ54" s="74"/>
      <c r="HA54" s="74"/>
      <c r="HB54" s="74"/>
      <c r="HC54" s="74"/>
      <c r="HD54" s="74"/>
      <c r="HE54" s="74"/>
      <c r="HF54" s="74"/>
      <c r="HG54" s="74"/>
      <c r="HH54" s="74"/>
      <c r="HI54" s="74"/>
      <c r="HJ54" s="74"/>
      <c r="HK54" s="74"/>
      <c r="HL54" s="74"/>
      <c r="HM54" s="74"/>
      <c r="HN54" s="74"/>
      <c r="HO54" s="74"/>
      <c r="HP54" s="74"/>
      <c r="HQ54" s="74"/>
      <c r="HR54" s="74"/>
      <c r="HS54" s="74"/>
      <c r="HT54" s="74"/>
      <c r="HU54" s="74"/>
      <c r="HV54" s="74"/>
      <c r="HW54" s="74"/>
      <c r="HX54" s="74"/>
      <c r="HY54" s="74"/>
      <c r="HZ54" s="74"/>
      <c r="IA54" s="74"/>
      <c r="IB54" s="74"/>
      <c r="IC54" s="74"/>
      <c r="ID54" s="74"/>
      <c r="IE54" s="74"/>
      <c r="IF54" s="74"/>
    </row>
    <row r="55" spans="1:24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22"/>
      <c r="DX55" s="22"/>
      <c r="DY55" s="22"/>
      <c r="DZ55" s="22"/>
      <c r="EA55" s="22"/>
      <c r="EB55" s="22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22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22"/>
      <c r="FM55" s="22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22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</row>
    <row r="56" spans="1:24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74"/>
      <c r="DP56" s="74"/>
      <c r="DQ56" s="74"/>
      <c r="DR56" s="74"/>
      <c r="DS56" s="74"/>
      <c r="DT56" s="74"/>
      <c r="DU56" s="74"/>
      <c r="DV56" s="74"/>
      <c r="DW56" s="22"/>
      <c r="DX56" s="22"/>
      <c r="DY56" s="22"/>
      <c r="DZ56" s="22"/>
      <c r="EA56" s="22"/>
      <c r="EB56" s="22"/>
      <c r="EC56" s="74"/>
      <c r="ED56" s="74"/>
      <c r="EE56" s="74"/>
      <c r="EF56" s="74"/>
      <c r="EG56" s="74"/>
      <c r="EH56" s="74"/>
      <c r="EI56" s="74"/>
      <c r="EJ56" s="74"/>
      <c r="EK56" s="74"/>
      <c r="EL56" s="74"/>
      <c r="EM56" s="74"/>
      <c r="EN56" s="74"/>
      <c r="EO56" s="74"/>
      <c r="EP56" s="74"/>
      <c r="EQ56" s="74"/>
      <c r="ER56" s="74"/>
      <c r="ES56" s="74"/>
      <c r="ET56" s="74"/>
      <c r="EU56" s="74"/>
      <c r="EV56" s="74"/>
      <c r="EW56" s="74"/>
      <c r="EX56" s="74"/>
      <c r="EY56" s="74"/>
      <c r="EZ56" s="22"/>
      <c r="FA56" s="74"/>
      <c r="FB56" s="74"/>
      <c r="FC56" s="74"/>
      <c r="FD56" s="74"/>
      <c r="FE56" s="74"/>
      <c r="FF56" s="74"/>
      <c r="FG56" s="74"/>
      <c r="FH56" s="74"/>
      <c r="FI56" s="74"/>
      <c r="FJ56" s="74"/>
      <c r="FK56" s="74"/>
      <c r="FL56" s="22"/>
      <c r="FM56" s="22"/>
      <c r="FN56" s="74"/>
      <c r="FO56" s="74"/>
      <c r="FP56" s="74"/>
      <c r="FQ56" s="74"/>
      <c r="FR56" s="74"/>
      <c r="FS56" s="74"/>
      <c r="FT56" s="74"/>
      <c r="FU56" s="74"/>
      <c r="FV56" s="74"/>
      <c r="FW56" s="74"/>
      <c r="FX56" s="22"/>
      <c r="FY56" s="74"/>
      <c r="FZ56" s="74"/>
      <c r="GA56" s="74"/>
      <c r="GB56" s="74"/>
      <c r="GC56" s="74"/>
      <c r="GD56" s="74"/>
      <c r="GE56" s="74"/>
      <c r="GF56" s="74"/>
      <c r="GG56" s="74"/>
      <c r="GH56" s="74"/>
      <c r="GI56" s="74"/>
      <c r="GJ56" s="74"/>
      <c r="GK56" s="74"/>
      <c r="GL56" s="74"/>
      <c r="GM56" s="74"/>
      <c r="GN56" s="74"/>
      <c r="GO56" s="74"/>
      <c r="GP56" s="74"/>
      <c r="GQ56" s="74"/>
      <c r="GR56" s="74"/>
      <c r="GS56" s="74"/>
      <c r="GT56" s="74"/>
      <c r="GU56" s="74"/>
      <c r="GV56" s="74"/>
      <c r="GW56" s="74"/>
      <c r="GX56" s="74"/>
      <c r="GY56" s="74"/>
      <c r="GZ56" s="74"/>
      <c r="HA56" s="74"/>
      <c r="HB56" s="74"/>
      <c r="HC56" s="74"/>
      <c r="HD56" s="74"/>
      <c r="HE56" s="74"/>
      <c r="HF56" s="74"/>
      <c r="HG56" s="74"/>
      <c r="HH56" s="74"/>
      <c r="HI56" s="74"/>
      <c r="HJ56" s="74"/>
      <c r="HK56" s="74"/>
      <c r="HL56" s="74"/>
      <c r="HM56" s="74"/>
      <c r="HN56" s="74"/>
      <c r="HO56" s="74"/>
      <c r="HP56" s="74"/>
      <c r="HQ56" s="74"/>
      <c r="HR56" s="74"/>
      <c r="HS56" s="74"/>
      <c r="HT56" s="74"/>
      <c r="HU56" s="74"/>
      <c r="HV56" s="74"/>
      <c r="HW56" s="74"/>
      <c r="HX56" s="74"/>
      <c r="HY56" s="74"/>
      <c r="HZ56" s="74"/>
      <c r="IA56" s="74"/>
      <c r="IB56" s="74"/>
      <c r="IC56" s="74"/>
      <c r="ID56" s="74"/>
      <c r="IE56" s="74"/>
      <c r="IF56" s="74"/>
    </row>
    <row r="57" spans="1:24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  <c r="DI57" s="74"/>
      <c r="DJ57" s="74"/>
      <c r="DK57" s="74"/>
      <c r="DL57" s="74"/>
      <c r="DM57" s="74"/>
      <c r="DN57" s="74"/>
      <c r="DO57" s="74"/>
      <c r="DP57" s="74"/>
      <c r="DQ57" s="74"/>
      <c r="DR57" s="74"/>
      <c r="DS57" s="74"/>
      <c r="DT57" s="74"/>
      <c r="DU57" s="74"/>
      <c r="DV57" s="74"/>
      <c r="DW57" s="22"/>
      <c r="DX57" s="22"/>
      <c r="DY57" s="22"/>
      <c r="DZ57" s="22"/>
      <c r="EA57" s="22"/>
      <c r="EB57" s="22"/>
      <c r="EC57" s="74"/>
      <c r="ED57" s="74"/>
      <c r="EE57" s="74"/>
      <c r="EF57" s="74"/>
      <c r="EG57" s="74"/>
      <c r="EH57" s="74"/>
      <c r="EI57" s="74"/>
      <c r="EJ57" s="74"/>
      <c r="EK57" s="74"/>
      <c r="EL57" s="74"/>
      <c r="EM57" s="74"/>
      <c r="EN57" s="74"/>
      <c r="EO57" s="74"/>
      <c r="EP57" s="74"/>
      <c r="EQ57" s="74"/>
      <c r="ER57" s="74"/>
      <c r="ES57" s="74"/>
      <c r="ET57" s="74"/>
      <c r="EU57" s="74"/>
      <c r="EV57" s="74"/>
      <c r="EW57" s="74"/>
      <c r="EX57" s="74"/>
      <c r="EY57" s="74"/>
      <c r="EZ57" s="22"/>
      <c r="FA57" s="74"/>
      <c r="FB57" s="74"/>
      <c r="FC57" s="74"/>
      <c r="FD57" s="74"/>
      <c r="FE57" s="74"/>
      <c r="FF57" s="74"/>
      <c r="FG57" s="74"/>
      <c r="FH57" s="74"/>
      <c r="FI57" s="74"/>
      <c r="FJ57" s="74"/>
      <c r="FK57" s="74"/>
      <c r="FL57" s="22"/>
      <c r="FM57" s="22"/>
      <c r="FN57" s="74"/>
      <c r="FO57" s="74"/>
      <c r="FP57" s="74"/>
      <c r="FQ57" s="74"/>
      <c r="FR57" s="74"/>
      <c r="FS57" s="74"/>
      <c r="FT57" s="74"/>
      <c r="FU57" s="74"/>
      <c r="FV57" s="74"/>
      <c r="FW57" s="74"/>
      <c r="FX57" s="22"/>
      <c r="FY57" s="74"/>
      <c r="FZ57" s="74"/>
      <c r="GA57" s="74"/>
      <c r="GB57" s="74"/>
      <c r="GC57" s="74"/>
      <c r="GD57" s="74"/>
      <c r="GE57" s="74"/>
      <c r="GF57" s="74"/>
      <c r="GG57" s="74"/>
      <c r="GH57" s="74"/>
      <c r="GI57" s="74"/>
      <c r="GJ57" s="74"/>
      <c r="GK57" s="74"/>
      <c r="GL57" s="74"/>
      <c r="GM57" s="74"/>
      <c r="GN57" s="74"/>
      <c r="GO57" s="74"/>
      <c r="GP57" s="74"/>
      <c r="GQ57" s="74"/>
      <c r="GR57" s="74"/>
      <c r="GS57" s="74"/>
      <c r="GT57" s="74"/>
      <c r="GU57" s="74"/>
      <c r="GV57" s="74"/>
      <c r="GW57" s="74"/>
      <c r="GX57" s="74"/>
      <c r="GY57" s="74"/>
      <c r="GZ57" s="74"/>
      <c r="HA57" s="74"/>
      <c r="HB57" s="74"/>
      <c r="HC57" s="74"/>
      <c r="HD57" s="74"/>
      <c r="HE57" s="74"/>
      <c r="HF57" s="74"/>
      <c r="HG57" s="74"/>
      <c r="HH57" s="74"/>
      <c r="HI57" s="74"/>
      <c r="HJ57" s="74"/>
      <c r="HK57" s="74"/>
      <c r="HL57" s="74"/>
      <c r="HM57" s="74"/>
      <c r="HN57" s="74"/>
      <c r="HO57" s="74"/>
      <c r="HP57" s="74"/>
      <c r="HQ57" s="74"/>
      <c r="HR57" s="74"/>
      <c r="HS57" s="74"/>
      <c r="HT57" s="74"/>
      <c r="HU57" s="74"/>
      <c r="HV57" s="74"/>
      <c r="HW57" s="74"/>
      <c r="HX57" s="74"/>
      <c r="HY57" s="74"/>
      <c r="HZ57" s="74"/>
      <c r="IA57" s="74"/>
      <c r="IB57" s="74"/>
      <c r="IC57" s="74"/>
      <c r="ID57" s="74"/>
      <c r="IE57" s="74"/>
      <c r="IF57" s="74"/>
    </row>
    <row r="58" spans="1:24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  <c r="DI58" s="74"/>
      <c r="DJ58" s="74"/>
      <c r="DK58" s="74"/>
      <c r="DL58" s="74"/>
      <c r="DM58" s="74"/>
      <c r="DN58" s="74"/>
      <c r="DO58" s="74"/>
      <c r="DP58" s="74"/>
      <c r="DQ58" s="74"/>
      <c r="DR58" s="74"/>
      <c r="DS58" s="74"/>
      <c r="DT58" s="74"/>
      <c r="DU58" s="74"/>
      <c r="DV58" s="74"/>
      <c r="DW58" s="22"/>
      <c r="DX58" s="22"/>
      <c r="DY58" s="22"/>
      <c r="DZ58" s="22"/>
      <c r="EA58" s="22"/>
      <c r="EB58" s="22"/>
      <c r="EC58" s="74"/>
      <c r="ED58" s="74"/>
      <c r="EE58" s="74"/>
      <c r="EF58" s="74"/>
      <c r="EG58" s="74"/>
      <c r="EH58" s="74"/>
      <c r="EI58" s="74"/>
      <c r="EJ58" s="74"/>
      <c r="EK58" s="74"/>
      <c r="EL58" s="74"/>
      <c r="EM58" s="74"/>
      <c r="EN58" s="74"/>
      <c r="EO58" s="74"/>
      <c r="EP58" s="74"/>
      <c r="EQ58" s="74"/>
      <c r="ER58" s="74"/>
      <c r="ES58" s="74"/>
      <c r="ET58" s="74"/>
      <c r="EU58" s="74"/>
      <c r="EV58" s="74"/>
      <c r="EW58" s="74"/>
      <c r="EX58" s="74"/>
      <c r="EY58" s="74"/>
      <c r="EZ58" s="22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22"/>
      <c r="FM58" s="22"/>
      <c r="FN58" s="74"/>
      <c r="FO58" s="74"/>
      <c r="FP58" s="74"/>
      <c r="FQ58" s="74"/>
      <c r="FR58" s="74"/>
      <c r="FS58" s="74"/>
      <c r="FT58" s="74"/>
      <c r="FU58" s="74"/>
      <c r="FV58" s="74"/>
      <c r="FW58" s="74"/>
      <c r="FX58" s="22"/>
      <c r="FY58" s="74"/>
      <c r="FZ58" s="74"/>
      <c r="GA58" s="74"/>
      <c r="GB58" s="74"/>
      <c r="GC58" s="74"/>
      <c r="GD58" s="74"/>
      <c r="GE58" s="74"/>
      <c r="GF58" s="74"/>
      <c r="GG58" s="74"/>
      <c r="GH58" s="74"/>
      <c r="GI58" s="74"/>
      <c r="GJ58" s="74"/>
      <c r="GK58" s="74"/>
      <c r="GL58" s="74"/>
      <c r="GM58" s="74"/>
      <c r="GN58" s="74"/>
      <c r="GO58" s="74"/>
      <c r="GP58" s="74"/>
      <c r="GQ58" s="74"/>
      <c r="GR58" s="74"/>
      <c r="GS58" s="74"/>
      <c r="GT58" s="74"/>
      <c r="GU58" s="74"/>
      <c r="GV58" s="74"/>
      <c r="GW58" s="74"/>
      <c r="GX58" s="74"/>
      <c r="GY58" s="74"/>
      <c r="GZ58" s="74"/>
      <c r="HA58" s="74"/>
      <c r="HB58" s="74"/>
      <c r="HC58" s="74"/>
      <c r="HD58" s="74"/>
      <c r="HE58" s="74"/>
      <c r="HF58" s="74"/>
      <c r="HG58" s="74"/>
      <c r="HH58" s="74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4"/>
      <c r="IB58" s="74"/>
      <c r="IC58" s="74"/>
      <c r="ID58" s="74"/>
      <c r="IE58" s="74"/>
      <c r="IF58" s="74"/>
    </row>
    <row r="59" spans="1:24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  <c r="DI59" s="74"/>
      <c r="DJ59" s="74"/>
      <c r="DK59" s="74"/>
      <c r="DL59" s="74"/>
      <c r="DM59" s="74"/>
      <c r="DN59" s="74"/>
      <c r="DO59" s="74"/>
      <c r="DP59" s="74"/>
      <c r="DQ59" s="74"/>
      <c r="DR59" s="74"/>
      <c r="DS59" s="74"/>
      <c r="DT59" s="74"/>
      <c r="DU59" s="74"/>
      <c r="DV59" s="74"/>
      <c r="DW59" s="22"/>
      <c r="DX59" s="22"/>
      <c r="DY59" s="22"/>
      <c r="DZ59" s="22"/>
      <c r="EA59" s="22"/>
      <c r="EB59" s="22"/>
      <c r="EC59" s="74"/>
      <c r="ED59" s="74"/>
      <c r="EE59" s="74"/>
      <c r="EF59" s="74"/>
      <c r="EG59" s="74"/>
      <c r="EH59" s="74"/>
      <c r="EI59" s="74"/>
      <c r="EJ59" s="74"/>
      <c r="EK59" s="74"/>
      <c r="EL59" s="74"/>
      <c r="EM59" s="74"/>
      <c r="EN59" s="74"/>
      <c r="EO59" s="74"/>
      <c r="EP59" s="74"/>
      <c r="EQ59" s="74"/>
      <c r="ER59" s="74"/>
      <c r="ES59" s="74"/>
      <c r="ET59" s="74"/>
      <c r="EU59" s="74"/>
      <c r="EV59" s="74"/>
      <c r="EW59" s="74"/>
      <c r="EX59" s="74"/>
      <c r="EY59" s="74"/>
      <c r="EZ59" s="22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22"/>
      <c r="FM59" s="22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22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</row>
    <row r="60" spans="1:240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  <c r="DI60" s="74"/>
      <c r="DJ60" s="74"/>
      <c r="DK60" s="74"/>
      <c r="DL60" s="74"/>
      <c r="DM60" s="74"/>
      <c r="DN60" s="74"/>
      <c r="DO60" s="74"/>
      <c r="DP60" s="74"/>
      <c r="DQ60" s="74"/>
      <c r="DR60" s="74"/>
      <c r="DS60" s="74"/>
      <c r="DT60" s="74"/>
      <c r="DU60" s="74"/>
      <c r="DV60" s="74"/>
      <c r="DW60" s="22"/>
      <c r="DX60" s="22"/>
      <c r="DY60" s="22"/>
      <c r="DZ60" s="22"/>
      <c r="EA60" s="22"/>
      <c r="EB60" s="22"/>
      <c r="EC60" s="74"/>
      <c r="ED60" s="74"/>
      <c r="EE60" s="74"/>
      <c r="EF60" s="74"/>
      <c r="EG60" s="74"/>
      <c r="EH60" s="74"/>
      <c r="EI60" s="74"/>
      <c r="EJ60" s="74"/>
      <c r="EK60" s="74"/>
      <c r="EL60" s="74"/>
      <c r="EM60" s="74"/>
      <c r="EN60" s="74"/>
      <c r="EO60" s="74"/>
      <c r="EP60" s="74"/>
      <c r="EQ60" s="74"/>
      <c r="ER60" s="74"/>
      <c r="ES60" s="74"/>
      <c r="ET60" s="74"/>
      <c r="EU60" s="74"/>
      <c r="EV60" s="74"/>
      <c r="EW60" s="74"/>
      <c r="EX60" s="74"/>
      <c r="EY60" s="74"/>
      <c r="EZ60" s="22"/>
      <c r="FA60" s="74"/>
      <c r="FB60" s="74"/>
      <c r="FC60" s="74"/>
      <c r="FD60" s="74"/>
      <c r="FE60" s="74"/>
      <c r="FF60" s="74"/>
      <c r="FG60" s="74"/>
      <c r="FH60" s="74"/>
      <c r="FI60" s="74"/>
      <c r="FJ60" s="74"/>
      <c r="FK60" s="74"/>
      <c r="FL60" s="22"/>
      <c r="FM60" s="22"/>
      <c r="FN60" s="74"/>
      <c r="FO60" s="74"/>
      <c r="FP60" s="74"/>
      <c r="FQ60" s="74"/>
      <c r="FR60" s="74"/>
      <c r="FS60" s="74"/>
      <c r="FT60" s="74"/>
      <c r="FU60" s="74"/>
      <c r="FV60" s="74"/>
      <c r="FW60" s="74"/>
      <c r="FX60" s="22"/>
      <c r="FY60" s="74"/>
      <c r="FZ60" s="74"/>
      <c r="GA60" s="74"/>
      <c r="GB60" s="74"/>
      <c r="GC60" s="74"/>
      <c r="GD60" s="74"/>
      <c r="GE60" s="74"/>
      <c r="GF60" s="74"/>
      <c r="GG60" s="74"/>
      <c r="GH60" s="74"/>
      <c r="GI60" s="74"/>
      <c r="GJ60" s="74"/>
      <c r="GK60" s="74"/>
      <c r="GL60" s="74"/>
      <c r="GM60" s="74"/>
      <c r="GN60" s="74"/>
      <c r="GO60" s="74"/>
      <c r="GP60" s="74"/>
      <c r="GQ60" s="74"/>
      <c r="GR60" s="74"/>
      <c r="GS60" s="74"/>
      <c r="GT60" s="74"/>
      <c r="GU60" s="74"/>
      <c r="GV60" s="74"/>
      <c r="GW60" s="74"/>
      <c r="GX60" s="74"/>
      <c r="GY60" s="74"/>
      <c r="GZ60" s="74"/>
      <c r="HA60" s="74"/>
      <c r="HB60" s="74"/>
      <c r="HC60" s="74"/>
      <c r="HD60" s="74"/>
      <c r="HE60" s="74"/>
      <c r="HF60" s="74"/>
      <c r="HG60" s="74"/>
      <c r="HH60" s="74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74"/>
      <c r="IB60" s="74"/>
      <c r="IC60" s="74"/>
      <c r="ID60" s="74"/>
      <c r="IE60" s="74"/>
      <c r="IF60" s="74"/>
    </row>
    <row r="61" spans="1:240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22"/>
      <c r="DX61" s="22"/>
      <c r="DY61" s="22"/>
      <c r="DZ61" s="22"/>
      <c r="EA61" s="22"/>
      <c r="EB61" s="22"/>
      <c r="EC61" s="74"/>
      <c r="ED61" s="74"/>
      <c r="EE61" s="74"/>
      <c r="EF61" s="74"/>
      <c r="EG61" s="74"/>
      <c r="EH61" s="74"/>
      <c r="EI61" s="74"/>
      <c r="EJ61" s="74"/>
      <c r="EK61" s="74"/>
      <c r="EL61" s="74"/>
      <c r="EM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22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22"/>
      <c r="FM61" s="22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22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</row>
    <row r="62" spans="1:240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  <c r="DI62" s="74"/>
      <c r="DJ62" s="74"/>
      <c r="DK62" s="74"/>
      <c r="DL62" s="74"/>
      <c r="DM62" s="74"/>
      <c r="DN62" s="74"/>
      <c r="DO62" s="74"/>
      <c r="DP62" s="74"/>
      <c r="DQ62" s="74"/>
      <c r="DR62" s="74"/>
      <c r="DS62" s="74"/>
      <c r="DT62" s="74"/>
      <c r="DU62" s="74"/>
      <c r="DV62" s="74"/>
      <c r="DW62" s="22"/>
      <c r="DX62" s="22"/>
      <c r="DY62" s="22"/>
      <c r="DZ62" s="22"/>
      <c r="EA62" s="22"/>
      <c r="EB62" s="22"/>
      <c r="EC62" s="74"/>
      <c r="ED62" s="74"/>
      <c r="EE62" s="74"/>
      <c r="EF62" s="74"/>
      <c r="EG62" s="74"/>
      <c r="EH62" s="74"/>
      <c r="EI62" s="74"/>
      <c r="EJ62" s="74"/>
      <c r="EK62" s="74"/>
      <c r="EL62" s="74"/>
      <c r="EM62" s="74"/>
      <c r="EN62" s="74"/>
      <c r="EO62" s="74"/>
      <c r="EP62" s="74"/>
      <c r="EQ62" s="74"/>
      <c r="ER62" s="74"/>
      <c r="ES62" s="74"/>
      <c r="ET62" s="74"/>
      <c r="EU62" s="74"/>
      <c r="EV62" s="74"/>
      <c r="EW62" s="74"/>
      <c r="EX62" s="74"/>
      <c r="EY62" s="74"/>
      <c r="EZ62" s="22"/>
      <c r="FA62" s="74"/>
      <c r="FB62" s="74"/>
      <c r="FC62" s="74"/>
      <c r="FD62" s="74"/>
      <c r="FE62" s="74"/>
      <c r="FF62" s="74"/>
      <c r="FG62" s="74"/>
      <c r="FH62" s="74"/>
      <c r="FI62" s="74"/>
      <c r="FJ62" s="74"/>
      <c r="FK62" s="74"/>
      <c r="FL62" s="22"/>
      <c r="FM62" s="22"/>
      <c r="FN62" s="74"/>
      <c r="FO62" s="74"/>
      <c r="FP62" s="74"/>
      <c r="FQ62" s="74"/>
      <c r="FR62" s="74"/>
      <c r="FS62" s="74"/>
      <c r="FT62" s="74"/>
      <c r="FU62" s="74"/>
      <c r="FV62" s="74"/>
      <c r="FW62" s="74"/>
      <c r="FX62" s="22"/>
      <c r="FY62" s="74"/>
      <c r="FZ62" s="74"/>
      <c r="GA62" s="74"/>
      <c r="GB62" s="74"/>
      <c r="GC62" s="74"/>
      <c r="GD62" s="74"/>
      <c r="GE62" s="74"/>
      <c r="GF62" s="74"/>
      <c r="GG62" s="74"/>
      <c r="GH62" s="74"/>
      <c r="GI62" s="74"/>
      <c r="GJ62" s="74"/>
      <c r="GK62" s="74"/>
      <c r="GL62" s="74"/>
      <c r="GM62" s="74"/>
      <c r="GN62" s="74"/>
      <c r="GO62" s="74"/>
      <c r="GP62" s="74"/>
      <c r="GQ62" s="74"/>
      <c r="GR62" s="74"/>
      <c r="GS62" s="74"/>
      <c r="GT62" s="74"/>
      <c r="GU62" s="74"/>
      <c r="GV62" s="74"/>
      <c r="GW62" s="74"/>
      <c r="GX62" s="74"/>
      <c r="GY62" s="74"/>
      <c r="GZ62" s="74"/>
      <c r="HA62" s="74"/>
      <c r="HB62" s="74"/>
      <c r="HC62" s="74"/>
      <c r="HD62" s="74"/>
      <c r="HE62" s="74"/>
      <c r="HF62" s="74"/>
      <c r="HG62" s="74"/>
      <c r="HH62" s="74"/>
      <c r="HI62" s="74"/>
      <c r="HJ62" s="74"/>
      <c r="HK62" s="74"/>
      <c r="HL62" s="74"/>
      <c r="HM62" s="74"/>
      <c r="HN62" s="74"/>
      <c r="HO62" s="74"/>
      <c r="HP62" s="74"/>
      <c r="HQ62" s="74"/>
      <c r="HR62" s="74"/>
      <c r="HS62" s="74"/>
      <c r="HT62" s="74"/>
      <c r="HU62" s="74"/>
      <c r="HV62" s="74"/>
      <c r="HW62" s="74"/>
      <c r="HX62" s="74"/>
      <c r="HY62" s="74"/>
      <c r="HZ62" s="74"/>
      <c r="IA62" s="74"/>
      <c r="IB62" s="74"/>
      <c r="IC62" s="74"/>
      <c r="ID62" s="74"/>
      <c r="IE62" s="74"/>
      <c r="IF62" s="74"/>
    </row>
    <row r="63" spans="1:240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  <c r="DI63" s="74"/>
      <c r="DJ63" s="74"/>
      <c r="DK63" s="74"/>
      <c r="DL63" s="74"/>
      <c r="DM63" s="74"/>
      <c r="DN63" s="74"/>
      <c r="DO63" s="74"/>
      <c r="DP63" s="74"/>
      <c r="DQ63" s="74"/>
      <c r="DR63" s="74"/>
      <c r="DS63" s="74"/>
      <c r="DT63" s="74"/>
      <c r="DU63" s="74"/>
      <c r="DV63" s="74"/>
      <c r="DW63" s="22"/>
      <c r="DX63" s="22"/>
      <c r="DY63" s="22"/>
      <c r="DZ63" s="22"/>
      <c r="EA63" s="22"/>
      <c r="EB63" s="22"/>
      <c r="EC63" s="74"/>
      <c r="ED63" s="74"/>
      <c r="EE63" s="74"/>
      <c r="EF63" s="74"/>
      <c r="EG63" s="74"/>
      <c r="EH63" s="74"/>
      <c r="EI63" s="74"/>
      <c r="EJ63" s="74"/>
      <c r="EK63" s="74"/>
      <c r="EL63" s="74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22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22"/>
      <c r="FM63" s="22"/>
      <c r="FN63" s="74"/>
      <c r="FO63" s="74"/>
      <c r="FP63" s="74"/>
      <c r="FQ63" s="74"/>
      <c r="FR63" s="74"/>
      <c r="FS63" s="74"/>
      <c r="FT63" s="74"/>
      <c r="FU63" s="74"/>
      <c r="FV63" s="74"/>
      <c r="FW63" s="74"/>
      <c r="FX63" s="22"/>
      <c r="FY63" s="74"/>
      <c r="FZ63" s="74"/>
      <c r="GA63" s="74"/>
      <c r="GB63" s="74"/>
      <c r="GC63" s="74"/>
      <c r="GD63" s="74"/>
      <c r="GE63" s="74"/>
      <c r="GF63" s="74"/>
      <c r="GG63" s="74"/>
      <c r="GH63" s="74"/>
      <c r="GI63" s="74"/>
      <c r="GJ63" s="74"/>
      <c r="GK63" s="74"/>
      <c r="GL63" s="74"/>
      <c r="GM63" s="74"/>
      <c r="GN63" s="74"/>
      <c r="GO63" s="74"/>
      <c r="GP63" s="74"/>
      <c r="GQ63" s="74"/>
      <c r="GR63" s="74"/>
      <c r="GS63" s="74"/>
      <c r="GT63" s="74"/>
      <c r="GU63" s="74"/>
      <c r="GV63" s="74"/>
      <c r="GW63" s="74"/>
      <c r="GX63" s="74"/>
      <c r="GY63" s="74"/>
      <c r="GZ63" s="74"/>
      <c r="HA63" s="74"/>
      <c r="HB63" s="74"/>
      <c r="HC63" s="74"/>
      <c r="HD63" s="74"/>
      <c r="HE63" s="74"/>
      <c r="HF63" s="74"/>
      <c r="HG63" s="74"/>
      <c r="HH63" s="74"/>
      <c r="HI63" s="74"/>
      <c r="HJ63" s="74"/>
      <c r="HK63" s="74"/>
      <c r="HL63" s="74"/>
      <c r="HM63" s="74"/>
      <c r="HN63" s="74"/>
      <c r="HO63" s="74"/>
      <c r="HP63" s="74"/>
      <c r="HQ63" s="74"/>
      <c r="HR63" s="74"/>
      <c r="HS63" s="74"/>
      <c r="HT63" s="74"/>
      <c r="HU63" s="74"/>
      <c r="HV63" s="74"/>
      <c r="HW63" s="74"/>
      <c r="HX63" s="74"/>
      <c r="HY63" s="74"/>
      <c r="HZ63" s="74"/>
      <c r="IA63" s="74"/>
      <c r="IB63" s="74"/>
      <c r="IC63" s="74"/>
      <c r="ID63" s="74"/>
      <c r="IE63" s="74"/>
      <c r="IF63" s="74"/>
    </row>
    <row r="64" spans="1:240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  <c r="DI64" s="74"/>
      <c r="DJ64" s="74"/>
      <c r="DK64" s="74"/>
      <c r="DL64" s="74"/>
      <c r="DM64" s="74"/>
      <c r="DN64" s="74"/>
      <c r="DO64" s="74"/>
      <c r="DP64" s="74"/>
      <c r="DQ64" s="74"/>
      <c r="DR64" s="74"/>
      <c r="DS64" s="74"/>
      <c r="DT64" s="74"/>
      <c r="DU64" s="74"/>
      <c r="DV64" s="74"/>
      <c r="DW64" s="22"/>
      <c r="DX64" s="22"/>
      <c r="DY64" s="22"/>
      <c r="DZ64" s="22"/>
      <c r="EA64" s="22"/>
      <c r="EB64" s="22"/>
      <c r="EC64" s="74"/>
      <c r="ED64" s="74"/>
      <c r="EE64" s="74"/>
      <c r="EF64" s="74"/>
      <c r="EG64" s="74"/>
      <c r="EH64" s="74"/>
      <c r="EI64" s="74"/>
      <c r="EJ64" s="74"/>
      <c r="EK64" s="74"/>
      <c r="EL64" s="74"/>
      <c r="EM64" s="74"/>
      <c r="EN64" s="74"/>
      <c r="EO64" s="74"/>
      <c r="EP64" s="74"/>
      <c r="EQ64" s="74"/>
      <c r="ER64" s="74"/>
      <c r="ES64" s="74"/>
      <c r="ET64" s="74"/>
      <c r="EU64" s="74"/>
      <c r="EV64" s="74"/>
      <c r="EW64" s="74"/>
      <c r="EX64" s="74"/>
      <c r="EY64" s="74"/>
      <c r="EZ64" s="22"/>
      <c r="FA64" s="74"/>
      <c r="FB64" s="74"/>
      <c r="FC64" s="74"/>
      <c r="FD64" s="74"/>
      <c r="FE64" s="74"/>
      <c r="FF64" s="74"/>
      <c r="FG64" s="74"/>
      <c r="FH64" s="74"/>
      <c r="FI64" s="74"/>
      <c r="FJ64" s="74"/>
      <c r="FK64" s="74"/>
      <c r="FL64" s="22"/>
      <c r="FM64" s="22"/>
      <c r="FN64" s="74"/>
      <c r="FO64" s="74"/>
      <c r="FP64" s="74"/>
      <c r="FQ64" s="74"/>
      <c r="FR64" s="74"/>
      <c r="FS64" s="74"/>
      <c r="FT64" s="74"/>
      <c r="FU64" s="74"/>
      <c r="FV64" s="74"/>
      <c r="FW64" s="74"/>
      <c r="FX64" s="22"/>
      <c r="FY64" s="74"/>
      <c r="FZ64" s="74"/>
      <c r="GA64" s="74"/>
      <c r="GB64" s="74"/>
      <c r="GC64" s="74"/>
      <c r="GD64" s="74"/>
      <c r="GE64" s="74"/>
      <c r="GF64" s="74"/>
      <c r="GG64" s="74"/>
      <c r="GH64" s="74"/>
      <c r="GI64" s="74"/>
      <c r="GJ64" s="74"/>
      <c r="GK64" s="74"/>
      <c r="GL64" s="74"/>
      <c r="GM64" s="74"/>
      <c r="GN64" s="74"/>
      <c r="GO64" s="74"/>
      <c r="GP64" s="74"/>
      <c r="GQ64" s="74"/>
      <c r="GR64" s="74"/>
      <c r="GS64" s="74"/>
      <c r="GT64" s="74"/>
      <c r="GU64" s="74"/>
      <c r="GV64" s="74"/>
      <c r="GW64" s="74"/>
      <c r="GX64" s="74"/>
      <c r="GY64" s="74"/>
      <c r="GZ64" s="74"/>
      <c r="HA64" s="74"/>
      <c r="HB64" s="74"/>
      <c r="HC64" s="74"/>
      <c r="HD64" s="74"/>
      <c r="HE64" s="74"/>
      <c r="HF64" s="74"/>
      <c r="HG64" s="74"/>
      <c r="HH64" s="74"/>
      <c r="HI64" s="74"/>
      <c r="HJ64" s="74"/>
      <c r="HK64" s="74"/>
      <c r="HL64" s="74"/>
      <c r="HM64" s="74"/>
      <c r="HN64" s="74"/>
      <c r="HO64" s="74"/>
      <c r="HP64" s="74"/>
      <c r="HQ64" s="74"/>
      <c r="HR64" s="74"/>
      <c r="HS64" s="74"/>
      <c r="HT64" s="74"/>
      <c r="HU64" s="74"/>
      <c r="HV64" s="74"/>
      <c r="HW64" s="74"/>
      <c r="HX64" s="74"/>
      <c r="HY64" s="74"/>
      <c r="HZ64" s="74"/>
      <c r="IA64" s="74"/>
      <c r="IB64" s="74"/>
      <c r="IC64" s="74"/>
      <c r="ID64" s="74"/>
      <c r="IE64" s="74"/>
      <c r="IF64" s="74"/>
    </row>
    <row r="65" spans="1:240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  <c r="DI65" s="74"/>
      <c r="DJ65" s="74"/>
      <c r="DK65" s="74"/>
      <c r="DL65" s="74"/>
      <c r="DM65" s="74"/>
      <c r="DN65" s="74"/>
      <c r="DO65" s="74"/>
      <c r="DP65" s="74"/>
      <c r="DQ65" s="74"/>
      <c r="DR65" s="74"/>
      <c r="DS65" s="74"/>
      <c r="DT65" s="74"/>
      <c r="DU65" s="74"/>
      <c r="DV65" s="74"/>
      <c r="DW65" s="22"/>
      <c r="DX65" s="22"/>
      <c r="DY65" s="22"/>
      <c r="DZ65" s="22"/>
      <c r="EA65" s="22"/>
      <c r="EB65" s="22"/>
      <c r="EC65" s="74"/>
      <c r="ED65" s="74"/>
      <c r="EE65" s="74"/>
      <c r="EF65" s="74"/>
      <c r="EG65" s="74"/>
      <c r="EH65" s="74"/>
      <c r="EI65" s="74"/>
      <c r="EJ65" s="74"/>
      <c r="EK65" s="74"/>
      <c r="EL65" s="74"/>
      <c r="EM65" s="74"/>
      <c r="EN65" s="74"/>
      <c r="EO65" s="74"/>
      <c r="EP65" s="74"/>
      <c r="EQ65" s="74"/>
      <c r="ER65" s="74"/>
      <c r="ES65" s="74"/>
      <c r="ET65" s="74"/>
      <c r="EU65" s="74"/>
      <c r="EV65" s="74"/>
      <c r="EW65" s="74"/>
      <c r="EX65" s="74"/>
      <c r="EY65" s="74"/>
      <c r="EZ65" s="22"/>
      <c r="FA65" s="74"/>
      <c r="FB65" s="74"/>
      <c r="FC65" s="74"/>
      <c r="FD65" s="74"/>
      <c r="FE65" s="74"/>
      <c r="FF65" s="74"/>
      <c r="FG65" s="74"/>
      <c r="FH65" s="74"/>
      <c r="FI65" s="74"/>
      <c r="FJ65" s="74"/>
      <c r="FK65" s="74"/>
      <c r="FL65" s="22"/>
      <c r="FM65" s="22"/>
      <c r="FN65" s="74"/>
      <c r="FO65" s="74"/>
      <c r="FP65" s="74"/>
      <c r="FQ65" s="74"/>
      <c r="FR65" s="74"/>
      <c r="FS65" s="74"/>
      <c r="FT65" s="74"/>
      <c r="FU65" s="74"/>
      <c r="FV65" s="74"/>
      <c r="FW65" s="74"/>
      <c r="FX65" s="22"/>
      <c r="FY65" s="74"/>
      <c r="FZ65" s="74"/>
      <c r="GA65" s="74"/>
      <c r="GB65" s="74"/>
      <c r="GC65" s="74"/>
      <c r="GD65" s="74"/>
      <c r="GE65" s="74"/>
      <c r="GF65" s="74"/>
      <c r="GG65" s="74"/>
      <c r="GH65" s="74"/>
      <c r="GI65" s="74"/>
      <c r="GJ65" s="74"/>
      <c r="GK65" s="74"/>
      <c r="GL65" s="74"/>
      <c r="GM65" s="74"/>
      <c r="GN65" s="74"/>
      <c r="GO65" s="74"/>
      <c r="GP65" s="74"/>
      <c r="GQ65" s="74"/>
      <c r="GR65" s="74"/>
      <c r="GS65" s="74"/>
      <c r="GT65" s="74"/>
      <c r="GU65" s="74"/>
      <c r="GV65" s="74"/>
      <c r="GW65" s="74"/>
      <c r="GX65" s="74"/>
      <c r="GY65" s="74"/>
      <c r="GZ65" s="74"/>
      <c r="HA65" s="74"/>
      <c r="HB65" s="74"/>
      <c r="HC65" s="74"/>
      <c r="HD65" s="74"/>
      <c r="HE65" s="74"/>
      <c r="HF65" s="74"/>
      <c r="HG65" s="74"/>
      <c r="HH65" s="74"/>
      <c r="HI65" s="74"/>
      <c r="HJ65" s="74"/>
      <c r="HK65" s="74"/>
      <c r="HL65" s="74"/>
      <c r="HM65" s="74"/>
      <c r="HN65" s="74"/>
      <c r="HO65" s="74"/>
      <c r="HP65" s="74"/>
      <c r="HQ65" s="74"/>
      <c r="HR65" s="74"/>
      <c r="HS65" s="74"/>
      <c r="HT65" s="74"/>
      <c r="HU65" s="74"/>
      <c r="HV65" s="74"/>
      <c r="HW65" s="74"/>
      <c r="HX65" s="74"/>
      <c r="HY65" s="74"/>
      <c r="HZ65" s="74"/>
      <c r="IA65" s="74"/>
      <c r="IB65" s="74"/>
      <c r="IC65" s="74"/>
      <c r="ID65" s="74"/>
      <c r="IE65" s="74"/>
      <c r="IF65" s="74"/>
    </row>
    <row r="66" spans="1:240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74"/>
      <c r="DN66" s="74"/>
      <c r="DO66" s="74"/>
      <c r="DP66" s="74"/>
      <c r="DQ66" s="74"/>
      <c r="DR66" s="74"/>
      <c r="DS66" s="74"/>
      <c r="DT66" s="74"/>
      <c r="DU66" s="74"/>
      <c r="DV66" s="74"/>
      <c r="DW66" s="22"/>
      <c r="DX66" s="22"/>
      <c r="DY66" s="22"/>
      <c r="DZ66" s="22"/>
      <c r="EA66" s="22"/>
      <c r="EB66" s="22"/>
      <c r="EC66" s="74"/>
      <c r="ED66" s="74"/>
      <c r="EE66" s="74"/>
      <c r="EF66" s="74"/>
      <c r="EG66" s="74"/>
      <c r="EH66" s="74"/>
      <c r="EI66" s="74"/>
      <c r="EJ66" s="74"/>
      <c r="EK66" s="74"/>
      <c r="EL66" s="74"/>
      <c r="EM66" s="74"/>
      <c r="EN66" s="74"/>
      <c r="EO66" s="74"/>
      <c r="EP66" s="74"/>
      <c r="EQ66" s="74"/>
      <c r="ER66" s="74"/>
      <c r="ES66" s="74"/>
      <c r="ET66" s="74"/>
      <c r="EU66" s="74"/>
      <c r="EV66" s="74"/>
      <c r="EW66" s="74"/>
      <c r="EX66" s="74"/>
      <c r="EY66" s="74"/>
      <c r="EZ66" s="22"/>
      <c r="FA66" s="74"/>
      <c r="FB66" s="74"/>
      <c r="FC66" s="74"/>
      <c r="FD66" s="74"/>
      <c r="FE66" s="74"/>
      <c r="FF66" s="74"/>
      <c r="FG66" s="74"/>
      <c r="FH66" s="74"/>
      <c r="FI66" s="74"/>
      <c r="FJ66" s="74"/>
      <c r="FK66" s="74"/>
      <c r="FL66" s="22"/>
      <c r="FM66" s="22"/>
      <c r="FN66" s="74"/>
      <c r="FO66" s="74"/>
      <c r="FP66" s="74"/>
      <c r="FQ66" s="74"/>
      <c r="FR66" s="74"/>
      <c r="FS66" s="74"/>
      <c r="FT66" s="74"/>
      <c r="FU66" s="74"/>
      <c r="FV66" s="74"/>
      <c r="FW66" s="74"/>
      <c r="FX66" s="22"/>
      <c r="FY66" s="74"/>
      <c r="FZ66" s="74"/>
      <c r="GA66" s="74"/>
      <c r="GB66" s="74"/>
      <c r="GC66" s="74"/>
      <c r="GD66" s="74"/>
      <c r="GE66" s="74"/>
      <c r="GF66" s="74"/>
      <c r="GG66" s="74"/>
      <c r="GH66" s="74"/>
      <c r="GI66" s="74"/>
      <c r="GJ66" s="74"/>
      <c r="GK66" s="74"/>
      <c r="GL66" s="74"/>
      <c r="GM66" s="74"/>
      <c r="GN66" s="74"/>
      <c r="GO66" s="74"/>
      <c r="GP66" s="74"/>
      <c r="GQ66" s="74"/>
      <c r="GR66" s="74"/>
      <c r="GS66" s="74"/>
      <c r="GT66" s="74"/>
      <c r="GU66" s="74"/>
      <c r="GV66" s="74"/>
      <c r="GW66" s="74"/>
      <c r="GX66" s="74"/>
      <c r="GY66" s="74"/>
      <c r="GZ66" s="74"/>
      <c r="HA66" s="74"/>
      <c r="HB66" s="74"/>
      <c r="HC66" s="74"/>
      <c r="HD66" s="74"/>
      <c r="HE66" s="74"/>
      <c r="HF66" s="74"/>
      <c r="HG66" s="74"/>
      <c r="HH66" s="74"/>
      <c r="HI66" s="74"/>
      <c r="HJ66" s="74"/>
      <c r="HK66" s="74"/>
      <c r="HL66" s="74"/>
      <c r="HM66" s="74"/>
      <c r="HN66" s="74"/>
      <c r="HO66" s="74"/>
      <c r="HP66" s="74"/>
      <c r="HQ66" s="74"/>
      <c r="HR66" s="74"/>
      <c r="HS66" s="74"/>
      <c r="HT66" s="74"/>
      <c r="HU66" s="74"/>
      <c r="HV66" s="74"/>
      <c r="HW66" s="74"/>
      <c r="HX66" s="74"/>
      <c r="HY66" s="74"/>
      <c r="HZ66" s="74"/>
      <c r="IA66" s="74"/>
      <c r="IB66" s="74"/>
      <c r="IC66" s="74"/>
      <c r="ID66" s="74"/>
      <c r="IE66" s="74"/>
      <c r="IF66" s="74"/>
    </row>
    <row r="67" spans="1:240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74"/>
      <c r="DN67" s="74"/>
      <c r="DO67" s="74"/>
      <c r="DP67" s="74"/>
      <c r="DQ67" s="74"/>
      <c r="DR67" s="74"/>
      <c r="DS67" s="74"/>
      <c r="DT67" s="74"/>
      <c r="DU67" s="74"/>
      <c r="DV67" s="74"/>
      <c r="DW67" s="22"/>
      <c r="DX67" s="22"/>
      <c r="DY67" s="22"/>
      <c r="DZ67" s="22"/>
      <c r="EA67" s="22"/>
      <c r="EB67" s="22"/>
      <c r="EC67" s="74"/>
      <c r="ED67" s="74"/>
      <c r="EE67" s="74"/>
      <c r="EF67" s="74"/>
      <c r="EG67" s="74"/>
      <c r="EH67" s="74"/>
      <c r="EI67" s="74"/>
      <c r="EJ67" s="74"/>
      <c r="EK67" s="74"/>
      <c r="EL67" s="74"/>
      <c r="EM67" s="74"/>
      <c r="EN67" s="74"/>
      <c r="EO67" s="74"/>
      <c r="EP67" s="74"/>
      <c r="EQ67" s="74"/>
      <c r="ER67" s="74"/>
      <c r="ES67" s="74"/>
      <c r="ET67" s="74"/>
      <c r="EU67" s="74"/>
      <c r="EV67" s="74"/>
      <c r="EW67" s="74"/>
      <c r="EX67" s="74"/>
      <c r="EY67" s="74"/>
      <c r="EZ67" s="22"/>
      <c r="FA67" s="74"/>
      <c r="FB67" s="74"/>
      <c r="FC67" s="74"/>
      <c r="FD67" s="74"/>
      <c r="FE67" s="74"/>
      <c r="FF67" s="74"/>
      <c r="FG67" s="74"/>
      <c r="FH67" s="74"/>
      <c r="FI67" s="74"/>
      <c r="FJ67" s="74"/>
      <c r="FK67" s="74"/>
      <c r="FL67" s="22"/>
      <c r="FM67" s="22"/>
      <c r="FN67" s="74"/>
      <c r="FO67" s="74"/>
      <c r="FP67" s="74"/>
      <c r="FQ67" s="74"/>
      <c r="FR67" s="74"/>
      <c r="FS67" s="74"/>
      <c r="FT67" s="74"/>
      <c r="FU67" s="74"/>
      <c r="FV67" s="74"/>
      <c r="FW67" s="74"/>
      <c r="FX67" s="22"/>
      <c r="FY67" s="74"/>
      <c r="FZ67" s="74"/>
      <c r="GA67" s="74"/>
      <c r="GB67" s="74"/>
      <c r="GC67" s="74"/>
      <c r="GD67" s="74"/>
      <c r="GE67" s="74"/>
      <c r="GF67" s="74"/>
      <c r="GG67" s="74"/>
      <c r="GH67" s="74"/>
      <c r="GI67" s="74"/>
      <c r="GJ67" s="74"/>
      <c r="GK67" s="74"/>
      <c r="GL67" s="74"/>
      <c r="GM67" s="74"/>
      <c r="GN67" s="74"/>
      <c r="GO67" s="74"/>
      <c r="GP67" s="74"/>
      <c r="GQ67" s="74"/>
      <c r="GR67" s="74"/>
      <c r="GS67" s="74"/>
      <c r="GT67" s="74"/>
      <c r="GU67" s="74"/>
      <c r="GV67" s="74"/>
      <c r="GW67" s="74"/>
      <c r="GX67" s="74"/>
      <c r="GY67" s="74"/>
      <c r="GZ67" s="74"/>
      <c r="HA67" s="74"/>
      <c r="HB67" s="74"/>
      <c r="HC67" s="74"/>
      <c r="HD67" s="74"/>
      <c r="HE67" s="74"/>
      <c r="HF67" s="74"/>
      <c r="HG67" s="74"/>
      <c r="HH67" s="74"/>
      <c r="HI67" s="74"/>
      <c r="HJ67" s="74"/>
      <c r="HK67" s="74"/>
      <c r="HL67" s="74"/>
      <c r="HM67" s="74"/>
      <c r="HN67" s="74"/>
      <c r="HO67" s="74"/>
      <c r="HP67" s="74"/>
      <c r="HQ67" s="74"/>
      <c r="HR67" s="74"/>
      <c r="HS67" s="74"/>
      <c r="HT67" s="74"/>
      <c r="HU67" s="74"/>
      <c r="HV67" s="74"/>
      <c r="HW67" s="74"/>
      <c r="HX67" s="74"/>
      <c r="HY67" s="74"/>
      <c r="HZ67" s="74"/>
      <c r="IA67" s="74"/>
      <c r="IB67" s="74"/>
      <c r="IC67" s="74"/>
      <c r="ID67" s="74"/>
      <c r="IE67" s="74"/>
      <c r="IF67" s="74"/>
    </row>
    <row r="68" spans="1:240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  <c r="DI68" s="74"/>
      <c r="DJ68" s="74"/>
      <c r="DK68" s="74"/>
      <c r="DL68" s="74"/>
      <c r="DM68" s="74"/>
      <c r="DN68" s="74"/>
      <c r="DO68" s="74"/>
      <c r="DP68" s="74"/>
      <c r="DQ68" s="74"/>
      <c r="DR68" s="74"/>
      <c r="DS68" s="74"/>
      <c r="DT68" s="74"/>
      <c r="DU68" s="74"/>
      <c r="DV68" s="74"/>
      <c r="DW68" s="22"/>
      <c r="DX68" s="22"/>
      <c r="DY68" s="22"/>
      <c r="DZ68" s="22"/>
      <c r="EA68" s="22"/>
      <c r="EB68" s="22"/>
      <c r="EC68" s="74"/>
      <c r="ED68" s="74"/>
      <c r="EE68" s="74"/>
      <c r="EF68" s="74"/>
      <c r="EG68" s="74"/>
      <c r="EH68" s="74"/>
      <c r="EI68" s="74"/>
      <c r="EJ68" s="74"/>
      <c r="EK68" s="74"/>
      <c r="EL68" s="74"/>
      <c r="EM68" s="74"/>
      <c r="EN68" s="74"/>
      <c r="EO68" s="74"/>
      <c r="EP68" s="74"/>
      <c r="EQ68" s="74"/>
      <c r="ER68" s="74"/>
      <c r="ES68" s="74"/>
      <c r="ET68" s="74"/>
      <c r="EU68" s="74"/>
      <c r="EV68" s="74"/>
      <c r="EW68" s="74"/>
      <c r="EX68" s="74"/>
      <c r="EY68" s="74"/>
      <c r="EZ68" s="22"/>
      <c r="FA68" s="74"/>
      <c r="FB68" s="74"/>
      <c r="FC68" s="74"/>
      <c r="FD68" s="74"/>
      <c r="FE68" s="74"/>
      <c r="FF68" s="74"/>
      <c r="FG68" s="74"/>
      <c r="FH68" s="74"/>
      <c r="FI68" s="74"/>
      <c r="FJ68" s="74"/>
      <c r="FK68" s="74"/>
      <c r="FL68" s="22"/>
      <c r="FM68" s="22"/>
      <c r="FN68" s="74"/>
      <c r="FO68" s="74"/>
      <c r="FP68" s="74"/>
      <c r="FQ68" s="74"/>
      <c r="FR68" s="74"/>
      <c r="FS68" s="74"/>
      <c r="FT68" s="74"/>
      <c r="FU68" s="74"/>
      <c r="FV68" s="74"/>
      <c r="FW68" s="74"/>
      <c r="FX68" s="22"/>
      <c r="FY68" s="74"/>
      <c r="FZ68" s="74"/>
      <c r="GA68" s="74"/>
      <c r="GB68" s="74"/>
      <c r="GC68" s="74"/>
      <c r="GD68" s="74"/>
      <c r="GE68" s="74"/>
      <c r="GF68" s="74"/>
      <c r="GG68" s="74"/>
      <c r="GH68" s="74"/>
      <c r="GI68" s="74"/>
      <c r="GJ68" s="74"/>
      <c r="GK68" s="74"/>
      <c r="GL68" s="74"/>
      <c r="GM68" s="74"/>
      <c r="GN68" s="74"/>
      <c r="GO68" s="74"/>
      <c r="GP68" s="74"/>
      <c r="GQ68" s="74"/>
      <c r="GR68" s="74"/>
      <c r="GS68" s="74"/>
      <c r="GT68" s="74"/>
      <c r="GU68" s="74"/>
      <c r="GV68" s="74"/>
      <c r="GW68" s="74"/>
      <c r="GX68" s="74"/>
      <c r="GY68" s="74"/>
      <c r="GZ68" s="74"/>
      <c r="HA68" s="74"/>
      <c r="HB68" s="74"/>
      <c r="HC68" s="74"/>
      <c r="HD68" s="74"/>
      <c r="HE68" s="74"/>
      <c r="HF68" s="74"/>
      <c r="HG68" s="74"/>
      <c r="HH68" s="74"/>
      <c r="HI68" s="74"/>
      <c r="HJ68" s="74"/>
      <c r="HK68" s="74"/>
      <c r="HL68" s="74"/>
      <c r="HM68" s="74"/>
      <c r="HN68" s="74"/>
      <c r="HO68" s="74"/>
      <c r="HP68" s="74"/>
      <c r="HQ68" s="74"/>
      <c r="HR68" s="74"/>
      <c r="HS68" s="74"/>
      <c r="HT68" s="74"/>
      <c r="HU68" s="74"/>
      <c r="HV68" s="74"/>
      <c r="HW68" s="74"/>
      <c r="HX68" s="74"/>
      <c r="HY68" s="74"/>
      <c r="HZ68" s="74"/>
      <c r="IA68" s="74"/>
      <c r="IB68" s="74"/>
      <c r="IC68" s="74"/>
      <c r="ID68" s="74"/>
      <c r="IE68" s="74"/>
      <c r="IF68" s="74"/>
    </row>
    <row r="69" spans="1:24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  <c r="DI69" s="74"/>
      <c r="DJ69" s="74"/>
      <c r="DK69" s="74"/>
      <c r="DL69" s="74"/>
      <c r="DM69" s="74"/>
      <c r="DN69" s="74"/>
      <c r="DO69" s="74"/>
      <c r="DP69" s="74"/>
      <c r="DQ69" s="74"/>
      <c r="DR69" s="74"/>
      <c r="DS69" s="74"/>
      <c r="DT69" s="74"/>
      <c r="DU69" s="74"/>
      <c r="DV69" s="74"/>
      <c r="DW69" s="22"/>
      <c r="DX69" s="22"/>
      <c r="DY69" s="22"/>
      <c r="DZ69" s="22"/>
      <c r="EA69" s="22"/>
      <c r="EB69" s="22"/>
      <c r="EC69" s="74"/>
      <c r="ED69" s="74"/>
      <c r="EE69" s="74"/>
      <c r="EF69" s="74"/>
      <c r="EG69" s="74"/>
      <c r="EH69" s="74"/>
      <c r="EI69" s="74"/>
      <c r="EJ69" s="74"/>
      <c r="EK69" s="74"/>
      <c r="EL69" s="74"/>
      <c r="EM69" s="74"/>
      <c r="EN69" s="74"/>
      <c r="EO69" s="74"/>
      <c r="EP69" s="74"/>
      <c r="EQ69" s="74"/>
      <c r="ER69" s="74"/>
      <c r="ES69" s="74"/>
      <c r="ET69" s="74"/>
      <c r="EU69" s="74"/>
      <c r="EV69" s="74"/>
      <c r="EW69" s="74"/>
      <c r="EX69" s="74"/>
      <c r="EY69" s="74"/>
      <c r="EZ69" s="22"/>
      <c r="FA69" s="74"/>
      <c r="FB69" s="74"/>
      <c r="FC69" s="74"/>
      <c r="FD69" s="74"/>
      <c r="FE69" s="74"/>
      <c r="FF69" s="74"/>
      <c r="FG69" s="74"/>
      <c r="FH69" s="74"/>
      <c r="FI69" s="74"/>
      <c r="FJ69" s="74"/>
      <c r="FK69" s="74"/>
      <c r="FL69" s="22"/>
      <c r="FM69" s="22"/>
      <c r="FN69" s="74"/>
      <c r="FO69" s="74"/>
      <c r="FP69" s="74"/>
      <c r="FQ69" s="74"/>
      <c r="FR69" s="74"/>
      <c r="FS69" s="74"/>
      <c r="FT69" s="74"/>
      <c r="FU69" s="74"/>
      <c r="FV69" s="74"/>
      <c r="FW69" s="74"/>
      <c r="FX69" s="22"/>
      <c r="FY69" s="74"/>
      <c r="FZ69" s="74"/>
      <c r="GA69" s="74"/>
      <c r="GB69" s="74"/>
      <c r="GC69" s="74"/>
      <c r="GD69" s="74"/>
      <c r="GE69" s="74"/>
      <c r="GF69" s="74"/>
      <c r="GG69" s="74"/>
      <c r="GH69" s="74"/>
      <c r="GI69" s="74"/>
      <c r="GJ69" s="74"/>
      <c r="GK69" s="74"/>
      <c r="GL69" s="74"/>
      <c r="GM69" s="74"/>
      <c r="GN69" s="74"/>
      <c r="GO69" s="74"/>
      <c r="GP69" s="74"/>
      <c r="GQ69" s="74"/>
      <c r="GR69" s="74"/>
      <c r="GS69" s="74"/>
      <c r="GT69" s="74"/>
      <c r="GU69" s="74"/>
      <c r="GV69" s="74"/>
      <c r="GW69" s="74"/>
      <c r="GX69" s="74"/>
      <c r="GY69" s="74"/>
      <c r="GZ69" s="74"/>
      <c r="HA69" s="74"/>
      <c r="HB69" s="74"/>
      <c r="HC69" s="74"/>
      <c r="HD69" s="74"/>
      <c r="HE69" s="74"/>
      <c r="HF69" s="74"/>
      <c r="HG69" s="74"/>
      <c r="HH69" s="74"/>
      <c r="HI69" s="74"/>
      <c r="HJ69" s="74"/>
      <c r="HK69" s="74"/>
      <c r="HL69" s="74"/>
      <c r="HM69" s="74"/>
      <c r="HN69" s="74"/>
      <c r="HO69" s="74"/>
      <c r="HP69" s="74"/>
      <c r="HQ69" s="74"/>
      <c r="HR69" s="74"/>
      <c r="HS69" s="74"/>
      <c r="HT69" s="74"/>
      <c r="HU69" s="74"/>
      <c r="HV69" s="74"/>
      <c r="HW69" s="74"/>
      <c r="HX69" s="74"/>
      <c r="HY69" s="74"/>
      <c r="HZ69" s="74"/>
      <c r="IA69" s="74"/>
      <c r="IB69" s="74"/>
      <c r="IC69" s="74"/>
      <c r="ID69" s="74"/>
      <c r="IE69" s="74"/>
      <c r="IF69" s="74"/>
    </row>
    <row r="70" spans="1:240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  <c r="DI70" s="74"/>
      <c r="DJ70" s="74"/>
      <c r="DK70" s="74"/>
      <c r="DL70" s="74"/>
      <c r="DM70" s="74"/>
      <c r="DN70" s="74"/>
      <c r="DO70" s="74"/>
      <c r="DP70" s="74"/>
      <c r="DQ70" s="74"/>
      <c r="DR70" s="74"/>
      <c r="DS70" s="74"/>
      <c r="DT70" s="74"/>
      <c r="DU70" s="74"/>
      <c r="DV70" s="74"/>
      <c r="DW70" s="22"/>
      <c r="DX70" s="22"/>
      <c r="DY70" s="22"/>
      <c r="DZ70" s="22"/>
      <c r="EA70" s="22"/>
      <c r="EB70" s="22"/>
      <c r="EC70" s="74"/>
      <c r="ED70" s="74"/>
      <c r="EE70" s="74"/>
      <c r="EF70" s="74"/>
      <c r="EG70" s="74"/>
      <c r="EH70" s="74"/>
      <c r="EI70" s="74"/>
      <c r="EJ70" s="74"/>
      <c r="EK70" s="74"/>
      <c r="EL70" s="74"/>
      <c r="EM70" s="74"/>
      <c r="EN70" s="74"/>
      <c r="EO70" s="74"/>
      <c r="EP70" s="74"/>
      <c r="EQ70" s="74"/>
      <c r="ER70" s="74"/>
      <c r="ES70" s="74"/>
      <c r="ET70" s="74"/>
      <c r="EU70" s="74"/>
      <c r="EV70" s="74"/>
      <c r="EW70" s="74"/>
      <c r="EX70" s="74"/>
      <c r="EY70" s="74"/>
      <c r="EZ70" s="22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22"/>
      <c r="FM70" s="22"/>
      <c r="FN70" s="74"/>
      <c r="FO70" s="74"/>
      <c r="FP70" s="74"/>
      <c r="FQ70" s="74"/>
      <c r="FR70" s="74"/>
      <c r="FS70" s="74"/>
      <c r="FT70" s="74"/>
      <c r="FU70" s="74"/>
      <c r="FV70" s="74"/>
      <c r="FW70" s="74"/>
      <c r="FX70" s="22"/>
      <c r="FY70" s="74"/>
      <c r="FZ70" s="74"/>
      <c r="GA70" s="74"/>
      <c r="GB70" s="74"/>
      <c r="GC70" s="74"/>
      <c r="GD70" s="74"/>
      <c r="GE70" s="74"/>
      <c r="GF70" s="74"/>
      <c r="GG70" s="74"/>
      <c r="GH70" s="74"/>
      <c r="GI70" s="74"/>
      <c r="GJ70" s="74"/>
      <c r="GK70" s="74"/>
      <c r="GL70" s="74"/>
      <c r="GM70" s="74"/>
      <c r="GN70" s="74"/>
      <c r="GO70" s="74"/>
      <c r="GP70" s="74"/>
      <c r="GQ70" s="74"/>
      <c r="GR70" s="74"/>
      <c r="GS70" s="74"/>
      <c r="GT70" s="74"/>
      <c r="GU70" s="74"/>
      <c r="GV70" s="74"/>
      <c r="GW70" s="74"/>
      <c r="GX70" s="74"/>
      <c r="GY70" s="74"/>
      <c r="GZ70" s="74"/>
      <c r="HA70" s="74"/>
      <c r="HB70" s="74"/>
      <c r="HC70" s="74"/>
      <c r="HD70" s="74"/>
      <c r="HE70" s="74"/>
      <c r="HF70" s="74"/>
      <c r="HG70" s="74"/>
      <c r="HH70" s="74"/>
      <c r="HI70" s="74"/>
      <c r="HJ70" s="74"/>
      <c r="HK70" s="74"/>
      <c r="HL70" s="74"/>
      <c r="HM70" s="74"/>
      <c r="HN70" s="74"/>
      <c r="HO70" s="74"/>
      <c r="HP70" s="74"/>
      <c r="HQ70" s="74"/>
      <c r="HR70" s="74"/>
      <c r="HS70" s="74"/>
      <c r="HT70" s="74"/>
      <c r="HU70" s="74"/>
      <c r="HV70" s="74"/>
      <c r="HW70" s="74"/>
      <c r="HX70" s="74"/>
      <c r="HY70" s="74"/>
      <c r="HZ70" s="74"/>
      <c r="IA70" s="74"/>
      <c r="IB70" s="74"/>
      <c r="IC70" s="74"/>
      <c r="ID70" s="74"/>
      <c r="IE70" s="74"/>
      <c r="IF70" s="74"/>
    </row>
    <row r="71" spans="1:240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  <c r="DI71" s="74"/>
      <c r="DJ71" s="74"/>
      <c r="DK71" s="74"/>
      <c r="DL71" s="74"/>
      <c r="DM71" s="74"/>
      <c r="DN71" s="74"/>
      <c r="DO71" s="74"/>
      <c r="DP71" s="74"/>
      <c r="DQ71" s="74"/>
      <c r="DR71" s="74"/>
      <c r="DS71" s="74"/>
      <c r="DT71" s="74"/>
      <c r="DU71" s="74"/>
      <c r="DV71" s="74"/>
      <c r="DW71" s="22"/>
      <c r="DX71" s="22"/>
      <c r="DY71" s="22"/>
      <c r="DZ71" s="22"/>
      <c r="EA71" s="22"/>
      <c r="EB71" s="22"/>
      <c r="EC71" s="74"/>
      <c r="ED71" s="74"/>
      <c r="EE71" s="74"/>
      <c r="EF71" s="74"/>
      <c r="EG71" s="74"/>
      <c r="EH71" s="74"/>
      <c r="EI71" s="74"/>
      <c r="EJ71" s="74"/>
      <c r="EK71" s="74"/>
      <c r="EL71" s="74"/>
      <c r="EM71" s="74"/>
      <c r="EN71" s="74"/>
      <c r="EO71" s="74"/>
      <c r="EP71" s="74"/>
      <c r="EQ71" s="74"/>
      <c r="ER71" s="74"/>
      <c r="ES71" s="74"/>
      <c r="ET71" s="74"/>
      <c r="EU71" s="74"/>
      <c r="EV71" s="74"/>
      <c r="EW71" s="74"/>
      <c r="EX71" s="74"/>
      <c r="EY71" s="74"/>
      <c r="EZ71" s="22"/>
      <c r="FA71" s="74"/>
      <c r="FB71" s="74"/>
      <c r="FC71" s="74"/>
      <c r="FD71" s="74"/>
      <c r="FE71" s="74"/>
      <c r="FF71" s="74"/>
      <c r="FG71" s="74"/>
      <c r="FH71" s="74"/>
      <c r="FI71" s="74"/>
      <c r="FJ71" s="74"/>
      <c r="FK71" s="74"/>
      <c r="FL71" s="22"/>
      <c r="FM71" s="22"/>
      <c r="FN71" s="74"/>
      <c r="FO71" s="74"/>
      <c r="FP71" s="74"/>
      <c r="FQ71" s="74"/>
      <c r="FR71" s="74"/>
      <c r="FS71" s="74"/>
      <c r="FT71" s="74"/>
      <c r="FU71" s="74"/>
      <c r="FV71" s="74"/>
      <c r="FW71" s="74"/>
      <c r="FX71" s="22"/>
      <c r="FY71" s="74"/>
      <c r="FZ71" s="74"/>
      <c r="GA71" s="74"/>
      <c r="GB71" s="74"/>
      <c r="GC71" s="74"/>
      <c r="GD71" s="74"/>
      <c r="GE71" s="74"/>
      <c r="GF71" s="74"/>
      <c r="GG71" s="74"/>
      <c r="GH71" s="74"/>
      <c r="GI71" s="74"/>
      <c r="GJ71" s="74"/>
      <c r="GK71" s="74"/>
      <c r="GL71" s="74"/>
      <c r="GM71" s="74"/>
      <c r="GN71" s="74"/>
      <c r="GO71" s="74"/>
      <c r="GP71" s="74"/>
      <c r="GQ71" s="74"/>
      <c r="GR71" s="74"/>
      <c r="GS71" s="74"/>
      <c r="GT71" s="74"/>
      <c r="GU71" s="74"/>
      <c r="GV71" s="74"/>
      <c r="GW71" s="74"/>
      <c r="GX71" s="74"/>
      <c r="GY71" s="74"/>
      <c r="GZ71" s="74"/>
      <c r="HA71" s="74"/>
      <c r="HB71" s="74"/>
      <c r="HC71" s="74"/>
      <c r="HD71" s="74"/>
      <c r="HE71" s="74"/>
      <c r="HF71" s="74"/>
      <c r="HG71" s="74"/>
      <c r="HH71" s="74"/>
      <c r="HI71" s="74"/>
      <c r="HJ71" s="74"/>
      <c r="HK71" s="74"/>
      <c r="HL71" s="74"/>
      <c r="HM71" s="74"/>
      <c r="HN71" s="74"/>
      <c r="HO71" s="74"/>
      <c r="HP71" s="74"/>
      <c r="HQ71" s="74"/>
      <c r="HR71" s="74"/>
      <c r="HS71" s="74"/>
      <c r="HT71" s="74"/>
      <c r="HU71" s="74"/>
      <c r="HV71" s="74"/>
      <c r="HW71" s="74"/>
      <c r="HX71" s="74"/>
      <c r="HY71" s="74"/>
      <c r="HZ71" s="74"/>
      <c r="IA71" s="74"/>
      <c r="IB71" s="74"/>
      <c r="IC71" s="74"/>
      <c r="ID71" s="74"/>
      <c r="IE71" s="74"/>
      <c r="IF71" s="74"/>
    </row>
    <row r="72" spans="1:240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  <c r="DI72" s="74"/>
      <c r="DJ72" s="74"/>
      <c r="DK72" s="74"/>
      <c r="DL72" s="74"/>
      <c r="DM72" s="74"/>
      <c r="DN72" s="74"/>
      <c r="DO72" s="74"/>
      <c r="DP72" s="74"/>
      <c r="DQ72" s="74"/>
      <c r="DR72" s="74"/>
      <c r="DS72" s="74"/>
      <c r="DT72" s="74"/>
      <c r="DU72" s="74"/>
      <c r="DV72" s="74"/>
      <c r="DW72" s="22"/>
      <c r="DX72" s="22"/>
      <c r="DY72" s="22"/>
      <c r="DZ72" s="22"/>
      <c r="EA72" s="22"/>
      <c r="EB72" s="22"/>
      <c r="EC72" s="74"/>
      <c r="ED72" s="74"/>
      <c r="EE72" s="74"/>
      <c r="EF72" s="74"/>
      <c r="EG72" s="74"/>
      <c r="EH72" s="74"/>
      <c r="EI72" s="74"/>
      <c r="EJ72" s="74"/>
      <c r="EK72" s="74"/>
      <c r="EL72" s="74"/>
      <c r="EM72" s="74"/>
      <c r="EN72" s="74"/>
      <c r="EO72" s="74"/>
      <c r="EP72" s="74"/>
      <c r="EQ72" s="74"/>
      <c r="ER72" s="74"/>
      <c r="ES72" s="74"/>
      <c r="ET72" s="74"/>
      <c r="EU72" s="74"/>
      <c r="EV72" s="74"/>
      <c r="EW72" s="74"/>
      <c r="EX72" s="74"/>
      <c r="EY72" s="74"/>
      <c r="EZ72" s="22"/>
      <c r="FA72" s="74"/>
      <c r="FB72" s="74"/>
      <c r="FC72" s="74"/>
      <c r="FD72" s="74"/>
      <c r="FE72" s="74"/>
      <c r="FF72" s="74"/>
      <c r="FG72" s="74"/>
      <c r="FH72" s="74"/>
      <c r="FI72" s="74"/>
      <c r="FJ72" s="74"/>
      <c r="FK72" s="74"/>
      <c r="FL72" s="22"/>
      <c r="FM72" s="22"/>
      <c r="FN72" s="74"/>
      <c r="FO72" s="74"/>
      <c r="FP72" s="74"/>
      <c r="FQ72" s="74"/>
      <c r="FR72" s="74"/>
      <c r="FS72" s="74"/>
      <c r="FT72" s="74"/>
      <c r="FU72" s="74"/>
      <c r="FV72" s="74"/>
      <c r="FW72" s="74"/>
      <c r="FX72" s="22"/>
      <c r="FY72" s="74"/>
      <c r="FZ72" s="74"/>
      <c r="GA72" s="74"/>
      <c r="GB72" s="74"/>
      <c r="GC72" s="74"/>
      <c r="GD72" s="74"/>
      <c r="GE72" s="74"/>
      <c r="GF72" s="74"/>
      <c r="GG72" s="74"/>
      <c r="GH72" s="74"/>
      <c r="GI72" s="74"/>
      <c r="GJ72" s="74"/>
      <c r="GK72" s="74"/>
      <c r="GL72" s="74"/>
      <c r="GM72" s="74"/>
      <c r="GN72" s="74"/>
      <c r="GO72" s="74"/>
      <c r="GP72" s="74"/>
      <c r="GQ72" s="74"/>
      <c r="GR72" s="74"/>
      <c r="GS72" s="74"/>
      <c r="GT72" s="74"/>
      <c r="GU72" s="74"/>
      <c r="GV72" s="74"/>
      <c r="GW72" s="74"/>
      <c r="GX72" s="74"/>
      <c r="GY72" s="74"/>
      <c r="GZ72" s="74"/>
      <c r="HA72" s="74"/>
      <c r="HB72" s="74"/>
      <c r="HC72" s="74"/>
      <c r="HD72" s="74"/>
      <c r="HE72" s="74"/>
      <c r="HF72" s="74"/>
      <c r="HG72" s="74"/>
      <c r="HH72" s="74"/>
      <c r="HI72" s="74"/>
      <c r="HJ72" s="74"/>
      <c r="HK72" s="74"/>
      <c r="HL72" s="74"/>
      <c r="HM72" s="74"/>
      <c r="HN72" s="74"/>
      <c r="HO72" s="74"/>
      <c r="HP72" s="74"/>
      <c r="HQ72" s="74"/>
      <c r="HR72" s="74"/>
      <c r="HS72" s="74"/>
      <c r="HT72" s="74"/>
      <c r="HU72" s="74"/>
      <c r="HV72" s="74"/>
      <c r="HW72" s="74"/>
      <c r="HX72" s="74"/>
      <c r="HY72" s="74"/>
      <c r="HZ72" s="74"/>
      <c r="IA72" s="74"/>
      <c r="IB72" s="74"/>
      <c r="IC72" s="74"/>
      <c r="ID72" s="74"/>
      <c r="IE72" s="74"/>
      <c r="IF72" s="74"/>
    </row>
    <row r="73" spans="1:240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  <c r="DI73" s="74"/>
      <c r="DJ73" s="74"/>
      <c r="DK73" s="74"/>
      <c r="DL73" s="74"/>
      <c r="DM73" s="74"/>
      <c r="DN73" s="74"/>
      <c r="DO73" s="74"/>
      <c r="DP73" s="74"/>
      <c r="DQ73" s="74"/>
      <c r="DR73" s="74"/>
      <c r="DS73" s="74"/>
      <c r="DT73" s="74"/>
      <c r="DU73" s="74"/>
      <c r="DV73" s="74"/>
      <c r="DW73" s="22"/>
      <c r="DX73" s="22"/>
      <c r="DY73" s="22"/>
      <c r="DZ73" s="22"/>
      <c r="EA73" s="22"/>
      <c r="EB73" s="22"/>
      <c r="EC73" s="74"/>
      <c r="ED73" s="74"/>
      <c r="EE73" s="74"/>
      <c r="EF73" s="74"/>
      <c r="EG73" s="74"/>
      <c r="EH73" s="74"/>
      <c r="EI73" s="74"/>
      <c r="EJ73" s="74"/>
      <c r="EK73" s="74"/>
      <c r="EL73" s="74"/>
      <c r="EM73" s="74"/>
      <c r="EN73" s="74"/>
      <c r="EO73" s="74"/>
      <c r="EP73" s="74"/>
      <c r="EQ73" s="74"/>
      <c r="ER73" s="74"/>
      <c r="ES73" s="74"/>
      <c r="ET73" s="74"/>
      <c r="EU73" s="74"/>
      <c r="EV73" s="74"/>
      <c r="EW73" s="74"/>
      <c r="EX73" s="74"/>
      <c r="EY73" s="74"/>
      <c r="EZ73" s="22"/>
      <c r="FA73" s="74"/>
      <c r="FB73" s="74"/>
      <c r="FC73" s="74"/>
      <c r="FD73" s="74"/>
      <c r="FE73" s="74"/>
      <c r="FF73" s="74"/>
      <c r="FG73" s="74"/>
      <c r="FH73" s="74"/>
      <c r="FI73" s="74"/>
      <c r="FJ73" s="74"/>
      <c r="FK73" s="74"/>
      <c r="FL73" s="22"/>
      <c r="FM73" s="22"/>
      <c r="FN73" s="74"/>
      <c r="FO73" s="74"/>
      <c r="FP73" s="74"/>
      <c r="FQ73" s="74"/>
      <c r="FR73" s="74"/>
      <c r="FS73" s="74"/>
      <c r="FT73" s="74"/>
      <c r="FU73" s="74"/>
      <c r="FV73" s="74"/>
      <c r="FW73" s="74"/>
      <c r="FX73" s="22"/>
      <c r="FY73" s="74"/>
      <c r="FZ73" s="74"/>
      <c r="GA73" s="74"/>
      <c r="GB73" s="74"/>
      <c r="GC73" s="74"/>
      <c r="GD73" s="74"/>
      <c r="GE73" s="74"/>
      <c r="GF73" s="74"/>
      <c r="GG73" s="74"/>
      <c r="GH73" s="74"/>
      <c r="GI73" s="74"/>
      <c r="GJ73" s="74"/>
      <c r="GK73" s="74"/>
      <c r="GL73" s="74"/>
      <c r="GM73" s="74"/>
      <c r="GN73" s="74"/>
      <c r="GO73" s="74"/>
      <c r="GP73" s="74"/>
      <c r="GQ73" s="74"/>
      <c r="GR73" s="74"/>
      <c r="GS73" s="74"/>
      <c r="GT73" s="74"/>
      <c r="GU73" s="74"/>
      <c r="GV73" s="74"/>
      <c r="GW73" s="74"/>
      <c r="GX73" s="74"/>
      <c r="GY73" s="74"/>
      <c r="GZ73" s="74"/>
      <c r="HA73" s="74"/>
      <c r="HB73" s="74"/>
      <c r="HC73" s="74"/>
      <c r="HD73" s="74"/>
      <c r="HE73" s="74"/>
      <c r="HF73" s="74"/>
      <c r="HG73" s="74"/>
      <c r="HH73" s="74"/>
      <c r="HI73" s="74"/>
      <c r="HJ73" s="74"/>
      <c r="HK73" s="74"/>
      <c r="HL73" s="74"/>
      <c r="HM73" s="74"/>
      <c r="HN73" s="74"/>
      <c r="HO73" s="74"/>
      <c r="HP73" s="74"/>
      <c r="HQ73" s="74"/>
      <c r="HR73" s="74"/>
      <c r="HS73" s="74"/>
      <c r="HT73" s="74"/>
      <c r="HU73" s="74"/>
      <c r="HV73" s="74"/>
      <c r="HW73" s="74"/>
      <c r="HX73" s="74"/>
      <c r="HY73" s="74"/>
      <c r="HZ73" s="74"/>
      <c r="IA73" s="74"/>
      <c r="IB73" s="74"/>
      <c r="IC73" s="74"/>
      <c r="ID73" s="74"/>
      <c r="IE73" s="74"/>
      <c r="IF73" s="74"/>
    </row>
    <row r="74" spans="1:240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  <c r="DI74" s="74"/>
      <c r="DJ74" s="74"/>
      <c r="DK74" s="74"/>
      <c r="DL74" s="74"/>
      <c r="DM74" s="74"/>
      <c r="DN74" s="74"/>
      <c r="DO74" s="74"/>
      <c r="DP74" s="74"/>
      <c r="DQ74" s="74"/>
      <c r="DR74" s="74"/>
      <c r="DS74" s="74"/>
      <c r="DT74" s="74"/>
      <c r="DU74" s="74"/>
      <c r="DV74" s="74"/>
      <c r="DW74" s="22"/>
      <c r="DX74" s="22"/>
      <c r="DY74" s="22"/>
      <c r="DZ74" s="22"/>
      <c r="EA74" s="22"/>
      <c r="EB74" s="22"/>
      <c r="EC74" s="74"/>
      <c r="ED74" s="74"/>
      <c r="EE74" s="74"/>
      <c r="EF74" s="74"/>
      <c r="EG74" s="74"/>
      <c r="EH74" s="74"/>
      <c r="EI74" s="74"/>
      <c r="EJ74" s="74"/>
      <c r="EK74" s="74"/>
      <c r="EL74" s="74"/>
      <c r="EM74" s="74"/>
      <c r="EN74" s="74"/>
      <c r="EO74" s="74"/>
      <c r="EP74" s="74"/>
      <c r="EQ74" s="74"/>
      <c r="ER74" s="74"/>
      <c r="ES74" s="74"/>
      <c r="ET74" s="74"/>
      <c r="EU74" s="74"/>
      <c r="EV74" s="74"/>
      <c r="EW74" s="74"/>
      <c r="EX74" s="74"/>
      <c r="EY74" s="74"/>
      <c r="EZ74" s="22"/>
      <c r="FA74" s="74"/>
      <c r="FB74" s="74"/>
      <c r="FC74" s="74"/>
      <c r="FD74" s="74"/>
      <c r="FE74" s="74"/>
      <c r="FF74" s="74"/>
      <c r="FG74" s="74"/>
      <c r="FH74" s="74"/>
      <c r="FI74" s="74"/>
      <c r="FJ74" s="74"/>
      <c r="FK74" s="74"/>
      <c r="FL74" s="22"/>
      <c r="FM74" s="22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22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4"/>
      <c r="GN74" s="74"/>
      <c r="GO74" s="74"/>
      <c r="GP74" s="74"/>
      <c r="GQ74" s="74"/>
      <c r="GR74" s="74"/>
      <c r="GS74" s="74"/>
      <c r="GT74" s="74"/>
      <c r="GU74" s="74"/>
      <c r="GV74" s="74"/>
      <c r="GW74" s="74"/>
      <c r="GX74" s="74"/>
      <c r="GY74" s="74"/>
      <c r="GZ74" s="74"/>
      <c r="HA74" s="74"/>
      <c r="HB74" s="74"/>
      <c r="HC74" s="74"/>
      <c r="HD74" s="74"/>
      <c r="HE74" s="74"/>
      <c r="HF74" s="74"/>
      <c r="HG74" s="74"/>
      <c r="HH74" s="74"/>
      <c r="HI74" s="74"/>
      <c r="HJ74" s="74"/>
      <c r="HK74" s="74"/>
      <c r="HL74" s="74"/>
      <c r="HM74" s="74"/>
      <c r="HN74" s="74"/>
      <c r="HO74" s="74"/>
      <c r="HP74" s="74"/>
      <c r="HQ74" s="74"/>
      <c r="HR74" s="74"/>
      <c r="HS74" s="74"/>
      <c r="HT74" s="74"/>
      <c r="HU74" s="74"/>
      <c r="HV74" s="74"/>
      <c r="HW74" s="74"/>
      <c r="HX74" s="74"/>
      <c r="HY74" s="74"/>
      <c r="HZ74" s="74"/>
      <c r="IA74" s="74"/>
      <c r="IB74" s="74"/>
      <c r="IC74" s="74"/>
      <c r="ID74" s="74"/>
      <c r="IE74" s="74"/>
      <c r="IF74" s="74"/>
    </row>
  </sheetData>
  <mergeCells count="488">
    <mergeCell ref="A1:H2"/>
    <mergeCell ref="I1:N2"/>
    <mergeCell ref="O1:T2"/>
    <mergeCell ref="V1:AK2"/>
    <mergeCell ref="AL1:BA2"/>
    <mergeCell ref="BB1:BQ2"/>
    <mergeCell ref="ED1:ED2"/>
    <mergeCell ref="EE1:EE2"/>
    <mergeCell ref="EF1:EF2"/>
    <mergeCell ref="EG1:EG2"/>
    <mergeCell ref="BR1:BW2"/>
    <mergeCell ref="BX1:CN2"/>
    <mergeCell ref="CO1:DE2"/>
    <mergeCell ref="DF1:DV2"/>
    <mergeCell ref="DW1:DX2"/>
    <mergeCell ref="DY1:DZ2"/>
    <mergeCell ref="ET1:ET2"/>
    <mergeCell ref="EU1:FF2"/>
    <mergeCell ref="FG1:FR2"/>
    <mergeCell ref="FS1:GD2"/>
    <mergeCell ref="A3:A4"/>
    <mergeCell ref="B3:F4"/>
    <mergeCell ref="G3:G4"/>
    <mergeCell ref="H3:H4"/>
    <mergeCell ref="I3:M4"/>
    <mergeCell ref="N3:N4"/>
    <mergeCell ref="EN1:EN2"/>
    <mergeCell ref="EO1:EO2"/>
    <mergeCell ref="EP1:EP2"/>
    <mergeCell ref="EQ1:EQ2"/>
    <mergeCell ref="ER1:ER2"/>
    <mergeCell ref="ES1:ES2"/>
    <mergeCell ref="EH1:EH2"/>
    <mergeCell ref="EI1:EI2"/>
    <mergeCell ref="EJ1:EJ2"/>
    <mergeCell ref="EK1:EK2"/>
    <mergeCell ref="EL1:EL2"/>
    <mergeCell ref="EM1:EM2"/>
    <mergeCell ref="EA1:EB2"/>
    <mergeCell ref="EC1:EC2"/>
    <mergeCell ref="AE3:AE4"/>
    <mergeCell ref="AF3:AF4"/>
    <mergeCell ref="AG3:AG4"/>
    <mergeCell ref="AH3:AH4"/>
    <mergeCell ref="AI3:AI4"/>
    <mergeCell ref="AJ3:AJ4"/>
    <mergeCell ref="O3:R4"/>
    <mergeCell ref="S3:T4"/>
    <mergeCell ref="V3:Z4"/>
    <mergeCell ref="AA3:AB4"/>
    <mergeCell ref="AC3:AC4"/>
    <mergeCell ref="AD3:AD4"/>
    <mergeCell ref="AV3:AV4"/>
    <mergeCell ref="AW3:AW4"/>
    <mergeCell ref="AX3:AX4"/>
    <mergeCell ref="AY3:AY4"/>
    <mergeCell ref="AZ3:AZ4"/>
    <mergeCell ref="BA3:BA4"/>
    <mergeCell ref="AK3:AK4"/>
    <mergeCell ref="AL3:AP4"/>
    <mergeCell ref="AQ3:AR4"/>
    <mergeCell ref="AS3:AS4"/>
    <mergeCell ref="AT3:AT4"/>
    <mergeCell ref="AU3:AU4"/>
    <mergeCell ref="BM3:BM4"/>
    <mergeCell ref="BN3:BN4"/>
    <mergeCell ref="BO3:BO4"/>
    <mergeCell ref="BP3:BP4"/>
    <mergeCell ref="BQ3:BQ4"/>
    <mergeCell ref="BR3:BS4"/>
    <mergeCell ref="BB3:BF4"/>
    <mergeCell ref="BG3:BH4"/>
    <mergeCell ref="BI3:BI4"/>
    <mergeCell ref="BJ3:BJ4"/>
    <mergeCell ref="BK3:BK4"/>
    <mergeCell ref="BL3:BL4"/>
    <mergeCell ref="CG3:CG4"/>
    <mergeCell ref="CH3:CH4"/>
    <mergeCell ref="CI3:CI4"/>
    <mergeCell ref="CJ3:CJ4"/>
    <mergeCell ref="CK3:CK4"/>
    <mergeCell ref="CL3:CL4"/>
    <mergeCell ref="BT3:BU4"/>
    <mergeCell ref="BV3:BW4"/>
    <mergeCell ref="BX3:CB4"/>
    <mergeCell ref="CC3:CC4"/>
    <mergeCell ref="CD3:CE4"/>
    <mergeCell ref="CF3:CF4"/>
    <mergeCell ref="CX3:CX4"/>
    <mergeCell ref="CY3:CY4"/>
    <mergeCell ref="CZ3:CZ4"/>
    <mergeCell ref="DA3:DA4"/>
    <mergeCell ref="DB3:DB4"/>
    <mergeCell ref="DC3:DC4"/>
    <mergeCell ref="CM3:CM4"/>
    <mergeCell ref="CN3:CN4"/>
    <mergeCell ref="CO3:CS4"/>
    <mergeCell ref="CT3:CT4"/>
    <mergeCell ref="CU3:CV4"/>
    <mergeCell ref="CW3:CW4"/>
    <mergeCell ref="DO3:DO4"/>
    <mergeCell ref="DP3:DP4"/>
    <mergeCell ref="DQ3:DQ4"/>
    <mergeCell ref="DR3:DR4"/>
    <mergeCell ref="DS3:DS4"/>
    <mergeCell ref="DT3:DT4"/>
    <mergeCell ref="DD3:DD4"/>
    <mergeCell ref="DE3:DE4"/>
    <mergeCell ref="DF3:DJ4"/>
    <mergeCell ref="DK3:DK4"/>
    <mergeCell ref="DL3:DM4"/>
    <mergeCell ref="DN3:DN4"/>
    <mergeCell ref="EA3:EA4"/>
    <mergeCell ref="EB3:EB4"/>
    <mergeCell ref="EC3:EC4"/>
    <mergeCell ref="ED3:ED4"/>
    <mergeCell ref="EE3:EE4"/>
    <mergeCell ref="EF3:EF4"/>
    <mergeCell ref="DU3:DU4"/>
    <mergeCell ref="DV3:DV4"/>
    <mergeCell ref="DW3:DW4"/>
    <mergeCell ref="DX3:DX4"/>
    <mergeCell ref="DY3:DY4"/>
    <mergeCell ref="DZ3:DZ4"/>
    <mergeCell ref="EO3:EO4"/>
    <mergeCell ref="EP3:EP4"/>
    <mergeCell ref="EQ3:EQ4"/>
    <mergeCell ref="ER3:ER4"/>
    <mergeCell ref="EG3:EG4"/>
    <mergeCell ref="EH3:EH4"/>
    <mergeCell ref="EI3:EI4"/>
    <mergeCell ref="EJ3:EJ4"/>
    <mergeCell ref="EK3:EK4"/>
    <mergeCell ref="EL3:EL4"/>
    <mergeCell ref="FY3:FY4"/>
    <mergeCell ref="FZ3:GD4"/>
    <mergeCell ref="B5:F5"/>
    <mergeCell ref="I5:M5"/>
    <mergeCell ref="O5:R5"/>
    <mergeCell ref="S5:T5"/>
    <mergeCell ref="V5:Z5"/>
    <mergeCell ref="AL5:AP5"/>
    <mergeCell ref="BB5:BF5"/>
    <mergeCell ref="BX5:CB5"/>
    <mergeCell ref="FG3:FK4"/>
    <mergeCell ref="FL3:FL4"/>
    <mergeCell ref="FM3:FM4"/>
    <mergeCell ref="FN3:FR4"/>
    <mergeCell ref="FS3:FW4"/>
    <mergeCell ref="FX3:FX4"/>
    <mergeCell ref="ES3:ES4"/>
    <mergeCell ref="ET3:ET4"/>
    <mergeCell ref="EU3:EY4"/>
    <mergeCell ref="EZ3:EZ4"/>
    <mergeCell ref="FA3:FA4"/>
    <mergeCell ref="FB3:FF4"/>
    <mergeCell ref="EM3:EM4"/>
    <mergeCell ref="EN3:EN4"/>
    <mergeCell ref="FS5:FW5"/>
    <mergeCell ref="FZ5:GD5"/>
    <mergeCell ref="GE5:GI5"/>
    <mergeCell ref="B6:F6"/>
    <mergeCell ref="I6:M6"/>
    <mergeCell ref="O6:R6"/>
    <mergeCell ref="S6:T6"/>
    <mergeCell ref="V6:Z6"/>
    <mergeCell ref="AL6:AP6"/>
    <mergeCell ref="BB6:BF6"/>
    <mergeCell ref="CO5:CS5"/>
    <mergeCell ref="DF5:DJ5"/>
    <mergeCell ref="EU5:EY5"/>
    <mergeCell ref="FB5:FF5"/>
    <mergeCell ref="FG5:FK5"/>
    <mergeCell ref="FN5:FR5"/>
    <mergeCell ref="FN6:FR6"/>
    <mergeCell ref="FS6:FW6"/>
    <mergeCell ref="FZ6:GD6"/>
    <mergeCell ref="GE6:GI6"/>
    <mergeCell ref="EU6:EY6"/>
    <mergeCell ref="FB6:FF6"/>
    <mergeCell ref="FG6:FK6"/>
    <mergeCell ref="B7:F7"/>
    <mergeCell ref="I7:M7"/>
    <mergeCell ref="O7:R7"/>
    <mergeCell ref="S7:T7"/>
    <mergeCell ref="V7:Z7"/>
    <mergeCell ref="AL7:AP7"/>
    <mergeCell ref="BX6:CB6"/>
    <mergeCell ref="CO6:CS6"/>
    <mergeCell ref="DF6:DJ6"/>
    <mergeCell ref="FG7:FK7"/>
    <mergeCell ref="FN7:FR7"/>
    <mergeCell ref="FS7:FW7"/>
    <mergeCell ref="FZ7:GD7"/>
    <mergeCell ref="GE7:GI7"/>
    <mergeCell ref="B8:F8"/>
    <mergeCell ref="I8:M8"/>
    <mergeCell ref="O8:R8"/>
    <mergeCell ref="S8:T8"/>
    <mergeCell ref="V8:Z8"/>
    <mergeCell ref="BB7:BF7"/>
    <mergeCell ref="BX7:CB7"/>
    <mergeCell ref="CO7:CS7"/>
    <mergeCell ref="DF7:DJ7"/>
    <mergeCell ref="EU7:EY7"/>
    <mergeCell ref="FB7:FF7"/>
    <mergeCell ref="FB8:FF8"/>
    <mergeCell ref="FG8:FK8"/>
    <mergeCell ref="FN8:FR8"/>
    <mergeCell ref="FS8:FW8"/>
    <mergeCell ref="FZ8:GD8"/>
    <mergeCell ref="GE8:GI8"/>
    <mergeCell ref="AL8:AP8"/>
    <mergeCell ref="BB8:BF8"/>
    <mergeCell ref="BX8:CB8"/>
    <mergeCell ref="CO8:CS8"/>
    <mergeCell ref="DF8:DJ8"/>
    <mergeCell ref="EU8:EY8"/>
    <mergeCell ref="FG9:FK9"/>
    <mergeCell ref="FN9:FR9"/>
    <mergeCell ref="FS9:FW9"/>
    <mergeCell ref="FZ9:GD9"/>
    <mergeCell ref="GE9:GI9"/>
    <mergeCell ref="EU9:EY9"/>
    <mergeCell ref="FB9:FF9"/>
    <mergeCell ref="B10:F10"/>
    <mergeCell ref="I10:M10"/>
    <mergeCell ref="O10:R10"/>
    <mergeCell ref="S10:T10"/>
    <mergeCell ref="V10:Z10"/>
    <mergeCell ref="BB9:BF9"/>
    <mergeCell ref="BX9:CB9"/>
    <mergeCell ref="CO9:CS9"/>
    <mergeCell ref="DF9:DJ9"/>
    <mergeCell ref="B9:F9"/>
    <mergeCell ref="I9:M9"/>
    <mergeCell ref="O9:R9"/>
    <mergeCell ref="S9:T9"/>
    <mergeCell ref="V9:Z9"/>
    <mergeCell ref="AL9:AP9"/>
    <mergeCell ref="FB10:FF10"/>
    <mergeCell ref="FG10:FK10"/>
    <mergeCell ref="FN10:FR10"/>
    <mergeCell ref="FS10:FW10"/>
    <mergeCell ref="FZ10:GD10"/>
    <mergeCell ref="GE10:GI10"/>
    <mergeCell ref="AL10:AP10"/>
    <mergeCell ref="BB10:BF10"/>
    <mergeCell ref="BX10:CB10"/>
    <mergeCell ref="CO10:CS10"/>
    <mergeCell ref="DF10:DJ10"/>
    <mergeCell ref="EU10:EY10"/>
    <mergeCell ref="FG11:FK11"/>
    <mergeCell ref="FN11:FR11"/>
    <mergeCell ref="FS11:FW11"/>
    <mergeCell ref="FZ11:GD11"/>
    <mergeCell ref="GE11:GI11"/>
    <mergeCell ref="B12:F12"/>
    <mergeCell ref="I12:M12"/>
    <mergeCell ref="O12:R12"/>
    <mergeCell ref="S12:T12"/>
    <mergeCell ref="V12:Z12"/>
    <mergeCell ref="BB11:BF11"/>
    <mergeCell ref="BX11:CB11"/>
    <mergeCell ref="CO11:CS11"/>
    <mergeCell ref="DF11:DJ11"/>
    <mergeCell ref="EU11:EY11"/>
    <mergeCell ref="FB11:FF11"/>
    <mergeCell ref="B11:F11"/>
    <mergeCell ref="I11:M11"/>
    <mergeCell ref="O11:R11"/>
    <mergeCell ref="S11:T11"/>
    <mergeCell ref="V11:Z11"/>
    <mergeCell ref="AL11:AP11"/>
    <mergeCell ref="FB12:FF12"/>
    <mergeCell ref="FG12:FK12"/>
    <mergeCell ref="FN12:FR12"/>
    <mergeCell ref="FS12:FW12"/>
    <mergeCell ref="FZ12:GD12"/>
    <mergeCell ref="GE12:GI12"/>
    <mergeCell ref="AL12:AP12"/>
    <mergeCell ref="BB12:BF12"/>
    <mergeCell ref="BX12:CB12"/>
    <mergeCell ref="CO12:CS12"/>
    <mergeCell ref="DF12:DJ12"/>
    <mergeCell ref="EU12:EY12"/>
    <mergeCell ref="FG13:FK13"/>
    <mergeCell ref="FN13:FR13"/>
    <mergeCell ref="FS13:FW13"/>
    <mergeCell ref="FZ13:GD13"/>
    <mergeCell ref="GE13:GI13"/>
    <mergeCell ref="B14:F14"/>
    <mergeCell ref="I14:M14"/>
    <mergeCell ref="O14:R14"/>
    <mergeCell ref="S14:T14"/>
    <mergeCell ref="V14:Z14"/>
    <mergeCell ref="BB13:BF13"/>
    <mergeCell ref="BX13:CB13"/>
    <mergeCell ref="CO13:CS13"/>
    <mergeCell ref="DF13:DJ13"/>
    <mergeCell ref="EU13:EY13"/>
    <mergeCell ref="FB13:FF13"/>
    <mergeCell ref="B13:F13"/>
    <mergeCell ref="I13:M13"/>
    <mergeCell ref="O13:R13"/>
    <mergeCell ref="S13:T13"/>
    <mergeCell ref="V13:Z13"/>
    <mergeCell ref="AL13:AP13"/>
    <mergeCell ref="FB14:FF14"/>
    <mergeCell ref="FG14:FK14"/>
    <mergeCell ref="FS16:FW16"/>
    <mergeCell ref="FN14:FR14"/>
    <mergeCell ref="FS14:FW14"/>
    <mergeCell ref="FZ14:GD14"/>
    <mergeCell ref="GE14:GI14"/>
    <mergeCell ref="AL14:AP14"/>
    <mergeCell ref="BB14:BF14"/>
    <mergeCell ref="BX14:CB14"/>
    <mergeCell ref="CO14:CS14"/>
    <mergeCell ref="DF14:DJ14"/>
    <mergeCell ref="EU14:EY14"/>
    <mergeCell ref="FZ17:GD17"/>
    <mergeCell ref="FG15:FK15"/>
    <mergeCell ref="FN15:FR15"/>
    <mergeCell ref="FS15:FW15"/>
    <mergeCell ref="FZ15:GD15"/>
    <mergeCell ref="GE15:GI15"/>
    <mergeCell ref="B16:R36"/>
    <mergeCell ref="S16:T16"/>
    <mergeCell ref="V16:Z16"/>
    <mergeCell ref="AL16:AP16"/>
    <mergeCell ref="BB16:BF16"/>
    <mergeCell ref="BB15:BF15"/>
    <mergeCell ref="BX15:CB15"/>
    <mergeCell ref="CO15:CS15"/>
    <mergeCell ref="DF15:DJ15"/>
    <mergeCell ref="EU15:EY15"/>
    <mergeCell ref="FB15:FF15"/>
    <mergeCell ref="B15:F15"/>
    <mergeCell ref="I15:M15"/>
    <mergeCell ref="O15:R15"/>
    <mergeCell ref="S15:T15"/>
    <mergeCell ref="V15:Z15"/>
    <mergeCell ref="AL15:AP15"/>
    <mergeCell ref="FN16:FR16"/>
    <mergeCell ref="DF18:DJ18"/>
    <mergeCell ref="EU18:EY18"/>
    <mergeCell ref="FB18:FF18"/>
    <mergeCell ref="FG18:FK18"/>
    <mergeCell ref="FZ16:GD16"/>
    <mergeCell ref="GE16:GI16"/>
    <mergeCell ref="V17:Z17"/>
    <mergeCell ref="AL17:AP17"/>
    <mergeCell ref="BB17:BF17"/>
    <mergeCell ref="BX17:CB17"/>
    <mergeCell ref="CO17:CS17"/>
    <mergeCell ref="DF17:DJ17"/>
    <mergeCell ref="BX16:CB16"/>
    <mergeCell ref="CO16:CS16"/>
    <mergeCell ref="DF16:DJ16"/>
    <mergeCell ref="EU16:EY16"/>
    <mergeCell ref="FB16:FF16"/>
    <mergeCell ref="FG16:FK16"/>
    <mergeCell ref="GE17:GI17"/>
    <mergeCell ref="EU17:EY17"/>
    <mergeCell ref="FB17:FF17"/>
    <mergeCell ref="FG17:FK17"/>
    <mergeCell ref="FN17:FR17"/>
    <mergeCell ref="FS17:FW17"/>
    <mergeCell ref="FB20:FF20"/>
    <mergeCell ref="FG20:FK20"/>
    <mergeCell ref="FN18:FR18"/>
    <mergeCell ref="FS18:FW18"/>
    <mergeCell ref="FZ18:GD18"/>
    <mergeCell ref="GE18:GI18"/>
    <mergeCell ref="V19:Z19"/>
    <mergeCell ref="AL19:AP19"/>
    <mergeCell ref="BB19:BF19"/>
    <mergeCell ref="BX19:CB19"/>
    <mergeCell ref="CO19:CS19"/>
    <mergeCell ref="DF19:DJ19"/>
    <mergeCell ref="GE19:GI19"/>
    <mergeCell ref="EU19:EY19"/>
    <mergeCell ref="FB19:FF19"/>
    <mergeCell ref="FG19:FK19"/>
    <mergeCell ref="FN19:FR19"/>
    <mergeCell ref="FS19:FW19"/>
    <mergeCell ref="FZ19:GD19"/>
    <mergeCell ref="V18:Z18"/>
    <mergeCell ref="AL18:AP18"/>
    <mergeCell ref="BB18:BF18"/>
    <mergeCell ref="BX18:CB18"/>
    <mergeCell ref="CO18:CS18"/>
    <mergeCell ref="FN20:FR20"/>
    <mergeCell ref="FS20:FW20"/>
    <mergeCell ref="FZ20:GD20"/>
    <mergeCell ref="GE20:GI20"/>
    <mergeCell ref="V21:Z21"/>
    <mergeCell ref="AL21:AP21"/>
    <mergeCell ref="BB21:BF21"/>
    <mergeCell ref="BX21:CB21"/>
    <mergeCell ref="CO21:CS21"/>
    <mergeCell ref="DF21:DJ21"/>
    <mergeCell ref="GE21:GI21"/>
    <mergeCell ref="EU21:EY21"/>
    <mergeCell ref="FB21:FF21"/>
    <mergeCell ref="FG21:FK21"/>
    <mergeCell ref="FN21:FR21"/>
    <mergeCell ref="FS21:FW21"/>
    <mergeCell ref="FZ21:GD21"/>
    <mergeCell ref="V20:Z20"/>
    <mergeCell ref="AL20:AP20"/>
    <mergeCell ref="BB20:BF20"/>
    <mergeCell ref="BX20:CB20"/>
    <mergeCell ref="CO20:CS20"/>
    <mergeCell ref="DF20:DJ20"/>
    <mergeCell ref="EU20:EY20"/>
    <mergeCell ref="V22:Z22"/>
    <mergeCell ref="AL22:AP22"/>
    <mergeCell ref="BB22:BF22"/>
    <mergeCell ref="BX22:CB22"/>
    <mergeCell ref="CO22:CS22"/>
    <mergeCell ref="DF22:DJ22"/>
    <mergeCell ref="EU22:EY22"/>
    <mergeCell ref="FB22:FF22"/>
    <mergeCell ref="FG22:FK22"/>
    <mergeCell ref="FN22:FR22"/>
    <mergeCell ref="FS22:FW22"/>
    <mergeCell ref="FZ22:GD22"/>
    <mergeCell ref="GE22:GI22"/>
    <mergeCell ref="V23:Z23"/>
    <mergeCell ref="AE23:AH24"/>
    <mergeCell ref="AI23:AK24"/>
    <mergeCell ref="AL23:AP23"/>
    <mergeCell ref="BB23:BF23"/>
    <mergeCell ref="BX23:CB23"/>
    <mergeCell ref="V24:Z24"/>
    <mergeCell ref="AL24:AP24"/>
    <mergeCell ref="BB24:BF24"/>
    <mergeCell ref="BX24:CB24"/>
    <mergeCell ref="CO24:CS24"/>
    <mergeCell ref="DF24:DJ24"/>
    <mergeCell ref="EU24:EY24"/>
    <mergeCell ref="CO23:CS23"/>
    <mergeCell ref="DF23:DJ23"/>
    <mergeCell ref="EU23:EY23"/>
    <mergeCell ref="FB24:FF24"/>
    <mergeCell ref="FG24:FK24"/>
    <mergeCell ref="FN24:FR24"/>
    <mergeCell ref="FS24:FW24"/>
    <mergeCell ref="FZ24:GD24"/>
    <mergeCell ref="GE24:GI24"/>
    <mergeCell ref="FS23:FW23"/>
    <mergeCell ref="FZ23:GD23"/>
    <mergeCell ref="GE23:GI23"/>
    <mergeCell ref="FB23:FF23"/>
    <mergeCell ref="FG23:FK23"/>
    <mergeCell ref="FN23:FR23"/>
    <mergeCell ref="V26:Z26"/>
    <mergeCell ref="AL26:AP26"/>
    <mergeCell ref="BB26:BF26"/>
    <mergeCell ref="BX26:CB26"/>
    <mergeCell ref="CO26:CS26"/>
    <mergeCell ref="DF26:DJ26"/>
    <mergeCell ref="EU26:EY26"/>
    <mergeCell ref="CO25:CS25"/>
    <mergeCell ref="DF25:DJ25"/>
    <mergeCell ref="EU25:EY25"/>
    <mergeCell ref="V25:Z25"/>
    <mergeCell ref="AE25:AH26"/>
    <mergeCell ref="AI25:AK26"/>
    <mergeCell ref="AL25:AP25"/>
    <mergeCell ref="BB25:BF25"/>
    <mergeCell ref="BX25:CB25"/>
    <mergeCell ref="AE27:AH28"/>
    <mergeCell ref="AI27:AK28"/>
    <mergeCell ref="FB26:FF26"/>
    <mergeCell ref="FG26:FK26"/>
    <mergeCell ref="FN26:FR26"/>
    <mergeCell ref="FS26:FW26"/>
    <mergeCell ref="FZ26:GD26"/>
    <mergeCell ref="GE26:GI26"/>
    <mergeCell ref="FS25:FW25"/>
    <mergeCell ref="FZ25:GD25"/>
    <mergeCell ref="GE25:GI25"/>
    <mergeCell ref="FB25:FF25"/>
    <mergeCell ref="FG25:FK25"/>
    <mergeCell ref="FN25:FR25"/>
  </mergeCells>
  <conditionalFormatting sqref="AL5:AP22 BB5:BF22">
    <cfRule type="cellIs" dxfId="39" priority="8" operator="equal">
      <formula>"Lille OSC"</formula>
    </cfRule>
  </conditionalFormatting>
  <conditionalFormatting sqref="U5:U14">
    <cfRule type="containsText" dxfId="38" priority="5" operator="containsText" text="Remis">
      <formula>NOT(ISERROR(SEARCH("Remis",U5)))</formula>
    </cfRule>
    <cfRule type="containsText" dxfId="37" priority="6" operator="containsText" text="Arrêté">
      <formula>NOT(ISERROR(SEARCH("Arrêté",U5)))</formula>
    </cfRule>
    <cfRule type="containsText" dxfId="36" priority="7" operator="containsText" text="Annulé">
      <formula>NOT(ISERROR(SEARCH("Annulé",U5)))</formula>
    </cfRule>
  </conditionalFormatting>
  <conditionalFormatting sqref="O5:T13">
    <cfRule type="expression" dxfId="35" priority="2">
      <formula>$U5="Remis"</formula>
    </cfRule>
    <cfRule type="expression" dxfId="34" priority="3">
      <formula>$U5="Arrêté"</formula>
    </cfRule>
    <cfRule type="expression" dxfId="33" priority="4">
      <formula>$U5="Annulé"</formula>
    </cfRule>
  </conditionalFormatting>
  <conditionalFormatting sqref="V5:Z22">
    <cfRule type="cellIs" dxfId="32" priority="1" operator="equal">
      <formula>"Lille OSC"</formula>
    </cfRule>
  </conditionalFormatting>
  <dataValidations count="2">
    <dataValidation type="list" allowBlank="1" showInputMessage="1" showErrorMessage="1" sqref="U5:U14 JQ5:JQ14 TM5:TM14 ADI5:ADI14 ANE5:ANE14 AXA5:AXA14 BGW5:BGW14 BQS5:BQS14 CAO5:CAO14 CKK5:CKK14 CUG5:CUG14 DEC5:DEC14 DNY5:DNY14 DXU5:DXU14 EHQ5:EHQ14 ERM5:ERM14 FBI5:FBI14 FLE5:FLE14 FVA5:FVA14 GEW5:GEW14 GOS5:GOS14 GYO5:GYO14 HIK5:HIK14 HSG5:HSG14 ICC5:ICC14 ILY5:ILY14 IVU5:IVU14 JFQ5:JFQ14 JPM5:JPM14 JZI5:JZI14 KJE5:KJE14 KTA5:KTA14 LCW5:LCW14 LMS5:LMS14 LWO5:LWO14 MGK5:MGK14 MQG5:MQG14 NAC5:NAC14 NJY5:NJY14 NTU5:NTU14 ODQ5:ODQ14 ONM5:ONM14 OXI5:OXI14 PHE5:PHE14 PRA5:PRA14 QAW5:QAW14 QKS5:QKS14 QUO5:QUO14 REK5:REK14 ROG5:ROG14 RYC5:RYC14 SHY5:SHY14 SRU5:SRU14 TBQ5:TBQ14 TLM5:TLM14 TVI5:TVI14 UFE5:UFE14 UPA5:UPA14 UYW5:UYW14 VIS5:VIS14 VSO5:VSO14 WCK5:WCK14 WMG5:WMG14 WWC5:WWC14 U65541:U65550 JQ65541:JQ65550 TM65541:TM65550 ADI65541:ADI65550 ANE65541:ANE65550 AXA65541:AXA65550 BGW65541:BGW65550 BQS65541:BQS65550 CAO65541:CAO65550 CKK65541:CKK65550 CUG65541:CUG65550 DEC65541:DEC65550 DNY65541:DNY65550 DXU65541:DXU65550 EHQ65541:EHQ65550 ERM65541:ERM65550 FBI65541:FBI65550 FLE65541:FLE65550 FVA65541:FVA65550 GEW65541:GEW65550 GOS65541:GOS65550 GYO65541:GYO65550 HIK65541:HIK65550 HSG65541:HSG65550 ICC65541:ICC65550 ILY65541:ILY65550 IVU65541:IVU65550 JFQ65541:JFQ65550 JPM65541:JPM65550 JZI65541:JZI65550 KJE65541:KJE65550 KTA65541:KTA65550 LCW65541:LCW65550 LMS65541:LMS65550 LWO65541:LWO65550 MGK65541:MGK65550 MQG65541:MQG65550 NAC65541:NAC65550 NJY65541:NJY65550 NTU65541:NTU65550 ODQ65541:ODQ65550 ONM65541:ONM65550 OXI65541:OXI65550 PHE65541:PHE65550 PRA65541:PRA65550 QAW65541:QAW65550 QKS65541:QKS65550 QUO65541:QUO65550 REK65541:REK65550 ROG65541:ROG65550 RYC65541:RYC65550 SHY65541:SHY65550 SRU65541:SRU65550 TBQ65541:TBQ65550 TLM65541:TLM65550 TVI65541:TVI65550 UFE65541:UFE65550 UPA65541:UPA65550 UYW65541:UYW65550 VIS65541:VIS65550 VSO65541:VSO65550 WCK65541:WCK65550 WMG65541:WMG65550 WWC65541:WWC65550 U131077:U131086 JQ131077:JQ131086 TM131077:TM131086 ADI131077:ADI131086 ANE131077:ANE131086 AXA131077:AXA131086 BGW131077:BGW131086 BQS131077:BQS131086 CAO131077:CAO131086 CKK131077:CKK131086 CUG131077:CUG131086 DEC131077:DEC131086 DNY131077:DNY131086 DXU131077:DXU131086 EHQ131077:EHQ131086 ERM131077:ERM131086 FBI131077:FBI131086 FLE131077:FLE131086 FVA131077:FVA131086 GEW131077:GEW131086 GOS131077:GOS131086 GYO131077:GYO131086 HIK131077:HIK131086 HSG131077:HSG131086 ICC131077:ICC131086 ILY131077:ILY131086 IVU131077:IVU131086 JFQ131077:JFQ131086 JPM131077:JPM131086 JZI131077:JZI131086 KJE131077:KJE131086 KTA131077:KTA131086 LCW131077:LCW131086 LMS131077:LMS131086 LWO131077:LWO131086 MGK131077:MGK131086 MQG131077:MQG131086 NAC131077:NAC131086 NJY131077:NJY131086 NTU131077:NTU131086 ODQ131077:ODQ131086 ONM131077:ONM131086 OXI131077:OXI131086 PHE131077:PHE131086 PRA131077:PRA131086 QAW131077:QAW131086 QKS131077:QKS131086 QUO131077:QUO131086 REK131077:REK131086 ROG131077:ROG131086 RYC131077:RYC131086 SHY131077:SHY131086 SRU131077:SRU131086 TBQ131077:TBQ131086 TLM131077:TLM131086 TVI131077:TVI131086 UFE131077:UFE131086 UPA131077:UPA131086 UYW131077:UYW131086 VIS131077:VIS131086 VSO131077:VSO131086 WCK131077:WCK131086 WMG131077:WMG131086 WWC131077:WWC131086 U196613:U196622 JQ196613:JQ196622 TM196613:TM196622 ADI196613:ADI196622 ANE196613:ANE196622 AXA196613:AXA196622 BGW196613:BGW196622 BQS196613:BQS196622 CAO196613:CAO196622 CKK196613:CKK196622 CUG196613:CUG196622 DEC196613:DEC196622 DNY196613:DNY196622 DXU196613:DXU196622 EHQ196613:EHQ196622 ERM196613:ERM196622 FBI196613:FBI196622 FLE196613:FLE196622 FVA196613:FVA196622 GEW196613:GEW196622 GOS196613:GOS196622 GYO196613:GYO196622 HIK196613:HIK196622 HSG196613:HSG196622 ICC196613:ICC196622 ILY196613:ILY196622 IVU196613:IVU196622 JFQ196613:JFQ196622 JPM196613:JPM196622 JZI196613:JZI196622 KJE196613:KJE196622 KTA196613:KTA196622 LCW196613:LCW196622 LMS196613:LMS196622 LWO196613:LWO196622 MGK196613:MGK196622 MQG196613:MQG196622 NAC196613:NAC196622 NJY196613:NJY196622 NTU196613:NTU196622 ODQ196613:ODQ196622 ONM196613:ONM196622 OXI196613:OXI196622 PHE196613:PHE196622 PRA196613:PRA196622 QAW196613:QAW196622 QKS196613:QKS196622 QUO196613:QUO196622 REK196613:REK196622 ROG196613:ROG196622 RYC196613:RYC196622 SHY196613:SHY196622 SRU196613:SRU196622 TBQ196613:TBQ196622 TLM196613:TLM196622 TVI196613:TVI196622 UFE196613:UFE196622 UPA196613:UPA196622 UYW196613:UYW196622 VIS196613:VIS196622 VSO196613:VSO196622 WCK196613:WCK196622 WMG196613:WMG196622 WWC196613:WWC196622 U262149:U262158 JQ262149:JQ262158 TM262149:TM262158 ADI262149:ADI262158 ANE262149:ANE262158 AXA262149:AXA262158 BGW262149:BGW262158 BQS262149:BQS262158 CAO262149:CAO262158 CKK262149:CKK262158 CUG262149:CUG262158 DEC262149:DEC262158 DNY262149:DNY262158 DXU262149:DXU262158 EHQ262149:EHQ262158 ERM262149:ERM262158 FBI262149:FBI262158 FLE262149:FLE262158 FVA262149:FVA262158 GEW262149:GEW262158 GOS262149:GOS262158 GYO262149:GYO262158 HIK262149:HIK262158 HSG262149:HSG262158 ICC262149:ICC262158 ILY262149:ILY262158 IVU262149:IVU262158 JFQ262149:JFQ262158 JPM262149:JPM262158 JZI262149:JZI262158 KJE262149:KJE262158 KTA262149:KTA262158 LCW262149:LCW262158 LMS262149:LMS262158 LWO262149:LWO262158 MGK262149:MGK262158 MQG262149:MQG262158 NAC262149:NAC262158 NJY262149:NJY262158 NTU262149:NTU262158 ODQ262149:ODQ262158 ONM262149:ONM262158 OXI262149:OXI262158 PHE262149:PHE262158 PRA262149:PRA262158 QAW262149:QAW262158 QKS262149:QKS262158 QUO262149:QUO262158 REK262149:REK262158 ROG262149:ROG262158 RYC262149:RYC262158 SHY262149:SHY262158 SRU262149:SRU262158 TBQ262149:TBQ262158 TLM262149:TLM262158 TVI262149:TVI262158 UFE262149:UFE262158 UPA262149:UPA262158 UYW262149:UYW262158 VIS262149:VIS262158 VSO262149:VSO262158 WCK262149:WCK262158 WMG262149:WMG262158 WWC262149:WWC262158 U327685:U327694 JQ327685:JQ327694 TM327685:TM327694 ADI327685:ADI327694 ANE327685:ANE327694 AXA327685:AXA327694 BGW327685:BGW327694 BQS327685:BQS327694 CAO327685:CAO327694 CKK327685:CKK327694 CUG327685:CUG327694 DEC327685:DEC327694 DNY327685:DNY327694 DXU327685:DXU327694 EHQ327685:EHQ327694 ERM327685:ERM327694 FBI327685:FBI327694 FLE327685:FLE327694 FVA327685:FVA327694 GEW327685:GEW327694 GOS327685:GOS327694 GYO327685:GYO327694 HIK327685:HIK327694 HSG327685:HSG327694 ICC327685:ICC327694 ILY327685:ILY327694 IVU327685:IVU327694 JFQ327685:JFQ327694 JPM327685:JPM327694 JZI327685:JZI327694 KJE327685:KJE327694 KTA327685:KTA327694 LCW327685:LCW327694 LMS327685:LMS327694 LWO327685:LWO327694 MGK327685:MGK327694 MQG327685:MQG327694 NAC327685:NAC327694 NJY327685:NJY327694 NTU327685:NTU327694 ODQ327685:ODQ327694 ONM327685:ONM327694 OXI327685:OXI327694 PHE327685:PHE327694 PRA327685:PRA327694 QAW327685:QAW327694 QKS327685:QKS327694 QUO327685:QUO327694 REK327685:REK327694 ROG327685:ROG327694 RYC327685:RYC327694 SHY327685:SHY327694 SRU327685:SRU327694 TBQ327685:TBQ327694 TLM327685:TLM327694 TVI327685:TVI327694 UFE327685:UFE327694 UPA327685:UPA327694 UYW327685:UYW327694 VIS327685:VIS327694 VSO327685:VSO327694 WCK327685:WCK327694 WMG327685:WMG327694 WWC327685:WWC327694 U393221:U393230 JQ393221:JQ393230 TM393221:TM393230 ADI393221:ADI393230 ANE393221:ANE393230 AXA393221:AXA393230 BGW393221:BGW393230 BQS393221:BQS393230 CAO393221:CAO393230 CKK393221:CKK393230 CUG393221:CUG393230 DEC393221:DEC393230 DNY393221:DNY393230 DXU393221:DXU393230 EHQ393221:EHQ393230 ERM393221:ERM393230 FBI393221:FBI393230 FLE393221:FLE393230 FVA393221:FVA393230 GEW393221:GEW393230 GOS393221:GOS393230 GYO393221:GYO393230 HIK393221:HIK393230 HSG393221:HSG393230 ICC393221:ICC393230 ILY393221:ILY393230 IVU393221:IVU393230 JFQ393221:JFQ393230 JPM393221:JPM393230 JZI393221:JZI393230 KJE393221:KJE393230 KTA393221:KTA393230 LCW393221:LCW393230 LMS393221:LMS393230 LWO393221:LWO393230 MGK393221:MGK393230 MQG393221:MQG393230 NAC393221:NAC393230 NJY393221:NJY393230 NTU393221:NTU393230 ODQ393221:ODQ393230 ONM393221:ONM393230 OXI393221:OXI393230 PHE393221:PHE393230 PRA393221:PRA393230 QAW393221:QAW393230 QKS393221:QKS393230 QUO393221:QUO393230 REK393221:REK393230 ROG393221:ROG393230 RYC393221:RYC393230 SHY393221:SHY393230 SRU393221:SRU393230 TBQ393221:TBQ393230 TLM393221:TLM393230 TVI393221:TVI393230 UFE393221:UFE393230 UPA393221:UPA393230 UYW393221:UYW393230 VIS393221:VIS393230 VSO393221:VSO393230 WCK393221:WCK393230 WMG393221:WMG393230 WWC393221:WWC393230 U458757:U458766 JQ458757:JQ458766 TM458757:TM458766 ADI458757:ADI458766 ANE458757:ANE458766 AXA458757:AXA458766 BGW458757:BGW458766 BQS458757:BQS458766 CAO458757:CAO458766 CKK458757:CKK458766 CUG458757:CUG458766 DEC458757:DEC458766 DNY458757:DNY458766 DXU458757:DXU458766 EHQ458757:EHQ458766 ERM458757:ERM458766 FBI458757:FBI458766 FLE458757:FLE458766 FVA458757:FVA458766 GEW458757:GEW458766 GOS458757:GOS458766 GYO458757:GYO458766 HIK458757:HIK458766 HSG458757:HSG458766 ICC458757:ICC458766 ILY458757:ILY458766 IVU458757:IVU458766 JFQ458757:JFQ458766 JPM458757:JPM458766 JZI458757:JZI458766 KJE458757:KJE458766 KTA458757:KTA458766 LCW458757:LCW458766 LMS458757:LMS458766 LWO458757:LWO458766 MGK458757:MGK458766 MQG458757:MQG458766 NAC458757:NAC458766 NJY458757:NJY458766 NTU458757:NTU458766 ODQ458757:ODQ458766 ONM458757:ONM458766 OXI458757:OXI458766 PHE458757:PHE458766 PRA458757:PRA458766 QAW458757:QAW458766 QKS458757:QKS458766 QUO458757:QUO458766 REK458757:REK458766 ROG458757:ROG458766 RYC458757:RYC458766 SHY458757:SHY458766 SRU458757:SRU458766 TBQ458757:TBQ458766 TLM458757:TLM458766 TVI458757:TVI458766 UFE458757:UFE458766 UPA458757:UPA458766 UYW458757:UYW458766 VIS458757:VIS458766 VSO458757:VSO458766 WCK458757:WCK458766 WMG458757:WMG458766 WWC458757:WWC458766 U524293:U524302 JQ524293:JQ524302 TM524293:TM524302 ADI524293:ADI524302 ANE524293:ANE524302 AXA524293:AXA524302 BGW524293:BGW524302 BQS524293:BQS524302 CAO524293:CAO524302 CKK524293:CKK524302 CUG524293:CUG524302 DEC524293:DEC524302 DNY524293:DNY524302 DXU524293:DXU524302 EHQ524293:EHQ524302 ERM524293:ERM524302 FBI524293:FBI524302 FLE524293:FLE524302 FVA524293:FVA524302 GEW524293:GEW524302 GOS524293:GOS524302 GYO524293:GYO524302 HIK524293:HIK524302 HSG524293:HSG524302 ICC524293:ICC524302 ILY524293:ILY524302 IVU524293:IVU524302 JFQ524293:JFQ524302 JPM524293:JPM524302 JZI524293:JZI524302 KJE524293:KJE524302 KTA524293:KTA524302 LCW524293:LCW524302 LMS524293:LMS524302 LWO524293:LWO524302 MGK524293:MGK524302 MQG524293:MQG524302 NAC524293:NAC524302 NJY524293:NJY524302 NTU524293:NTU524302 ODQ524293:ODQ524302 ONM524293:ONM524302 OXI524293:OXI524302 PHE524293:PHE524302 PRA524293:PRA524302 QAW524293:QAW524302 QKS524293:QKS524302 QUO524293:QUO524302 REK524293:REK524302 ROG524293:ROG524302 RYC524293:RYC524302 SHY524293:SHY524302 SRU524293:SRU524302 TBQ524293:TBQ524302 TLM524293:TLM524302 TVI524293:TVI524302 UFE524293:UFE524302 UPA524293:UPA524302 UYW524293:UYW524302 VIS524293:VIS524302 VSO524293:VSO524302 WCK524293:WCK524302 WMG524293:WMG524302 WWC524293:WWC524302 U589829:U589838 JQ589829:JQ589838 TM589829:TM589838 ADI589829:ADI589838 ANE589829:ANE589838 AXA589829:AXA589838 BGW589829:BGW589838 BQS589829:BQS589838 CAO589829:CAO589838 CKK589829:CKK589838 CUG589829:CUG589838 DEC589829:DEC589838 DNY589829:DNY589838 DXU589829:DXU589838 EHQ589829:EHQ589838 ERM589829:ERM589838 FBI589829:FBI589838 FLE589829:FLE589838 FVA589829:FVA589838 GEW589829:GEW589838 GOS589829:GOS589838 GYO589829:GYO589838 HIK589829:HIK589838 HSG589829:HSG589838 ICC589829:ICC589838 ILY589829:ILY589838 IVU589829:IVU589838 JFQ589829:JFQ589838 JPM589829:JPM589838 JZI589829:JZI589838 KJE589829:KJE589838 KTA589829:KTA589838 LCW589829:LCW589838 LMS589829:LMS589838 LWO589829:LWO589838 MGK589829:MGK589838 MQG589829:MQG589838 NAC589829:NAC589838 NJY589829:NJY589838 NTU589829:NTU589838 ODQ589829:ODQ589838 ONM589829:ONM589838 OXI589829:OXI589838 PHE589829:PHE589838 PRA589829:PRA589838 QAW589829:QAW589838 QKS589829:QKS589838 QUO589829:QUO589838 REK589829:REK589838 ROG589829:ROG589838 RYC589829:RYC589838 SHY589829:SHY589838 SRU589829:SRU589838 TBQ589829:TBQ589838 TLM589829:TLM589838 TVI589829:TVI589838 UFE589829:UFE589838 UPA589829:UPA589838 UYW589829:UYW589838 VIS589829:VIS589838 VSO589829:VSO589838 WCK589829:WCK589838 WMG589829:WMG589838 WWC589829:WWC589838 U655365:U655374 JQ655365:JQ655374 TM655365:TM655374 ADI655365:ADI655374 ANE655365:ANE655374 AXA655365:AXA655374 BGW655365:BGW655374 BQS655365:BQS655374 CAO655365:CAO655374 CKK655365:CKK655374 CUG655365:CUG655374 DEC655365:DEC655374 DNY655365:DNY655374 DXU655365:DXU655374 EHQ655365:EHQ655374 ERM655365:ERM655374 FBI655365:FBI655374 FLE655365:FLE655374 FVA655365:FVA655374 GEW655365:GEW655374 GOS655365:GOS655374 GYO655365:GYO655374 HIK655365:HIK655374 HSG655365:HSG655374 ICC655365:ICC655374 ILY655365:ILY655374 IVU655365:IVU655374 JFQ655365:JFQ655374 JPM655365:JPM655374 JZI655365:JZI655374 KJE655365:KJE655374 KTA655365:KTA655374 LCW655365:LCW655374 LMS655365:LMS655374 LWO655365:LWO655374 MGK655365:MGK655374 MQG655365:MQG655374 NAC655365:NAC655374 NJY655365:NJY655374 NTU655365:NTU655374 ODQ655365:ODQ655374 ONM655365:ONM655374 OXI655365:OXI655374 PHE655365:PHE655374 PRA655365:PRA655374 QAW655365:QAW655374 QKS655365:QKS655374 QUO655365:QUO655374 REK655365:REK655374 ROG655365:ROG655374 RYC655365:RYC655374 SHY655365:SHY655374 SRU655365:SRU655374 TBQ655365:TBQ655374 TLM655365:TLM655374 TVI655365:TVI655374 UFE655365:UFE655374 UPA655365:UPA655374 UYW655365:UYW655374 VIS655365:VIS655374 VSO655365:VSO655374 WCK655365:WCK655374 WMG655365:WMG655374 WWC655365:WWC655374 U720901:U720910 JQ720901:JQ720910 TM720901:TM720910 ADI720901:ADI720910 ANE720901:ANE720910 AXA720901:AXA720910 BGW720901:BGW720910 BQS720901:BQS720910 CAO720901:CAO720910 CKK720901:CKK720910 CUG720901:CUG720910 DEC720901:DEC720910 DNY720901:DNY720910 DXU720901:DXU720910 EHQ720901:EHQ720910 ERM720901:ERM720910 FBI720901:FBI720910 FLE720901:FLE720910 FVA720901:FVA720910 GEW720901:GEW720910 GOS720901:GOS720910 GYO720901:GYO720910 HIK720901:HIK720910 HSG720901:HSG720910 ICC720901:ICC720910 ILY720901:ILY720910 IVU720901:IVU720910 JFQ720901:JFQ720910 JPM720901:JPM720910 JZI720901:JZI720910 KJE720901:KJE720910 KTA720901:KTA720910 LCW720901:LCW720910 LMS720901:LMS720910 LWO720901:LWO720910 MGK720901:MGK720910 MQG720901:MQG720910 NAC720901:NAC720910 NJY720901:NJY720910 NTU720901:NTU720910 ODQ720901:ODQ720910 ONM720901:ONM720910 OXI720901:OXI720910 PHE720901:PHE720910 PRA720901:PRA720910 QAW720901:QAW720910 QKS720901:QKS720910 QUO720901:QUO720910 REK720901:REK720910 ROG720901:ROG720910 RYC720901:RYC720910 SHY720901:SHY720910 SRU720901:SRU720910 TBQ720901:TBQ720910 TLM720901:TLM720910 TVI720901:TVI720910 UFE720901:UFE720910 UPA720901:UPA720910 UYW720901:UYW720910 VIS720901:VIS720910 VSO720901:VSO720910 WCK720901:WCK720910 WMG720901:WMG720910 WWC720901:WWC720910 U786437:U786446 JQ786437:JQ786446 TM786437:TM786446 ADI786437:ADI786446 ANE786437:ANE786446 AXA786437:AXA786446 BGW786437:BGW786446 BQS786437:BQS786446 CAO786437:CAO786446 CKK786437:CKK786446 CUG786437:CUG786446 DEC786437:DEC786446 DNY786437:DNY786446 DXU786437:DXU786446 EHQ786437:EHQ786446 ERM786437:ERM786446 FBI786437:FBI786446 FLE786437:FLE786446 FVA786437:FVA786446 GEW786437:GEW786446 GOS786437:GOS786446 GYO786437:GYO786446 HIK786437:HIK786446 HSG786437:HSG786446 ICC786437:ICC786446 ILY786437:ILY786446 IVU786437:IVU786446 JFQ786437:JFQ786446 JPM786437:JPM786446 JZI786437:JZI786446 KJE786437:KJE786446 KTA786437:KTA786446 LCW786437:LCW786446 LMS786437:LMS786446 LWO786437:LWO786446 MGK786437:MGK786446 MQG786437:MQG786446 NAC786437:NAC786446 NJY786437:NJY786446 NTU786437:NTU786446 ODQ786437:ODQ786446 ONM786437:ONM786446 OXI786437:OXI786446 PHE786437:PHE786446 PRA786437:PRA786446 QAW786437:QAW786446 QKS786437:QKS786446 QUO786437:QUO786446 REK786437:REK786446 ROG786437:ROG786446 RYC786437:RYC786446 SHY786437:SHY786446 SRU786437:SRU786446 TBQ786437:TBQ786446 TLM786437:TLM786446 TVI786437:TVI786446 UFE786437:UFE786446 UPA786437:UPA786446 UYW786437:UYW786446 VIS786437:VIS786446 VSO786437:VSO786446 WCK786437:WCK786446 WMG786437:WMG786446 WWC786437:WWC786446 U851973:U851982 JQ851973:JQ851982 TM851973:TM851982 ADI851973:ADI851982 ANE851973:ANE851982 AXA851973:AXA851982 BGW851973:BGW851982 BQS851973:BQS851982 CAO851973:CAO851982 CKK851973:CKK851982 CUG851973:CUG851982 DEC851973:DEC851982 DNY851973:DNY851982 DXU851973:DXU851982 EHQ851973:EHQ851982 ERM851973:ERM851982 FBI851973:FBI851982 FLE851973:FLE851982 FVA851973:FVA851982 GEW851973:GEW851982 GOS851973:GOS851982 GYO851973:GYO851982 HIK851973:HIK851982 HSG851973:HSG851982 ICC851973:ICC851982 ILY851973:ILY851982 IVU851973:IVU851982 JFQ851973:JFQ851982 JPM851973:JPM851982 JZI851973:JZI851982 KJE851973:KJE851982 KTA851973:KTA851982 LCW851973:LCW851982 LMS851973:LMS851982 LWO851973:LWO851982 MGK851973:MGK851982 MQG851973:MQG851982 NAC851973:NAC851982 NJY851973:NJY851982 NTU851973:NTU851982 ODQ851973:ODQ851982 ONM851973:ONM851982 OXI851973:OXI851982 PHE851973:PHE851982 PRA851973:PRA851982 QAW851973:QAW851982 QKS851973:QKS851982 QUO851973:QUO851982 REK851973:REK851982 ROG851973:ROG851982 RYC851973:RYC851982 SHY851973:SHY851982 SRU851973:SRU851982 TBQ851973:TBQ851982 TLM851973:TLM851982 TVI851973:TVI851982 UFE851973:UFE851982 UPA851973:UPA851982 UYW851973:UYW851982 VIS851973:VIS851982 VSO851973:VSO851982 WCK851973:WCK851982 WMG851973:WMG851982 WWC851973:WWC851982 U917509:U917518 JQ917509:JQ917518 TM917509:TM917518 ADI917509:ADI917518 ANE917509:ANE917518 AXA917509:AXA917518 BGW917509:BGW917518 BQS917509:BQS917518 CAO917509:CAO917518 CKK917509:CKK917518 CUG917509:CUG917518 DEC917509:DEC917518 DNY917509:DNY917518 DXU917509:DXU917518 EHQ917509:EHQ917518 ERM917509:ERM917518 FBI917509:FBI917518 FLE917509:FLE917518 FVA917509:FVA917518 GEW917509:GEW917518 GOS917509:GOS917518 GYO917509:GYO917518 HIK917509:HIK917518 HSG917509:HSG917518 ICC917509:ICC917518 ILY917509:ILY917518 IVU917509:IVU917518 JFQ917509:JFQ917518 JPM917509:JPM917518 JZI917509:JZI917518 KJE917509:KJE917518 KTA917509:KTA917518 LCW917509:LCW917518 LMS917509:LMS917518 LWO917509:LWO917518 MGK917509:MGK917518 MQG917509:MQG917518 NAC917509:NAC917518 NJY917509:NJY917518 NTU917509:NTU917518 ODQ917509:ODQ917518 ONM917509:ONM917518 OXI917509:OXI917518 PHE917509:PHE917518 PRA917509:PRA917518 QAW917509:QAW917518 QKS917509:QKS917518 QUO917509:QUO917518 REK917509:REK917518 ROG917509:ROG917518 RYC917509:RYC917518 SHY917509:SHY917518 SRU917509:SRU917518 TBQ917509:TBQ917518 TLM917509:TLM917518 TVI917509:TVI917518 UFE917509:UFE917518 UPA917509:UPA917518 UYW917509:UYW917518 VIS917509:VIS917518 VSO917509:VSO917518 WCK917509:WCK917518 WMG917509:WMG917518 WWC917509:WWC917518 U983045:U983054 JQ983045:JQ983054 TM983045:TM983054 ADI983045:ADI983054 ANE983045:ANE983054 AXA983045:AXA983054 BGW983045:BGW983054 BQS983045:BQS983054 CAO983045:CAO983054 CKK983045:CKK983054 CUG983045:CUG983054 DEC983045:DEC983054 DNY983045:DNY983054 DXU983045:DXU983054 EHQ983045:EHQ983054 ERM983045:ERM983054 FBI983045:FBI983054 FLE983045:FLE983054 FVA983045:FVA983054 GEW983045:GEW983054 GOS983045:GOS983054 GYO983045:GYO983054 HIK983045:HIK983054 HSG983045:HSG983054 ICC983045:ICC983054 ILY983045:ILY983054 IVU983045:IVU983054 JFQ983045:JFQ983054 JPM983045:JPM983054 JZI983045:JZI983054 KJE983045:KJE983054 KTA983045:KTA983054 LCW983045:LCW983054 LMS983045:LMS983054 LWO983045:LWO983054 MGK983045:MGK983054 MQG983045:MQG983054 NAC983045:NAC983054 NJY983045:NJY983054 NTU983045:NTU983054 ODQ983045:ODQ983054 ONM983045:ONM983054 OXI983045:OXI983054 PHE983045:PHE983054 PRA983045:PRA983054 QAW983045:QAW983054 QKS983045:QKS983054 QUO983045:QUO983054 REK983045:REK983054 ROG983045:ROG983054 RYC983045:RYC983054 SHY983045:SHY983054 SRU983045:SRU983054 TBQ983045:TBQ983054 TLM983045:TLM983054 TVI983045:TVI983054 UFE983045:UFE983054 UPA983045:UPA983054 UYW983045:UYW983054 VIS983045:VIS983054 VSO983045:VSO983054 WCK983045:WCK983054 WMG983045:WMG983054 WWC983045:WWC983054">
      <formula1>Etat</formula1>
    </dataValidation>
    <dataValidation type="list" allowBlank="1" showInputMessage="1" showErrorMessage="1" sqref="I1:N2 JE1:JJ2 TA1:TF2 ACW1:ADB2 AMS1:AMX2 AWO1:AWT2 BGK1:BGP2 BQG1:BQL2 CAC1:CAH2 CJY1:CKD2 CTU1:CTZ2 DDQ1:DDV2 DNM1:DNR2 DXI1:DXN2 EHE1:EHJ2 ERA1:ERF2 FAW1:FBB2 FKS1:FKX2 FUO1:FUT2 GEK1:GEP2 GOG1:GOL2 GYC1:GYH2 HHY1:HID2 HRU1:HRZ2 IBQ1:IBV2 ILM1:ILR2 IVI1:IVN2 JFE1:JFJ2 JPA1:JPF2 JYW1:JZB2 KIS1:KIX2 KSO1:KST2 LCK1:LCP2 LMG1:LML2 LWC1:LWH2 MFY1:MGD2 MPU1:MPZ2 MZQ1:MZV2 NJM1:NJR2 NTI1:NTN2 ODE1:ODJ2 ONA1:ONF2 OWW1:OXB2 PGS1:PGX2 PQO1:PQT2 QAK1:QAP2 QKG1:QKL2 QUC1:QUH2 RDY1:RED2 RNU1:RNZ2 RXQ1:RXV2 SHM1:SHR2 SRI1:SRN2 TBE1:TBJ2 TLA1:TLF2 TUW1:TVB2 UES1:UEX2 UOO1:UOT2 UYK1:UYP2 VIG1:VIL2 VSC1:VSH2 WBY1:WCD2 WLU1:WLZ2 WVQ1:WVV2 I65537:N65538 JE65537:JJ65538 TA65537:TF65538 ACW65537:ADB65538 AMS65537:AMX65538 AWO65537:AWT65538 BGK65537:BGP65538 BQG65537:BQL65538 CAC65537:CAH65538 CJY65537:CKD65538 CTU65537:CTZ65538 DDQ65537:DDV65538 DNM65537:DNR65538 DXI65537:DXN65538 EHE65537:EHJ65538 ERA65537:ERF65538 FAW65537:FBB65538 FKS65537:FKX65538 FUO65537:FUT65538 GEK65537:GEP65538 GOG65537:GOL65538 GYC65537:GYH65538 HHY65537:HID65538 HRU65537:HRZ65538 IBQ65537:IBV65538 ILM65537:ILR65538 IVI65537:IVN65538 JFE65537:JFJ65538 JPA65537:JPF65538 JYW65537:JZB65538 KIS65537:KIX65538 KSO65537:KST65538 LCK65537:LCP65538 LMG65537:LML65538 LWC65537:LWH65538 MFY65537:MGD65538 MPU65537:MPZ65538 MZQ65537:MZV65538 NJM65537:NJR65538 NTI65537:NTN65538 ODE65537:ODJ65538 ONA65537:ONF65538 OWW65537:OXB65538 PGS65537:PGX65538 PQO65537:PQT65538 QAK65537:QAP65538 QKG65537:QKL65538 QUC65537:QUH65538 RDY65537:RED65538 RNU65537:RNZ65538 RXQ65537:RXV65538 SHM65537:SHR65538 SRI65537:SRN65538 TBE65537:TBJ65538 TLA65537:TLF65538 TUW65537:TVB65538 UES65537:UEX65538 UOO65537:UOT65538 UYK65537:UYP65538 VIG65537:VIL65538 VSC65537:VSH65538 WBY65537:WCD65538 WLU65537:WLZ65538 WVQ65537:WVV65538 I131073:N131074 JE131073:JJ131074 TA131073:TF131074 ACW131073:ADB131074 AMS131073:AMX131074 AWO131073:AWT131074 BGK131073:BGP131074 BQG131073:BQL131074 CAC131073:CAH131074 CJY131073:CKD131074 CTU131073:CTZ131074 DDQ131073:DDV131074 DNM131073:DNR131074 DXI131073:DXN131074 EHE131073:EHJ131074 ERA131073:ERF131074 FAW131073:FBB131074 FKS131073:FKX131074 FUO131073:FUT131074 GEK131073:GEP131074 GOG131073:GOL131074 GYC131073:GYH131074 HHY131073:HID131074 HRU131073:HRZ131074 IBQ131073:IBV131074 ILM131073:ILR131074 IVI131073:IVN131074 JFE131073:JFJ131074 JPA131073:JPF131074 JYW131073:JZB131074 KIS131073:KIX131074 KSO131073:KST131074 LCK131073:LCP131074 LMG131073:LML131074 LWC131073:LWH131074 MFY131073:MGD131074 MPU131073:MPZ131074 MZQ131073:MZV131074 NJM131073:NJR131074 NTI131073:NTN131074 ODE131073:ODJ131074 ONA131073:ONF131074 OWW131073:OXB131074 PGS131073:PGX131074 PQO131073:PQT131074 QAK131073:QAP131074 QKG131073:QKL131074 QUC131073:QUH131074 RDY131073:RED131074 RNU131073:RNZ131074 RXQ131073:RXV131074 SHM131073:SHR131074 SRI131073:SRN131074 TBE131073:TBJ131074 TLA131073:TLF131074 TUW131073:TVB131074 UES131073:UEX131074 UOO131073:UOT131074 UYK131073:UYP131074 VIG131073:VIL131074 VSC131073:VSH131074 WBY131073:WCD131074 WLU131073:WLZ131074 WVQ131073:WVV131074 I196609:N196610 JE196609:JJ196610 TA196609:TF196610 ACW196609:ADB196610 AMS196609:AMX196610 AWO196609:AWT196610 BGK196609:BGP196610 BQG196609:BQL196610 CAC196609:CAH196610 CJY196609:CKD196610 CTU196609:CTZ196610 DDQ196609:DDV196610 DNM196609:DNR196610 DXI196609:DXN196610 EHE196609:EHJ196610 ERA196609:ERF196610 FAW196609:FBB196610 FKS196609:FKX196610 FUO196609:FUT196610 GEK196609:GEP196610 GOG196609:GOL196610 GYC196609:GYH196610 HHY196609:HID196610 HRU196609:HRZ196610 IBQ196609:IBV196610 ILM196609:ILR196610 IVI196609:IVN196610 JFE196609:JFJ196610 JPA196609:JPF196610 JYW196609:JZB196610 KIS196609:KIX196610 KSO196609:KST196610 LCK196609:LCP196610 LMG196609:LML196610 LWC196609:LWH196610 MFY196609:MGD196610 MPU196609:MPZ196610 MZQ196609:MZV196610 NJM196609:NJR196610 NTI196609:NTN196610 ODE196609:ODJ196610 ONA196609:ONF196610 OWW196609:OXB196610 PGS196609:PGX196610 PQO196609:PQT196610 QAK196609:QAP196610 QKG196609:QKL196610 QUC196609:QUH196610 RDY196609:RED196610 RNU196609:RNZ196610 RXQ196609:RXV196610 SHM196609:SHR196610 SRI196609:SRN196610 TBE196609:TBJ196610 TLA196609:TLF196610 TUW196609:TVB196610 UES196609:UEX196610 UOO196609:UOT196610 UYK196609:UYP196610 VIG196609:VIL196610 VSC196609:VSH196610 WBY196609:WCD196610 WLU196609:WLZ196610 WVQ196609:WVV196610 I262145:N262146 JE262145:JJ262146 TA262145:TF262146 ACW262145:ADB262146 AMS262145:AMX262146 AWO262145:AWT262146 BGK262145:BGP262146 BQG262145:BQL262146 CAC262145:CAH262146 CJY262145:CKD262146 CTU262145:CTZ262146 DDQ262145:DDV262146 DNM262145:DNR262146 DXI262145:DXN262146 EHE262145:EHJ262146 ERA262145:ERF262146 FAW262145:FBB262146 FKS262145:FKX262146 FUO262145:FUT262146 GEK262145:GEP262146 GOG262145:GOL262146 GYC262145:GYH262146 HHY262145:HID262146 HRU262145:HRZ262146 IBQ262145:IBV262146 ILM262145:ILR262146 IVI262145:IVN262146 JFE262145:JFJ262146 JPA262145:JPF262146 JYW262145:JZB262146 KIS262145:KIX262146 KSO262145:KST262146 LCK262145:LCP262146 LMG262145:LML262146 LWC262145:LWH262146 MFY262145:MGD262146 MPU262145:MPZ262146 MZQ262145:MZV262146 NJM262145:NJR262146 NTI262145:NTN262146 ODE262145:ODJ262146 ONA262145:ONF262146 OWW262145:OXB262146 PGS262145:PGX262146 PQO262145:PQT262146 QAK262145:QAP262146 QKG262145:QKL262146 QUC262145:QUH262146 RDY262145:RED262146 RNU262145:RNZ262146 RXQ262145:RXV262146 SHM262145:SHR262146 SRI262145:SRN262146 TBE262145:TBJ262146 TLA262145:TLF262146 TUW262145:TVB262146 UES262145:UEX262146 UOO262145:UOT262146 UYK262145:UYP262146 VIG262145:VIL262146 VSC262145:VSH262146 WBY262145:WCD262146 WLU262145:WLZ262146 WVQ262145:WVV262146 I327681:N327682 JE327681:JJ327682 TA327681:TF327682 ACW327681:ADB327682 AMS327681:AMX327682 AWO327681:AWT327682 BGK327681:BGP327682 BQG327681:BQL327682 CAC327681:CAH327682 CJY327681:CKD327682 CTU327681:CTZ327682 DDQ327681:DDV327682 DNM327681:DNR327682 DXI327681:DXN327682 EHE327681:EHJ327682 ERA327681:ERF327682 FAW327681:FBB327682 FKS327681:FKX327682 FUO327681:FUT327682 GEK327681:GEP327682 GOG327681:GOL327682 GYC327681:GYH327682 HHY327681:HID327682 HRU327681:HRZ327682 IBQ327681:IBV327682 ILM327681:ILR327682 IVI327681:IVN327682 JFE327681:JFJ327682 JPA327681:JPF327682 JYW327681:JZB327682 KIS327681:KIX327682 KSO327681:KST327682 LCK327681:LCP327682 LMG327681:LML327682 LWC327681:LWH327682 MFY327681:MGD327682 MPU327681:MPZ327682 MZQ327681:MZV327682 NJM327681:NJR327682 NTI327681:NTN327682 ODE327681:ODJ327682 ONA327681:ONF327682 OWW327681:OXB327682 PGS327681:PGX327682 PQO327681:PQT327682 QAK327681:QAP327682 QKG327681:QKL327682 QUC327681:QUH327682 RDY327681:RED327682 RNU327681:RNZ327682 RXQ327681:RXV327682 SHM327681:SHR327682 SRI327681:SRN327682 TBE327681:TBJ327682 TLA327681:TLF327682 TUW327681:TVB327682 UES327681:UEX327682 UOO327681:UOT327682 UYK327681:UYP327682 VIG327681:VIL327682 VSC327681:VSH327682 WBY327681:WCD327682 WLU327681:WLZ327682 WVQ327681:WVV327682 I393217:N393218 JE393217:JJ393218 TA393217:TF393218 ACW393217:ADB393218 AMS393217:AMX393218 AWO393217:AWT393218 BGK393217:BGP393218 BQG393217:BQL393218 CAC393217:CAH393218 CJY393217:CKD393218 CTU393217:CTZ393218 DDQ393217:DDV393218 DNM393217:DNR393218 DXI393217:DXN393218 EHE393217:EHJ393218 ERA393217:ERF393218 FAW393217:FBB393218 FKS393217:FKX393218 FUO393217:FUT393218 GEK393217:GEP393218 GOG393217:GOL393218 GYC393217:GYH393218 HHY393217:HID393218 HRU393217:HRZ393218 IBQ393217:IBV393218 ILM393217:ILR393218 IVI393217:IVN393218 JFE393217:JFJ393218 JPA393217:JPF393218 JYW393217:JZB393218 KIS393217:KIX393218 KSO393217:KST393218 LCK393217:LCP393218 LMG393217:LML393218 LWC393217:LWH393218 MFY393217:MGD393218 MPU393217:MPZ393218 MZQ393217:MZV393218 NJM393217:NJR393218 NTI393217:NTN393218 ODE393217:ODJ393218 ONA393217:ONF393218 OWW393217:OXB393218 PGS393217:PGX393218 PQO393217:PQT393218 QAK393217:QAP393218 QKG393217:QKL393218 QUC393217:QUH393218 RDY393217:RED393218 RNU393217:RNZ393218 RXQ393217:RXV393218 SHM393217:SHR393218 SRI393217:SRN393218 TBE393217:TBJ393218 TLA393217:TLF393218 TUW393217:TVB393218 UES393217:UEX393218 UOO393217:UOT393218 UYK393217:UYP393218 VIG393217:VIL393218 VSC393217:VSH393218 WBY393217:WCD393218 WLU393217:WLZ393218 WVQ393217:WVV393218 I458753:N458754 JE458753:JJ458754 TA458753:TF458754 ACW458753:ADB458754 AMS458753:AMX458754 AWO458753:AWT458754 BGK458753:BGP458754 BQG458753:BQL458754 CAC458753:CAH458754 CJY458753:CKD458754 CTU458753:CTZ458754 DDQ458753:DDV458754 DNM458753:DNR458754 DXI458753:DXN458754 EHE458753:EHJ458754 ERA458753:ERF458754 FAW458753:FBB458754 FKS458753:FKX458754 FUO458753:FUT458754 GEK458753:GEP458754 GOG458753:GOL458754 GYC458753:GYH458754 HHY458753:HID458754 HRU458753:HRZ458754 IBQ458753:IBV458754 ILM458753:ILR458754 IVI458753:IVN458754 JFE458753:JFJ458754 JPA458753:JPF458754 JYW458753:JZB458754 KIS458753:KIX458754 KSO458753:KST458754 LCK458753:LCP458754 LMG458753:LML458754 LWC458753:LWH458754 MFY458753:MGD458754 MPU458753:MPZ458754 MZQ458753:MZV458754 NJM458753:NJR458754 NTI458753:NTN458754 ODE458753:ODJ458754 ONA458753:ONF458754 OWW458753:OXB458754 PGS458753:PGX458754 PQO458753:PQT458754 QAK458753:QAP458754 QKG458753:QKL458754 QUC458753:QUH458754 RDY458753:RED458754 RNU458753:RNZ458754 RXQ458753:RXV458754 SHM458753:SHR458754 SRI458753:SRN458754 TBE458753:TBJ458754 TLA458753:TLF458754 TUW458753:TVB458754 UES458753:UEX458754 UOO458753:UOT458754 UYK458753:UYP458754 VIG458753:VIL458754 VSC458753:VSH458754 WBY458753:WCD458754 WLU458753:WLZ458754 WVQ458753:WVV458754 I524289:N524290 JE524289:JJ524290 TA524289:TF524290 ACW524289:ADB524290 AMS524289:AMX524290 AWO524289:AWT524290 BGK524289:BGP524290 BQG524289:BQL524290 CAC524289:CAH524290 CJY524289:CKD524290 CTU524289:CTZ524290 DDQ524289:DDV524290 DNM524289:DNR524290 DXI524289:DXN524290 EHE524289:EHJ524290 ERA524289:ERF524290 FAW524289:FBB524290 FKS524289:FKX524290 FUO524289:FUT524290 GEK524289:GEP524290 GOG524289:GOL524290 GYC524289:GYH524290 HHY524289:HID524290 HRU524289:HRZ524290 IBQ524289:IBV524290 ILM524289:ILR524290 IVI524289:IVN524290 JFE524289:JFJ524290 JPA524289:JPF524290 JYW524289:JZB524290 KIS524289:KIX524290 KSO524289:KST524290 LCK524289:LCP524290 LMG524289:LML524290 LWC524289:LWH524290 MFY524289:MGD524290 MPU524289:MPZ524290 MZQ524289:MZV524290 NJM524289:NJR524290 NTI524289:NTN524290 ODE524289:ODJ524290 ONA524289:ONF524290 OWW524289:OXB524290 PGS524289:PGX524290 PQO524289:PQT524290 QAK524289:QAP524290 QKG524289:QKL524290 QUC524289:QUH524290 RDY524289:RED524290 RNU524289:RNZ524290 RXQ524289:RXV524290 SHM524289:SHR524290 SRI524289:SRN524290 TBE524289:TBJ524290 TLA524289:TLF524290 TUW524289:TVB524290 UES524289:UEX524290 UOO524289:UOT524290 UYK524289:UYP524290 VIG524289:VIL524290 VSC524289:VSH524290 WBY524289:WCD524290 WLU524289:WLZ524290 WVQ524289:WVV524290 I589825:N589826 JE589825:JJ589826 TA589825:TF589826 ACW589825:ADB589826 AMS589825:AMX589826 AWO589825:AWT589826 BGK589825:BGP589826 BQG589825:BQL589826 CAC589825:CAH589826 CJY589825:CKD589826 CTU589825:CTZ589826 DDQ589825:DDV589826 DNM589825:DNR589826 DXI589825:DXN589826 EHE589825:EHJ589826 ERA589825:ERF589826 FAW589825:FBB589826 FKS589825:FKX589826 FUO589825:FUT589826 GEK589825:GEP589826 GOG589825:GOL589826 GYC589825:GYH589826 HHY589825:HID589826 HRU589825:HRZ589826 IBQ589825:IBV589826 ILM589825:ILR589826 IVI589825:IVN589826 JFE589825:JFJ589826 JPA589825:JPF589826 JYW589825:JZB589826 KIS589825:KIX589826 KSO589825:KST589826 LCK589825:LCP589826 LMG589825:LML589826 LWC589825:LWH589826 MFY589825:MGD589826 MPU589825:MPZ589826 MZQ589825:MZV589826 NJM589825:NJR589826 NTI589825:NTN589826 ODE589825:ODJ589826 ONA589825:ONF589826 OWW589825:OXB589826 PGS589825:PGX589826 PQO589825:PQT589826 QAK589825:QAP589826 QKG589825:QKL589826 QUC589825:QUH589826 RDY589825:RED589826 RNU589825:RNZ589826 RXQ589825:RXV589826 SHM589825:SHR589826 SRI589825:SRN589826 TBE589825:TBJ589826 TLA589825:TLF589826 TUW589825:TVB589826 UES589825:UEX589826 UOO589825:UOT589826 UYK589825:UYP589826 VIG589825:VIL589826 VSC589825:VSH589826 WBY589825:WCD589826 WLU589825:WLZ589826 WVQ589825:WVV589826 I655361:N655362 JE655361:JJ655362 TA655361:TF655362 ACW655361:ADB655362 AMS655361:AMX655362 AWO655361:AWT655362 BGK655361:BGP655362 BQG655361:BQL655362 CAC655361:CAH655362 CJY655361:CKD655362 CTU655361:CTZ655362 DDQ655361:DDV655362 DNM655361:DNR655362 DXI655361:DXN655362 EHE655361:EHJ655362 ERA655361:ERF655362 FAW655361:FBB655362 FKS655361:FKX655362 FUO655361:FUT655362 GEK655361:GEP655362 GOG655361:GOL655362 GYC655361:GYH655362 HHY655361:HID655362 HRU655361:HRZ655362 IBQ655361:IBV655362 ILM655361:ILR655362 IVI655361:IVN655362 JFE655361:JFJ655362 JPA655361:JPF655362 JYW655361:JZB655362 KIS655361:KIX655362 KSO655361:KST655362 LCK655361:LCP655362 LMG655361:LML655362 LWC655361:LWH655362 MFY655361:MGD655362 MPU655361:MPZ655362 MZQ655361:MZV655362 NJM655361:NJR655362 NTI655361:NTN655362 ODE655361:ODJ655362 ONA655361:ONF655362 OWW655361:OXB655362 PGS655361:PGX655362 PQO655361:PQT655362 QAK655361:QAP655362 QKG655361:QKL655362 QUC655361:QUH655362 RDY655361:RED655362 RNU655361:RNZ655362 RXQ655361:RXV655362 SHM655361:SHR655362 SRI655361:SRN655362 TBE655361:TBJ655362 TLA655361:TLF655362 TUW655361:TVB655362 UES655361:UEX655362 UOO655361:UOT655362 UYK655361:UYP655362 VIG655361:VIL655362 VSC655361:VSH655362 WBY655361:WCD655362 WLU655361:WLZ655362 WVQ655361:WVV655362 I720897:N720898 JE720897:JJ720898 TA720897:TF720898 ACW720897:ADB720898 AMS720897:AMX720898 AWO720897:AWT720898 BGK720897:BGP720898 BQG720897:BQL720898 CAC720897:CAH720898 CJY720897:CKD720898 CTU720897:CTZ720898 DDQ720897:DDV720898 DNM720897:DNR720898 DXI720897:DXN720898 EHE720897:EHJ720898 ERA720897:ERF720898 FAW720897:FBB720898 FKS720897:FKX720898 FUO720897:FUT720898 GEK720897:GEP720898 GOG720897:GOL720898 GYC720897:GYH720898 HHY720897:HID720898 HRU720897:HRZ720898 IBQ720897:IBV720898 ILM720897:ILR720898 IVI720897:IVN720898 JFE720897:JFJ720898 JPA720897:JPF720898 JYW720897:JZB720898 KIS720897:KIX720898 KSO720897:KST720898 LCK720897:LCP720898 LMG720897:LML720898 LWC720897:LWH720898 MFY720897:MGD720898 MPU720897:MPZ720898 MZQ720897:MZV720898 NJM720897:NJR720898 NTI720897:NTN720898 ODE720897:ODJ720898 ONA720897:ONF720898 OWW720897:OXB720898 PGS720897:PGX720898 PQO720897:PQT720898 QAK720897:QAP720898 QKG720897:QKL720898 QUC720897:QUH720898 RDY720897:RED720898 RNU720897:RNZ720898 RXQ720897:RXV720898 SHM720897:SHR720898 SRI720897:SRN720898 TBE720897:TBJ720898 TLA720897:TLF720898 TUW720897:TVB720898 UES720897:UEX720898 UOO720897:UOT720898 UYK720897:UYP720898 VIG720897:VIL720898 VSC720897:VSH720898 WBY720897:WCD720898 WLU720897:WLZ720898 WVQ720897:WVV720898 I786433:N786434 JE786433:JJ786434 TA786433:TF786434 ACW786433:ADB786434 AMS786433:AMX786434 AWO786433:AWT786434 BGK786433:BGP786434 BQG786433:BQL786434 CAC786433:CAH786434 CJY786433:CKD786434 CTU786433:CTZ786434 DDQ786433:DDV786434 DNM786433:DNR786434 DXI786433:DXN786434 EHE786433:EHJ786434 ERA786433:ERF786434 FAW786433:FBB786434 FKS786433:FKX786434 FUO786433:FUT786434 GEK786433:GEP786434 GOG786433:GOL786434 GYC786433:GYH786434 HHY786433:HID786434 HRU786433:HRZ786434 IBQ786433:IBV786434 ILM786433:ILR786434 IVI786433:IVN786434 JFE786433:JFJ786434 JPA786433:JPF786434 JYW786433:JZB786434 KIS786433:KIX786434 KSO786433:KST786434 LCK786433:LCP786434 LMG786433:LML786434 LWC786433:LWH786434 MFY786433:MGD786434 MPU786433:MPZ786434 MZQ786433:MZV786434 NJM786433:NJR786434 NTI786433:NTN786434 ODE786433:ODJ786434 ONA786433:ONF786434 OWW786433:OXB786434 PGS786433:PGX786434 PQO786433:PQT786434 QAK786433:QAP786434 QKG786433:QKL786434 QUC786433:QUH786434 RDY786433:RED786434 RNU786433:RNZ786434 RXQ786433:RXV786434 SHM786433:SHR786434 SRI786433:SRN786434 TBE786433:TBJ786434 TLA786433:TLF786434 TUW786433:TVB786434 UES786433:UEX786434 UOO786433:UOT786434 UYK786433:UYP786434 VIG786433:VIL786434 VSC786433:VSH786434 WBY786433:WCD786434 WLU786433:WLZ786434 WVQ786433:WVV786434 I851969:N851970 JE851969:JJ851970 TA851969:TF851970 ACW851969:ADB851970 AMS851969:AMX851970 AWO851969:AWT851970 BGK851969:BGP851970 BQG851969:BQL851970 CAC851969:CAH851970 CJY851969:CKD851970 CTU851969:CTZ851970 DDQ851969:DDV851970 DNM851969:DNR851970 DXI851969:DXN851970 EHE851969:EHJ851970 ERA851969:ERF851970 FAW851969:FBB851970 FKS851969:FKX851970 FUO851969:FUT851970 GEK851969:GEP851970 GOG851969:GOL851970 GYC851969:GYH851970 HHY851969:HID851970 HRU851969:HRZ851970 IBQ851969:IBV851970 ILM851969:ILR851970 IVI851969:IVN851970 JFE851969:JFJ851970 JPA851969:JPF851970 JYW851969:JZB851970 KIS851969:KIX851970 KSO851969:KST851970 LCK851969:LCP851970 LMG851969:LML851970 LWC851969:LWH851970 MFY851969:MGD851970 MPU851969:MPZ851970 MZQ851969:MZV851970 NJM851969:NJR851970 NTI851969:NTN851970 ODE851969:ODJ851970 ONA851969:ONF851970 OWW851969:OXB851970 PGS851969:PGX851970 PQO851969:PQT851970 QAK851969:QAP851970 QKG851969:QKL851970 QUC851969:QUH851970 RDY851969:RED851970 RNU851969:RNZ851970 RXQ851969:RXV851970 SHM851969:SHR851970 SRI851969:SRN851970 TBE851969:TBJ851970 TLA851969:TLF851970 TUW851969:TVB851970 UES851969:UEX851970 UOO851969:UOT851970 UYK851969:UYP851970 VIG851969:VIL851970 VSC851969:VSH851970 WBY851969:WCD851970 WLU851969:WLZ851970 WVQ851969:WVV851970 I917505:N917506 JE917505:JJ917506 TA917505:TF917506 ACW917505:ADB917506 AMS917505:AMX917506 AWO917505:AWT917506 BGK917505:BGP917506 BQG917505:BQL917506 CAC917505:CAH917506 CJY917505:CKD917506 CTU917505:CTZ917506 DDQ917505:DDV917506 DNM917505:DNR917506 DXI917505:DXN917506 EHE917505:EHJ917506 ERA917505:ERF917506 FAW917505:FBB917506 FKS917505:FKX917506 FUO917505:FUT917506 GEK917505:GEP917506 GOG917505:GOL917506 GYC917505:GYH917506 HHY917505:HID917506 HRU917505:HRZ917506 IBQ917505:IBV917506 ILM917505:ILR917506 IVI917505:IVN917506 JFE917505:JFJ917506 JPA917505:JPF917506 JYW917505:JZB917506 KIS917505:KIX917506 KSO917505:KST917506 LCK917505:LCP917506 LMG917505:LML917506 LWC917505:LWH917506 MFY917505:MGD917506 MPU917505:MPZ917506 MZQ917505:MZV917506 NJM917505:NJR917506 NTI917505:NTN917506 ODE917505:ODJ917506 ONA917505:ONF917506 OWW917505:OXB917506 PGS917505:PGX917506 PQO917505:PQT917506 QAK917505:QAP917506 QKG917505:QKL917506 QUC917505:QUH917506 RDY917505:RED917506 RNU917505:RNZ917506 RXQ917505:RXV917506 SHM917505:SHR917506 SRI917505:SRN917506 TBE917505:TBJ917506 TLA917505:TLF917506 TUW917505:TVB917506 UES917505:UEX917506 UOO917505:UOT917506 UYK917505:UYP917506 VIG917505:VIL917506 VSC917505:VSH917506 WBY917505:WCD917506 WLU917505:WLZ917506 WVQ917505:WVV917506 I983041:N983042 JE983041:JJ983042 TA983041:TF983042 ACW983041:ADB983042 AMS983041:AMX983042 AWO983041:AWT983042 BGK983041:BGP983042 BQG983041:BQL983042 CAC983041:CAH983042 CJY983041:CKD983042 CTU983041:CTZ983042 DDQ983041:DDV983042 DNM983041:DNR983042 DXI983041:DXN983042 EHE983041:EHJ983042 ERA983041:ERF983042 FAW983041:FBB983042 FKS983041:FKX983042 FUO983041:FUT983042 GEK983041:GEP983042 GOG983041:GOL983042 GYC983041:GYH983042 HHY983041:HID983042 HRU983041:HRZ983042 IBQ983041:IBV983042 ILM983041:ILR983042 IVI983041:IVN983042 JFE983041:JFJ983042 JPA983041:JPF983042 JYW983041:JZB983042 KIS983041:KIX983042 KSO983041:KST983042 LCK983041:LCP983042 LMG983041:LML983042 LWC983041:LWH983042 MFY983041:MGD983042 MPU983041:MPZ983042 MZQ983041:MZV983042 NJM983041:NJR983042 NTI983041:NTN983042 ODE983041:ODJ983042 ONA983041:ONF983042 OWW983041:OXB983042 PGS983041:PGX983042 PQO983041:PQT983042 QAK983041:QAP983042 QKG983041:QKL983042 QUC983041:QUH983042 RDY983041:RED983042 RNU983041:RNZ983042 RXQ983041:RXV983042 SHM983041:SHR983042 SRI983041:SRN983042 TBE983041:TBJ983042 TLA983041:TLF983042 TUW983041:TVB983042 UES983041:UEX983042 UOO983041:UOT983042 UYK983041:UYP983042 VIG983041:VIL983042 VSC983041:VSH983042 WBY983041:WCD983042 WLU983041:WLZ983042 WVQ983041:WVV983042">
      <formula1>Saison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49153" r:id="rId4" name="ComboBox1">
          <controlPr defaultSize="0" autoLin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13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49153" r:id="rId4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00FF"/>
  </sheetPr>
  <dimension ref="A1:IF74"/>
  <sheetViews>
    <sheetView workbookViewId="0">
      <selection activeCell="O6" sqref="O6:R6"/>
    </sheetView>
  </sheetViews>
  <sheetFormatPr baseColWidth="10" defaultColWidth="5.42578125" defaultRowHeight="12.75" x14ac:dyDescent="0.25"/>
  <cols>
    <col min="1" max="14" width="5.42578125" style="1" customWidth="1"/>
    <col min="15" max="18" width="6.7109375" style="1" customWidth="1"/>
    <col min="19" max="20" width="5.42578125" style="1" customWidth="1"/>
    <col min="21" max="21" width="6.5703125" style="1" customWidth="1"/>
    <col min="22" max="69" width="5.42578125" style="1" customWidth="1"/>
    <col min="70" max="126" width="5.42578125" style="1" hidden="1" customWidth="1"/>
    <col min="127" max="132" width="15.7109375" style="3" hidden="1" customWidth="1"/>
    <col min="133" max="155" width="5.42578125" style="1" hidden="1" customWidth="1"/>
    <col min="156" max="156" width="15.7109375" style="3" hidden="1" customWidth="1"/>
    <col min="157" max="167" width="5.42578125" style="1" hidden="1" customWidth="1"/>
    <col min="168" max="168" width="15.7109375" style="3" hidden="1" customWidth="1"/>
    <col min="169" max="169" width="5.42578125" style="3" hidden="1" customWidth="1"/>
    <col min="170" max="179" width="5.42578125" style="1" hidden="1" customWidth="1"/>
    <col min="180" max="180" width="15.7109375" style="3" hidden="1" customWidth="1"/>
    <col min="181" max="191" width="5.42578125" style="1" hidden="1" customWidth="1"/>
    <col min="192" max="270" width="5.42578125" style="1"/>
    <col min="271" max="274" width="6.7109375" style="1" customWidth="1"/>
    <col min="275" max="276" width="5.42578125" style="1"/>
    <col min="277" max="277" width="6.5703125" style="1" customWidth="1"/>
    <col min="278" max="325" width="5.42578125" style="1"/>
    <col min="326" max="447" width="0" style="1" hidden="1" customWidth="1"/>
    <col min="448" max="526" width="5.42578125" style="1"/>
    <col min="527" max="530" width="6.7109375" style="1" customWidth="1"/>
    <col min="531" max="532" width="5.42578125" style="1"/>
    <col min="533" max="533" width="6.5703125" style="1" customWidth="1"/>
    <col min="534" max="581" width="5.42578125" style="1"/>
    <col min="582" max="703" width="0" style="1" hidden="1" customWidth="1"/>
    <col min="704" max="782" width="5.42578125" style="1"/>
    <col min="783" max="786" width="6.7109375" style="1" customWidth="1"/>
    <col min="787" max="788" width="5.42578125" style="1"/>
    <col min="789" max="789" width="6.5703125" style="1" customWidth="1"/>
    <col min="790" max="837" width="5.42578125" style="1"/>
    <col min="838" max="959" width="0" style="1" hidden="1" customWidth="1"/>
    <col min="960" max="1038" width="5.42578125" style="1"/>
    <col min="1039" max="1042" width="6.7109375" style="1" customWidth="1"/>
    <col min="1043" max="1044" width="5.42578125" style="1"/>
    <col min="1045" max="1045" width="6.5703125" style="1" customWidth="1"/>
    <col min="1046" max="1093" width="5.42578125" style="1"/>
    <col min="1094" max="1215" width="0" style="1" hidden="1" customWidth="1"/>
    <col min="1216" max="1294" width="5.42578125" style="1"/>
    <col min="1295" max="1298" width="6.7109375" style="1" customWidth="1"/>
    <col min="1299" max="1300" width="5.42578125" style="1"/>
    <col min="1301" max="1301" width="6.5703125" style="1" customWidth="1"/>
    <col min="1302" max="1349" width="5.42578125" style="1"/>
    <col min="1350" max="1471" width="0" style="1" hidden="1" customWidth="1"/>
    <col min="1472" max="1550" width="5.42578125" style="1"/>
    <col min="1551" max="1554" width="6.7109375" style="1" customWidth="1"/>
    <col min="1555" max="1556" width="5.42578125" style="1"/>
    <col min="1557" max="1557" width="6.5703125" style="1" customWidth="1"/>
    <col min="1558" max="1605" width="5.42578125" style="1"/>
    <col min="1606" max="1727" width="0" style="1" hidden="1" customWidth="1"/>
    <col min="1728" max="1806" width="5.42578125" style="1"/>
    <col min="1807" max="1810" width="6.7109375" style="1" customWidth="1"/>
    <col min="1811" max="1812" width="5.42578125" style="1"/>
    <col min="1813" max="1813" width="6.5703125" style="1" customWidth="1"/>
    <col min="1814" max="1861" width="5.42578125" style="1"/>
    <col min="1862" max="1983" width="0" style="1" hidden="1" customWidth="1"/>
    <col min="1984" max="2062" width="5.42578125" style="1"/>
    <col min="2063" max="2066" width="6.7109375" style="1" customWidth="1"/>
    <col min="2067" max="2068" width="5.42578125" style="1"/>
    <col min="2069" max="2069" width="6.5703125" style="1" customWidth="1"/>
    <col min="2070" max="2117" width="5.42578125" style="1"/>
    <col min="2118" max="2239" width="0" style="1" hidden="1" customWidth="1"/>
    <col min="2240" max="2318" width="5.42578125" style="1"/>
    <col min="2319" max="2322" width="6.7109375" style="1" customWidth="1"/>
    <col min="2323" max="2324" width="5.42578125" style="1"/>
    <col min="2325" max="2325" width="6.5703125" style="1" customWidth="1"/>
    <col min="2326" max="2373" width="5.42578125" style="1"/>
    <col min="2374" max="2495" width="0" style="1" hidden="1" customWidth="1"/>
    <col min="2496" max="2574" width="5.42578125" style="1"/>
    <col min="2575" max="2578" width="6.7109375" style="1" customWidth="1"/>
    <col min="2579" max="2580" width="5.42578125" style="1"/>
    <col min="2581" max="2581" width="6.5703125" style="1" customWidth="1"/>
    <col min="2582" max="2629" width="5.42578125" style="1"/>
    <col min="2630" max="2751" width="0" style="1" hidden="1" customWidth="1"/>
    <col min="2752" max="2830" width="5.42578125" style="1"/>
    <col min="2831" max="2834" width="6.7109375" style="1" customWidth="1"/>
    <col min="2835" max="2836" width="5.42578125" style="1"/>
    <col min="2837" max="2837" width="6.5703125" style="1" customWidth="1"/>
    <col min="2838" max="2885" width="5.42578125" style="1"/>
    <col min="2886" max="3007" width="0" style="1" hidden="1" customWidth="1"/>
    <col min="3008" max="3086" width="5.42578125" style="1"/>
    <col min="3087" max="3090" width="6.7109375" style="1" customWidth="1"/>
    <col min="3091" max="3092" width="5.42578125" style="1"/>
    <col min="3093" max="3093" width="6.5703125" style="1" customWidth="1"/>
    <col min="3094" max="3141" width="5.42578125" style="1"/>
    <col min="3142" max="3263" width="0" style="1" hidden="1" customWidth="1"/>
    <col min="3264" max="3342" width="5.42578125" style="1"/>
    <col min="3343" max="3346" width="6.7109375" style="1" customWidth="1"/>
    <col min="3347" max="3348" width="5.42578125" style="1"/>
    <col min="3349" max="3349" width="6.5703125" style="1" customWidth="1"/>
    <col min="3350" max="3397" width="5.42578125" style="1"/>
    <col min="3398" max="3519" width="0" style="1" hidden="1" customWidth="1"/>
    <col min="3520" max="3598" width="5.42578125" style="1"/>
    <col min="3599" max="3602" width="6.7109375" style="1" customWidth="1"/>
    <col min="3603" max="3604" width="5.42578125" style="1"/>
    <col min="3605" max="3605" width="6.5703125" style="1" customWidth="1"/>
    <col min="3606" max="3653" width="5.42578125" style="1"/>
    <col min="3654" max="3775" width="0" style="1" hidden="1" customWidth="1"/>
    <col min="3776" max="3854" width="5.42578125" style="1"/>
    <col min="3855" max="3858" width="6.7109375" style="1" customWidth="1"/>
    <col min="3859" max="3860" width="5.42578125" style="1"/>
    <col min="3861" max="3861" width="6.5703125" style="1" customWidth="1"/>
    <col min="3862" max="3909" width="5.42578125" style="1"/>
    <col min="3910" max="4031" width="0" style="1" hidden="1" customWidth="1"/>
    <col min="4032" max="4110" width="5.42578125" style="1"/>
    <col min="4111" max="4114" width="6.7109375" style="1" customWidth="1"/>
    <col min="4115" max="4116" width="5.42578125" style="1"/>
    <col min="4117" max="4117" width="6.5703125" style="1" customWidth="1"/>
    <col min="4118" max="4165" width="5.42578125" style="1"/>
    <col min="4166" max="4287" width="0" style="1" hidden="1" customWidth="1"/>
    <col min="4288" max="4366" width="5.42578125" style="1"/>
    <col min="4367" max="4370" width="6.7109375" style="1" customWidth="1"/>
    <col min="4371" max="4372" width="5.42578125" style="1"/>
    <col min="4373" max="4373" width="6.5703125" style="1" customWidth="1"/>
    <col min="4374" max="4421" width="5.42578125" style="1"/>
    <col min="4422" max="4543" width="0" style="1" hidden="1" customWidth="1"/>
    <col min="4544" max="4622" width="5.42578125" style="1"/>
    <col min="4623" max="4626" width="6.7109375" style="1" customWidth="1"/>
    <col min="4627" max="4628" width="5.42578125" style="1"/>
    <col min="4629" max="4629" width="6.5703125" style="1" customWidth="1"/>
    <col min="4630" max="4677" width="5.42578125" style="1"/>
    <col min="4678" max="4799" width="0" style="1" hidden="1" customWidth="1"/>
    <col min="4800" max="4878" width="5.42578125" style="1"/>
    <col min="4879" max="4882" width="6.7109375" style="1" customWidth="1"/>
    <col min="4883" max="4884" width="5.42578125" style="1"/>
    <col min="4885" max="4885" width="6.5703125" style="1" customWidth="1"/>
    <col min="4886" max="4933" width="5.42578125" style="1"/>
    <col min="4934" max="5055" width="0" style="1" hidden="1" customWidth="1"/>
    <col min="5056" max="5134" width="5.42578125" style="1"/>
    <col min="5135" max="5138" width="6.7109375" style="1" customWidth="1"/>
    <col min="5139" max="5140" width="5.42578125" style="1"/>
    <col min="5141" max="5141" width="6.5703125" style="1" customWidth="1"/>
    <col min="5142" max="5189" width="5.42578125" style="1"/>
    <col min="5190" max="5311" width="0" style="1" hidden="1" customWidth="1"/>
    <col min="5312" max="5390" width="5.42578125" style="1"/>
    <col min="5391" max="5394" width="6.7109375" style="1" customWidth="1"/>
    <col min="5395" max="5396" width="5.42578125" style="1"/>
    <col min="5397" max="5397" width="6.5703125" style="1" customWidth="1"/>
    <col min="5398" max="5445" width="5.42578125" style="1"/>
    <col min="5446" max="5567" width="0" style="1" hidden="1" customWidth="1"/>
    <col min="5568" max="5646" width="5.42578125" style="1"/>
    <col min="5647" max="5650" width="6.7109375" style="1" customWidth="1"/>
    <col min="5651" max="5652" width="5.42578125" style="1"/>
    <col min="5653" max="5653" width="6.5703125" style="1" customWidth="1"/>
    <col min="5654" max="5701" width="5.42578125" style="1"/>
    <col min="5702" max="5823" width="0" style="1" hidden="1" customWidth="1"/>
    <col min="5824" max="5902" width="5.42578125" style="1"/>
    <col min="5903" max="5906" width="6.7109375" style="1" customWidth="1"/>
    <col min="5907" max="5908" width="5.42578125" style="1"/>
    <col min="5909" max="5909" width="6.5703125" style="1" customWidth="1"/>
    <col min="5910" max="5957" width="5.42578125" style="1"/>
    <col min="5958" max="6079" width="0" style="1" hidden="1" customWidth="1"/>
    <col min="6080" max="6158" width="5.42578125" style="1"/>
    <col min="6159" max="6162" width="6.7109375" style="1" customWidth="1"/>
    <col min="6163" max="6164" width="5.42578125" style="1"/>
    <col min="6165" max="6165" width="6.5703125" style="1" customWidth="1"/>
    <col min="6166" max="6213" width="5.42578125" style="1"/>
    <col min="6214" max="6335" width="0" style="1" hidden="1" customWidth="1"/>
    <col min="6336" max="6414" width="5.42578125" style="1"/>
    <col min="6415" max="6418" width="6.7109375" style="1" customWidth="1"/>
    <col min="6419" max="6420" width="5.42578125" style="1"/>
    <col min="6421" max="6421" width="6.5703125" style="1" customWidth="1"/>
    <col min="6422" max="6469" width="5.42578125" style="1"/>
    <col min="6470" max="6591" width="0" style="1" hidden="1" customWidth="1"/>
    <col min="6592" max="6670" width="5.42578125" style="1"/>
    <col min="6671" max="6674" width="6.7109375" style="1" customWidth="1"/>
    <col min="6675" max="6676" width="5.42578125" style="1"/>
    <col min="6677" max="6677" width="6.5703125" style="1" customWidth="1"/>
    <col min="6678" max="6725" width="5.42578125" style="1"/>
    <col min="6726" max="6847" width="0" style="1" hidden="1" customWidth="1"/>
    <col min="6848" max="6926" width="5.42578125" style="1"/>
    <col min="6927" max="6930" width="6.7109375" style="1" customWidth="1"/>
    <col min="6931" max="6932" width="5.42578125" style="1"/>
    <col min="6933" max="6933" width="6.5703125" style="1" customWidth="1"/>
    <col min="6934" max="6981" width="5.42578125" style="1"/>
    <col min="6982" max="7103" width="0" style="1" hidden="1" customWidth="1"/>
    <col min="7104" max="7182" width="5.42578125" style="1"/>
    <col min="7183" max="7186" width="6.7109375" style="1" customWidth="1"/>
    <col min="7187" max="7188" width="5.42578125" style="1"/>
    <col min="7189" max="7189" width="6.5703125" style="1" customWidth="1"/>
    <col min="7190" max="7237" width="5.42578125" style="1"/>
    <col min="7238" max="7359" width="0" style="1" hidden="1" customWidth="1"/>
    <col min="7360" max="7438" width="5.42578125" style="1"/>
    <col min="7439" max="7442" width="6.7109375" style="1" customWidth="1"/>
    <col min="7443" max="7444" width="5.42578125" style="1"/>
    <col min="7445" max="7445" width="6.5703125" style="1" customWidth="1"/>
    <col min="7446" max="7493" width="5.42578125" style="1"/>
    <col min="7494" max="7615" width="0" style="1" hidden="1" customWidth="1"/>
    <col min="7616" max="7694" width="5.42578125" style="1"/>
    <col min="7695" max="7698" width="6.7109375" style="1" customWidth="1"/>
    <col min="7699" max="7700" width="5.42578125" style="1"/>
    <col min="7701" max="7701" width="6.5703125" style="1" customWidth="1"/>
    <col min="7702" max="7749" width="5.42578125" style="1"/>
    <col min="7750" max="7871" width="0" style="1" hidden="1" customWidth="1"/>
    <col min="7872" max="7950" width="5.42578125" style="1"/>
    <col min="7951" max="7954" width="6.7109375" style="1" customWidth="1"/>
    <col min="7955" max="7956" width="5.42578125" style="1"/>
    <col min="7957" max="7957" width="6.5703125" style="1" customWidth="1"/>
    <col min="7958" max="8005" width="5.42578125" style="1"/>
    <col min="8006" max="8127" width="0" style="1" hidden="1" customWidth="1"/>
    <col min="8128" max="8206" width="5.42578125" style="1"/>
    <col min="8207" max="8210" width="6.7109375" style="1" customWidth="1"/>
    <col min="8211" max="8212" width="5.42578125" style="1"/>
    <col min="8213" max="8213" width="6.5703125" style="1" customWidth="1"/>
    <col min="8214" max="8261" width="5.42578125" style="1"/>
    <col min="8262" max="8383" width="0" style="1" hidden="1" customWidth="1"/>
    <col min="8384" max="8462" width="5.42578125" style="1"/>
    <col min="8463" max="8466" width="6.7109375" style="1" customWidth="1"/>
    <col min="8467" max="8468" width="5.42578125" style="1"/>
    <col min="8469" max="8469" width="6.5703125" style="1" customWidth="1"/>
    <col min="8470" max="8517" width="5.42578125" style="1"/>
    <col min="8518" max="8639" width="0" style="1" hidden="1" customWidth="1"/>
    <col min="8640" max="8718" width="5.42578125" style="1"/>
    <col min="8719" max="8722" width="6.7109375" style="1" customWidth="1"/>
    <col min="8723" max="8724" width="5.42578125" style="1"/>
    <col min="8725" max="8725" width="6.5703125" style="1" customWidth="1"/>
    <col min="8726" max="8773" width="5.42578125" style="1"/>
    <col min="8774" max="8895" width="0" style="1" hidden="1" customWidth="1"/>
    <col min="8896" max="8974" width="5.42578125" style="1"/>
    <col min="8975" max="8978" width="6.7109375" style="1" customWidth="1"/>
    <col min="8979" max="8980" width="5.42578125" style="1"/>
    <col min="8981" max="8981" width="6.5703125" style="1" customWidth="1"/>
    <col min="8982" max="9029" width="5.42578125" style="1"/>
    <col min="9030" max="9151" width="0" style="1" hidden="1" customWidth="1"/>
    <col min="9152" max="9230" width="5.42578125" style="1"/>
    <col min="9231" max="9234" width="6.7109375" style="1" customWidth="1"/>
    <col min="9235" max="9236" width="5.42578125" style="1"/>
    <col min="9237" max="9237" width="6.5703125" style="1" customWidth="1"/>
    <col min="9238" max="9285" width="5.42578125" style="1"/>
    <col min="9286" max="9407" width="0" style="1" hidden="1" customWidth="1"/>
    <col min="9408" max="9486" width="5.42578125" style="1"/>
    <col min="9487" max="9490" width="6.7109375" style="1" customWidth="1"/>
    <col min="9491" max="9492" width="5.42578125" style="1"/>
    <col min="9493" max="9493" width="6.5703125" style="1" customWidth="1"/>
    <col min="9494" max="9541" width="5.42578125" style="1"/>
    <col min="9542" max="9663" width="0" style="1" hidden="1" customWidth="1"/>
    <col min="9664" max="9742" width="5.42578125" style="1"/>
    <col min="9743" max="9746" width="6.7109375" style="1" customWidth="1"/>
    <col min="9747" max="9748" width="5.42578125" style="1"/>
    <col min="9749" max="9749" width="6.5703125" style="1" customWidth="1"/>
    <col min="9750" max="9797" width="5.42578125" style="1"/>
    <col min="9798" max="9919" width="0" style="1" hidden="1" customWidth="1"/>
    <col min="9920" max="9998" width="5.42578125" style="1"/>
    <col min="9999" max="10002" width="6.7109375" style="1" customWidth="1"/>
    <col min="10003" max="10004" width="5.42578125" style="1"/>
    <col min="10005" max="10005" width="6.5703125" style="1" customWidth="1"/>
    <col min="10006" max="10053" width="5.42578125" style="1"/>
    <col min="10054" max="10175" width="0" style="1" hidden="1" customWidth="1"/>
    <col min="10176" max="10254" width="5.42578125" style="1"/>
    <col min="10255" max="10258" width="6.7109375" style="1" customWidth="1"/>
    <col min="10259" max="10260" width="5.42578125" style="1"/>
    <col min="10261" max="10261" width="6.5703125" style="1" customWidth="1"/>
    <col min="10262" max="10309" width="5.42578125" style="1"/>
    <col min="10310" max="10431" width="0" style="1" hidden="1" customWidth="1"/>
    <col min="10432" max="10510" width="5.42578125" style="1"/>
    <col min="10511" max="10514" width="6.7109375" style="1" customWidth="1"/>
    <col min="10515" max="10516" width="5.42578125" style="1"/>
    <col min="10517" max="10517" width="6.5703125" style="1" customWidth="1"/>
    <col min="10518" max="10565" width="5.42578125" style="1"/>
    <col min="10566" max="10687" width="0" style="1" hidden="1" customWidth="1"/>
    <col min="10688" max="10766" width="5.42578125" style="1"/>
    <col min="10767" max="10770" width="6.7109375" style="1" customWidth="1"/>
    <col min="10771" max="10772" width="5.42578125" style="1"/>
    <col min="10773" max="10773" width="6.5703125" style="1" customWidth="1"/>
    <col min="10774" max="10821" width="5.42578125" style="1"/>
    <col min="10822" max="10943" width="0" style="1" hidden="1" customWidth="1"/>
    <col min="10944" max="11022" width="5.42578125" style="1"/>
    <col min="11023" max="11026" width="6.7109375" style="1" customWidth="1"/>
    <col min="11027" max="11028" width="5.42578125" style="1"/>
    <col min="11029" max="11029" width="6.5703125" style="1" customWidth="1"/>
    <col min="11030" max="11077" width="5.42578125" style="1"/>
    <col min="11078" max="11199" width="0" style="1" hidden="1" customWidth="1"/>
    <col min="11200" max="11278" width="5.42578125" style="1"/>
    <col min="11279" max="11282" width="6.7109375" style="1" customWidth="1"/>
    <col min="11283" max="11284" width="5.42578125" style="1"/>
    <col min="11285" max="11285" width="6.5703125" style="1" customWidth="1"/>
    <col min="11286" max="11333" width="5.42578125" style="1"/>
    <col min="11334" max="11455" width="0" style="1" hidden="1" customWidth="1"/>
    <col min="11456" max="11534" width="5.42578125" style="1"/>
    <col min="11535" max="11538" width="6.7109375" style="1" customWidth="1"/>
    <col min="11539" max="11540" width="5.42578125" style="1"/>
    <col min="11541" max="11541" width="6.5703125" style="1" customWidth="1"/>
    <col min="11542" max="11589" width="5.42578125" style="1"/>
    <col min="11590" max="11711" width="0" style="1" hidden="1" customWidth="1"/>
    <col min="11712" max="11790" width="5.42578125" style="1"/>
    <col min="11791" max="11794" width="6.7109375" style="1" customWidth="1"/>
    <col min="11795" max="11796" width="5.42578125" style="1"/>
    <col min="11797" max="11797" width="6.5703125" style="1" customWidth="1"/>
    <col min="11798" max="11845" width="5.42578125" style="1"/>
    <col min="11846" max="11967" width="0" style="1" hidden="1" customWidth="1"/>
    <col min="11968" max="12046" width="5.42578125" style="1"/>
    <col min="12047" max="12050" width="6.7109375" style="1" customWidth="1"/>
    <col min="12051" max="12052" width="5.42578125" style="1"/>
    <col min="12053" max="12053" width="6.5703125" style="1" customWidth="1"/>
    <col min="12054" max="12101" width="5.42578125" style="1"/>
    <col min="12102" max="12223" width="0" style="1" hidden="1" customWidth="1"/>
    <col min="12224" max="12302" width="5.42578125" style="1"/>
    <col min="12303" max="12306" width="6.7109375" style="1" customWidth="1"/>
    <col min="12307" max="12308" width="5.42578125" style="1"/>
    <col min="12309" max="12309" width="6.5703125" style="1" customWidth="1"/>
    <col min="12310" max="12357" width="5.42578125" style="1"/>
    <col min="12358" max="12479" width="0" style="1" hidden="1" customWidth="1"/>
    <col min="12480" max="12558" width="5.42578125" style="1"/>
    <col min="12559" max="12562" width="6.7109375" style="1" customWidth="1"/>
    <col min="12563" max="12564" width="5.42578125" style="1"/>
    <col min="12565" max="12565" width="6.5703125" style="1" customWidth="1"/>
    <col min="12566" max="12613" width="5.42578125" style="1"/>
    <col min="12614" max="12735" width="0" style="1" hidden="1" customWidth="1"/>
    <col min="12736" max="12814" width="5.42578125" style="1"/>
    <col min="12815" max="12818" width="6.7109375" style="1" customWidth="1"/>
    <col min="12819" max="12820" width="5.42578125" style="1"/>
    <col min="12821" max="12821" width="6.5703125" style="1" customWidth="1"/>
    <col min="12822" max="12869" width="5.42578125" style="1"/>
    <col min="12870" max="12991" width="0" style="1" hidden="1" customWidth="1"/>
    <col min="12992" max="13070" width="5.42578125" style="1"/>
    <col min="13071" max="13074" width="6.7109375" style="1" customWidth="1"/>
    <col min="13075" max="13076" width="5.42578125" style="1"/>
    <col min="13077" max="13077" width="6.5703125" style="1" customWidth="1"/>
    <col min="13078" max="13125" width="5.42578125" style="1"/>
    <col min="13126" max="13247" width="0" style="1" hidden="1" customWidth="1"/>
    <col min="13248" max="13326" width="5.42578125" style="1"/>
    <col min="13327" max="13330" width="6.7109375" style="1" customWidth="1"/>
    <col min="13331" max="13332" width="5.42578125" style="1"/>
    <col min="13333" max="13333" width="6.5703125" style="1" customWidth="1"/>
    <col min="13334" max="13381" width="5.42578125" style="1"/>
    <col min="13382" max="13503" width="0" style="1" hidden="1" customWidth="1"/>
    <col min="13504" max="13582" width="5.42578125" style="1"/>
    <col min="13583" max="13586" width="6.7109375" style="1" customWidth="1"/>
    <col min="13587" max="13588" width="5.42578125" style="1"/>
    <col min="13589" max="13589" width="6.5703125" style="1" customWidth="1"/>
    <col min="13590" max="13637" width="5.42578125" style="1"/>
    <col min="13638" max="13759" width="0" style="1" hidden="1" customWidth="1"/>
    <col min="13760" max="13838" width="5.42578125" style="1"/>
    <col min="13839" max="13842" width="6.7109375" style="1" customWidth="1"/>
    <col min="13843" max="13844" width="5.42578125" style="1"/>
    <col min="13845" max="13845" width="6.5703125" style="1" customWidth="1"/>
    <col min="13846" max="13893" width="5.42578125" style="1"/>
    <col min="13894" max="14015" width="0" style="1" hidden="1" customWidth="1"/>
    <col min="14016" max="14094" width="5.42578125" style="1"/>
    <col min="14095" max="14098" width="6.7109375" style="1" customWidth="1"/>
    <col min="14099" max="14100" width="5.42578125" style="1"/>
    <col min="14101" max="14101" width="6.5703125" style="1" customWidth="1"/>
    <col min="14102" max="14149" width="5.42578125" style="1"/>
    <col min="14150" max="14271" width="0" style="1" hidden="1" customWidth="1"/>
    <col min="14272" max="14350" width="5.42578125" style="1"/>
    <col min="14351" max="14354" width="6.7109375" style="1" customWidth="1"/>
    <col min="14355" max="14356" width="5.42578125" style="1"/>
    <col min="14357" max="14357" width="6.5703125" style="1" customWidth="1"/>
    <col min="14358" max="14405" width="5.42578125" style="1"/>
    <col min="14406" max="14527" width="0" style="1" hidden="1" customWidth="1"/>
    <col min="14528" max="14606" width="5.42578125" style="1"/>
    <col min="14607" max="14610" width="6.7109375" style="1" customWidth="1"/>
    <col min="14611" max="14612" width="5.42578125" style="1"/>
    <col min="14613" max="14613" width="6.5703125" style="1" customWidth="1"/>
    <col min="14614" max="14661" width="5.42578125" style="1"/>
    <col min="14662" max="14783" width="0" style="1" hidden="1" customWidth="1"/>
    <col min="14784" max="14862" width="5.42578125" style="1"/>
    <col min="14863" max="14866" width="6.7109375" style="1" customWidth="1"/>
    <col min="14867" max="14868" width="5.42578125" style="1"/>
    <col min="14869" max="14869" width="6.5703125" style="1" customWidth="1"/>
    <col min="14870" max="14917" width="5.42578125" style="1"/>
    <col min="14918" max="15039" width="0" style="1" hidden="1" customWidth="1"/>
    <col min="15040" max="15118" width="5.42578125" style="1"/>
    <col min="15119" max="15122" width="6.7109375" style="1" customWidth="1"/>
    <col min="15123" max="15124" width="5.42578125" style="1"/>
    <col min="15125" max="15125" width="6.5703125" style="1" customWidth="1"/>
    <col min="15126" max="15173" width="5.42578125" style="1"/>
    <col min="15174" max="15295" width="0" style="1" hidden="1" customWidth="1"/>
    <col min="15296" max="15374" width="5.42578125" style="1"/>
    <col min="15375" max="15378" width="6.7109375" style="1" customWidth="1"/>
    <col min="15379" max="15380" width="5.42578125" style="1"/>
    <col min="15381" max="15381" width="6.5703125" style="1" customWidth="1"/>
    <col min="15382" max="15429" width="5.42578125" style="1"/>
    <col min="15430" max="15551" width="0" style="1" hidden="1" customWidth="1"/>
    <col min="15552" max="15630" width="5.42578125" style="1"/>
    <col min="15631" max="15634" width="6.7109375" style="1" customWidth="1"/>
    <col min="15635" max="15636" width="5.42578125" style="1"/>
    <col min="15637" max="15637" width="6.5703125" style="1" customWidth="1"/>
    <col min="15638" max="15685" width="5.42578125" style="1"/>
    <col min="15686" max="15807" width="0" style="1" hidden="1" customWidth="1"/>
    <col min="15808" max="15886" width="5.42578125" style="1"/>
    <col min="15887" max="15890" width="6.7109375" style="1" customWidth="1"/>
    <col min="15891" max="15892" width="5.42578125" style="1"/>
    <col min="15893" max="15893" width="6.5703125" style="1" customWidth="1"/>
    <col min="15894" max="15941" width="5.42578125" style="1"/>
    <col min="15942" max="16063" width="0" style="1" hidden="1" customWidth="1"/>
    <col min="16064" max="16142" width="5.42578125" style="1"/>
    <col min="16143" max="16146" width="6.7109375" style="1" customWidth="1"/>
    <col min="16147" max="16148" width="5.42578125" style="1"/>
    <col min="16149" max="16149" width="6.5703125" style="1" customWidth="1"/>
    <col min="16150" max="16197" width="5.42578125" style="1"/>
    <col min="16198" max="16319" width="0" style="1" hidden="1" customWidth="1"/>
    <col min="16320" max="16384" width="5.42578125" style="1"/>
  </cols>
  <sheetData>
    <row r="1" spans="1:240" ht="15.75" customHeight="1" thickTop="1" x14ac:dyDescent="0.25">
      <c r="A1" s="260" t="s">
        <v>77</v>
      </c>
      <c r="B1" s="261"/>
      <c r="C1" s="261"/>
      <c r="D1" s="261"/>
      <c r="E1" s="261"/>
      <c r="F1" s="261"/>
      <c r="G1" s="261"/>
      <c r="H1" s="261"/>
      <c r="I1" s="264" t="s">
        <v>78</v>
      </c>
      <c r="J1" s="264"/>
      <c r="K1" s="264"/>
      <c r="L1" s="264"/>
      <c r="M1" s="264"/>
      <c r="N1" s="265"/>
      <c r="O1" s="268" t="s">
        <v>37</v>
      </c>
      <c r="P1" s="269"/>
      <c r="Q1" s="269"/>
      <c r="R1" s="269"/>
      <c r="S1" s="269"/>
      <c r="T1" s="270"/>
      <c r="U1" s="74"/>
      <c r="V1" s="274" t="s">
        <v>15</v>
      </c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6"/>
      <c r="AL1" s="280" t="s">
        <v>30</v>
      </c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2"/>
      <c r="BB1" s="286" t="s">
        <v>31</v>
      </c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8"/>
      <c r="BR1" s="250"/>
      <c r="BS1" s="250"/>
      <c r="BT1" s="250"/>
      <c r="BU1" s="250"/>
      <c r="BV1" s="250"/>
      <c r="BW1" s="250"/>
      <c r="BX1" s="251" t="s">
        <v>15</v>
      </c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3"/>
      <c r="CO1" s="257" t="s">
        <v>16</v>
      </c>
      <c r="CP1" s="258"/>
      <c r="CQ1" s="258"/>
      <c r="CR1" s="258"/>
      <c r="CS1" s="258"/>
      <c r="CT1" s="258"/>
      <c r="CU1" s="258"/>
      <c r="CV1" s="258"/>
      <c r="CW1" s="258"/>
      <c r="CX1" s="258"/>
      <c r="CY1" s="258"/>
      <c r="CZ1" s="258"/>
      <c r="DA1" s="258"/>
      <c r="DB1" s="258"/>
      <c r="DC1" s="258"/>
      <c r="DD1" s="258"/>
      <c r="DE1" s="259"/>
      <c r="DF1" s="257" t="s">
        <v>17</v>
      </c>
      <c r="DG1" s="258"/>
      <c r="DH1" s="258"/>
      <c r="DI1" s="258"/>
      <c r="DJ1" s="258"/>
      <c r="DK1" s="258"/>
      <c r="DL1" s="258"/>
      <c r="DM1" s="258"/>
      <c r="DN1" s="258"/>
      <c r="DO1" s="258"/>
      <c r="DP1" s="258"/>
      <c r="DQ1" s="258"/>
      <c r="DR1" s="258"/>
      <c r="DS1" s="258"/>
      <c r="DT1" s="258"/>
      <c r="DU1" s="258"/>
      <c r="DV1" s="259"/>
      <c r="DW1" s="196" t="s">
        <v>26</v>
      </c>
      <c r="DX1" s="196"/>
      <c r="DY1" s="196" t="s">
        <v>16</v>
      </c>
      <c r="DZ1" s="196"/>
      <c r="EA1" s="196" t="s">
        <v>17</v>
      </c>
      <c r="EB1" s="196"/>
      <c r="EC1" s="249" t="s">
        <v>27</v>
      </c>
      <c r="ED1" s="249" t="s">
        <v>28</v>
      </c>
      <c r="EE1" s="249" t="s">
        <v>27</v>
      </c>
      <c r="EF1" s="249" t="s">
        <v>28</v>
      </c>
      <c r="EG1" s="249" t="s">
        <v>27</v>
      </c>
      <c r="EH1" s="249" t="s">
        <v>28</v>
      </c>
      <c r="EI1" s="249" t="s">
        <v>27</v>
      </c>
      <c r="EJ1" s="249" t="s">
        <v>28</v>
      </c>
      <c r="EK1" s="249" t="s">
        <v>27</v>
      </c>
      <c r="EL1" s="249" t="s">
        <v>28</v>
      </c>
      <c r="EM1" s="249" t="s">
        <v>27</v>
      </c>
      <c r="EN1" s="249" t="s">
        <v>28</v>
      </c>
      <c r="EO1" s="249" t="s">
        <v>27</v>
      </c>
      <c r="EP1" s="249" t="s">
        <v>28</v>
      </c>
      <c r="EQ1" s="249" t="s">
        <v>27</v>
      </c>
      <c r="ER1" s="249" t="s">
        <v>28</v>
      </c>
      <c r="ES1" s="249" t="s">
        <v>27</v>
      </c>
      <c r="ET1" s="249" t="s">
        <v>28</v>
      </c>
      <c r="EU1" s="246" t="s">
        <v>26</v>
      </c>
      <c r="EV1" s="246"/>
      <c r="EW1" s="246"/>
      <c r="EX1" s="246"/>
      <c r="EY1" s="246"/>
      <c r="EZ1" s="246"/>
      <c r="FA1" s="246"/>
      <c r="FB1" s="246"/>
      <c r="FC1" s="246"/>
      <c r="FD1" s="246"/>
      <c r="FE1" s="246"/>
      <c r="FF1" s="246"/>
      <c r="FG1" s="246" t="s">
        <v>16</v>
      </c>
      <c r="FH1" s="246"/>
      <c r="FI1" s="246"/>
      <c r="FJ1" s="246"/>
      <c r="FK1" s="246"/>
      <c r="FL1" s="246"/>
      <c r="FM1" s="246"/>
      <c r="FN1" s="246"/>
      <c r="FO1" s="246"/>
      <c r="FP1" s="246"/>
      <c r="FQ1" s="246"/>
      <c r="FR1" s="246"/>
      <c r="FS1" s="246" t="s">
        <v>17</v>
      </c>
      <c r="FT1" s="246"/>
      <c r="FU1" s="246"/>
      <c r="FV1" s="246"/>
      <c r="FW1" s="246"/>
      <c r="FX1" s="246"/>
      <c r="FY1" s="246"/>
      <c r="FZ1" s="246"/>
      <c r="GA1" s="246"/>
      <c r="GB1" s="246"/>
      <c r="GC1" s="246"/>
      <c r="GD1" s="246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</row>
    <row r="2" spans="1:240" ht="15.75" customHeight="1" thickBot="1" x14ac:dyDescent="0.3">
      <c r="A2" s="262"/>
      <c r="B2" s="263"/>
      <c r="C2" s="263"/>
      <c r="D2" s="263"/>
      <c r="E2" s="263"/>
      <c r="F2" s="263"/>
      <c r="G2" s="263"/>
      <c r="H2" s="263"/>
      <c r="I2" s="266"/>
      <c r="J2" s="266"/>
      <c r="K2" s="266"/>
      <c r="L2" s="266"/>
      <c r="M2" s="266"/>
      <c r="N2" s="267"/>
      <c r="O2" s="271"/>
      <c r="P2" s="272"/>
      <c r="Q2" s="272"/>
      <c r="R2" s="272"/>
      <c r="S2" s="272"/>
      <c r="T2" s="273"/>
      <c r="U2" s="74"/>
      <c r="V2" s="277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9"/>
      <c r="AL2" s="283"/>
      <c r="AM2" s="284"/>
      <c r="AN2" s="284"/>
      <c r="AO2" s="284"/>
      <c r="AP2" s="284"/>
      <c r="AQ2" s="284"/>
      <c r="AR2" s="284"/>
      <c r="AS2" s="284"/>
      <c r="AT2" s="284"/>
      <c r="AU2" s="284"/>
      <c r="AV2" s="284"/>
      <c r="AW2" s="284"/>
      <c r="AX2" s="284"/>
      <c r="AY2" s="284"/>
      <c r="AZ2" s="284"/>
      <c r="BA2" s="285"/>
      <c r="BB2" s="289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1"/>
      <c r="BR2" s="250"/>
      <c r="BS2" s="250"/>
      <c r="BT2" s="250"/>
      <c r="BU2" s="250"/>
      <c r="BV2" s="250"/>
      <c r="BW2" s="250"/>
      <c r="BX2" s="254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6"/>
      <c r="CO2" s="254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6"/>
      <c r="DF2" s="254"/>
      <c r="DG2" s="255"/>
      <c r="DH2" s="255"/>
      <c r="DI2" s="255"/>
      <c r="DJ2" s="255"/>
      <c r="DK2" s="255"/>
      <c r="DL2" s="255"/>
      <c r="DM2" s="255"/>
      <c r="DN2" s="255"/>
      <c r="DO2" s="255"/>
      <c r="DP2" s="255"/>
      <c r="DQ2" s="255"/>
      <c r="DR2" s="255"/>
      <c r="DS2" s="255"/>
      <c r="DT2" s="255"/>
      <c r="DU2" s="255"/>
      <c r="DV2" s="256"/>
      <c r="DW2" s="196"/>
      <c r="DX2" s="196"/>
      <c r="DY2" s="196"/>
      <c r="DZ2" s="196"/>
      <c r="EA2" s="196"/>
      <c r="EB2" s="196"/>
      <c r="EC2" s="249"/>
      <c r="ED2" s="249"/>
      <c r="EE2" s="249"/>
      <c r="EF2" s="249"/>
      <c r="EG2" s="249"/>
      <c r="EH2" s="249"/>
      <c r="EI2" s="249"/>
      <c r="EJ2" s="249"/>
      <c r="EK2" s="249"/>
      <c r="EL2" s="249"/>
      <c r="EM2" s="249"/>
      <c r="EN2" s="249"/>
      <c r="EO2" s="249"/>
      <c r="EP2" s="249"/>
      <c r="EQ2" s="249"/>
      <c r="ER2" s="249"/>
      <c r="ES2" s="249"/>
      <c r="ET2" s="249"/>
      <c r="EU2" s="246"/>
      <c r="EV2" s="246"/>
      <c r="EW2" s="246"/>
      <c r="EX2" s="246"/>
      <c r="EY2" s="246"/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6"/>
      <c r="FQ2" s="246"/>
      <c r="FR2" s="246"/>
      <c r="FS2" s="246"/>
      <c r="FT2" s="246"/>
      <c r="FU2" s="246"/>
      <c r="FV2" s="246"/>
      <c r="FW2" s="246"/>
      <c r="FX2" s="246"/>
      <c r="FY2" s="246"/>
      <c r="FZ2" s="246"/>
      <c r="GA2" s="246"/>
      <c r="GB2" s="246"/>
      <c r="GC2" s="246"/>
      <c r="GD2" s="246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</row>
    <row r="3" spans="1:240" ht="14.45" customHeight="1" thickTop="1" x14ac:dyDescent="0.25">
      <c r="A3" s="247" t="s">
        <v>0</v>
      </c>
      <c r="B3" s="235" t="s">
        <v>1</v>
      </c>
      <c r="C3" s="235"/>
      <c r="D3" s="235"/>
      <c r="E3" s="235"/>
      <c r="F3" s="235"/>
      <c r="G3" s="235" t="s">
        <v>2</v>
      </c>
      <c r="H3" s="235" t="s">
        <v>2</v>
      </c>
      <c r="I3" s="235" t="s">
        <v>1</v>
      </c>
      <c r="J3" s="235"/>
      <c r="K3" s="235"/>
      <c r="L3" s="235"/>
      <c r="M3" s="235"/>
      <c r="N3" s="238" t="s">
        <v>0</v>
      </c>
      <c r="O3" s="234" t="s">
        <v>3</v>
      </c>
      <c r="P3" s="235"/>
      <c r="Q3" s="235"/>
      <c r="R3" s="235"/>
      <c r="S3" s="235" t="s">
        <v>4</v>
      </c>
      <c r="T3" s="238"/>
      <c r="U3" s="74"/>
      <c r="V3" s="240" t="s">
        <v>1</v>
      </c>
      <c r="W3" s="232"/>
      <c r="X3" s="232"/>
      <c r="Y3" s="232"/>
      <c r="Z3" s="241"/>
      <c r="AA3" s="240" t="s">
        <v>6</v>
      </c>
      <c r="AB3" s="224"/>
      <c r="AC3" s="244" t="s">
        <v>7</v>
      </c>
      <c r="AD3" s="224" t="s">
        <v>8</v>
      </c>
      <c r="AE3" s="244" t="s">
        <v>9</v>
      </c>
      <c r="AF3" s="232" t="s">
        <v>10</v>
      </c>
      <c r="AG3" s="232" t="s">
        <v>11</v>
      </c>
      <c r="AH3" s="232" t="s">
        <v>0</v>
      </c>
      <c r="AI3" s="232" t="s">
        <v>12</v>
      </c>
      <c r="AJ3" s="232" t="s">
        <v>13</v>
      </c>
      <c r="AK3" s="224" t="s">
        <v>14</v>
      </c>
      <c r="AL3" s="226" t="s">
        <v>1</v>
      </c>
      <c r="AM3" s="220"/>
      <c r="AN3" s="220"/>
      <c r="AO3" s="220"/>
      <c r="AP3" s="227"/>
      <c r="AQ3" s="226" t="s">
        <v>6</v>
      </c>
      <c r="AR3" s="222"/>
      <c r="AS3" s="230" t="s">
        <v>7</v>
      </c>
      <c r="AT3" s="222" t="s">
        <v>8</v>
      </c>
      <c r="AU3" s="230" t="s">
        <v>9</v>
      </c>
      <c r="AV3" s="220" t="s">
        <v>10</v>
      </c>
      <c r="AW3" s="220" t="s">
        <v>11</v>
      </c>
      <c r="AX3" s="220" t="s">
        <v>0</v>
      </c>
      <c r="AY3" s="220" t="s">
        <v>12</v>
      </c>
      <c r="AZ3" s="220" t="s">
        <v>13</v>
      </c>
      <c r="BA3" s="222" t="s">
        <v>14</v>
      </c>
      <c r="BB3" s="214" t="s">
        <v>1</v>
      </c>
      <c r="BC3" s="209"/>
      <c r="BD3" s="209"/>
      <c r="BE3" s="209"/>
      <c r="BF3" s="215"/>
      <c r="BG3" s="214" t="s">
        <v>6</v>
      </c>
      <c r="BH3" s="211"/>
      <c r="BI3" s="218" t="s">
        <v>7</v>
      </c>
      <c r="BJ3" s="211" t="s">
        <v>8</v>
      </c>
      <c r="BK3" s="218" t="s">
        <v>9</v>
      </c>
      <c r="BL3" s="209" t="s">
        <v>10</v>
      </c>
      <c r="BM3" s="209" t="s">
        <v>11</v>
      </c>
      <c r="BN3" s="209" t="s">
        <v>0</v>
      </c>
      <c r="BO3" s="209" t="s">
        <v>12</v>
      </c>
      <c r="BP3" s="209" t="s">
        <v>13</v>
      </c>
      <c r="BQ3" s="211" t="s">
        <v>14</v>
      </c>
      <c r="BR3" s="208" t="s">
        <v>19</v>
      </c>
      <c r="BS3" s="213"/>
      <c r="BT3" s="206" t="s">
        <v>20</v>
      </c>
      <c r="BU3" s="207"/>
      <c r="BV3" s="208" t="s">
        <v>21</v>
      </c>
      <c r="BW3" s="139"/>
      <c r="BX3" s="199" t="s">
        <v>1</v>
      </c>
      <c r="BY3" s="199"/>
      <c r="BZ3" s="199"/>
      <c r="CA3" s="199"/>
      <c r="CB3" s="199"/>
      <c r="CC3" s="199" t="s">
        <v>18</v>
      </c>
      <c r="CD3" s="199" t="s">
        <v>6</v>
      </c>
      <c r="CE3" s="199"/>
      <c r="CF3" s="199" t="s">
        <v>7</v>
      </c>
      <c r="CG3" s="199" t="s">
        <v>8</v>
      </c>
      <c r="CH3" s="199" t="s">
        <v>9</v>
      </c>
      <c r="CI3" s="199" t="s">
        <v>10</v>
      </c>
      <c r="CJ3" s="199" t="s">
        <v>11</v>
      </c>
      <c r="CK3" s="199" t="s">
        <v>0</v>
      </c>
      <c r="CL3" s="199" t="s">
        <v>12</v>
      </c>
      <c r="CM3" s="199" t="s">
        <v>13</v>
      </c>
      <c r="CN3" s="199" t="s">
        <v>14</v>
      </c>
      <c r="CO3" s="200" t="s">
        <v>1</v>
      </c>
      <c r="CP3" s="201"/>
      <c r="CQ3" s="201"/>
      <c r="CR3" s="201"/>
      <c r="CS3" s="202"/>
      <c r="CT3" s="199" t="s">
        <v>18</v>
      </c>
      <c r="CU3" s="199" t="s">
        <v>6</v>
      </c>
      <c r="CV3" s="199"/>
      <c r="CW3" s="199" t="s">
        <v>7</v>
      </c>
      <c r="CX3" s="199" t="s">
        <v>8</v>
      </c>
      <c r="CY3" s="199" t="s">
        <v>9</v>
      </c>
      <c r="CZ3" s="199" t="s">
        <v>10</v>
      </c>
      <c r="DA3" s="199" t="s">
        <v>11</v>
      </c>
      <c r="DB3" s="199" t="s">
        <v>0</v>
      </c>
      <c r="DC3" s="199" t="s">
        <v>12</v>
      </c>
      <c r="DD3" s="199" t="s">
        <v>13</v>
      </c>
      <c r="DE3" s="199" t="s">
        <v>14</v>
      </c>
      <c r="DF3" s="200" t="s">
        <v>1</v>
      </c>
      <c r="DG3" s="201"/>
      <c r="DH3" s="201"/>
      <c r="DI3" s="201"/>
      <c r="DJ3" s="202"/>
      <c r="DK3" s="199" t="s">
        <v>18</v>
      </c>
      <c r="DL3" s="199" t="s">
        <v>6</v>
      </c>
      <c r="DM3" s="199"/>
      <c r="DN3" s="199" t="s">
        <v>7</v>
      </c>
      <c r="DO3" s="199" t="s">
        <v>8</v>
      </c>
      <c r="DP3" s="199" t="s">
        <v>9</v>
      </c>
      <c r="DQ3" s="199" t="s">
        <v>10</v>
      </c>
      <c r="DR3" s="199" t="s">
        <v>11</v>
      </c>
      <c r="DS3" s="199" t="s">
        <v>0</v>
      </c>
      <c r="DT3" s="199" t="s">
        <v>12</v>
      </c>
      <c r="DU3" s="199" t="s">
        <v>13</v>
      </c>
      <c r="DV3" s="199" t="s">
        <v>14</v>
      </c>
      <c r="DW3" s="198" t="s">
        <v>25</v>
      </c>
      <c r="DX3" s="198" t="s">
        <v>25</v>
      </c>
      <c r="DY3" s="198" t="s">
        <v>25</v>
      </c>
      <c r="DZ3" s="198" t="s">
        <v>25</v>
      </c>
      <c r="EA3" s="198" t="s">
        <v>25</v>
      </c>
      <c r="EB3" s="198" t="s">
        <v>25</v>
      </c>
      <c r="EC3" s="197" t="s">
        <v>0</v>
      </c>
      <c r="ED3" s="197" t="s">
        <v>0</v>
      </c>
      <c r="EE3" s="197" t="s">
        <v>8</v>
      </c>
      <c r="EF3" s="197" t="s">
        <v>8</v>
      </c>
      <c r="EG3" s="197" t="s">
        <v>29</v>
      </c>
      <c r="EH3" s="197" t="s">
        <v>29</v>
      </c>
      <c r="EI3" s="197" t="s">
        <v>9</v>
      </c>
      <c r="EJ3" s="197" t="s">
        <v>9</v>
      </c>
      <c r="EK3" s="197" t="s">
        <v>10</v>
      </c>
      <c r="EL3" s="197" t="s">
        <v>10</v>
      </c>
      <c r="EM3" s="197" t="s">
        <v>11</v>
      </c>
      <c r="EN3" s="197" t="s">
        <v>11</v>
      </c>
      <c r="EO3" s="197" t="s">
        <v>0</v>
      </c>
      <c r="EP3" s="197" t="s">
        <v>0</v>
      </c>
      <c r="EQ3" s="197" t="s">
        <v>12</v>
      </c>
      <c r="ER3" s="197" t="s">
        <v>12</v>
      </c>
      <c r="ES3" s="197" t="s">
        <v>13</v>
      </c>
      <c r="ET3" s="197" t="s">
        <v>13</v>
      </c>
      <c r="EU3" s="139" t="s">
        <v>1</v>
      </c>
      <c r="EV3" s="139"/>
      <c r="EW3" s="139"/>
      <c r="EX3" s="139"/>
      <c r="EY3" s="139"/>
      <c r="EZ3" s="196" t="s">
        <v>25</v>
      </c>
      <c r="FA3" s="139" t="s">
        <v>18</v>
      </c>
      <c r="FB3" s="139" t="s">
        <v>1</v>
      </c>
      <c r="FC3" s="139"/>
      <c r="FD3" s="139"/>
      <c r="FE3" s="139"/>
      <c r="FF3" s="139"/>
      <c r="FG3" s="139" t="s">
        <v>1</v>
      </c>
      <c r="FH3" s="139"/>
      <c r="FI3" s="139"/>
      <c r="FJ3" s="139"/>
      <c r="FK3" s="139"/>
      <c r="FL3" s="196" t="s">
        <v>25</v>
      </c>
      <c r="FM3" s="196" t="s">
        <v>18</v>
      </c>
      <c r="FN3" s="139" t="s">
        <v>1</v>
      </c>
      <c r="FO3" s="139"/>
      <c r="FP3" s="139"/>
      <c r="FQ3" s="139"/>
      <c r="FR3" s="139"/>
      <c r="FS3" s="139" t="s">
        <v>1</v>
      </c>
      <c r="FT3" s="139"/>
      <c r="FU3" s="139"/>
      <c r="FV3" s="139"/>
      <c r="FW3" s="139"/>
      <c r="FX3" s="196" t="s">
        <v>25</v>
      </c>
      <c r="FY3" s="139" t="s">
        <v>18</v>
      </c>
      <c r="FZ3" s="139" t="s">
        <v>1</v>
      </c>
      <c r="GA3" s="139"/>
      <c r="GB3" s="139"/>
      <c r="GC3" s="139"/>
      <c r="GD3" s="139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</row>
    <row r="4" spans="1:240" ht="14.45" customHeight="1" thickBot="1" x14ac:dyDescent="0.3">
      <c r="A4" s="248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9"/>
      <c r="O4" s="236"/>
      <c r="P4" s="237"/>
      <c r="Q4" s="237"/>
      <c r="R4" s="237"/>
      <c r="S4" s="237"/>
      <c r="T4" s="239"/>
      <c r="U4" s="74"/>
      <c r="V4" s="242"/>
      <c r="W4" s="233"/>
      <c r="X4" s="233"/>
      <c r="Y4" s="233"/>
      <c r="Z4" s="243"/>
      <c r="AA4" s="242"/>
      <c r="AB4" s="225"/>
      <c r="AC4" s="245"/>
      <c r="AD4" s="225"/>
      <c r="AE4" s="245"/>
      <c r="AF4" s="233"/>
      <c r="AG4" s="233"/>
      <c r="AH4" s="233"/>
      <c r="AI4" s="233"/>
      <c r="AJ4" s="233"/>
      <c r="AK4" s="225"/>
      <c r="AL4" s="228"/>
      <c r="AM4" s="221"/>
      <c r="AN4" s="221"/>
      <c r="AO4" s="221"/>
      <c r="AP4" s="229"/>
      <c r="AQ4" s="228"/>
      <c r="AR4" s="223"/>
      <c r="AS4" s="231"/>
      <c r="AT4" s="223"/>
      <c r="AU4" s="231"/>
      <c r="AV4" s="221"/>
      <c r="AW4" s="221"/>
      <c r="AX4" s="221"/>
      <c r="AY4" s="221"/>
      <c r="AZ4" s="221"/>
      <c r="BA4" s="223"/>
      <c r="BB4" s="216"/>
      <c r="BC4" s="210"/>
      <c r="BD4" s="210"/>
      <c r="BE4" s="210"/>
      <c r="BF4" s="217"/>
      <c r="BG4" s="216"/>
      <c r="BH4" s="212"/>
      <c r="BI4" s="219"/>
      <c r="BJ4" s="212"/>
      <c r="BK4" s="219"/>
      <c r="BL4" s="210"/>
      <c r="BM4" s="210"/>
      <c r="BN4" s="210"/>
      <c r="BO4" s="210"/>
      <c r="BP4" s="210"/>
      <c r="BQ4" s="212"/>
      <c r="BR4" s="208"/>
      <c r="BS4" s="213"/>
      <c r="BT4" s="206"/>
      <c r="BU4" s="207"/>
      <c r="BV4" s="208"/>
      <c r="BW4" s="13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203"/>
      <c r="CP4" s="204"/>
      <c r="CQ4" s="204"/>
      <c r="CR4" s="204"/>
      <c r="CS4" s="205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203"/>
      <c r="DG4" s="204"/>
      <c r="DH4" s="204"/>
      <c r="DI4" s="204"/>
      <c r="DJ4" s="205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8"/>
      <c r="DX4" s="198"/>
      <c r="DY4" s="198"/>
      <c r="DZ4" s="198"/>
      <c r="EA4" s="198"/>
      <c r="EB4" s="198"/>
      <c r="EC4" s="197"/>
      <c r="ED4" s="197"/>
      <c r="EE4" s="197"/>
      <c r="EF4" s="197"/>
      <c r="EG4" s="197"/>
      <c r="EH4" s="197"/>
      <c r="EI4" s="197"/>
      <c r="EJ4" s="197"/>
      <c r="EK4" s="197"/>
      <c r="EL4" s="197"/>
      <c r="EM4" s="197"/>
      <c r="EN4" s="197"/>
      <c r="EO4" s="197"/>
      <c r="EP4" s="197"/>
      <c r="EQ4" s="197"/>
      <c r="ER4" s="197"/>
      <c r="ES4" s="197"/>
      <c r="ET4" s="197"/>
      <c r="EU4" s="139"/>
      <c r="EV4" s="139"/>
      <c r="EW4" s="139"/>
      <c r="EX4" s="139"/>
      <c r="EY4" s="139"/>
      <c r="EZ4" s="196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96"/>
      <c r="FM4" s="196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96"/>
      <c r="FY4" s="139"/>
      <c r="FZ4" s="139"/>
      <c r="GA4" s="139"/>
      <c r="GB4" s="139"/>
      <c r="GC4" s="139"/>
      <c r="GD4" s="139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</row>
    <row r="5" spans="1:240" ht="15.6" thickTop="1" x14ac:dyDescent="0.3">
      <c r="A5" s="64"/>
      <c r="B5" s="184" t="s">
        <v>69</v>
      </c>
      <c r="C5" s="184"/>
      <c r="D5" s="184"/>
      <c r="E5" s="184"/>
      <c r="F5" s="184"/>
      <c r="G5" s="65"/>
      <c r="H5" s="65"/>
      <c r="I5" s="185" t="s">
        <v>75</v>
      </c>
      <c r="J5" s="185"/>
      <c r="K5" s="185"/>
      <c r="L5" s="185"/>
      <c r="M5" s="185"/>
      <c r="N5" s="66"/>
      <c r="O5" s="186">
        <v>43357</v>
      </c>
      <c r="P5" s="187"/>
      <c r="Q5" s="187"/>
      <c r="R5" s="187"/>
      <c r="S5" s="188"/>
      <c r="T5" s="189"/>
      <c r="U5" s="73"/>
      <c r="V5" s="155" t="str">
        <f t="shared" ref="V5:V22" si="0">VLOOKUP(BR5,$BS$5:$CB$22,6,0)</f>
        <v>Avranches</v>
      </c>
      <c r="W5" s="156"/>
      <c r="X5" s="156"/>
      <c r="Y5" s="156"/>
      <c r="Z5" s="157"/>
      <c r="AA5" s="23">
        <f t="shared" ref="AA5:AA22" si="1">VLOOKUP(V5,$BX$5:$CN$22,7,0)</f>
        <v>0</v>
      </c>
      <c r="AB5" s="24" t="str">
        <f t="shared" ref="AB5:AB22" si="2">VLOOKUP(V5,$BX$5:$CN$22,8,0)</f>
        <v>u</v>
      </c>
      <c r="AC5" s="25">
        <v>1</v>
      </c>
      <c r="AD5" s="26">
        <f t="shared" ref="AD5:AD22" si="3">VLOOKUP(V5,$BX$5:$CN$22,10,0)</f>
        <v>0</v>
      </c>
      <c r="AE5" s="31">
        <f t="shared" ref="AE5:AE22" si="4">VLOOKUP(V5,$BX$5:$CN$22,11,0)</f>
        <v>0</v>
      </c>
      <c r="AF5" s="32">
        <f t="shared" ref="AF5:AF22" si="5">VLOOKUP(V5,$BX$5:$CN$22,12,0)</f>
        <v>0</v>
      </c>
      <c r="AG5" s="32">
        <f t="shared" ref="AG5:AG22" si="6">VLOOKUP(V5,$BX$5:$CN$22,13,0)</f>
        <v>0</v>
      </c>
      <c r="AH5" s="32">
        <f t="shared" ref="AH5:AH22" si="7">VLOOKUP(V5,$BX$5:$CN$22,14,0)</f>
        <v>0</v>
      </c>
      <c r="AI5" s="32">
        <f t="shared" ref="AI5:AI22" si="8">VLOOKUP(V5,$BX$5:$CN$22,15,0)</f>
        <v>0</v>
      </c>
      <c r="AJ5" s="32">
        <f t="shared" ref="AJ5:AJ22" si="9">VLOOKUP(V5,$BX$5:$CN$22,16,0)</f>
        <v>0</v>
      </c>
      <c r="AK5" s="33">
        <f t="shared" ref="AK5:AK22" si="10">VLOOKUP(V5,$BX$5:$CN$22,17,0)</f>
        <v>0</v>
      </c>
      <c r="AL5" s="190" t="str">
        <f t="shared" ref="AL5:AL22" si="11">VLOOKUP(BT5,$BU$5:$CS$22,4,0)</f>
        <v>Avranches</v>
      </c>
      <c r="AM5" s="191"/>
      <c r="AN5" s="191"/>
      <c r="AO5" s="191"/>
      <c r="AP5" s="192"/>
      <c r="AQ5" s="5">
        <f t="shared" ref="AQ5:AQ22" si="12">VLOOKUP(AL5,$CO$5:$DE$22,7,0)</f>
        <v>0</v>
      </c>
      <c r="AR5" s="6" t="str">
        <f t="shared" ref="AR5:AR22" si="13">VLOOKUP(AL5,$CO$5:$DE$22,8,0)</f>
        <v>u</v>
      </c>
      <c r="AS5" s="7">
        <v>1</v>
      </c>
      <c r="AT5" s="8">
        <f t="shared" ref="AT5:AT22" si="14">VLOOKUP(AL5,$CO$5:$DE$22,10,0)</f>
        <v>0</v>
      </c>
      <c r="AU5" s="9">
        <f t="shared" ref="AU5:AU22" si="15">VLOOKUP(AL5,$CO$5:$DE$22,11,0)</f>
        <v>0</v>
      </c>
      <c r="AV5" s="10">
        <f t="shared" ref="AV5:AV22" si="16">VLOOKUP(AL5,$CO$5:$DE$22,12,0)</f>
        <v>0</v>
      </c>
      <c r="AW5" s="10">
        <f t="shared" ref="AW5:AW22" si="17">VLOOKUP(AL5,$CO$5:$DE$22,13,0)</f>
        <v>0</v>
      </c>
      <c r="AX5" s="10">
        <f t="shared" ref="AX5:AX22" si="18">VLOOKUP(AL5,$CO$5:$DE$22,14,0)</f>
        <v>0</v>
      </c>
      <c r="AY5" s="10">
        <f t="shared" ref="AY5:AY22" si="19">VLOOKUP(AL5,$CO$5:$DE$22,15,0)</f>
        <v>0</v>
      </c>
      <c r="AZ5" s="10">
        <f t="shared" ref="AZ5:AZ22" si="20">VLOOKUP(AL5,$CO$5:$DE$22,16,0)</f>
        <v>0</v>
      </c>
      <c r="BA5" s="11">
        <f t="shared" ref="BA5:BA22" si="21">VLOOKUP(AL5,$CO$5:$DE$22,17,0)</f>
        <v>0</v>
      </c>
      <c r="BB5" s="193" t="str">
        <f t="shared" ref="BB5:BB22" si="22">VLOOKUP(BV5,$BW$5:$DF$22,2,0)</f>
        <v>Avranches</v>
      </c>
      <c r="BC5" s="194"/>
      <c r="BD5" s="194"/>
      <c r="BE5" s="194"/>
      <c r="BF5" s="195"/>
      <c r="BG5" s="37">
        <f t="shared" ref="BG5:BG22" si="23">VLOOKUP(BB5,$DF$5:$DV$22,7,0)</f>
        <v>0</v>
      </c>
      <c r="BH5" s="38" t="str">
        <f t="shared" ref="BH5:BH22" si="24">VLOOKUP(BB5,$DF$5:$DV$22,8,0)</f>
        <v>u</v>
      </c>
      <c r="BI5" s="39">
        <v>1</v>
      </c>
      <c r="BJ5" s="40">
        <f t="shared" ref="BJ5:BJ22" si="25">VLOOKUP(BB5,$DF$5:$DV$22,10,0)</f>
        <v>0</v>
      </c>
      <c r="BK5" s="41">
        <f t="shared" ref="BK5:BK22" si="26">VLOOKUP(BB5,$DF$5:$DV$22,11,0)</f>
        <v>0</v>
      </c>
      <c r="BL5" s="42">
        <f t="shared" ref="BL5:BL22" si="27">VLOOKUP(BB5,$DF$5:$DV$22,12,0)</f>
        <v>0</v>
      </c>
      <c r="BM5" s="42">
        <f t="shared" ref="BM5:BM22" si="28">VLOOKUP(BB5,$DF$5:$DV$22,13,0)</f>
        <v>0</v>
      </c>
      <c r="BN5" s="42">
        <f t="shared" ref="BN5:BN22" si="29">VLOOKUP(BB5,$DF$5:$DV$22,14,0)</f>
        <v>0</v>
      </c>
      <c r="BO5" s="42">
        <f t="shared" ref="BO5:BO22" si="30">VLOOKUP(BB5,$DF$5:$DV$22,15,0)</f>
        <v>0</v>
      </c>
      <c r="BP5" s="42">
        <f t="shared" ref="BP5:BP22" si="31">VLOOKUP(BB5,$DF$5:$DV$22,16,0)</f>
        <v>0</v>
      </c>
      <c r="BQ5" s="43">
        <f t="shared" ref="BQ5:BQ22" si="32">VLOOKUP(BB5,$DF$5:$DV$22,17,0)</f>
        <v>0</v>
      </c>
      <c r="BR5" s="77">
        <v>1</v>
      </c>
      <c r="BS5" s="81">
        <f t="shared" ref="BS5:BS22" si="33">CF5</f>
        <v>1</v>
      </c>
      <c r="BT5" s="79">
        <v>1</v>
      </c>
      <c r="BU5" s="80">
        <f t="shared" ref="BU5:BU22" si="34">CW5</f>
        <v>1</v>
      </c>
      <c r="BV5" s="77">
        <v>1</v>
      </c>
      <c r="BW5" s="78">
        <f t="shared" ref="BW5:BW22" si="35">DN5</f>
        <v>1</v>
      </c>
      <c r="BX5" s="164" t="str">
        <f>[1]Equipes!A2</f>
        <v>Avranches</v>
      </c>
      <c r="BY5" s="164"/>
      <c r="BZ5" s="164"/>
      <c r="CA5" s="164"/>
      <c r="CB5" s="164"/>
      <c r="CC5" s="75">
        <f t="shared" ref="CC5:CC22" si="36">RANK(DW5,$DW$5:$DW$22)</f>
        <v>1</v>
      </c>
      <c r="CD5" s="75">
        <f>CC5-CC5</f>
        <v>0</v>
      </c>
      <c r="CE5" s="2" t="s">
        <v>22</v>
      </c>
      <c r="CF5" s="75">
        <f t="shared" ref="CF5:CF22" si="37">RANK(DX5,$DX$5:$DX$22)</f>
        <v>1</v>
      </c>
      <c r="CG5" s="75">
        <f t="shared" ref="CG5:CG22" si="38">SUMPRODUCT(($B$5:$F$16=BX5)*($EG$5:$EG$16))+SUMPRODUCT(($I$5:$M$16=BX5)*($EH$5:$EH$16))</f>
        <v>0</v>
      </c>
      <c r="CH5" s="75">
        <f t="shared" ref="CH5:CH22" si="39">SUMPRODUCT(($B$5:$F$16=BX5)*($EI$5:$EI$16))+SUMPRODUCT(($I$5:$M$16=BX5)*($EJ$5:$EJ$16))</f>
        <v>0</v>
      </c>
      <c r="CI5" s="75">
        <f t="shared" ref="CI5:CI22" si="40">SUMPRODUCT(($B$5:$F$16=BX5)*($EK$5:$EK$16))+SUMPRODUCT(($I$5:$M$16=BX5)*($EL$5:$EL$16))</f>
        <v>0</v>
      </c>
      <c r="CJ5" s="75">
        <f t="shared" ref="CJ5:CJ22" si="41">SUMPRODUCT(($B$5:$F$16=BX5)*($EM$5:$EM$16))+SUMPRODUCT(($I$5:$M$16=BX5)*($EN$5:$EN$16))</f>
        <v>0</v>
      </c>
      <c r="CK5" s="75">
        <f t="shared" ref="CK5:CK22" si="42">SUMPRODUCT(($B$5:$F$16=BX5)*($EO$5:$EO$16))+SUMPRODUCT(($I$5:$M$16=BX5)*($EP$5:$EP$16))</f>
        <v>0</v>
      </c>
      <c r="CL5" s="75">
        <f t="shared" ref="CL5:CL22" si="43">SUMPRODUCT(($B$5:$F$16=BX5)*($EQ$5:$EQ$16))+SUMPRODUCT(($I$5:$M$16=BX5)*($ER$5:$ER$16))</f>
        <v>0</v>
      </c>
      <c r="CM5" s="75">
        <f t="shared" ref="CM5:CM22" si="44">SUMPRODUCT(($B$5:$F$16=BX5)*($ES$5:$ES$16))+SUMPRODUCT(($I$5:$M$16=BX5)*($ET$5:$ET$16))</f>
        <v>0</v>
      </c>
      <c r="CN5" s="75">
        <f>CL5-CM5</f>
        <v>0</v>
      </c>
      <c r="CO5" s="165" t="str">
        <f>BX5</f>
        <v>Avranches</v>
      </c>
      <c r="CP5" s="166"/>
      <c r="CQ5" s="166"/>
      <c r="CR5" s="166"/>
      <c r="CS5" s="167"/>
      <c r="CT5" s="75">
        <f t="shared" ref="CT5:CT22" si="45">RANK(DY5,$DY$5:$DY$22)</f>
        <v>1</v>
      </c>
      <c r="CU5" s="75">
        <f>CT5-CT5</f>
        <v>0</v>
      </c>
      <c r="CV5" s="2" t="s">
        <v>22</v>
      </c>
      <c r="CW5" s="75">
        <f t="shared" ref="CW5:CW22" si="46">RANK(DZ5,$DZ$5:$DZ$22)</f>
        <v>1</v>
      </c>
      <c r="CX5" s="75">
        <f t="shared" ref="CX5:CX22" si="47">SUMPRODUCT(($B$5:$F$16=CO5)*($EG$5:$EG$16))</f>
        <v>0</v>
      </c>
      <c r="CY5" s="75">
        <f t="shared" ref="CY5:CY22" si="48">SUMPRODUCT(($B$5:$F$16=CO5)*($EI$5:$EI$16))</f>
        <v>0</v>
      </c>
      <c r="CZ5" s="75">
        <f t="shared" ref="CZ5:CZ22" si="49">SUMPRODUCT(($B$5:$F$16=CO5)*($EK$5:$EK$16))</f>
        <v>0</v>
      </c>
      <c r="DA5" s="75">
        <f t="shared" ref="DA5:DA22" si="50">SUMPRODUCT(($B$5:$F$16=CO5)*($EM$5:$EM$16))</f>
        <v>0</v>
      </c>
      <c r="DB5" s="75">
        <f t="shared" ref="DB5:DB22" si="51">SUMPRODUCT(($B$5:$F$16=CO5)*($EO$5:$EO$16))</f>
        <v>0</v>
      </c>
      <c r="DC5" s="75">
        <f t="shared" ref="DC5:DC22" si="52">SUMPRODUCT(($B$5:$F$16=CO5)*($EQ$5:$EQ$16))</f>
        <v>0</v>
      </c>
      <c r="DD5" s="75">
        <f t="shared" ref="DD5:DD22" si="53">SUMPRODUCT(($B$5:$F$16=CO5)*($ES$5:$ES$16))</f>
        <v>0</v>
      </c>
      <c r="DE5" s="75">
        <f>DC5-DD5</f>
        <v>0</v>
      </c>
      <c r="DF5" s="165" t="str">
        <f>BX5</f>
        <v>Avranches</v>
      </c>
      <c r="DG5" s="166"/>
      <c r="DH5" s="166"/>
      <c r="DI5" s="166"/>
      <c r="DJ5" s="167"/>
      <c r="DK5" s="75">
        <f t="shared" ref="DK5:DK22" si="54">RANK(EA5,$EA$5:$EA$22)</f>
        <v>1</v>
      </c>
      <c r="DL5" s="75">
        <f>DK5-DK5</f>
        <v>0</v>
      </c>
      <c r="DM5" s="2" t="s">
        <v>22</v>
      </c>
      <c r="DN5" s="75">
        <f t="shared" ref="DN5:DN22" si="55">RANK(EB5,$EB$5:$EB$22)</f>
        <v>1</v>
      </c>
      <c r="DO5" s="75">
        <f t="shared" ref="DO5:DO22" si="56">SUMPRODUCT(($I$5:$M$16=DF5)*($EH$5:$EH$16))</f>
        <v>0</v>
      </c>
      <c r="DP5" s="75">
        <f t="shared" ref="DP5:DP22" si="57">SUMPRODUCT(($I$5:$M$16=DF5)*($EJ$5:$EJ$16))</f>
        <v>0</v>
      </c>
      <c r="DQ5" s="75">
        <f t="shared" ref="DQ5:DQ22" si="58">SUMPRODUCT(($I$5:$M$16=DF5)*($EL$5:$EL$16))</f>
        <v>0</v>
      </c>
      <c r="DR5" s="75">
        <f t="shared" ref="DR5:DR22" si="59">SUMPRODUCT(($I$5:$M$16=DF5)*($EN$5:$EN$16))</f>
        <v>0</v>
      </c>
      <c r="DS5" s="75">
        <f t="shared" ref="DS5:DS22" si="60">SUMPRODUCT(($I$5:$M$16=DF5)*($EP$5:$EP$16))</f>
        <v>0</v>
      </c>
      <c r="DT5" s="75">
        <f t="shared" ref="DT5:DT22" si="61">SUMPRODUCT(($I$5:$M$16=DF5)*($ER$5:$ER$16))</f>
        <v>0</v>
      </c>
      <c r="DU5" s="75">
        <f t="shared" ref="DU5:DU22" si="62">SUMPRODUCT(($I$5:$M$16=DF5)*($ET$5:$ET$16))</f>
        <v>0</v>
      </c>
      <c r="DV5" s="75">
        <f>DT5-DU5</f>
        <v>0</v>
      </c>
      <c r="DW5" s="82">
        <f>SUM(CG5*1000+(CN5)/100+(CL5)/1000)</f>
        <v>0</v>
      </c>
      <c r="DX5" s="82">
        <f>DW5+0.000002</f>
        <v>1.9999999999999999E-6</v>
      </c>
      <c r="DY5" s="82">
        <f>SUM(CX5*1000+(DE5)/100+(DC5)/1000)</f>
        <v>0</v>
      </c>
      <c r="DZ5" s="82">
        <f>DY5+0.000002</f>
        <v>1.9999999999999999E-6</v>
      </c>
      <c r="EA5" s="82">
        <f>SUM(DO5*1000+(DV5)/100+(DT5)/1000)</f>
        <v>0</v>
      </c>
      <c r="EB5" s="82">
        <f>EA5+0.000002</f>
        <v>1.9999999999999999E-6</v>
      </c>
      <c r="EC5" s="78">
        <f>A5</f>
        <v>0</v>
      </c>
      <c r="ED5" s="78">
        <f>N5</f>
        <v>0</v>
      </c>
      <c r="EE5" s="78">
        <f>IF(G5="",0,IF(G5&gt;H5,3,IF(G5=H5,1,IF(G5&lt;H5,0))))</f>
        <v>0</v>
      </c>
      <c r="EF5" s="78">
        <f>IF(H5="",0,IF(H5&gt;G5,3,IF(H5=G5,1,IF(H5&lt;G5,0))))</f>
        <v>0</v>
      </c>
      <c r="EG5" s="78">
        <f>EE5-EC5</f>
        <v>0</v>
      </c>
      <c r="EH5" s="78">
        <f>EF5-ED5</f>
        <v>0</v>
      </c>
      <c r="EI5" s="78">
        <f>IF(G5="",0,1)</f>
        <v>0</v>
      </c>
      <c r="EJ5" s="78">
        <f>IF(H5="",0,1)</f>
        <v>0</v>
      </c>
      <c r="EK5" s="78" t="b">
        <f>IF(G5&lt;&gt;"",IF(G5&gt;H5,1))</f>
        <v>0</v>
      </c>
      <c r="EL5" s="78" t="b">
        <f>IF(H5&lt;&gt;"",IF(H5&gt;G5,1))</f>
        <v>0</v>
      </c>
      <c r="EM5" s="78" t="b">
        <f>IF(G5&lt;&gt;"",IF(G5=H5,1))</f>
        <v>0</v>
      </c>
      <c r="EN5" s="78" t="b">
        <f>IF(H5&lt;&gt;"",IF(H5=G5,1))</f>
        <v>0</v>
      </c>
      <c r="EO5" s="78" t="b">
        <f>IF(G5&lt;&gt;"",IF(G5&lt;H5,1))</f>
        <v>0</v>
      </c>
      <c r="EP5" s="78" t="b">
        <f>IF(H5&lt;&gt;"",IF(H5&lt;G5,1))</f>
        <v>0</v>
      </c>
      <c r="EQ5" s="78">
        <f>G5</f>
        <v>0</v>
      </c>
      <c r="ER5" s="78">
        <f>H5</f>
        <v>0</v>
      </c>
      <c r="ES5" s="78">
        <f>H5</f>
        <v>0</v>
      </c>
      <c r="ET5" s="78">
        <f>G5</f>
        <v>0</v>
      </c>
      <c r="EU5" s="139" t="str">
        <f t="shared" ref="EU5:EU22" si="63">VLOOKUP(BR5,$BS$5:$CB$22,6,0)</f>
        <v>Avranches</v>
      </c>
      <c r="EV5" s="139"/>
      <c r="EW5" s="139"/>
      <c r="EX5" s="139"/>
      <c r="EY5" s="139"/>
      <c r="EZ5" s="82">
        <f t="shared" ref="EZ5:EZ22" si="64">VLOOKUP(EU5,$BX$5:$DW$22,52,0)</f>
        <v>0</v>
      </c>
      <c r="FA5" s="78">
        <f t="shared" ref="FA5:FA22" si="65">RANK(EZ5,$EZ$5:$EZ$22)</f>
        <v>1</v>
      </c>
      <c r="FB5" s="139" t="str">
        <f>BX5</f>
        <v>Avranches</v>
      </c>
      <c r="FC5" s="139"/>
      <c r="FD5" s="139"/>
      <c r="FE5" s="139"/>
      <c r="FF5" s="139"/>
      <c r="FG5" s="139" t="str">
        <f t="shared" ref="FG5:FG22" si="66">VLOOKUP(BT5,$BU$5:$CS$22,21,0)</f>
        <v>Avranches</v>
      </c>
      <c r="FH5" s="139"/>
      <c r="FI5" s="139"/>
      <c r="FJ5" s="139"/>
      <c r="FK5" s="139"/>
      <c r="FL5" s="82">
        <f t="shared" ref="FL5:FL22" si="67">VLOOKUP(FG5,$CO$5:$DY$22,37,0)</f>
        <v>0</v>
      </c>
      <c r="FM5" s="4">
        <f t="shared" ref="FM5:FM22" si="68">RANK(FL5,$FL$5:$FL$22)</f>
        <v>1</v>
      </c>
      <c r="FN5" s="139" t="str">
        <f>CO5</f>
        <v>Avranches</v>
      </c>
      <c r="FO5" s="139"/>
      <c r="FP5" s="139"/>
      <c r="FQ5" s="139"/>
      <c r="FR5" s="139"/>
      <c r="FS5" s="139" t="str">
        <f t="shared" ref="FS5:FS22" si="69">VLOOKUP(BV5,$BW$5:$DF$22,36,0)</f>
        <v>Avranches</v>
      </c>
      <c r="FT5" s="139"/>
      <c r="FU5" s="139"/>
      <c r="FV5" s="139"/>
      <c r="FW5" s="139"/>
      <c r="FX5" s="82">
        <f t="shared" ref="FX5:FX22" si="70">VLOOKUP(FS5,$DF$5:$EA$22,22,0)</f>
        <v>0</v>
      </c>
      <c r="FY5" s="78">
        <f t="shared" ref="FY5:FY22" si="71">RANK(FX5,$FX$5:$FX$22)</f>
        <v>1</v>
      </c>
      <c r="FZ5" s="139" t="str">
        <f>DF5</f>
        <v>Avranches</v>
      </c>
      <c r="GA5" s="139"/>
      <c r="GB5" s="139"/>
      <c r="GC5" s="139"/>
      <c r="GD5" s="139"/>
      <c r="GE5" s="140" t="str">
        <f>BX5</f>
        <v>Avranches</v>
      </c>
      <c r="GF5" s="141"/>
      <c r="GG5" s="141"/>
      <c r="GH5" s="141"/>
      <c r="GI5" s="142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</row>
    <row r="6" spans="1:240" ht="15" x14ac:dyDescent="0.3">
      <c r="A6" s="67"/>
      <c r="B6" s="178" t="s">
        <v>70</v>
      </c>
      <c r="C6" s="178"/>
      <c r="D6" s="178"/>
      <c r="E6" s="178"/>
      <c r="F6" s="178"/>
      <c r="G6" s="68"/>
      <c r="H6" s="68"/>
      <c r="I6" s="179" t="s">
        <v>66</v>
      </c>
      <c r="J6" s="179"/>
      <c r="K6" s="179"/>
      <c r="L6" s="179"/>
      <c r="M6" s="179"/>
      <c r="N6" s="69"/>
      <c r="O6" s="180"/>
      <c r="P6" s="181"/>
      <c r="Q6" s="181"/>
      <c r="R6" s="181"/>
      <c r="S6" s="182"/>
      <c r="T6" s="183"/>
      <c r="U6" s="73"/>
      <c r="V6" s="155" t="str">
        <f t="shared" si="0"/>
        <v xml:space="preserve">Boulogne </v>
      </c>
      <c r="W6" s="156"/>
      <c r="X6" s="156"/>
      <c r="Y6" s="156"/>
      <c r="Z6" s="157"/>
      <c r="AA6" s="27">
        <f t="shared" si="1"/>
        <v>0</v>
      </c>
      <c r="AB6" s="28" t="str">
        <f t="shared" si="2"/>
        <v>u</v>
      </c>
      <c r="AC6" s="29">
        <f>IF(EZ6=EZ5,FA5,FA6)</f>
        <v>1</v>
      </c>
      <c r="AD6" s="30">
        <f t="shared" si="3"/>
        <v>0</v>
      </c>
      <c r="AE6" s="34">
        <f t="shared" si="4"/>
        <v>0</v>
      </c>
      <c r="AF6" s="35">
        <f t="shared" si="5"/>
        <v>0</v>
      </c>
      <c r="AG6" s="35">
        <f t="shared" si="6"/>
        <v>0</v>
      </c>
      <c r="AH6" s="35">
        <f t="shared" si="7"/>
        <v>0</v>
      </c>
      <c r="AI6" s="35">
        <f t="shared" si="8"/>
        <v>0</v>
      </c>
      <c r="AJ6" s="35">
        <f t="shared" si="9"/>
        <v>0</v>
      </c>
      <c r="AK6" s="36">
        <f t="shared" si="10"/>
        <v>0</v>
      </c>
      <c r="AL6" s="158" t="str">
        <f t="shared" si="11"/>
        <v xml:space="preserve">Boulogne </v>
      </c>
      <c r="AM6" s="159"/>
      <c r="AN6" s="159"/>
      <c r="AO6" s="159"/>
      <c r="AP6" s="160"/>
      <c r="AQ6" s="12">
        <f t="shared" si="12"/>
        <v>0</v>
      </c>
      <c r="AR6" s="13" t="str">
        <f t="shared" si="13"/>
        <v>u</v>
      </c>
      <c r="AS6" s="14">
        <f>IF(FL6=FL5,FM5,FM6)</f>
        <v>1</v>
      </c>
      <c r="AT6" s="15">
        <f t="shared" si="14"/>
        <v>0</v>
      </c>
      <c r="AU6" s="16">
        <f t="shared" si="15"/>
        <v>0</v>
      </c>
      <c r="AV6" s="17">
        <f t="shared" si="16"/>
        <v>0</v>
      </c>
      <c r="AW6" s="17">
        <f t="shared" si="17"/>
        <v>0</v>
      </c>
      <c r="AX6" s="17">
        <f t="shared" si="18"/>
        <v>0</v>
      </c>
      <c r="AY6" s="17">
        <f t="shared" si="19"/>
        <v>0</v>
      </c>
      <c r="AZ6" s="17">
        <f t="shared" si="20"/>
        <v>0</v>
      </c>
      <c r="BA6" s="18">
        <f t="shared" si="21"/>
        <v>0</v>
      </c>
      <c r="BB6" s="161" t="str">
        <f t="shared" si="22"/>
        <v xml:space="preserve">Boulogne </v>
      </c>
      <c r="BC6" s="162"/>
      <c r="BD6" s="162"/>
      <c r="BE6" s="162"/>
      <c r="BF6" s="163"/>
      <c r="BG6" s="44">
        <f t="shared" si="23"/>
        <v>0</v>
      </c>
      <c r="BH6" s="45" t="str">
        <f t="shared" si="24"/>
        <v>u</v>
      </c>
      <c r="BI6" s="46">
        <f>IF(FX6=FX5,FY5,FY6)</f>
        <v>1</v>
      </c>
      <c r="BJ6" s="47">
        <f t="shared" si="25"/>
        <v>0</v>
      </c>
      <c r="BK6" s="48">
        <f t="shared" si="26"/>
        <v>0</v>
      </c>
      <c r="BL6" s="49">
        <f t="shared" si="27"/>
        <v>0</v>
      </c>
      <c r="BM6" s="49">
        <f t="shared" si="28"/>
        <v>0</v>
      </c>
      <c r="BN6" s="49">
        <f t="shared" si="29"/>
        <v>0</v>
      </c>
      <c r="BO6" s="49">
        <f t="shared" si="30"/>
        <v>0</v>
      </c>
      <c r="BP6" s="49">
        <f t="shared" si="31"/>
        <v>0</v>
      </c>
      <c r="BQ6" s="50">
        <f t="shared" si="32"/>
        <v>0</v>
      </c>
      <c r="BR6" s="77">
        <v>2</v>
      </c>
      <c r="BS6" s="81">
        <f t="shared" si="33"/>
        <v>2</v>
      </c>
      <c r="BT6" s="79">
        <v>2</v>
      </c>
      <c r="BU6" s="80">
        <f t="shared" si="34"/>
        <v>2</v>
      </c>
      <c r="BV6" s="77">
        <v>2</v>
      </c>
      <c r="BW6" s="78">
        <f t="shared" si="35"/>
        <v>2</v>
      </c>
      <c r="BX6" s="164" t="str">
        <f>[1]Equipes!A3</f>
        <v xml:space="preserve">Boulogne </v>
      </c>
      <c r="BY6" s="164"/>
      <c r="BZ6" s="164"/>
      <c r="CA6" s="164"/>
      <c r="CB6" s="164"/>
      <c r="CC6" s="75">
        <f t="shared" si="36"/>
        <v>1</v>
      </c>
      <c r="CD6" s="75">
        <f t="shared" ref="CD6:CD22" si="72">CC6-CC6</f>
        <v>0</v>
      </c>
      <c r="CE6" s="2" t="s">
        <v>22</v>
      </c>
      <c r="CF6" s="75">
        <f t="shared" si="37"/>
        <v>2</v>
      </c>
      <c r="CG6" s="75">
        <f t="shared" si="38"/>
        <v>0</v>
      </c>
      <c r="CH6" s="75">
        <f t="shared" si="39"/>
        <v>0</v>
      </c>
      <c r="CI6" s="75">
        <f t="shared" si="40"/>
        <v>0</v>
      </c>
      <c r="CJ6" s="75">
        <f t="shared" si="41"/>
        <v>0</v>
      </c>
      <c r="CK6" s="75">
        <f t="shared" si="42"/>
        <v>0</v>
      </c>
      <c r="CL6" s="75">
        <f t="shared" si="43"/>
        <v>0</v>
      </c>
      <c r="CM6" s="75">
        <f t="shared" si="44"/>
        <v>0</v>
      </c>
      <c r="CN6" s="75">
        <f t="shared" ref="CN6:CN22" si="73">CL6-CM6</f>
        <v>0</v>
      </c>
      <c r="CO6" s="165" t="str">
        <f t="shared" ref="CO6:CO22" si="74">BX6</f>
        <v xml:space="preserve">Boulogne </v>
      </c>
      <c r="CP6" s="166"/>
      <c r="CQ6" s="166"/>
      <c r="CR6" s="166"/>
      <c r="CS6" s="167"/>
      <c r="CT6" s="75">
        <f t="shared" si="45"/>
        <v>1</v>
      </c>
      <c r="CU6" s="75">
        <f t="shared" ref="CU6:CU22" si="75">CT6-CT6</f>
        <v>0</v>
      </c>
      <c r="CV6" s="2" t="s">
        <v>22</v>
      </c>
      <c r="CW6" s="75">
        <f t="shared" si="46"/>
        <v>2</v>
      </c>
      <c r="CX6" s="75">
        <f t="shared" si="47"/>
        <v>0</v>
      </c>
      <c r="CY6" s="75">
        <f t="shared" si="48"/>
        <v>0</v>
      </c>
      <c r="CZ6" s="75">
        <f t="shared" si="49"/>
        <v>0</v>
      </c>
      <c r="DA6" s="75">
        <f t="shared" si="50"/>
        <v>0</v>
      </c>
      <c r="DB6" s="75">
        <f t="shared" si="51"/>
        <v>0</v>
      </c>
      <c r="DC6" s="75">
        <f t="shared" si="52"/>
        <v>0</v>
      </c>
      <c r="DD6" s="75">
        <f t="shared" si="53"/>
        <v>0</v>
      </c>
      <c r="DE6" s="75">
        <f t="shared" ref="DE6:DE22" si="76">DC6-DD6</f>
        <v>0</v>
      </c>
      <c r="DF6" s="165" t="str">
        <f t="shared" ref="DF6:DF22" si="77">BX6</f>
        <v xml:space="preserve">Boulogne </v>
      </c>
      <c r="DG6" s="166"/>
      <c r="DH6" s="166"/>
      <c r="DI6" s="166"/>
      <c r="DJ6" s="167"/>
      <c r="DK6" s="75">
        <f t="shared" si="54"/>
        <v>1</v>
      </c>
      <c r="DL6" s="75">
        <f t="shared" ref="DL6:DL22" si="78">DK6-DK6</f>
        <v>0</v>
      </c>
      <c r="DM6" s="2" t="s">
        <v>22</v>
      </c>
      <c r="DN6" s="75">
        <f t="shared" si="55"/>
        <v>2</v>
      </c>
      <c r="DO6" s="75">
        <f t="shared" si="56"/>
        <v>0</v>
      </c>
      <c r="DP6" s="75">
        <f t="shared" si="57"/>
        <v>0</v>
      </c>
      <c r="DQ6" s="75">
        <f t="shared" si="58"/>
        <v>0</v>
      </c>
      <c r="DR6" s="75">
        <f t="shared" si="59"/>
        <v>0</v>
      </c>
      <c r="DS6" s="75">
        <f t="shared" si="60"/>
        <v>0</v>
      </c>
      <c r="DT6" s="75">
        <f t="shared" si="61"/>
        <v>0</v>
      </c>
      <c r="DU6" s="75">
        <f t="shared" si="62"/>
        <v>0</v>
      </c>
      <c r="DV6" s="75">
        <f t="shared" ref="DV6:DV22" si="79">DT6-DU6</f>
        <v>0</v>
      </c>
      <c r="DW6" s="82">
        <f t="shared" ref="DW6:DW22" si="80">SUM(CG6*1000+(CN6)/100+(CL6)/1000)</f>
        <v>0</v>
      </c>
      <c r="DX6" s="82">
        <f>DW6+0.0000019</f>
        <v>1.9E-6</v>
      </c>
      <c r="DY6" s="82">
        <f t="shared" ref="DY6:DY22" si="81">SUM(CX6*1000+(DE6)/100+(DC6)/1000)</f>
        <v>0</v>
      </c>
      <c r="DZ6" s="82">
        <f>DY6+0.0000019</f>
        <v>1.9E-6</v>
      </c>
      <c r="EA6" s="82">
        <f t="shared" ref="EA6:EA22" si="82">SUM(DO6*1000+(DV6)/100+(DT6)/1000)</f>
        <v>0</v>
      </c>
      <c r="EB6" s="82">
        <f>EA6+0.0000019</f>
        <v>1.9E-6</v>
      </c>
      <c r="EC6" s="78">
        <f t="shared" ref="EC6:EC13" si="83">A6</f>
        <v>0</v>
      </c>
      <c r="ED6" s="78">
        <f t="shared" ref="ED6:ED13" si="84">N6</f>
        <v>0</v>
      </c>
      <c r="EE6" s="78">
        <f t="shared" ref="EE6:EE13" si="85">IF(G6="",0,IF(G6&gt;H6,3,IF(G6=H6,1,IF(G6&lt;H6,0))))</f>
        <v>0</v>
      </c>
      <c r="EF6" s="78">
        <f t="shared" ref="EF6:EF13" si="86">IF(H6="",0,IF(H6&gt;G6,3,IF(H6=G6,1,IF(H6&lt;G6,0))))</f>
        <v>0</v>
      </c>
      <c r="EG6" s="78">
        <f t="shared" ref="EG6:EH14" si="87">EE6-EC6</f>
        <v>0</v>
      </c>
      <c r="EH6" s="78">
        <f t="shared" si="87"/>
        <v>0</v>
      </c>
      <c r="EI6" s="78">
        <f t="shared" ref="EI6:EJ13" si="88">IF(G6="",0,1)</f>
        <v>0</v>
      </c>
      <c r="EJ6" s="78">
        <f t="shared" si="88"/>
        <v>0</v>
      </c>
      <c r="EK6" s="78" t="b">
        <f t="shared" ref="EK6:EK13" si="89">IF(G6&lt;&gt;"",IF(G6&gt;H6,1))</f>
        <v>0</v>
      </c>
      <c r="EL6" s="78" t="b">
        <f t="shared" ref="EL6:EL13" si="90">IF(H6&lt;&gt;"",IF(H6&gt;G6,1))</f>
        <v>0</v>
      </c>
      <c r="EM6" s="78" t="b">
        <f t="shared" ref="EM6:EM13" si="91">IF(G6&lt;&gt;"",IF(G6=H6,1))</f>
        <v>0</v>
      </c>
      <c r="EN6" s="78" t="b">
        <f t="shared" ref="EN6:EN13" si="92">IF(H6&lt;&gt;"",IF(H6=G6,1))</f>
        <v>0</v>
      </c>
      <c r="EO6" s="78" t="b">
        <f t="shared" ref="EO6:EO13" si="93">IF(G6&lt;&gt;"",IF(G6&lt;H6,1))</f>
        <v>0</v>
      </c>
      <c r="EP6" s="78" t="b">
        <f t="shared" ref="EP6:EP13" si="94">IF(H6&lt;&gt;"",IF(H6&lt;G6,1))</f>
        <v>0</v>
      </c>
      <c r="EQ6" s="78">
        <f t="shared" ref="EQ6:ER13" si="95">G6</f>
        <v>0</v>
      </c>
      <c r="ER6" s="78">
        <f t="shared" si="95"/>
        <v>0</v>
      </c>
      <c r="ES6" s="78">
        <f t="shared" ref="ES6:ES13" si="96">H6</f>
        <v>0</v>
      </c>
      <c r="ET6" s="78">
        <f t="shared" ref="ET6:ET13" si="97">G6</f>
        <v>0</v>
      </c>
      <c r="EU6" s="139" t="str">
        <f t="shared" si="63"/>
        <v xml:space="preserve">Boulogne </v>
      </c>
      <c r="EV6" s="139"/>
      <c r="EW6" s="139"/>
      <c r="EX6" s="139"/>
      <c r="EY6" s="139"/>
      <c r="EZ6" s="82">
        <f t="shared" si="64"/>
        <v>0</v>
      </c>
      <c r="FA6" s="78">
        <f t="shared" si="65"/>
        <v>1</v>
      </c>
      <c r="FB6" s="139" t="str">
        <f t="shared" ref="FB6:FB22" si="98">BX6</f>
        <v xml:space="preserve">Boulogne </v>
      </c>
      <c r="FC6" s="139"/>
      <c r="FD6" s="139"/>
      <c r="FE6" s="139"/>
      <c r="FF6" s="139"/>
      <c r="FG6" s="139" t="str">
        <f t="shared" si="66"/>
        <v xml:space="preserve">Boulogne </v>
      </c>
      <c r="FH6" s="139"/>
      <c r="FI6" s="139"/>
      <c r="FJ6" s="139"/>
      <c r="FK6" s="139"/>
      <c r="FL6" s="82">
        <f t="shared" si="67"/>
        <v>0</v>
      </c>
      <c r="FM6" s="4">
        <f t="shared" si="68"/>
        <v>1</v>
      </c>
      <c r="FN6" s="139" t="str">
        <f t="shared" ref="FN6:FN22" si="99">CO6</f>
        <v xml:space="preserve">Boulogne </v>
      </c>
      <c r="FO6" s="139"/>
      <c r="FP6" s="139"/>
      <c r="FQ6" s="139"/>
      <c r="FR6" s="139"/>
      <c r="FS6" s="139" t="str">
        <f t="shared" si="69"/>
        <v xml:space="preserve">Boulogne </v>
      </c>
      <c r="FT6" s="139"/>
      <c r="FU6" s="139"/>
      <c r="FV6" s="139"/>
      <c r="FW6" s="139"/>
      <c r="FX6" s="82">
        <f t="shared" si="70"/>
        <v>0</v>
      </c>
      <c r="FY6" s="78">
        <f t="shared" si="71"/>
        <v>1</v>
      </c>
      <c r="FZ6" s="139" t="str">
        <f t="shared" ref="FZ6:FZ22" si="100">DF6</f>
        <v xml:space="preserve">Boulogne </v>
      </c>
      <c r="GA6" s="139"/>
      <c r="GB6" s="139"/>
      <c r="GC6" s="139"/>
      <c r="GD6" s="139"/>
      <c r="GE6" s="140" t="str">
        <f t="shared" ref="GE6:GE22" si="101">BX6</f>
        <v xml:space="preserve">Boulogne </v>
      </c>
      <c r="GF6" s="141"/>
      <c r="GG6" s="141"/>
      <c r="GH6" s="141"/>
      <c r="GI6" s="142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</row>
    <row r="7" spans="1:240" ht="15" x14ac:dyDescent="0.3">
      <c r="A7" s="67"/>
      <c r="B7" s="178" t="s">
        <v>72</v>
      </c>
      <c r="C7" s="178"/>
      <c r="D7" s="178"/>
      <c r="E7" s="178"/>
      <c r="F7" s="178"/>
      <c r="G7" s="68"/>
      <c r="H7" s="68"/>
      <c r="I7" s="179" t="s">
        <v>71</v>
      </c>
      <c r="J7" s="179"/>
      <c r="K7" s="179"/>
      <c r="L7" s="179"/>
      <c r="M7" s="179"/>
      <c r="N7" s="69"/>
      <c r="O7" s="180"/>
      <c r="P7" s="181"/>
      <c r="Q7" s="181"/>
      <c r="R7" s="181"/>
      <c r="S7" s="182"/>
      <c r="T7" s="183"/>
      <c r="U7" s="73"/>
      <c r="V7" s="155" t="str">
        <f t="shared" si="0"/>
        <v xml:space="preserve">Bourg-en-Bresse </v>
      </c>
      <c r="W7" s="156"/>
      <c r="X7" s="156"/>
      <c r="Y7" s="156"/>
      <c r="Z7" s="157"/>
      <c r="AA7" s="27">
        <f t="shared" si="1"/>
        <v>0</v>
      </c>
      <c r="AB7" s="28" t="str">
        <f t="shared" si="2"/>
        <v>u</v>
      </c>
      <c r="AC7" s="29">
        <f t="shared" ref="AC7:AC22" si="102">IF(EZ7=EZ6,FA6,FA7)</f>
        <v>1</v>
      </c>
      <c r="AD7" s="30">
        <f t="shared" si="3"/>
        <v>0</v>
      </c>
      <c r="AE7" s="34">
        <f t="shared" si="4"/>
        <v>0</v>
      </c>
      <c r="AF7" s="35">
        <f t="shared" si="5"/>
        <v>0</v>
      </c>
      <c r="AG7" s="35">
        <f t="shared" si="6"/>
        <v>0</v>
      </c>
      <c r="AH7" s="35">
        <f t="shared" si="7"/>
        <v>0</v>
      </c>
      <c r="AI7" s="35">
        <f t="shared" si="8"/>
        <v>0</v>
      </c>
      <c r="AJ7" s="35">
        <f t="shared" si="9"/>
        <v>0</v>
      </c>
      <c r="AK7" s="36">
        <f t="shared" si="10"/>
        <v>0</v>
      </c>
      <c r="AL7" s="158" t="str">
        <f t="shared" si="11"/>
        <v xml:space="preserve">Bourg-en-Bresse </v>
      </c>
      <c r="AM7" s="159"/>
      <c r="AN7" s="159"/>
      <c r="AO7" s="159"/>
      <c r="AP7" s="160"/>
      <c r="AQ7" s="12">
        <f t="shared" si="12"/>
        <v>0</v>
      </c>
      <c r="AR7" s="13" t="str">
        <f t="shared" si="13"/>
        <v>u</v>
      </c>
      <c r="AS7" s="14">
        <f t="shared" ref="AS7:AS22" si="103">IF(FL7=FL6,FM6,FM7)</f>
        <v>1</v>
      </c>
      <c r="AT7" s="15">
        <f t="shared" si="14"/>
        <v>0</v>
      </c>
      <c r="AU7" s="16">
        <f t="shared" si="15"/>
        <v>0</v>
      </c>
      <c r="AV7" s="17">
        <f t="shared" si="16"/>
        <v>0</v>
      </c>
      <c r="AW7" s="17">
        <f t="shared" si="17"/>
        <v>0</v>
      </c>
      <c r="AX7" s="17">
        <f t="shared" si="18"/>
        <v>0</v>
      </c>
      <c r="AY7" s="17">
        <f t="shared" si="19"/>
        <v>0</v>
      </c>
      <c r="AZ7" s="17">
        <f t="shared" si="20"/>
        <v>0</v>
      </c>
      <c r="BA7" s="18">
        <f t="shared" si="21"/>
        <v>0</v>
      </c>
      <c r="BB7" s="161" t="str">
        <f t="shared" si="22"/>
        <v xml:space="preserve">Bourg-en-Bresse </v>
      </c>
      <c r="BC7" s="162"/>
      <c r="BD7" s="162"/>
      <c r="BE7" s="162"/>
      <c r="BF7" s="163"/>
      <c r="BG7" s="44">
        <f t="shared" si="23"/>
        <v>0</v>
      </c>
      <c r="BH7" s="45" t="str">
        <f t="shared" si="24"/>
        <v>u</v>
      </c>
      <c r="BI7" s="46">
        <f t="shared" ref="BI7:BI22" si="104">IF(FX7=FX6,FY6,FY7)</f>
        <v>1</v>
      </c>
      <c r="BJ7" s="47">
        <f t="shared" si="25"/>
        <v>0</v>
      </c>
      <c r="BK7" s="48">
        <f t="shared" si="26"/>
        <v>0</v>
      </c>
      <c r="BL7" s="49">
        <f t="shared" si="27"/>
        <v>0</v>
      </c>
      <c r="BM7" s="49">
        <f t="shared" si="28"/>
        <v>0</v>
      </c>
      <c r="BN7" s="49">
        <f t="shared" si="29"/>
        <v>0</v>
      </c>
      <c r="BO7" s="49">
        <f t="shared" si="30"/>
        <v>0</v>
      </c>
      <c r="BP7" s="49">
        <f t="shared" si="31"/>
        <v>0</v>
      </c>
      <c r="BQ7" s="50">
        <f t="shared" si="32"/>
        <v>0</v>
      </c>
      <c r="BR7" s="77">
        <v>3</v>
      </c>
      <c r="BS7" s="81">
        <f t="shared" si="33"/>
        <v>3</v>
      </c>
      <c r="BT7" s="79">
        <v>3</v>
      </c>
      <c r="BU7" s="80">
        <f t="shared" si="34"/>
        <v>3</v>
      </c>
      <c r="BV7" s="77">
        <v>3</v>
      </c>
      <c r="BW7" s="78">
        <f t="shared" si="35"/>
        <v>3</v>
      </c>
      <c r="BX7" s="164" t="str">
        <f>[1]Equipes!A4</f>
        <v xml:space="preserve">Bourg-en-Bresse </v>
      </c>
      <c r="BY7" s="164"/>
      <c r="BZ7" s="164"/>
      <c r="CA7" s="164"/>
      <c r="CB7" s="164"/>
      <c r="CC7" s="75">
        <f t="shared" si="36"/>
        <v>1</v>
      </c>
      <c r="CD7" s="75">
        <f t="shared" si="72"/>
        <v>0</v>
      </c>
      <c r="CE7" s="2" t="s">
        <v>22</v>
      </c>
      <c r="CF7" s="75">
        <f t="shared" si="37"/>
        <v>3</v>
      </c>
      <c r="CG7" s="75">
        <f t="shared" si="38"/>
        <v>0</v>
      </c>
      <c r="CH7" s="75">
        <f t="shared" si="39"/>
        <v>0</v>
      </c>
      <c r="CI7" s="75">
        <f t="shared" si="40"/>
        <v>0</v>
      </c>
      <c r="CJ7" s="75">
        <f t="shared" si="41"/>
        <v>0</v>
      </c>
      <c r="CK7" s="75">
        <f t="shared" si="42"/>
        <v>0</v>
      </c>
      <c r="CL7" s="75">
        <f t="shared" si="43"/>
        <v>0</v>
      </c>
      <c r="CM7" s="75">
        <f t="shared" si="44"/>
        <v>0</v>
      </c>
      <c r="CN7" s="75">
        <f t="shared" si="73"/>
        <v>0</v>
      </c>
      <c r="CO7" s="165" t="str">
        <f t="shared" si="74"/>
        <v xml:space="preserve">Bourg-en-Bresse </v>
      </c>
      <c r="CP7" s="166"/>
      <c r="CQ7" s="166"/>
      <c r="CR7" s="166"/>
      <c r="CS7" s="167"/>
      <c r="CT7" s="75">
        <f t="shared" si="45"/>
        <v>1</v>
      </c>
      <c r="CU7" s="75">
        <f t="shared" si="75"/>
        <v>0</v>
      </c>
      <c r="CV7" s="2" t="s">
        <v>22</v>
      </c>
      <c r="CW7" s="75">
        <f t="shared" si="46"/>
        <v>3</v>
      </c>
      <c r="CX7" s="75">
        <f t="shared" si="47"/>
        <v>0</v>
      </c>
      <c r="CY7" s="75">
        <f t="shared" si="48"/>
        <v>0</v>
      </c>
      <c r="CZ7" s="75">
        <f t="shared" si="49"/>
        <v>0</v>
      </c>
      <c r="DA7" s="75">
        <f t="shared" si="50"/>
        <v>0</v>
      </c>
      <c r="DB7" s="75">
        <f t="shared" si="51"/>
        <v>0</v>
      </c>
      <c r="DC7" s="75">
        <f t="shared" si="52"/>
        <v>0</v>
      </c>
      <c r="DD7" s="75">
        <f t="shared" si="53"/>
        <v>0</v>
      </c>
      <c r="DE7" s="75">
        <f t="shared" si="76"/>
        <v>0</v>
      </c>
      <c r="DF7" s="165" t="str">
        <f t="shared" si="77"/>
        <v xml:space="preserve">Bourg-en-Bresse </v>
      </c>
      <c r="DG7" s="166"/>
      <c r="DH7" s="166"/>
      <c r="DI7" s="166"/>
      <c r="DJ7" s="167"/>
      <c r="DK7" s="75">
        <f t="shared" si="54"/>
        <v>1</v>
      </c>
      <c r="DL7" s="75">
        <f t="shared" si="78"/>
        <v>0</v>
      </c>
      <c r="DM7" s="2" t="s">
        <v>22</v>
      </c>
      <c r="DN7" s="75">
        <f t="shared" si="55"/>
        <v>3</v>
      </c>
      <c r="DO7" s="75">
        <f t="shared" si="56"/>
        <v>0</v>
      </c>
      <c r="DP7" s="75">
        <f t="shared" si="57"/>
        <v>0</v>
      </c>
      <c r="DQ7" s="75">
        <f t="shared" si="58"/>
        <v>0</v>
      </c>
      <c r="DR7" s="75">
        <f t="shared" si="59"/>
        <v>0</v>
      </c>
      <c r="DS7" s="75">
        <f t="shared" si="60"/>
        <v>0</v>
      </c>
      <c r="DT7" s="75">
        <f t="shared" si="61"/>
        <v>0</v>
      </c>
      <c r="DU7" s="75">
        <f t="shared" si="62"/>
        <v>0</v>
      </c>
      <c r="DV7" s="75">
        <f t="shared" si="79"/>
        <v>0</v>
      </c>
      <c r="DW7" s="82">
        <f t="shared" si="80"/>
        <v>0</v>
      </c>
      <c r="DX7" s="82">
        <f>DW7+0.0000018</f>
        <v>1.7999999999999999E-6</v>
      </c>
      <c r="DY7" s="82">
        <f t="shared" si="81"/>
        <v>0</v>
      </c>
      <c r="DZ7" s="82">
        <f>DY7+0.0000018</f>
        <v>1.7999999999999999E-6</v>
      </c>
      <c r="EA7" s="82">
        <f t="shared" si="82"/>
        <v>0</v>
      </c>
      <c r="EB7" s="82">
        <f>EA7+0.0000018</f>
        <v>1.7999999999999999E-6</v>
      </c>
      <c r="EC7" s="78">
        <f t="shared" si="83"/>
        <v>0</v>
      </c>
      <c r="ED7" s="78">
        <f t="shared" si="84"/>
        <v>0</v>
      </c>
      <c r="EE7" s="78">
        <f t="shared" si="85"/>
        <v>0</v>
      </c>
      <c r="EF7" s="78">
        <f t="shared" si="86"/>
        <v>0</v>
      </c>
      <c r="EG7" s="78">
        <f t="shared" si="87"/>
        <v>0</v>
      </c>
      <c r="EH7" s="78">
        <f t="shared" si="87"/>
        <v>0</v>
      </c>
      <c r="EI7" s="78">
        <f t="shared" si="88"/>
        <v>0</v>
      </c>
      <c r="EJ7" s="78">
        <f t="shared" si="88"/>
        <v>0</v>
      </c>
      <c r="EK7" s="78" t="b">
        <f t="shared" si="89"/>
        <v>0</v>
      </c>
      <c r="EL7" s="78" t="b">
        <f t="shared" si="90"/>
        <v>0</v>
      </c>
      <c r="EM7" s="78" t="b">
        <f t="shared" si="91"/>
        <v>0</v>
      </c>
      <c r="EN7" s="78" t="b">
        <f t="shared" si="92"/>
        <v>0</v>
      </c>
      <c r="EO7" s="78" t="b">
        <f t="shared" si="93"/>
        <v>0</v>
      </c>
      <c r="EP7" s="78" t="b">
        <f t="shared" si="94"/>
        <v>0</v>
      </c>
      <c r="EQ7" s="78">
        <f t="shared" si="95"/>
        <v>0</v>
      </c>
      <c r="ER7" s="78">
        <f t="shared" si="95"/>
        <v>0</v>
      </c>
      <c r="ES7" s="78">
        <f t="shared" si="96"/>
        <v>0</v>
      </c>
      <c r="ET7" s="78">
        <f t="shared" si="97"/>
        <v>0</v>
      </c>
      <c r="EU7" s="139" t="str">
        <f t="shared" si="63"/>
        <v xml:space="preserve">Bourg-en-Bresse </v>
      </c>
      <c r="EV7" s="139"/>
      <c r="EW7" s="139"/>
      <c r="EX7" s="139"/>
      <c r="EY7" s="139"/>
      <c r="EZ7" s="82">
        <f t="shared" si="64"/>
        <v>0</v>
      </c>
      <c r="FA7" s="78">
        <f t="shared" si="65"/>
        <v>1</v>
      </c>
      <c r="FB7" s="139" t="str">
        <f t="shared" si="98"/>
        <v xml:space="preserve">Bourg-en-Bresse </v>
      </c>
      <c r="FC7" s="139"/>
      <c r="FD7" s="139"/>
      <c r="FE7" s="139"/>
      <c r="FF7" s="139"/>
      <c r="FG7" s="139" t="str">
        <f t="shared" si="66"/>
        <v xml:space="preserve">Bourg-en-Bresse </v>
      </c>
      <c r="FH7" s="139"/>
      <c r="FI7" s="139"/>
      <c r="FJ7" s="139"/>
      <c r="FK7" s="139"/>
      <c r="FL7" s="82">
        <f t="shared" si="67"/>
        <v>0</v>
      </c>
      <c r="FM7" s="4">
        <f t="shared" si="68"/>
        <v>1</v>
      </c>
      <c r="FN7" s="139" t="str">
        <f t="shared" si="99"/>
        <v xml:space="preserve">Bourg-en-Bresse </v>
      </c>
      <c r="FO7" s="139"/>
      <c r="FP7" s="139"/>
      <c r="FQ7" s="139"/>
      <c r="FR7" s="139"/>
      <c r="FS7" s="139" t="str">
        <f t="shared" si="69"/>
        <v xml:space="preserve">Bourg-en-Bresse </v>
      </c>
      <c r="FT7" s="139"/>
      <c r="FU7" s="139"/>
      <c r="FV7" s="139"/>
      <c r="FW7" s="139"/>
      <c r="FX7" s="82">
        <f t="shared" si="70"/>
        <v>0</v>
      </c>
      <c r="FY7" s="78">
        <f t="shared" si="71"/>
        <v>1</v>
      </c>
      <c r="FZ7" s="139" t="str">
        <f t="shared" si="100"/>
        <v xml:space="preserve">Bourg-en-Bresse </v>
      </c>
      <c r="GA7" s="139"/>
      <c r="GB7" s="139"/>
      <c r="GC7" s="139"/>
      <c r="GD7" s="139"/>
      <c r="GE7" s="140" t="str">
        <f t="shared" si="101"/>
        <v xml:space="preserve">Bourg-en-Bresse </v>
      </c>
      <c r="GF7" s="141"/>
      <c r="GG7" s="141"/>
      <c r="GH7" s="141"/>
      <c r="GI7" s="142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</row>
    <row r="8" spans="1:240" ht="15" x14ac:dyDescent="0.3">
      <c r="A8" s="67"/>
      <c r="B8" s="178" t="s">
        <v>62</v>
      </c>
      <c r="C8" s="178"/>
      <c r="D8" s="178"/>
      <c r="E8" s="178"/>
      <c r="F8" s="178"/>
      <c r="G8" s="68"/>
      <c r="H8" s="68"/>
      <c r="I8" s="179" t="s">
        <v>68</v>
      </c>
      <c r="J8" s="179"/>
      <c r="K8" s="179"/>
      <c r="L8" s="179"/>
      <c r="M8" s="179"/>
      <c r="N8" s="69"/>
      <c r="O8" s="180"/>
      <c r="P8" s="181"/>
      <c r="Q8" s="181"/>
      <c r="R8" s="181"/>
      <c r="S8" s="182"/>
      <c r="T8" s="183"/>
      <c r="U8" s="73"/>
      <c r="V8" s="155" t="str">
        <f t="shared" si="0"/>
        <v>Chambly</v>
      </c>
      <c r="W8" s="156"/>
      <c r="X8" s="156"/>
      <c r="Y8" s="156"/>
      <c r="Z8" s="157"/>
      <c r="AA8" s="27">
        <f t="shared" si="1"/>
        <v>0</v>
      </c>
      <c r="AB8" s="28" t="str">
        <f t="shared" si="2"/>
        <v>u</v>
      </c>
      <c r="AC8" s="29">
        <f t="shared" si="102"/>
        <v>1</v>
      </c>
      <c r="AD8" s="30">
        <f t="shared" si="3"/>
        <v>0</v>
      </c>
      <c r="AE8" s="34">
        <f t="shared" si="4"/>
        <v>0</v>
      </c>
      <c r="AF8" s="35">
        <f t="shared" si="5"/>
        <v>0</v>
      </c>
      <c r="AG8" s="35">
        <f t="shared" si="6"/>
        <v>0</v>
      </c>
      <c r="AH8" s="35">
        <f t="shared" si="7"/>
        <v>0</v>
      </c>
      <c r="AI8" s="35">
        <f t="shared" si="8"/>
        <v>0</v>
      </c>
      <c r="AJ8" s="35">
        <f t="shared" si="9"/>
        <v>0</v>
      </c>
      <c r="AK8" s="36">
        <f t="shared" si="10"/>
        <v>0</v>
      </c>
      <c r="AL8" s="158" t="str">
        <f t="shared" si="11"/>
        <v>Chambly</v>
      </c>
      <c r="AM8" s="159"/>
      <c r="AN8" s="159"/>
      <c r="AO8" s="159"/>
      <c r="AP8" s="160"/>
      <c r="AQ8" s="12">
        <f t="shared" si="12"/>
        <v>0</v>
      </c>
      <c r="AR8" s="13" t="str">
        <f t="shared" si="13"/>
        <v>u</v>
      </c>
      <c r="AS8" s="14">
        <f t="shared" si="103"/>
        <v>1</v>
      </c>
      <c r="AT8" s="15">
        <f t="shared" si="14"/>
        <v>0</v>
      </c>
      <c r="AU8" s="16">
        <f t="shared" si="15"/>
        <v>0</v>
      </c>
      <c r="AV8" s="17">
        <f t="shared" si="16"/>
        <v>0</v>
      </c>
      <c r="AW8" s="17">
        <f t="shared" si="17"/>
        <v>0</v>
      </c>
      <c r="AX8" s="17">
        <f t="shared" si="18"/>
        <v>0</v>
      </c>
      <c r="AY8" s="17">
        <f t="shared" si="19"/>
        <v>0</v>
      </c>
      <c r="AZ8" s="17">
        <f t="shared" si="20"/>
        <v>0</v>
      </c>
      <c r="BA8" s="18">
        <f t="shared" si="21"/>
        <v>0</v>
      </c>
      <c r="BB8" s="161" t="str">
        <f t="shared" si="22"/>
        <v>Chambly</v>
      </c>
      <c r="BC8" s="162"/>
      <c r="BD8" s="162"/>
      <c r="BE8" s="162"/>
      <c r="BF8" s="163"/>
      <c r="BG8" s="44">
        <f t="shared" si="23"/>
        <v>0</v>
      </c>
      <c r="BH8" s="45" t="str">
        <f t="shared" si="24"/>
        <v>u</v>
      </c>
      <c r="BI8" s="46">
        <f t="shared" si="104"/>
        <v>1</v>
      </c>
      <c r="BJ8" s="47">
        <f t="shared" si="25"/>
        <v>0</v>
      </c>
      <c r="BK8" s="48">
        <f t="shared" si="26"/>
        <v>0</v>
      </c>
      <c r="BL8" s="49">
        <f t="shared" si="27"/>
        <v>0</v>
      </c>
      <c r="BM8" s="49">
        <f t="shared" si="28"/>
        <v>0</v>
      </c>
      <c r="BN8" s="49">
        <f t="shared" si="29"/>
        <v>0</v>
      </c>
      <c r="BO8" s="49">
        <f t="shared" si="30"/>
        <v>0</v>
      </c>
      <c r="BP8" s="49">
        <f t="shared" si="31"/>
        <v>0</v>
      </c>
      <c r="BQ8" s="50">
        <f t="shared" si="32"/>
        <v>0</v>
      </c>
      <c r="BR8" s="77">
        <v>4</v>
      </c>
      <c r="BS8" s="81">
        <f t="shared" si="33"/>
        <v>4</v>
      </c>
      <c r="BT8" s="79">
        <v>4</v>
      </c>
      <c r="BU8" s="80">
        <f t="shared" si="34"/>
        <v>4</v>
      </c>
      <c r="BV8" s="77">
        <v>4</v>
      </c>
      <c r="BW8" s="78">
        <f t="shared" si="35"/>
        <v>4</v>
      </c>
      <c r="BX8" s="164" t="str">
        <f>[1]Equipes!A5</f>
        <v>Chambly</v>
      </c>
      <c r="BY8" s="164"/>
      <c r="BZ8" s="164"/>
      <c r="CA8" s="164"/>
      <c r="CB8" s="164"/>
      <c r="CC8" s="75">
        <f t="shared" si="36"/>
        <v>1</v>
      </c>
      <c r="CD8" s="75">
        <f t="shared" si="72"/>
        <v>0</v>
      </c>
      <c r="CE8" s="2" t="s">
        <v>22</v>
      </c>
      <c r="CF8" s="75">
        <f t="shared" si="37"/>
        <v>4</v>
      </c>
      <c r="CG8" s="75">
        <f t="shared" si="38"/>
        <v>0</v>
      </c>
      <c r="CH8" s="75">
        <f t="shared" si="39"/>
        <v>0</v>
      </c>
      <c r="CI8" s="75">
        <f t="shared" si="40"/>
        <v>0</v>
      </c>
      <c r="CJ8" s="75">
        <f t="shared" si="41"/>
        <v>0</v>
      </c>
      <c r="CK8" s="75">
        <f t="shared" si="42"/>
        <v>0</v>
      </c>
      <c r="CL8" s="75">
        <f t="shared" si="43"/>
        <v>0</v>
      </c>
      <c r="CM8" s="75">
        <f t="shared" si="44"/>
        <v>0</v>
      </c>
      <c r="CN8" s="75">
        <f t="shared" si="73"/>
        <v>0</v>
      </c>
      <c r="CO8" s="165" t="str">
        <f t="shared" si="74"/>
        <v>Chambly</v>
      </c>
      <c r="CP8" s="166"/>
      <c r="CQ8" s="166"/>
      <c r="CR8" s="166"/>
      <c r="CS8" s="167"/>
      <c r="CT8" s="75">
        <f t="shared" si="45"/>
        <v>1</v>
      </c>
      <c r="CU8" s="75">
        <f t="shared" si="75"/>
        <v>0</v>
      </c>
      <c r="CV8" s="2" t="s">
        <v>22</v>
      </c>
      <c r="CW8" s="75">
        <f t="shared" si="46"/>
        <v>4</v>
      </c>
      <c r="CX8" s="75">
        <f t="shared" si="47"/>
        <v>0</v>
      </c>
      <c r="CY8" s="75">
        <f t="shared" si="48"/>
        <v>0</v>
      </c>
      <c r="CZ8" s="75">
        <f t="shared" si="49"/>
        <v>0</v>
      </c>
      <c r="DA8" s="75">
        <f t="shared" si="50"/>
        <v>0</v>
      </c>
      <c r="DB8" s="75">
        <f t="shared" si="51"/>
        <v>0</v>
      </c>
      <c r="DC8" s="75">
        <f t="shared" si="52"/>
        <v>0</v>
      </c>
      <c r="DD8" s="75">
        <f t="shared" si="53"/>
        <v>0</v>
      </c>
      <c r="DE8" s="75">
        <f t="shared" si="76"/>
        <v>0</v>
      </c>
      <c r="DF8" s="165" t="str">
        <f t="shared" si="77"/>
        <v>Chambly</v>
      </c>
      <c r="DG8" s="166"/>
      <c r="DH8" s="166"/>
      <c r="DI8" s="166"/>
      <c r="DJ8" s="167"/>
      <c r="DK8" s="75">
        <f t="shared" si="54"/>
        <v>1</v>
      </c>
      <c r="DL8" s="75">
        <f t="shared" si="78"/>
        <v>0</v>
      </c>
      <c r="DM8" s="2" t="s">
        <v>22</v>
      </c>
      <c r="DN8" s="75">
        <f t="shared" si="55"/>
        <v>4</v>
      </c>
      <c r="DO8" s="75">
        <f t="shared" si="56"/>
        <v>0</v>
      </c>
      <c r="DP8" s="75">
        <f t="shared" si="57"/>
        <v>0</v>
      </c>
      <c r="DQ8" s="75">
        <f t="shared" si="58"/>
        <v>0</v>
      </c>
      <c r="DR8" s="75">
        <f t="shared" si="59"/>
        <v>0</v>
      </c>
      <c r="DS8" s="75">
        <f t="shared" si="60"/>
        <v>0</v>
      </c>
      <c r="DT8" s="75">
        <f t="shared" si="61"/>
        <v>0</v>
      </c>
      <c r="DU8" s="75">
        <f t="shared" si="62"/>
        <v>0</v>
      </c>
      <c r="DV8" s="75">
        <f t="shared" si="79"/>
        <v>0</v>
      </c>
      <c r="DW8" s="82">
        <f t="shared" si="80"/>
        <v>0</v>
      </c>
      <c r="DX8" s="82">
        <f>DW8+0.0000017</f>
        <v>1.7E-6</v>
      </c>
      <c r="DY8" s="82">
        <f t="shared" si="81"/>
        <v>0</v>
      </c>
      <c r="DZ8" s="82">
        <f>DY8+0.0000017</f>
        <v>1.7E-6</v>
      </c>
      <c r="EA8" s="82">
        <f t="shared" si="82"/>
        <v>0</v>
      </c>
      <c r="EB8" s="82">
        <f>EA8+0.0000017</f>
        <v>1.7E-6</v>
      </c>
      <c r="EC8" s="78">
        <f t="shared" si="83"/>
        <v>0</v>
      </c>
      <c r="ED8" s="78">
        <f t="shared" si="84"/>
        <v>0</v>
      </c>
      <c r="EE8" s="78">
        <f t="shared" si="85"/>
        <v>0</v>
      </c>
      <c r="EF8" s="78">
        <f t="shared" si="86"/>
        <v>0</v>
      </c>
      <c r="EG8" s="78">
        <f t="shared" si="87"/>
        <v>0</v>
      </c>
      <c r="EH8" s="78">
        <f t="shared" si="87"/>
        <v>0</v>
      </c>
      <c r="EI8" s="78">
        <f t="shared" si="88"/>
        <v>0</v>
      </c>
      <c r="EJ8" s="78">
        <f t="shared" si="88"/>
        <v>0</v>
      </c>
      <c r="EK8" s="78" t="b">
        <f t="shared" si="89"/>
        <v>0</v>
      </c>
      <c r="EL8" s="78" t="b">
        <f t="shared" si="90"/>
        <v>0</v>
      </c>
      <c r="EM8" s="78" t="b">
        <f t="shared" si="91"/>
        <v>0</v>
      </c>
      <c r="EN8" s="78" t="b">
        <f t="shared" si="92"/>
        <v>0</v>
      </c>
      <c r="EO8" s="78" t="b">
        <f t="shared" si="93"/>
        <v>0</v>
      </c>
      <c r="EP8" s="78" t="b">
        <f t="shared" si="94"/>
        <v>0</v>
      </c>
      <c r="EQ8" s="78">
        <f t="shared" si="95"/>
        <v>0</v>
      </c>
      <c r="ER8" s="78">
        <f t="shared" si="95"/>
        <v>0</v>
      </c>
      <c r="ES8" s="78">
        <f t="shared" si="96"/>
        <v>0</v>
      </c>
      <c r="ET8" s="78">
        <f t="shared" si="97"/>
        <v>0</v>
      </c>
      <c r="EU8" s="139" t="str">
        <f t="shared" si="63"/>
        <v>Chambly</v>
      </c>
      <c r="EV8" s="139"/>
      <c r="EW8" s="139"/>
      <c r="EX8" s="139"/>
      <c r="EY8" s="139"/>
      <c r="EZ8" s="82">
        <f t="shared" si="64"/>
        <v>0</v>
      </c>
      <c r="FA8" s="78">
        <f t="shared" si="65"/>
        <v>1</v>
      </c>
      <c r="FB8" s="139" t="str">
        <f t="shared" si="98"/>
        <v>Chambly</v>
      </c>
      <c r="FC8" s="139"/>
      <c r="FD8" s="139"/>
      <c r="FE8" s="139"/>
      <c r="FF8" s="139"/>
      <c r="FG8" s="139" t="str">
        <f t="shared" si="66"/>
        <v>Chambly</v>
      </c>
      <c r="FH8" s="139"/>
      <c r="FI8" s="139"/>
      <c r="FJ8" s="139"/>
      <c r="FK8" s="139"/>
      <c r="FL8" s="82">
        <f t="shared" si="67"/>
        <v>0</v>
      </c>
      <c r="FM8" s="4">
        <f t="shared" si="68"/>
        <v>1</v>
      </c>
      <c r="FN8" s="139" t="str">
        <f t="shared" si="99"/>
        <v>Chambly</v>
      </c>
      <c r="FO8" s="139"/>
      <c r="FP8" s="139"/>
      <c r="FQ8" s="139"/>
      <c r="FR8" s="139"/>
      <c r="FS8" s="139" t="str">
        <f t="shared" si="69"/>
        <v>Chambly</v>
      </c>
      <c r="FT8" s="139"/>
      <c r="FU8" s="139"/>
      <c r="FV8" s="139"/>
      <c r="FW8" s="139"/>
      <c r="FX8" s="82">
        <f t="shared" si="70"/>
        <v>0</v>
      </c>
      <c r="FY8" s="78">
        <f t="shared" si="71"/>
        <v>1</v>
      </c>
      <c r="FZ8" s="139" t="str">
        <f t="shared" si="100"/>
        <v>Chambly</v>
      </c>
      <c r="GA8" s="139"/>
      <c r="GB8" s="139"/>
      <c r="GC8" s="139"/>
      <c r="GD8" s="139"/>
      <c r="GE8" s="140" t="str">
        <f t="shared" si="101"/>
        <v>Chambly</v>
      </c>
      <c r="GF8" s="141"/>
      <c r="GG8" s="141"/>
      <c r="GH8" s="141"/>
      <c r="GI8" s="142"/>
      <c r="GJ8" s="74"/>
      <c r="GK8" s="74"/>
      <c r="GL8" s="74"/>
      <c r="GM8" s="74"/>
      <c r="GN8" s="74"/>
      <c r="GO8" s="74"/>
      <c r="GP8" s="74"/>
      <c r="GQ8" s="74"/>
      <c r="GR8" s="74"/>
      <c r="GS8" s="74"/>
      <c r="GT8" s="74"/>
      <c r="GU8" s="74"/>
      <c r="GV8" s="74"/>
      <c r="GW8" s="74"/>
      <c r="GX8" s="74"/>
      <c r="GY8" s="74"/>
      <c r="GZ8" s="74"/>
      <c r="HA8" s="74"/>
      <c r="HB8" s="74"/>
      <c r="HC8" s="74"/>
      <c r="HD8" s="74"/>
      <c r="HE8" s="74"/>
      <c r="HF8" s="74"/>
      <c r="HG8" s="74"/>
      <c r="HH8" s="74"/>
      <c r="HI8" s="74"/>
      <c r="HJ8" s="74"/>
      <c r="HK8" s="74"/>
      <c r="HL8" s="74"/>
      <c r="HM8" s="74"/>
      <c r="HN8" s="74"/>
      <c r="HO8" s="74"/>
      <c r="HP8" s="74"/>
      <c r="HQ8" s="74"/>
      <c r="HR8" s="74"/>
      <c r="HS8" s="74"/>
      <c r="HT8" s="74"/>
      <c r="HU8" s="74"/>
      <c r="HV8" s="74"/>
      <c r="HW8" s="74"/>
      <c r="HX8" s="74"/>
      <c r="HY8" s="74"/>
      <c r="HZ8" s="74"/>
      <c r="IA8" s="74"/>
      <c r="IB8" s="74"/>
      <c r="IC8" s="74"/>
      <c r="ID8" s="74"/>
      <c r="IE8" s="74"/>
      <c r="IF8" s="74"/>
    </row>
    <row r="9" spans="1:240" ht="15" x14ac:dyDescent="0.3">
      <c r="A9" s="67"/>
      <c r="B9" s="178" t="s">
        <v>64</v>
      </c>
      <c r="C9" s="178"/>
      <c r="D9" s="178"/>
      <c r="E9" s="178"/>
      <c r="F9" s="178"/>
      <c r="G9" s="68"/>
      <c r="H9" s="68"/>
      <c r="I9" s="179" t="s">
        <v>60</v>
      </c>
      <c r="J9" s="179"/>
      <c r="K9" s="179"/>
      <c r="L9" s="179"/>
      <c r="M9" s="179"/>
      <c r="N9" s="69"/>
      <c r="O9" s="180"/>
      <c r="P9" s="181"/>
      <c r="Q9" s="181"/>
      <c r="R9" s="181"/>
      <c r="S9" s="182"/>
      <c r="T9" s="183"/>
      <c r="U9" s="73"/>
      <c r="V9" s="155" t="str">
        <f t="shared" si="0"/>
        <v>Cholet</v>
      </c>
      <c r="W9" s="156"/>
      <c r="X9" s="156"/>
      <c r="Y9" s="156"/>
      <c r="Z9" s="157"/>
      <c r="AA9" s="27">
        <f t="shared" si="1"/>
        <v>0</v>
      </c>
      <c r="AB9" s="28" t="str">
        <f t="shared" si="2"/>
        <v>u</v>
      </c>
      <c r="AC9" s="29">
        <f t="shared" si="102"/>
        <v>1</v>
      </c>
      <c r="AD9" s="30">
        <f t="shared" si="3"/>
        <v>0</v>
      </c>
      <c r="AE9" s="34">
        <f t="shared" si="4"/>
        <v>0</v>
      </c>
      <c r="AF9" s="35">
        <f t="shared" si="5"/>
        <v>0</v>
      </c>
      <c r="AG9" s="35">
        <f t="shared" si="6"/>
        <v>0</v>
      </c>
      <c r="AH9" s="35">
        <f t="shared" si="7"/>
        <v>0</v>
      </c>
      <c r="AI9" s="35">
        <f t="shared" si="8"/>
        <v>0</v>
      </c>
      <c r="AJ9" s="35">
        <f t="shared" si="9"/>
        <v>0</v>
      </c>
      <c r="AK9" s="36">
        <f t="shared" si="10"/>
        <v>0</v>
      </c>
      <c r="AL9" s="158" t="str">
        <f t="shared" si="11"/>
        <v>Cholet</v>
      </c>
      <c r="AM9" s="159"/>
      <c r="AN9" s="159"/>
      <c r="AO9" s="159"/>
      <c r="AP9" s="160"/>
      <c r="AQ9" s="12">
        <f t="shared" si="12"/>
        <v>0</v>
      </c>
      <c r="AR9" s="13" t="str">
        <f t="shared" si="13"/>
        <v>u</v>
      </c>
      <c r="AS9" s="14">
        <f t="shared" si="103"/>
        <v>1</v>
      </c>
      <c r="AT9" s="15">
        <f t="shared" si="14"/>
        <v>0</v>
      </c>
      <c r="AU9" s="16">
        <f t="shared" si="15"/>
        <v>0</v>
      </c>
      <c r="AV9" s="17">
        <f t="shared" si="16"/>
        <v>0</v>
      </c>
      <c r="AW9" s="17">
        <f t="shared" si="17"/>
        <v>0</v>
      </c>
      <c r="AX9" s="17">
        <f t="shared" si="18"/>
        <v>0</v>
      </c>
      <c r="AY9" s="17">
        <f t="shared" si="19"/>
        <v>0</v>
      </c>
      <c r="AZ9" s="17">
        <f t="shared" si="20"/>
        <v>0</v>
      </c>
      <c r="BA9" s="18">
        <f t="shared" si="21"/>
        <v>0</v>
      </c>
      <c r="BB9" s="161" t="str">
        <f t="shared" si="22"/>
        <v>Cholet</v>
      </c>
      <c r="BC9" s="162"/>
      <c r="BD9" s="162"/>
      <c r="BE9" s="162"/>
      <c r="BF9" s="163"/>
      <c r="BG9" s="44">
        <f t="shared" si="23"/>
        <v>0</v>
      </c>
      <c r="BH9" s="45" t="str">
        <f t="shared" si="24"/>
        <v>u</v>
      </c>
      <c r="BI9" s="46">
        <f t="shared" si="104"/>
        <v>1</v>
      </c>
      <c r="BJ9" s="47">
        <f t="shared" si="25"/>
        <v>0</v>
      </c>
      <c r="BK9" s="48">
        <f t="shared" si="26"/>
        <v>0</v>
      </c>
      <c r="BL9" s="49">
        <f t="shared" si="27"/>
        <v>0</v>
      </c>
      <c r="BM9" s="49">
        <f t="shared" si="28"/>
        <v>0</v>
      </c>
      <c r="BN9" s="49">
        <f t="shared" si="29"/>
        <v>0</v>
      </c>
      <c r="BO9" s="49">
        <f t="shared" si="30"/>
        <v>0</v>
      </c>
      <c r="BP9" s="49">
        <f t="shared" si="31"/>
        <v>0</v>
      </c>
      <c r="BQ9" s="50">
        <f t="shared" si="32"/>
        <v>0</v>
      </c>
      <c r="BR9" s="77">
        <v>5</v>
      </c>
      <c r="BS9" s="81">
        <f t="shared" si="33"/>
        <v>5</v>
      </c>
      <c r="BT9" s="79">
        <v>5</v>
      </c>
      <c r="BU9" s="80">
        <f t="shared" si="34"/>
        <v>5</v>
      </c>
      <c r="BV9" s="77">
        <v>5</v>
      </c>
      <c r="BW9" s="78">
        <f t="shared" si="35"/>
        <v>5</v>
      </c>
      <c r="BX9" s="164" t="str">
        <f>[1]Equipes!A6</f>
        <v>Cholet</v>
      </c>
      <c r="BY9" s="164"/>
      <c r="BZ9" s="164"/>
      <c r="CA9" s="164"/>
      <c r="CB9" s="164"/>
      <c r="CC9" s="75">
        <f t="shared" si="36"/>
        <v>1</v>
      </c>
      <c r="CD9" s="75">
        <f t="shared" si="72"/>
        <v>0</v>
      </c>
      <c r="CE9" s="2" t="s">
        <v>22</v>
      </c>
      <c r="CF9" s="75">
        <f t="shared" si="37"/>
        <v>5</v>
      </c>
      <c r="CG9" s="75">
        <f t="shared" si="38"/>
        <v>0</v>
      </c>
      <c r="CH9" s="75">
        <f t="shared" si="39"/>
        <v>0</v>
      </c>
      <c r="CI9" s="75">
        <f t="shared" si="40"/>
        <v>0</v>
      </c>
      <c r="CJ9" s="75">
        <f t="shared" si="41"/>
        <v>0</v>
      </c>
      <c r="CK9" s="75">
        <f t="shared" si="42"/>
        <v>0</v>
      </c>
      <c r="CL9" s="75">
        <f t="shared" si="43"/>
        <v>0</v>
      </c>
      <c r="CM9" s="75">
        <f t="shared" si="44"/>
        <v>0</v>
      </c>
      <c r="CN9" s="75">
        <f t="shared" si="73"/>
        <v>0</v>
      </c>
      <c r="CO9" s="165" t="str">
        <f t="shared" si="74"/>
        <v>Cholet</v>
      </c>
      <c r="CP9" s="166"/>
      <c r="CQ9" s="166"/>
      <c r="CR9" s="166"/>
      <c r="CS9" s="167"/>
      <c r="CT9" s="75">
        <f t="shared" si="45"/>
        <v>1</v>
      </c>
      <c r="CU9" s="75">
        <f t="shared" si="75"/>
        <v>0</v>
      </c>
      <c r="CV9" s="2" t="s">
        <v>22</v>
      </c>
      <c r="CW9" s="75">
        <f t="shared" si="46"/>
        <v>5</v>
      </c>
      <c r="CX9" s="75">
        <f t="shared" si="47"/>
        <v>0</v>
      </c>
      <c r="CY9" s="75">
        <f t="shared" si="48"/>
        <v>0</v>
      </c>
      <c r="CZ9" s="75">
        <f t="shared" si="49"/>
        <v>0</v>
      </c>
      <c r="DA9" s="75">
        <f t="shared" si="50"/>
        <v>0</v>
      </c>
      <c r="DB9" s="75">
        <f t="shared" si="51"/>
        <v>0</v>
      </c>
      <c r="DC9" s="75">
        <f t="shared" si="52"/>
        <v>0</v>
      </c>
      <c r="DD9" s="75">
        <f t="shared" si="53"/>
        <v>0</v>
      </c>
      <c r="DE9" s="75">
        <f t="shared" si="76"/>
        <v>0</v>
      </c>
      <c r="DF9" s="165" t="str">
        <f t="shared" si="77"/>
        <v>Cholet</v>
      </c>
      <c r="DG9" s="166"/>
      <c r="DH9" s="166"/>
      <c r="DI9" s="166"/>
      <c r="DJ9" s="167"/>
      <c r="DK9" s="75">
        <f t="shared" si="54"/>
        <v>1</v>
      </c>
      <c r="DL9" s="75">
        <f t="shared" si="78"/>
        <v>0</v>
      </c>
      <c r="DM9" s="2" t="s">
        <v>22</v>
      </c>
      <c r="DN9" s="75">
        <f t="shared" si="55"/>
        <v>5</v>
      </c>
      <c r="DO9" s="75">
        <f t="shared" si="56"/>
        <v>0</v>
      </c>
      <c r="DP9" s="75">
        <f t="shared" si="57"/>
        <v>0</v>
      </c>
      <c r="DQ9" s="75">
        <f t="shared" si="58"/>
        <v>0</v>
      </c>
      <c r="DR9" s="75">
        <f t="shared" si="59"/>
        <v>0</v>
      </c>
      <c r="DS9" s="75">
        <f t="shared" si="60"/>
        <v>0</v>
      </c>
      <c r="DT9" s="75">
        <f t="shared" si="61"/>
        <v>0</v>
      </c>
      <c r="DU9" s="75">
        <f t="shared" si="62"/>
        <v>0</v>
      </c>
      <c r="DV9" s="75">
        <f t="shared" si="79"/>
        <v>0</v>
      </c>
      <c r="DW9" s="82">
        <f t="shared" si="80"/>
        <v>0</v>
      </c>
      <c r="DX9" s="82">
        <f>DW9+0.0000016</f>
        <v>1.5999999999999999E-6</v>
      </c>
      <c r="DY9" s="82">
        <f t="shared" si="81"/>
        <v>0</v>
      </c>
      <c r="DZ9" s="82">
        <f>DY9+0.0000016</f>
        <v>1.5999999999999999E-6</v>
      </c>
      <c r="EA9" s="82">
        <f t="shared" si="82"/>
        <v>0</v>
      </c>
      <c r="EB9" s="82">
        <f>EA9+0.0000016</f>
        <v>1.5999999999999999E-6</v>
      </c>
      <c r="EC9" s="78">
        <f t="shared" si="83"/>
        <v>0</v>
      </c>
      <c r="ED9" s="78">
        <f t="shared" si="84"/>
        <v>0</v>
      </c>
      <c r="EE9" s="78">
        <f t="shared" si="85"/>
        <v>0</v>
      </c>
      <c r="EF9" s="78">
        <f t="shared" si="86"/>
        <v>0</v>
      </c>
      <c r="EG9" s="78">
        <f t="shared" si="87"/>
        <v>0</v>
      </c>
      <c r="EH9" s="78">
        <f t="shared" si="87"/>
        <v>0</v>
      </c>
      <c r="EI9" s="78">
        <f t="shared" si="88"/>
        <v>0</v>
      </c>
      <c r="EJ9" s="78">
        <f t="shared" si="88"/>
        <v>0</v>
      </c>
      <c r="EK9" s="78" t="b">
        <f t="shared" si="89"/>
        <v>0</v>
      </c>
      <c r="EL9" s="78" t="b">
        <f t="shared" si="90"/>
        <v>0</v>
      </c>
      <c r="EM9" s="78" t="b">
        <f t="shared" si="91"/>
        <v>0</v>
      </c>
      <c r="EN9" s="78" t="b">
        <f t="shared" si="92"/>
        <v>0</v>
      </c>
      <c r="EO9" s="78" t="b">
        <f t="shared" si="93"/>
        <v>0</v>
      </c>
      <c r="EP9" s="78" t="b">
        <f t="shared" si="94"/>
        <v>0</v>
      </c>
      <c r="EQ9" s="78">
        <f t="shared" si="95"/>
        <v>0</v>
      </c>
      <c r="ER9" s="78">
        <f t="shared" si="95"/>
        <v>0</v>
      </c>
      <c r="ES9" s="78">
        <f t="shared" si="96"/>
        <v>0</v>
      </c>
      <c r="ET9" s="78">
        <f t="shared" si="97"/>
        <v>0</v>
      </c>
      <c r="EU9" s="139" t="str">
        <f t="shared" si="63"/>
        <v>Cholet</v>
      </c>
      <c r="EV9" s="139"/>
      <c r="EW9" s="139"/>
      <c r="EX9" s="139"/>
      <c r="EY9" s="139"/>
      <c r="EZ9" s="82">
        <f t="shared" si="64"/>
        <v>0</v>
      </c>
      <c r="FA9" s="78">
        <f t="shared" si="65"/>
        <v>1</v>
      </c>
      <c r="FB9" s="139" t="str">
        <f t="shared" si="98"/>
        <v>Cholet</v>
      </c>
      <c r="FC9" s="139"/>
      <c r="FD9" s="139"/>
      <c r="FE9" s="139"/>
      <c r="FF9" s="139"/>
      <c r="FG9" s="139" t="str">
        <f t="shared" si="66"/>
        <v>Cholet</v>
      </c>
      <c r="FH9" s="139"/>
      <c r="FI9" s="139"/>
      <c r="FJ9" s="139"/>
      <c r="FK9" s="139"/>
      <c r="FL9" s="82">
        <f t="shared" si="67"/>
        <v>0</v>
      </c>
      <c r="FM9" s="4">
        <f t="shared" si="68"/>
        <v>1</v>
      </c>
      <c r="FN9" s="139" t="str">
        <f t="shared" si="99"/>
        <v>Cholet</v>
      </c>
      <c r="FO9" s="139"/>
      <c r="FP9" s="139"/>
      <c r="FQ9" s="139"/>
      <c r="FR9" s="139"/>
      <c r="FS9" s="139" t="str">
        <f t="shared" si="69"/>
        <v>Cholet</v>
      </c>
      <c r="FT9" s="139"/>
      <c r="FU9" s="139"/>
      <c r="FV9" s="139"/>
      <c r="FW9" s="139"/>
      <c r="FX9" s="82">
        <f t="shared" si="70"/>
        <v>0</v>
      </c>
      <c r="FY9" s="78">
        <f t="shared" si="71"/>
        <v>1</v>
      </c>
      <c r="FZ9" s="139" t="str">
        <f t="shared" si="100"/>
        <v>Cholet</v>
      </c>
      <c r="GA9" s="139"/>
      <c r="GB9" s="139"/>
      <c r="GC9" s="139"/>
      <c r="GD9" s="139"/>
      <c r="GE9" s="140" t="str">
        <f t="shared" si="101"/>
        <v>Cholet</v>
      </c>
      <c r="GF9" s="141"/>
      <c r="GG9" s="141"/>
      <c r="GH9" s="141"/>
      <c r="GI9" s="142"/>
      <c r="GJ9" s="74"/>
      <c r="GK9" s="74"/>
      <c r="GL9" s="74"/>
      <c r="GM9" s="74"/>
      <c r="GN9" s="74"/>
      <c r="GO9" s="74"/>
      <c r="GP9" s="74"/>
      <c r="GQ9" s="74"/>
      <c r="GR9" s="74"/>
      <c r="GS9" s="74"/>
      <c r="GT9" s="74"/>
      <c r="GU9" s="74"/>
      <c r="GV9" s="74"/>
      <c r="GW9" s="74"/>
      <c r="GX9" s="74"/>
      <c r="GY9" s="74"/>
      <c r="GZ9" s="74"/>
      <c r="HA9" s="74"/>
      <c r="HB9" s="74"/>
      <c r="HC9" s="74"/>
      <c r="HD9" s="74"/>
      <c r="HE9" s="74"/>
      <c r="HF9" s="74"/>
      <c r="HG9" s="74"/>
      <c r="HH9" s="74"/>
      <c r="HI9" s="74"/>
      <c r="HJ9" s="74"/>
      <c r="HK9" s="74"/>
      <c r="HL9" s="74"/>
      <c r="HM9" s="74"/>
      <c r="HN9" s="74"/>
      <c r="HO9" s="74"/>
      <c r="HP9" s="74"/>
      <c r="HQ9" s="74"/>
      <c r="HR9" s="74"/>
      <c r="HS9" s="74"/>
      <c r="HT9" s="74"/>
      <c r="HU9" s="74"/>
      <c r="HV9" s="74"/>
      <c r="HW9" s="74"/>
      <c r="HX9" s="74"/>
      <c r="HY9" s="74"/>
      <c r="HZ9" s="74"/>
      <c r="IA9" s="74"/>
      <c r="IB9" s="74"/>
      <c r="IC9" s="74"/>
      <c r="ID9" s="74"/>
      <c r="IE9" s="74"/>
      <c r="IF9" s="74"/>
    </row>
    <row r="10" spans="1:240" ht="15" x14ac:dyDescent="0.3">
      <c r="A10" s="67"/>
      <c r="B10" s="178" t="s">
        <v>65</v>
      </c>
      <c r="C10" s="178"/>
      <c r="D10" s="178"/>
      <c r="E10" s="178"/>
      <c r="F10" s="178"/>
      <c r="G10" s="68"/>
      <c r="H10" s="68"/>
      <c r="I10" s="179" t="s">
        <v>76</v>
      </c>
      <c r="J10" s="179"/>
      <c r="K10" s="179"/>
      <c r="L10" s="179"/>
      <c r="M10" s="179"/>
      <c r="N10" s="69"/>
      <c r="O10" s="180"/>
      <c r="P10" s="181"/>
      <c r="Q10" s="181"/>
      <c r="R10" s="181"/>
      <c r="S10" s="182"/>
      <c r="T10" s="183"/>
      <c r="U10" s="73"/>
      <c r="V10" s="155" t="str">
        <f t="shared" si="0"/>
        <v>Concarneau</v>
      </c>
      <c r="W10" s="156"/>
      <c r="X10" s="156"/>
      <c r="Y10" s="156"/>
      <c r="Z10" s="157"/>
      <c r="AA10" s="27">
        <f t="shared" si="1"/>
        <v>0</v>
      </c>
      <c r="AB10" s="28" t="str">
        <f t="shared" si="2"/>
        <v>u</v>
      </c>
      <c r="AC10" s="29">
        <f t="shared" si="102"/>
        <v>1</v>
      </c>
      <c r="AD10" s="30">
        <f t="shared" si="3"/>
        <v>0</v>
      </c>
      <c r="AE10" s="34">
        <f t="shared" si="4"/>
        <v>0</v>
      </c>
      <c r="AF10" s="35">
        <f t="shared" si="5"/>
        <v>0</v>
      </c>
      <c r="AG10" s="35">
        <f t="shared" si="6"/>
        <v>0</v>
      </c>
      <c r="AH10" s="35">
        <f t="shared" si="7"/>
        <v>0</v>
      </c>
      <c r="AI10" s="35">
        <f t="shared" si="8"/>
        <v>0</v>
      </c>
      <c r="AJ10" s="35">
        <f t="shared" si="9"/>
        <v>0</v>
      </c>
      <c r="AK10" s="36">
        <f t="shared" si="10"/>
        <v>0</v>
      </c>
      <c r="AL10" s="158" t="str">
        <f t="shared" si="11"/>
        <v>Concarneau</v>
      </c>
      <c r="AM10" s="159"/>
      <c r="AN10" s="159"/>
      <c r="AO10" s="159"/>
      <c r="AP10" s="160"/>
      <c r="AQ10" s="12">
        <f t="shared" si="12"/>
        <v>0</v>
      </c>
      <c r="AR10" s="13" t="str">
        <f t="shared" si="13"/>
        <v>u</v>
      </c>
      <c r="AS10" s="14">
        <f t="shared" si="103"/>
        <v>1</v>
      </c>
      <c r="AT10" s="15">
        <f t="shared" si="14"/>
        <v>0</v>
      </c>
      <c r="AU10" s="16">
        <f t="shared" si="15"/>
        <v>0</v>
      </c>
      <c r="AV10" s="17">
        <f t="shared" si="16"/>
        <v>0</v>
      </c>
      <c r="AW10" s="17">
        <f t="shared" si="17"/>
        <v>0</v>
      </c>
      <c r="AX10" s="17">
        <f t="shared" si="18"/>
        <v>0</v>
      </c>
      <c r="AY10" s="17">
        <f t="shared" si="19"/>
        <v>0</v>
      </c>
      <c r="AZ10" s="17">
        <f t="shared" si="20"/>
        <v>0</v>
      </c>
      <c r="BA10" s="18">
        <f t="shared" si="21"/>
        <v>0</v>
      </c>
      <c r="BB10" s="161" t="str">
        <f t="shared" si="22"/>
        <v>Concarneau</v>
      </c>
      <c r="BC10" s="162"/>
      <c r="BD10" s="162"/>
      <c r="BE10" s="162"/>
      <c r="BF10" s="163"/>
      <c r="BG10" s="44">
        <f t="shared" si="23"/>
        <v>0</v>
      </c>
      <c r="BH10" s="45" t="str">
        <f t="shared" si="24"/>
        <v>u</v>
      </c>
      <c r="BI10" s="46">
        <f t="shared" si="104"/>
        <v>1</v>
      </c>
      <c r="BJ10" s="47">
        <f t="shared" si="25"/>
        <v>0</v>
      </c>
      <c r="BK10" s="48">
        <f t="shared" si="26"/>
        <v>0</v>
      </c>
      <c r="BL10" s="49">
        <f t="shared" si="27"/>
        <v>0</v>
      </c>
      <c r="BM10" s="49">
        <f t="shared" si="28"/>
        <v>0</v>
      </c>
      <c r="BN10" s="49">
        <f t="shared" si="29"/>
        <v>0</v>
      </c>
      <c r="BO10" s="49">
        <f t="shared" si="30"/>
        <v>0</v>
      </c>
      <c r="BP10" s="49">
        <f t="shared" si="31"/>
        <v>0</v>
      </c>
      <c r="BQ10" s="50">
        <f t="shared" si="32"/>
        <v>0</v>
      </c>
      <c r="BR10" s="77">
        <v>6</v>
      </c>
      <c r="BS10" s="81">
        <f t="shared" si="33"/>
        <v>6</v>
      </c>
      <c r="BT10" s="79">
        <v>6</v>
      </c>
      <c r="BU10" s="80">
        <f t="shared" si="34"/>
        <v>6</v>
      </c>
      <c r="BV10" s="77">
        <v>6</v>
      </c>
      <c r="BW10" s="78">
        <f t="shared" si="35"/>
        <v>6</v>
      </c>
      <c r="BX10" s="164" t="str">
        <f>[1]Equipes!A7</f>
        <v>Concarneau</v>
      </c>
      <c r="BY10" s="164"/>
      <c r="BZ10" s="164"/>
      <c r="CA10" s="164"/>
      <c r="CB10" s="164"/>
      <c r="CC10" s="75">
        <f t="shared" si="36"/>
        <v>1</v>
      </c>
      <c r="CD10" s="75">
        <f t="shared" si="72"/>
        <v>0</v>
      </c>
      <c r="CE10" s="2" t="s">
        <v>22</v>
      </c>
      <c r="CF10" s="75">
        <f t="shared" si="37"/>
        <v>6</v>
      </c>
      <c r="CG10" s="75">
        <f t="shared" si="38"/>
        <v>0</v>
      </c>
      <c r="CH10" s="75">
        <f t="shared" si="39"/>
        <v>0</v>
      </c>
      <c r="CI10" s="75">
        <f t="shared" si="40"/>
        <v>0</v>
      </c>
      <c r="CJ10" s="75">
        <f t="shared" si="41"/>
        <v>0</v>
      </c>
      <c r="CK10" s="75">
        <f t="shared" si="42"/>
        <v>0</v>
      </c>
      <c r="CL10" s="75">
        <f t="shared" si="43"/>
        <v>0</v>
      </c>
      <c r="CM10" s="75">
        <f t="shared" si="44"/>
        <v>0</v>
      </c>
      <c r="CN10" s="75">
        <f t="shared" si="73"/>
        <v>0</v>
      </c>
      <c r="CO10" s="165" t="str">
        <f t="shared" si="74"/>
        <v>Concarneau</v>
      </c>
      <c r="CP10" s="166"/>
      <c r="CQ10" s="166"/>
      <c r="CR10" s="166"/>
      <c r="CS10" s="167"/>
      <c r="CT10" s="75">
        <f t="shared" si="45"/>
        <v>1</v>
      </c>
      <c r="CU10" s="75">
        <f t="shared" si="75"/>
        <v>0</v>
      </c>
      <c r="CV10" s="2" t="s">
        <v>22</v>
      </c>
      <c r="CW10" s="75">
        <f t="shared" si="46"/>
        <v>6</v>
      </c>
      <c r="CX10" s="75">
        <f t="shared" si="47"/>
        <v>0</v>
      </c>
      <c r="CY10" s="75">
        <f t="shared" si="48"/>
        <v>0</v>
      </c>
      <c r="CZ10" s="75">
        <f t="shared" si="49"/>
        <v>0</v>
      </c>
      <c r="DA10" s="75">
        <f t="shared" si="50"/>
        <v>0</v>
      </c>
      <c r="DB10" s="75">
        <f t="shared" si="51"/>
        <v>0</v>
      </c>
      <c r="DC10" s="75">
        <f t="shared" si="52"/>
        <v>0</v>
      </c>
      <c r="DD10" s="75">
        <f t="shared" si="53"/>
        <v>0</v>
      </c>
      <c r="DE10" s="75">
        <f t="shared" si="76"/>
        <v>0</v>
      </c>
      <c r="DF10" s="165" t="str">
        <f t="shared" si="77"/>
        <v>Concarneau</v>
      </c>
      <c r="DG10" s="166"/>
      <c r="DH10" s="166"/>
      <c r="DI10" s="166"/>
      <c r="DJ10" s="167"/>
      <c r="DK10" s="75">
        <f t="shared" si="54"/>
        <v>1</v>
      </c>
      <c r="DL10" s="75">
        <f t="shared" si="78"/>
        <v>0</v>
      </c>
      <c r="DM10" s="2" t="s">
        <v>22</v>
      </c>
      <c r="DN10" s="75">
        <f t="shared" si="55"/>
        <v>6</v>
      </c>
      <c r="DO10" s="75">
        <f t="shared" si="56"/>
        <v>0</v>
      </c>
      <c r="DP10" s="75">
        <f t="shared" si="57"/>
        <v>0</v>
      </c>
      <c r="DQ10" s="75">
        <f t="shared" si="58"/>
        <v>0</v>
      </c>
      <c r="DR10" s="75">
        <f t="shared" si="59"/>
        <v>0</v>
      </c>
      <c r="DS10" s="75">
        <f t="shared" si="60"/>
        <v>0</v>
      </c>
      <c r="DT10" s="75">
        <f t="shared" si="61"/>
        <v>0</v>
      </c>
      <c r="DU10" s="75">
        <f t="shared" si="62"/>
        <v>0</v>
      </c>
      <c r="DV10" s="75">
        <f t="shared" si="79"/>
        <v>0</v>
      </c>
      <c r="DW10" s="82">
        <f t="shared" si="80"/>
        <v>0</v>
      </c>
      <c r="DX10" s="82">
        <f>DW10+0.0000015</f>
        <v>1.5E-6</v>
      </c>
      <c r="DY10" s="82">
        <f t="shared" si="81"/>
        <v>0</v>
      </c>
      <c r="DZ10" s="82">
        <f>DY10+0.0000015</f>
        <v>1.5E-6</v>
      </c>
      <c r="EA10" s="82">
        <f t="shared" si="82"/>
        <v>0</v>
      </c>
      <c r="EB10" s="82">
        <f>EA10+0.0000015</f>
        <v>1.5E-6</v>
      </c>
      <c r="EC10" s="78">
        <f t="shared" si="83"/>
        <v>0</v>
      </c>
      <c r="ED10" s="78">
        <f t="shared" si="84"/>
        <v>0</v>
      </c>
      <c r="EE10" s="78">
        <f t="shared" si="85"/>
        <v>0</v>
      </c>
      <c r="EF10" s="78">
        <f t="shared" si="86"/>
        <v>0</v>
      </c>
      <c r="EG10" s="78">
        <f t="shared" si="87"/>
        <v>0</v>
      </c>
      <c r="EH10" s="78">
        <f t="shared" si="87"/>
        <v>0</v>
      </c>
      <c r="EI10" s="78">
        <f t="shared" si="88"/>
        <v>0</v>
      </c>
      <c r="EJ10" s="78">
        <f t="shared" si="88"/>
        <v>0</v>
      </c>
      <c r="EK10" s="78" t="b">
        <f t="shared" si="89"/>
        <v>0</v>
      </c>
      <c r="EL10" s="78" t="b">
        <f t="shared" si="90"/>
        <v>0</v>
      </c>
      <c r="EM10" s="78" t="b">
        <f t="shared" si="91"/>
        <v>0</v>
      </c>
      <c r="EN10" s="78" t="b">
        <f t="shared" si="92"/>
        <v>0</v>
      </c>
      <c r="EO10" s="78" t="b">
        <f t="shared" si="93"/>
        <v>0</v>
      </c>
      <c r="EP10" s="78" t="b">
        <f t="shared" si="94"/>
        <v>0</v>
      </c>
      <c r="EQ10" s="78">
        <f t="shared" si="95"/>
        <v>0</v>
      </c>
      <c r="ER10" s="78">
        <f t="shared" si="95"/>
        <v>0</v>
      </c>
      <c r="ES10" s="78">
        <f t="shared" si="96"/>
        <v>0</v>
      </c>
      <c r="ET10" s="78">
        <f t="shared" si="97"/>
        <v>0</v>
      </c>
      <c r="EU10" s="139" t="str">
        <f t="shared" si="63"/>
        <v>Concarneau</v>
      </c>
      <c r="EV10" s="139"/>
      <c r="EW10" s="139"/>
      <c r="EX10" s="139"/>
      <c r="EY10" s="139"/>
      <c r="EZ10" s="82">
        <f t="shared" si="64"/>
        <v>0</v>
      </c>
      <c r="FA10" s="78">
        <f t="shared" si="65"/>
        <v>1</v>
      </c>
      <c r="FB10" s="139" t="str">
        <f t="shared" si="98"/>
        <v>Concarneau</v>
      </c>
      <c r="FC10" s="139"/>
      <c r="FD10" s="139"/>
      <c r="FE10" s="139"/>
      <c r="FF10" s="139"/>
      <c r="FG10" s="139" t="str">
        <f t="shared" si="66"/>
        <v>Concarneau</v>
      </c>
      <c r="FH10" s="139"/>
      <c r="FI10" s="139"/>
      <c r="FJ10" s="139"/>
      <c r="FK10" s="139"/>
      <c r="FL10" s="82">
        <f t="shared" si="67"/>
        <v>0</v>
      </c>
      <c r="FM10" s="4">
        <f t="shared" si="68"/>
        <v>1</v>
      </c>
      <c r="FN10" s="139" t="str">
        <f t="shared" si="99"/>
        <v>Concarneau</v>
      </c>
      <c r="FO10" s="139"/>
      <c r="FP10" s="139"/>
      <c r="FQ10" s="139"/>
      <c r="FR10" s="139"/>
      <c r="FS10" s="139" t="str">
        <f t="shared" si="69"/>
        <v>Concarneau</v>
      </c>
      <c r="FT10" s="139"/>
      <c r="FU10" s="139"/>
      <c r="FV10" s="139"/>
      <c r="FW10" s="139"/>
      <c r="FX10" s="82">
        <f t="shared" si="70"/>
        <v>0</v>
      </c>
      <c r="FY10" s="78">
        <f t="shared" si="71"/>
        <v>1</v>
      </c>
      <c r="FZ10" s="139" t="str">
        <f t="shared" si="100"/>
        <v>Concarneau</v>
      </c>
      <c r="GA10" s="139"/>
      <c r="GB10" s="139"/>
      <c r="GC10" s="139"/>
      <c r="GD10" s="139"/>
      <c r="GE10" s="140" t="str">
        <f t="shared" si="101"/>
        <v>Concarneau</v>
      </c>
      <c r="GF10" s="141"/>
      <c r="GG10" s="141"/>
      <c r="GH10" s="141"/>
      <c r="GI10" s="142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</row>
    <row r="11" spans="1:240" ht="15" x14ac:dyDescent="0.3">
      <c r="A11" s="67"/>
      <c r="B11" s="178" t="s">
        <v>59</v>
      </c>
      <c r="C11" s="178"/>
      <c r="D11" s="178"/>
      <c r="E11" s="178"/>
      <c r="F11" s="178"/>
      <c r="G11" s="68"/>
      <c r="H11" s="68"/>
      <c r="I11" s="179" t="s">
        <v>61</v>
      </c>
      <c r="J11" s="179"/>
      <c r="K11" s="179"/>
      <c r="L11" s="179"/>
      <c r="M11" s="179"/>
      <c r="N11" s="69"/>
      <c r="O11" s="180"/>
      <c r="P11" s="181"/>
      <c r="Q11" s="181"/>
      <c r="R11" s="181"/>
      <c r="S11" s="182"/>
      <c r="T11" s="183"/>
      <c r="U11" s="73"/>
      <c r="V11" s="155" t="str">
        <f t="shared" si="0"/>
        <v>Drancy</v>
      </c>
      <c r="W11" s="156"/>
      <c r="X11" s="156"/>
      <c r="Y11" s="156"/>
      <c r="Z11" s="157"/>
      <c r="AA11" s="27">
        <f t="shared" si="1"/>
        <v>0</v>
      </c>
      <c r="AB11" s="28" t="str">
        <f t="shared" si="2"/>
        <v>u</v>
      </c>
      <c r="AC11" s="29">
        <f t="shared" si="102"/>
        <v>1</v>
      </c>
      <c r="AD11" s="30">
        <f t="shared" si="3"/>
        <v>0</v>
      </c>
      <c r="AE11" s="34">
        <f t="shared" si="4"/>
        <v>0</v>
      </c>
      <c r="AF11" s="35">
        <f t="shared" si="5"/>
        <v>0</v>
      </c>
      <c r="AG11" s="35">
        <f t="shared" si="6"/>
        <v>0</v>
      </c>
      <c r="AH11" s="35">
        <f t="shared" si="7"/>
        <v>0</v>
      </c>
      <c r="AI11" s="35">
        <f t="shared" si="8"/>
        <v>0</v>
      </c>
      <c r="AJ11" s="35">
        <f t="shared" si="9"/>
        <v>0</v>
      </c>
      <c r="AK11" s="36">
        <f t="shared" si="10"/>
        <v>0</v>
      </c>
      <c r="AL11" s="158" t="str">
        <f t="shared" si="11"/>
        <v>Drancy</v>
      </c>
      <c r="AM11" s="159"/>
      <c r="AN11" s="159"/>
      <c r="AO11" s="159"/>
      <c r="AP11" s="160"/>
      <c r="AQ11" s="12">
        <f t="shared" si="12"/>
        <v>0</v>
      </c>
      <c r="AR11" s="13" t="str">
        <f t="shared" si="13"/>
        <v>u</v>
      </c>
      <c r="AS11" s="14">
        <f t="shared" si="103"/>
        <v>1</v>
      </c>
      <c r="AT11" s="15">
        <f t="shared" si="14"/>
        <v>0</v>
      </c>
      <c r="AU11" s="16">
        <f t="shared" si="15"/>
        <v>0</v>
      </c>
      <c r="AV11" s="17">
        <f t="shared" si="16"/>
        <v>0</v>
      </c>
      <c r="AW11" s="17">
        <f t="shared" si="17"/>
        <v>0</v>
      </c>
      <c r="AX11" s="17">
        <f t="shared" si="18"/>
        <v>0</v>
      </c>
      <c r="AY11" s="17">
        <f t="shared" si="19"/>
        <v>0</v>
      </c>
      <c r="AZ11" s="17">
        <f t="shared" si="20"/>
        <v>0</v>
      </c>
      <c r="BA11" s="18">
        <f t="shared" si="21"/>
        <v>0</v>
      </c>
      <c r="BB11" s="161" t="str">
        <f t="shared" si="22"/>
        <v>Drancy</v>
      </c>
      <c r="BC11" s="162"/>
      <c r="BD11" s="162"/>
      <c r="BE11" s="162"/>
      <c r="BF11" s="163"/>
      <c r="BG11" s="44">
        <f t="shared" si="23"/>
        <v>0</v>
      </c>
      <c r="BH11" s="45" t="str">
        <f t="shared" si="24"/>
        <v>u</v>
      </c>
      <c r="BI11" s="46">
        <f t="shared" si="104"/>
        <v>1</v>
      </c>
      <c r="BJ11" s="47">
        <f t="shared" si="25"/>
        <v>0</v>
      </c>
      <c r="BK11" s="48">
        <f t="shared" si="26"/>
        <v>0</v>
      </c>
      <c r="BL11" s="49">
        <f t="shared" si="27"/>
        <v>0</v>
      </c>
      <c r="BM11" s="49">
        <f t="shared" si="28"/>
        <v>0</v>
      </c>
      <c r="BN11" s="49">
        <f t="shared" si="29"/>
        <v>0</v>
      </c>
      <c r="BO11" s="49">
        <f t="shared" si="30"/>
        <v>0</v>
      </c>
      <c r="BP11" s="49">
        <f t="shared" si="31"/>
        <v>0</v>
      </c>
      <c r="BQ11" s="50">
        <f t="shared" si="32"/>
        <v>0</v>
      </c>
      <c r="BR11" s="77">
        <v>7</v>
      </c>
      <c r="BS11" s="81">
        <f t="shared" si="33"/>
        <v>7</v>
      </c>
      <c r="BT11" s="79">
        <v>7</v>
      </c>
      <c r="BU11" s="80">
        <f t="shared" si="34"/>
        <v>7</v>
      </c>
      <c r="BV11" s="77">
        <v>7</v>
      </c>
      <c r="BW11" s="78">
        <f t="shared" si="35"/>
        <v>7</v>
      </c>
      <c r="BX11" s="164" t="str">
        <f>[1]Equipes!A8</f>
        <v>Drancy</v>
      </c>
      <c r="BY11" s="164"/>
      <c r="BZ11" s="164"/>
      <c r="CA11" s="164"/>
      <c r="CB11" s="164"/>
      <c r="CC11" s="75">
        <f t="shared" si="36"/>
        <v>1</v>
      </c>
      <c r="CD11" s="75">
        <f t="shared" si="72"/>
        <v>0</v>
      </c>
      <c r="CE11" s="2" t="s">
        <v>22</v>
      </c>
      <c r="CF11" s="75">
        <f t="shared" si="37"/>
        <v>7</v>
      </c>
      <c r="CG11" s="75">
        <f t="shared" si="38"/>
        <v>0</v>
      </c>
      <c r="CH11" s="75">
        <f t="shared" si="39"/>
        <v>0</v>
      </c>
      <c r="CI11" s="75">
        <f t="shared" si="40"/>
        <v>0</v>
      </c>
      <c r="CJ11" s="75">
        <f t="shared" si="41"/>
        <v>0</v>
      </c>
      <c r="CK11" s="75">
        <f t="shared" si="42"/>
        <v>0</v>
      </c>
      <c r="CL11" s="75">
        <f t="shared" si="43"/>
        <v>0</v>
      </c>
      <c r="CM11" s="75">
        <f t="shared" si="44"/>
        <v>0</v>
      </c>
      <c r="CN11" s="75">
        <f t="shared" si="73"/>
        <v>0</v>
      </c>
      <c r="CO11" s="165" t="str">
        <f t="shared" si="74"/>
        <v>Drancy</v>
      </c>
      <c r="CP11" s="166"/>
      <c r="CQ11" s="166"/>
      <c r="CR11" s="166"/>
      <c r="CS11" s="167"/>
      <c r="CT11" s="75">
        <f t="shared" si="45"/>
        <v>1</v>
      </c>
      <c r="CU11" s="75">
        <f t="shared" si="75"/>
        <v>0</v>
      </c>
      <c r="CV11" s="2" t="s">
        <v>22</v>
      </c>
      <c r="CW11" s="75">
        <f t="shared" si="46"/>
        <v>7</v>
      </c>
      <c r="CX11" s="75">
        <f t="shared" si="47"/>
        <v>0</v>
      </c>
      <c r="CY11" s="75">
        <f t="shared" si="48"/>
        <v>0</v>
      </c>
      <c r="CZ11" s="75">
        <f t="shared" si="49"/>
        <v>0</v>
      </c>
      <c r="DA11" s="75">
        <f t="shared" si="50"/>
        <v>0</v>
      </c>
      <c r="DB11" s="75">
        <f t="shared" si="51"/>
        <v>0</v>
      </c>
      <c r="DC11" s="75">
        <f t="shared" si="52"/>
        <v>0</v>
      </c>
      <c r="DD11" s="75">
        <f t="shared" si="53"/>
        <v>0</v>
      </c>
      <c r="DE11" s="75">
        <f t="shared" si="76"/>
        <v>0</v>
      </c>
      <c r="DF11" s="165" t="str">
        <f t="shared" si="77"/>
        <v>Drancy</v>
      </c>
      <c r="DG11" s="166"/>
      <c r="DH11" s="166"/>
      <c r="DI11" s="166"/>
      <c r="DJ11" s="167"/>
      <c r="DK11" s="75">
        <f t="shared" si="54"/>
        <v>1</v>
      </c>
      <c r="DL11" s="75">
        <f t="shared" si="78"/>
        <v>0</v>
      </c>
      <c r="DM11" s="2" t="s">
        <v>22</v>
      </c>
      <c r="DN11" s="75">
        <f t="shared" si="55"/>
        <v>7</v>
      </c>
      <c r="DO11" s="75">
        <f t="shared" si="56"/>
        <v>0</v>
      </c>
      <c r="DP11" s="75">
        <f t="shared" si="57"/>
        <v>0</v>
      </c>
      <c r="DQ11" s="75">
        <f t="shared" si="58"/>
        <v>0</v>
      </c>
      <c r="DR11" s="75">
        <f t="shared" si="59"/>
        <v>0</v>
      </c>
      <c r="DS11" s="75">
        <f t="shared" si="60"/>
        <v>0</v>
      </c>
      <c r="DT11" s="75">
        <f t="shared" si="61"/>
        <v>0</v>
      </c>
      <c r="DU11" s="75">
        <f t="shared" si="62"/>
        <v>0</v>
      </c>
      <c r="DV11" s="75">
        <f t="shared" si="79"/>
        <v>0</v>
      </c>
      <c r="DW11" s="82">
        <f t="shared" si="80"/>
        <v>0</v>
      </c>
      <c r="DX11" s="82">
        <f>DW11+0.0000014</f>
        <v>1.3999999999999999E-6</v>
      </c>
      <c r="DY11" s="82">
        <f t="shared" si="81"/>
        <v>0</v>
      </c>
      <c r="DZ11" s="82">
        <f>DY11+0.0000014</f>
        <v>1.3999999999999999E-6</v>
      </c>
      <c r="EA11" s="82">
        <f t="shared" si="82"/>
        <v>0</v>
      </c>
      <c r="EB11" s="82">
        <f>EA11+0.0000014</f>
        <v>1.3999999999999999E-6</v>
      </c>
      <c r="EC11" s="78">
        <f t="shared" si="83"/>
        <v>0</v>
      </c>
      <c r="ED11" s="78">
        <f t="shared" si="84"/>
        <v>0</v>
      </c>
      <c r="EE11" s="78">
        <f t="shared" si="85"/>
        <v>0</v>
      </c>
      <c r="EF11" s="78">
        <f t="shared" si="86"/>
        <v>0</v>
      </c>
      <c r="EG11" s="78">
        <f t="shared" si="87"/>
        <v>0</v>
      </c>
      <c r="EH11" s="78">
        <f t="shared" si="87"/>
        <v>0</v>
      </c>
      <c r="EI11" s="78">
        <f t="shared" si="88"/>
        <v>0</v>
      </c>
      <c r="EJ11" s="78">
        <f t="shared" si="88"/>
        <v>0</v>
      </c>
      <c r="EK11" s="78" t="b">
        <f t="shared" si="89"/>
        <v>0</v>
      </c>
      <c r="EL11" s="78" t="b">
        <f t="shared" si="90"/>
        <v>0</v>
      </c>
      <c r="EM11" s="78" t="b">
        <f t="shared" si="91"/>
        <v>0</v>
      </c>
      <c r="EN11" s="78" t="b">
        <f t="shared" si="92"/>
        <v>0</v>
      </c>
      <c r="EO11" s="78" t="b">
        <f t="shared" si="93"/>
        <v>0</v>
      </c>
      <c r="EP11" s="78" t="b">
        <f t="shared" si="94"/>
        <v>0</v>
      </c>
      <c r="EQ11" s="78">
        <f t="shared" si="95"/>
        <v>0</v>
      </c>
      <c r="ER11" s="78">
        <f t="shared" si="95"/>
        <v>0</v>
      </c>
      <c r="ES11" s="78">
        <f t="shared" si="96"/>
        <v>0</v>
      </c>
      <c r="ET11" s="78">
        <f t="shared" si="97"/>
        <v>0</v>
      </c>
      <c r="EU11" s="139" t="str">
        <f t="shared" si="63"/>
        <v>Drancy</v>
      </c>
      <c r="EV11" s="139"/>
      <c r="EW11" s="139"/>
      <c r="EX11" s="139"/>
      <c r="EY11" s="139"/>
      <c r="EZ11" s="82">
        <f t="shared" si="64"/>
        <v>0</v>
      </c>
      <c r="FA11" s="78">
        <f t="shared" si="65"/>
        <v>1</v>
      </c>
      <c r="FB11" s="139" t="str">
        <f t="shared" si="98"/>
        <v>Drancy</v>
      </c>
      <c r="FC11" s="139"/>
      <c r="FD11" s="139"/>
      <c r="FE11" s="139"/>
      <c r="FF11" s="139"/>
      <c r="FG11" s="139" t="str">
        <f t="shared" si="66"/>
        <v>Drancy</v>
      </c>
      <c r="FH11" s="139"/>
      <c r="FI11" s="139"/>
      <c r="FJ11" s="139"/>
      <c r="FK11" s="139"/>
      <c r="FL11" s="82">
        <f t="shared" si="67"/>
        <v>0</v>
      </c>
      <c r="FM11" s="4">
        <f t="shared" si="68"/>
        <v>1</v>
      </c>
      <c r="FN11" s="139" t="str">
        <f t="shared" si="99"/>
        <v>Drancy</v>
      </c>
      <c r="FO11" s="139"/>
      <c r="FP11" s="139"/>
      <c r="FQ11" s="139"/>
      <c r="FR11" s="139"/>
      <c r="FS11" s="139" t="str">
        <f t="shared" si="69"/>
        <v>Drancy</v>
      </c>
      <c r="FT11" s="139"/>
      <c r="FU11" s="139"/>
      <c r="FV11" s="139"/>
      <c r="FW11" s="139"/>
      <c r="FX11" s="82">
        <f t="shared" si="70"/>
        <v>0</v>
      </c>
      <c r="FY11" s="78">
        <f t="shared" si="71"/>
        <v>1</v>
      </c>
      <c r="FZ11" s="139" t="str">
        <f t="shared" si="100"/>
        <v>Drancy</v>
      </c>
      <c r="GA11" s="139"/>
      <c r="GB11" s="139"/>
      <c r="GC11" s="139"/>
      <c r="GD11" s="139"/>
      <c r="GE11" s="140" t="str">
        <f t="shared" si="101"/>
        <v>Drancy</v>
      </c>
      <c r="GF11" s="141"/>
      <c r="GG11" s="141"/>
      <c r="GH11" s="141"/>
      <c r="GI11" s="142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</row>
    <row r="12" spans="1:240" ht="15" x14ac:dyDescent="0.3">
      <c r="A12" s="67"/>
      <c r="B12" s="178" t="s">
        <v>73</v>
      </c>
      <c r="C12" s="178"/>
      <c r="D12" s="178"/>
      <c r="E12" s="178"/>
      <c r="F12" s="178"/>
      <c r="G12" s="68"/>
      <c r="H12" s="68"/>
      <c r="I12" s="179" t="s">
        <v>67</v>
      </c>
      <c r="J12" s="179"/>
      <c r="K12" s="179"/>
      <c r="L12" s="179"/>
      <c r="M12" s="179"/>
      <c r="N12" s="69"/>
      <c r="O12" s="180"/>
      <c r="P12" s="181"/>
      <c r="Q12" s="181"/>
      <c r="R12" s="181"/>
      <c r="S12" s="182"/>
      <c r="T12" s="183"/>
      <c r="U12" s="73"/>
      <c r="V12" s="155" t="str">
        <f t="shared" si="0"/>
        <v>Dunkerque</v>
      </c>
      <c r="W12" s="156"/>
      <c r="X12" s="156"/>
      <c r="Y12" s="156"/>
      <c r="Z12" s="157"/>
      <c r="AA12" s="27">
        <f t="shared" si="1"/>
        <v>0</v>
      </c>
      <c r="AB12" s="28" t="str">
        <f t="shared" si="2"/>
        <v>u</v>
      </c>
      <c r="AC12" s="29">
        <f t="shared" si="102"/>
        <v>1</v>
      </c>
      <c r="AD12" s="30">
        <f t="shared" si="3"/>
        <v>0</v>
      </c>
      <c r="AE12" s="34">
        <f t="shared" si="4"/>
        <v>0</v>
      </c>
      <c r="AF12" s="35">
        <f t="shared" si="5"/>
        <v>0</v>
      </c>
      <c r="AG12" s="35">
        <f t="shared" si="6"/>
        <v>0</v>
      </c>
      <c r="AH12" s="35">
        <f t="shared" si="7"/>
        <v>0</v>
      </c>
      <c r="AI12" s="35">
        <f t="shared" si="8"/>
        <v>0</v>
      </c>
      <c r="AJ12" s="35">
        <f t="shared" si="9"/>
        <v>0</v>
      </c>
      <c r="AK12" s="36">
        <f t="shared" si="10"/>
        <v>0</v>
      </c>
      <c r="AL12" s="158" t="str">
        <f t="shared" si="11"/>
        <v>Dunkerque</v>
      </c>
      <c r="AM12" s="159"/>
      <c r="AN12" s="159"/>
      <c r="AO12" s="159"/>
      <c r="AP12" s="160"/>
      <c r="AQ12" s="12">
        <f t="shared" si="12"/>
        <v>0</v>
      </c>
      <c r="AR12" s="13" t="str">
        <f t="shared" si="13"/>
        <v>u</v>
      </c>
      <c r="AS12" s="14">
        <f t="shared" si="103"/>
        <v>1</v>
      </c>
      <c r="AT12" s="15">
        <f t="shared" si="14"/>
        <v>0</v>
      </c>
      <c r="AU12" s="16">
        <f t="shared" si="15"/>
        <v>0</v>
      </c>
      <c r="AV12" s="17">
        <f t="shared" si="16"/>
        <v>0</v>
      </c>
      <c r="AW12" s="17">
        <f t="shared" si="17"/>
        <v>0</v>
      </c>
      <c r="AX12" s="17">
        <f t="shared" si="18"/>
        <v>0</v>
      </c>
      <c r="AY12" s="17">
        <f t="shared" si="19"/>
        <v>0</v>
      </c>
      <c r="AZ12" s="17">
        <f t="shared" si="20"/>
        <v>0</v>
      </c>
      <c r="BA12" s="18">
        <f t="shared" si="21"/>
        <v>0</v>
      </c>
      <c r="BB12" s="161" t="str">
        <f t="shared" si="22"/>
        <v>Dunkerque</v>
      </c>
      <c r="BC12" s="162"/>
      <c r="BD12" s="162"/>
      <c r="BE12" s="162"/>
      <c r="BF12" s="163"/>
      <c r="BG12" s="44">
        <f t="shared" si="23"/>
        <v>0</v>
      </c>
      <c r="BH12" s="45" t="str">
        <f t="shared" si="24"/>
        <v>u</v>
      </c>
      <c r="BI12" s="46">
        <f t="shared" si="104"/>
        <v>1</v>
      </c>
      <c r="BJ12" s="47">
        <f t="shared" si="25"/>
        <v>0</v>
      </c>
      <c r="BK12" s="48">
        <f t="shared" si="26"/>
        <v>0</v>
      </c>
      <c r="BL12" s="49">
        <f t="shared" si="27"/>
        <v>0</v>
      </c>
      <c r="BM12" s="49">
        <f t="shared" si="28"/>
        <v>0</v>
      </c>
      <c r="BN12" s="49">
        <f t="shared" si="29"/>
        <v>0</v>
      </c>
      <c r="BO12" s="49">
        <f t="shared" si="30"/>
        <v>0</v>
      </c>
      <c r="BP12" s="49">
        <f t="shared" si="31"/>
        <v>0</v>
      </c>
      <c r="BQ12" s="50">
        <f t="shared" si="32"/>
        <v>0</v>
      </c>
      <c r="BR12" s="77">
        <v>8</v>
      </c>
      <c r="BS12" s="81">
        <f t="shared" si="33"/>
        <v>8</v>
      </c>
      <c r="BT12" s="79">
        <v>8</v>
      </c>
      <c r="BU12" s="80">
        <f t="shared" si="34"/>
        <v>8</v>
      </c>
      <c r="BV12" s="77">
        <v>8</v>
      </c>
      <c r="BW12" s="78">
        <f t="shared" si="35"/>
        <v>8</v>
      </c>
      <c r="BX12" s="164" t="str">
        <f>[1]Equipes!A9</f>
        <v>Dunkerque</v>
      </c>
      <c r="BY12" s="164"/>
      <c r="BZ12" s="164"/>
      <c r="CA12" s="164"/>
      <c r="CB12" s="164"/>
      <c r="CC12" s="75">
        <f t="shared" si="36"/>
        <v>1</v>
      </c>
      <c r="CD12" s="75">
        <f t="shared" si="72"/>
        <v>0</v>
      </c>
      <c r="CE12" s="2" t="s">
        <v>22</v>
      </c>
      <c r="CF12" s="75">
        <f t="shared" si="37"/>
        <v>8</v>
      </c>
      <c r="CG12" s="75">
        <f t="shared" si="38"/>
        <v>0</v>
      </c>
      <c r="CH12" s="75">
        <f t="shared" si="39"/>
        <v>0</v>
      </c>
      <c r="CI12" s="75">
        <f t="shared" si="40"/>
        <v>0</v>
      </c>
      <c r="CJ12" s="75">
        <f t="shared" si="41"/>
        <v>0</v>
      </c>
      <c r="CK12" s="75">
        <f t="shared" si="42"/>
        <v>0</v>
      </c>
      <c r="CL12" s="75">
        <f t="shared" si="43"/>
        <v>0</v>
      </c>
      <c r="CM12" s="75">
        <f t="shared" si="44"/>
        <v>0</v>
      </c>
      <c r="CN12" s="75">
        <f t="shared" si="73"/>
        <v>0</v>
      </c>
      <c r="CO12" s="165" t="str">
        <f t="shared" si="74"/>
        <v>Dunkerque</v>
      </c>
      <c r="CP12" s="166"/>
      <c r="CQ12" s="166"/>
      <c r="CR12" s="166"/>
      <c r="CS12" s="167"/>
      <c r="CT12" s="75">
        <f t="shared" si="45"/>
        <v>1</v>
      </c>
      <c r="CU12" s="75">
        <f t="shared" si="75"/>
        <v>0</v>
      </c>
      <c r="CV12" s="2" t="s">
        <v>22</v>
      </c>
      <c r="CW12" s="75">
        <f t="shared" si="46"/>
        <v>8</v>
      </c>
      <c r="CX12" s="75">
        <f t="shared" si="47"/>
        <v>0</v>
      </c>
      <c r="CY12" s="75">
        <f t="shared" si="48"/>
        <v>0</v>
      </c>
      <c r="CZ12" s="75">
        <f t="shared" si="49"/>
        <v>0</v>
      </c>
      <c r="DA12" s="75">
        <f t="shared" si="50"/>
        <v>0</v>
      </c>
      <c r="DB12" s="75">
        <f t="shared" si="51"/>
        <v>0</v>
      </c>
      <c r="DC12" s="75">
        <f t="shared" si="52"/>
        <v>0</v>
      </c>
      <c r="DD12" s="75">
        <f t="shared" si="53"/>
        <v>0</v>
      </c>
      <c r="DE12" s="75">
        <f t="shared" si="76"/>
        <v>0</v>
      </c>
      <c r="DF12" s="165" t="str">
        <f t="shared" si="77"/>
        <v>Dunkerque</v>
      </c>
      <c r="DG12" s="166"/>
      <c r="DH12" s="166"/>
      <c r="DI12" s="166"/>
      <c r="DJ12" s="167"/>
      <c r="DK12" s="75">
        <f t="shared" si="54"/>
        <v>1</v>
      </c>
      <c r="DL12" s="75">
        <f t="shared" si="78"/>
        <v>0</v>
      </c>
      <c r="DM12" s="2" t="s">
        <v>22</v>
      </c>
      <c r="DN12" s="75">
        <f t="shared" si="55"/>
        <v>8</v>
      </c>
      <c r="DO12" s="75">
        <f t="shared" si="56"/>
        <v>0</v>
      </c>
      <c r="DP12" s="75">
        <f t="shared" si="57"/>
        <v>0</v>
      </c>
      <c r="DQ12" s="75">
        <f t="shared" si="58"/>
        <v>0</v>
      </c>
      <c r="DR12" s="75">
        <f t="shared" si="59"/>
        <v>0</v>
      </c>
      <c r="DS12" s="75">
        <f t="shared" si="60"/>
        <v>0</v>
      </c>
      <c r="DT12" s="75">
        <f t="shared" si="61"/>
        <v>0</v>
      </c>
      <c r="DU12" s="75">
        <f t="shared" si="62"/>
        <v>0</v>
      </c>
      <c r="DV12" s="75">
        <f t="shared" si="79"/>
        <v>0</v>
      </c>
      <c r="DW12" s="82">
        <f t="shared" si="80"/>
        <v>0</v>
      </c>
      <c r="DX12" s="82">
        <f>DW12+0.0000013</f>
        <v>1.3E-6</v>
      </c>
      <c r="DY12" s="82">
        <f t="shared" si="81"/>
        <v>0</v>
      </c>
      <c r="DZ12" s="82">
        <f>DY12+0.0000013</f>
        <v>1.3E-6</v>
      </c>
      <c r="EA12" s="82">
        <f t="shared" si="82"/>
        <v>0</v>
      </c>
      <c r="EB12" s="82">
        <f>EA12+0.0000013</f>
        <v>1.3E-6</v>
      </c>
      <c r="EC12" s="78">
        <f t="shared" si="83"/>
        <v>0</v>
      </c>
      <c r="ED12" s="78">
        <f t="shared" si="84"/>
        <v>0</v>
      </c>
      <c r="EE12" s="78">
        <f t="shared" si="85"/>
        <v>0</v>
      </c>
      <c r="EF12" s="78">
        <f t="shared" si="86"/>
        <v>0</v>
      </c>
      <c r="EG12" s="78">
        <f t="shared" si="87"/>
        <v>0</v>
      </c>
      <c r="EH12" s="78">
        <f t="shared" si="87"/>
        <v>0</v>
      </c>
      <c r="EI12" s="78">
        <f t="shared" si="88"/>
        <v>0</v>
      </c>
      <c r="EJ12" s="78">
        <f t="shared" si="88"/>
        <v>0</v>
      </c>
      <c r="EK12" s="78" t="b">
        <f t="shared" si="89"/>
        <v>0</v>
      </c>
      <c r="EL12" s="78" t="b">
        <f t="shared" si="90"/>
        <v>0</v>
      </c>
      <c r="EM12" s="78" t="b">
        <f t="shared" si="91"/>
        <v>0</v>
      </c>
      <c r="EN12" s="78" t="b">
        <f t="shared" si="92"/>
        <v>0</v>
      </c>
      <c r="EO12" s="78" t="b">
        <f t="shared" si="93"/>
        <v>0</v>
      </c>
      <c r="EP12" s="78" t="b">
        <f t="shared" si="94"/>
        <v>0</v>
      </c>
      <c r="EQ12" s="78">
        <f t="shared" si="95"/>
        <v>0</v>
      </c>
      <c r="ER12" s="78">
        <f t="shared" si="95"/>
        <v>0</v>
      </c>
      <c r="ES12" s="78">
        <f t="shared" si="96"/>
        <v>0</v>
      </c>
      <c r="ET12" s="78">
        <f t="shared" si="97"/>
        <v>0</v>
      </c>
      <c r="EU12" s="139" t="str">
        <f t="shared" si="63"/>
        <v>Dunkerque</v>
      </c>
      <c r="EV12" s="139"/>
      <c r="EW12" s="139"/>
      <c r="EX12" s="139"/>
      <c r="EY12" s="139"/>
      <c r="EZ12" s="82">
        <f t="shared" si="64"/>
        <v>0</v>
      </c>
      <c r="FA12" s="78">
        <f t="shared" si="65"/>
        <v>1</v>
      </c>
      <c r="FB12" s="139" t="str">
        <f t="shared" si="98"/>
        <v>Dunkerque</v>
      </c>
      <c r="FC12" s="139"/>
      <c r="FD12" s="139"/>
      <c r="FE12" s="139"/>
      <c r="FF12" s="139"/>
      <c r="FG12" s="139" t="str">
        <f t="shared" si="66"/>
        <v>Dunkerque</v>
      </c>
      <c r="FH12" s="139"/>
      <c r="FI12" s="139"/>
      <c r="FJ12" s="139"/>
      <c r="FK12" s="139"/>
      <c r="FL12" s="82">
        <f t="shared" si="67"/>
        <v>0</v>
      </c>
      <c r="FM12" s="4">
        <f t="shared" si="68"/>
        <v>1</v>
      </c>
      <c r="FN12" s="139" t="str">
        <f t="shared" si="99"/>
        <v>Dunkerque</v>
      </c>
      <c r="FO12" s="139"/>
      <c r="FP12" s="139"/>
      <c r="FQ12" s="139"/>
      <c r="FR12" s="139"/>
      <c r="FS12" s="139" t="str">
        <f t="shared" si="69"/>
        <v>Dunkerque</v>
      </c>
      <c r="FT12" s="139"/>
      <c r="FU12" s="139"/>
      <c r="FV12" s="139"/>
      <c r="FW12" s="139"/>
      <c r="FX12" s="82">
        <f t="shared" si="70"/>
        <v>0</v>
      </c>
      <c r="FY12" s="78">
        <f t="shared" si="71"/>
        <v>1</v>
      </c>
      <c r="FZ12" s="139" t="str">
        <f t="shared" si="100"/>
        <v>Dunkerque</v>
      </c>
      <c r="GA12" s="139"/>
      <c r="GB12" s="139"/>
      <c r="GC12" s="139"/>
      <c r="GD12" s="139"/>
      <c r="GE12" s="140" t="str">
        <f t="shared" si="101"/>
        <v>Dunkerque</v>
      </c>
      <c r="GF12" s="141"/>
      <c r="GG12" s="141"/>
      <c r="GH12" s="141"/>
      <c r="GI12" s="142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</row>
    <row r="13" spans="1:240" ht="15" thickBot="1" x14ac:dyDescent="0.3">
      <c r="A13" s="70"/>
      <c r="B13" s="172" t="s">
        <v>63</v>
      </c>
      <c r="C13" s="172"/>
      <c r="D13" s="172"/>
      <c r="E13" s="172"/>
      <c r="F13" s="172"/>
      <c r="G13" s="71"/>
      <c r="H13" s="71"/>
      <c r="I13" s="173" t="s">
        <v>74</v>
      </c>
      <c r="J13" s="173"/>
      <c r="K13" s="173"/>
      <c r="L13" s="173"/>
      <c r="M13" s="173"/>
      <c r="N13" s="72"/>
      <c r="O13" s="174"/>
      <c r="P13" s="175"/>
      <c r="Q13" s="175"/>
      <c r="R13" s="175"/>
      <c r="S13" s="176"/>
      <c r="T13" s="177"/>
      <c r="U13" s="73"/>
      <c r="V13" s="155" t="str">
        <f t="shared" si="0"/>
        <v>Entente SSG</v>
      </c>
      <c r="W13" s="156"/>
      <c r="X13" s="156"/>
      <c r="Y13" s="156"/>
      <c r="Z13" s="157"/>
      <c r="AA13" s="27">
        <f t="shared" si="1"/>
        <v>0</v>
      </c>
      <c r="AB13" s="28" t="str">
        <f t="shared" si="2"/>
        <v>u</v>
      </c>
      <c r="AC13" s="29">
        <f t="shared" si="102"/>
        <v>1</v>
      </c>
      <c r="AD13" s="30">
        <f t="shared" si="3"/>
        <v>0</v>
      </c>
      <c r="AE13" s="34">
        <f t="shared" si="4"/>
        <v>0</v>
      </c>
      <c r="AF13" s="35">
        <f t="shared" si="5"/>
        <v>0</v>
      </c>
      <c r="AG13" s="35">
        <f t="shared" si="6"/>
        <v>0</v>
      </c>
      <c r="AH13" s="35">
        <f t="shared" si="7"/>
        <v>0</v>
      </c>
      <c r="AI13" s="35">
        <f t="shared" si="8"/>
        <v>0</v>
      </c>
      <c r="AJ13" s="35">
        <f t="shared" si="9"/>
        <v>0</v>
      </c>
      <c r="AK13" s="36">
        <f t="shared" si="10"/>
        <v>0</v>
      </c>
      <c r="AL13" s="158" t="str">
        <f t="shared" si="11"/>
        <v>Entente SSG</v>
      </c>
      <c r="AM13" s="159"/>
      <c r="AN13" s="159"/>
      <c r="AO13" s="159"/>
      <c r="AP13" s="160"/>
      <c r="AQ13" s="12">
        <f t="shared" si="12"/>
        <v>0</v>
      </c>
      <c r="AR13" s="13" t="str">
        <f t="shared" si="13"/>
        <v>u</v>
      </c>
      <c r="AS13" s="14">
        <f t="shared" si="103"/>
        <v>1</v>
      </c>
      <c r="AT13" s="15">
        <f t="shared" si="14"/>
        <v>0</v>
      </c>
      <c r="AU13" s="16">
        <f t="shared" si="15"/>
        <v>0</v>
      </c>
      <c r="AV13" s="17">
        <f t="shared" si="16"/>
        <v>0</v>
      </c>
      <c r="AW13" s="17">
        <f t="shared" si="17"/>
        <v>0</v>
      </c>
      <c r="AX13" s="17">
        <f t="shared" si="18"/>
        <v>0</v>
      </c>
      <c r="AY13" s="17">
        <f t="shared" si="19"/>
        <v>0</v>
      </c>
      <c r="AZ13" s="17">
        <f t="shared" si="20"/>
        <v>0</v>
      </c>
      <c r="BA13" s="18">
        <f t="shared" si="21"/>
        <v>0</v>
      </c>
      <c r="BB13" s="161" t="str">
        <f t="shared" si="22"/>
        <v>Entente SSG</v>
      </c>
      <c r="BC13" s="162"/>
      <c r="BD13" s="162"/>
      <c r="BE13" s="162"/>
      <c r="BF13" s="163"/>
      <c r="BG13" s="44">
        <f t="shared" si="23"/>
        <v>0</v>
      </c>
      <c r="BH13" s="45" t="str">
        <f t="shared" si="24"/>
        <v>u</v>
      </c>
      <c r="BI13" s="46">
        <f t="shared" si="104"/>
        <v>1</v>
      </c>
      <c r="BJ13" s="47">
        <f t="shared" si="25"/>
        <v>0</v>
      </c>
      <c r="BK13" s="48">
        <f t="shared" si="26"/>
        <v>0</v>
      </c>
      <c r="BL13" s="49">
        <f t="shared" si="27"/>
        <v>0</v>
      </c>
      <c r="BM13" s="49">
        <f t="shared" si="28"/>
        <v>0</v>
      </c>
      <c r="BN13" s="49">
        <f t="shared" si="29"/>
        <v>0</v>
      </c>
      <c r="BO13" s="49">
        <f t="shared" si="30"/>
        <v>0</v>
      </c>
      <c r="BP13" s="49">
        <f t="shared" si="31"/>
        <v>0</v>
      </c>
      <c r="BQ13" s="50">
        <f t="shared" si="32"/>
        <v>0</v>
      </c>
      <c r="BR13" s="77">
        <v>9</v>
      </c>
      <c r="BS13" s="81">
        <f t="shared" si="33"/>
        <v>9</v>
      </c>
      <c r="BT13" s="79">
        <v>9</v>
      </c>
      <c r="BU13" s="80">
        <f t="shared" si="34"/>
        <v>9</v>
      </c>
      <c r="BV13" s="77">
        <v>9</v>
      </c>
      <c r="BW13" s="78">
        <f t="shared" si="35"/>
        <v>9</v>
      </c>
      <c r="BX13" s="164" t="str">
        <f>[1]Equipes!A10</f>
        <v>Entente SSG</v>
      </c>
      <c r="BY13" s="164"/>
      <c r="BZ13" s="164"/>
      <c r="CA13" s="164"/>
      <c r="CB13" s="164"/>
      <c r="CC13" s="75">
        <f t="shared" si="36"/>
        <v>1</v>
      </c>
      <c r="CD13" s="75">
        <f t="shared" si="72"/>
        <v>0</v>
      </c>
      <c r="CE13" s="2" t="s">
        <v>22</v>
      </c>
      <c r="CF13" s="75">
        <f t="shared" si="37"/>
        <v>9</v>
      </c>
      <c r="CG13" s="75">
        <f t="shared" si="38"/>
        <v>0</v>
      </c>
      <c r="CH13" s="75">
        <f t="shared" si="39"/>
        <v>0</v>
      </c>
      <c r="CI13" s="75">
        <f t="shared" si="40"/>
        <v>0</v>
      </c>
      <c r="CJ13" s="75">
        <f t="shared" si="41"/>
        <v>0</v>
      </c>
      <c r="CK13" s="75">
        <f t="shared" si="42"/>
        <v>0</v>
      </c>
      <c r="CL13" s="75">
        <f t="shared" si="43"/>
        <v>0</v>
      </c>
      <c r="CM13" s="75">
        <f t="shared" si="44"/>
        <v>0</v>
      </c>
      <c r="CN13" s="75">
        <f t="shared" si="73"/>
        <v>0</v>
      </c>
      <c r="CO13" s="165" t="str">
        <f t="shared" si="74"/>
        <v>Entente SSG</v>
      </c>
      <c r="CP13" s="166"/>
      <c r="CQ13" s="166"/>
      <c r="CR13" s="166"/>
      <c r="CS13" s="167"/>
      <c r="CT13" s="75">
        <f t="shared" si="45"/>
        <v>1</v>
      </c>
      <c r="CU13" s="75">
        <f t="shared" si="75"/>
        <v>0</v>
      </c>
      <c r="CV13" s="2" t="s">
        <v>22</v>
      </c>
      <c r="CW13" s="75">
        <f t="shared" si="46"/>
        <v>9</v>
      </c>
      <c r="CX13" s="75">
        <f t="shared" si="47"/>
        <v>0</v>
      </c>
      <c r="CY13" s="75">
        <f t="shared" si="48"/>
        <v>0</v>
      </c>
      <c r="CZ13" s="75">
        <f t="shared" si="49"/>
        <v>0</v>
      </c>
      <c r="DA13" s="75">
        <f t="shared" si="50"/>
        <v>0</v>
      </c>
      <c r="DB13" s="75">
        <f t="shared" si="51"/>
        <v>0</v>
      </c>
      <c r="DC13" s="75">
        <f t="shared" si="52"/>
        <v>0</v>
      </c>
      <c r="DD13" s="75">
        <f t="shared" si="53"/>
        <v>0</v>
      </c>
      <c r="DE13" s="75">
        <f t="shared" si="76"/>
        <v>0</v>
      </c>
      <c r="DF13" s="165" t="str">
        <f t="shared" si="77"/>
        <v>Entente SSG</v>
      </c>
      <c r="DG13" s="166"/>
      <c r="DH13" s="166"/>
      <c r="DI13" s="166"/>
      <c r="DJ13" s="167"/>
      <c r="DK13" s="75">
        <f t="shared" si="54"/>
        <v>1</v>
      </c>
      <c r="DL13" s="75">
        <f t="shared" si="78"/>
        <v>0</v>
      </c>
      <c r="DM13" s="2" t="s">
        <v>22</v>
      </c>
      <c r="DN13" s="75">
        <f t="shared" si="55"/>
        <v>9</v>
      </c>
      <c r="DO13" s="75">
        <f t="shared" si="56"/>
        <v>0</v>
      </c>
      <c r="DP13" s="75">
        <f t="shared" si="57"/>
        <v>0</v>
      </c>
      <c r="DQ13" s="75">
        <f t="shared" si="58"/>
        <v>0</v>
      </c>
      <c r="DR13" s="75">
        <f t="shared" si="59"/>
        <v>0</v>
      </c>
      <c r="DS13" s="75">
        <f t="shared" si="60"/>
        <v>0</v>
      </c>
      <c r="DT13" s="75">
        <f t="shared" si="61"/>
        <v>0</v>
      </c>
      <c r="DU13" s="75">
        <f t="shared" si="62"/>
        <v>0</v>
      </c>
      <c r="DV13" s="75">
        <f t="shared" si="79"/>
        <v>0</v>
      </c>
      <c r="DW13" s="82">
        <f t="shared" si="80"/>
        <v>0</v>
      </c>
      <c r="DX13" s="82">
        <f>DW13+0.0000012</f>
        <v>1.1999999999999999E-6</v>
      </c>
      <c r="DY13" s="82">
        <f t="shared" si="81"/>
        <v>0</v>
      </c>
      <c r="DZ13" s="82">
        <f>DY13+0.0000012</f>
        <v>1.1999999999999999E-6</v>
      </c>
      <c r="EA13" s="82">
        <f t="shared" si="82"/>
        <v>0</v>
      </c>
      <c r="EB13" s="82">
        <f>EA13+0.0000012</f>
        <v>1.1999999999999999E-6</v>
      </c>
      <c r="EC13" s="78">
        <f t="shared" si="83"/>
        <v>0</v>
      </c>
      <c r="ED13" s="78">
        <f t="shared" si="84"/>
        <v>0</v>
      </c>
      <c r="EE13" s="78">
        <f t="shared" si="85"/>
        <v>0</v>
      </c>
      <c r="EF13" s="78">
        <f t="shared" si="86"/>
        <v>0</v>
      </c>
      <c r="EG13" s="78">
        <f t="shared" si="87"/>
        <v>0</v>
      </c>
      <c r="EH13" s="78">
        <f t="shared" si="87"/>
        <v>0</v>
      </c>
      <c r="EI13" s="78">
        <f t="shared" si="88"/>
        <v>0</v>
      </c>
      <c r="EJ13" s="78">
        <f t="shared" si="88"/>
        <v>0</v>
      </c>
      <c r="EK13" s="78" t="b">
        <f t="shared" si="89"/>
        <v>0</v>
      </c>
      <c r="EL13" s="78" t="b">
        <f t="shared" si="90"/>
        <v>0</v>
      </c>
      <c r="EM13" s="78" t="b">
        <f t="shared" si="91"/>
        <v>0</v>
      </c>
      <c r="EN13" s="78" t="b">
        <f t="shared" si="92"/>
        <v>0</v>
      </c>
      <c r="EO13" s="78" t="b">
        <f t="shared" si="93"/>
        <v>0</v>
      </c>
      <c r="EP13" s="78" t="b">
        <f t="shared" si="94"/>
        <v>0</v>
      </c>
      <c r="EQ13" s="78">
        <f t="shared" si="95"/>
        <v>0</v>
      </c>
      <c r="ER13" s="78">
        <f t="shared" si="95"/>
        <v>0</v>
      </c>
      <c r="ES13" s="78">
        <f t="shared" si="96"/>
        <v>0</v>
      </c>
      <c r="ET13" s="78">
        <f t="shared" si="97"/>
        <v>0</v>
      </c>
      <c r="EU13" s="139" t="str">
        <f t="shared" si="63"/>
        <v>Entente SSG</v>
      </c>
      <c r="EV13" s="139"/>
      <c r="EW13" s="139"/>
      <c r="EX13" s="139"/>
      <c r="EY13" s="139"/>
      <c r="EZ13" s="82">
        <f t="shared" si="64"/>
        <v>0</v>
      </c>
      <c r="FA13" s="78">
        <f t="shared" si="65"/>
        <v>1</v>
      </c>
      <c r="FB13" s="139" t="str">
        <f t="shared" si="98"/>
        <v>Entente SSG</v>
      </c>
      <c r="FC13" s="139"/>
      <c r="FD13" s="139"/>
      <c r="FE13" s="139"/>
      <c r="FF13" s="139"/>
      <c r="FG13" s="139" t="str">
        <f t="shared" si="66"/>
        <v>Entente SSG</v>
      </c>
      <c r="FH13" s="139"/>
      <c r="FI13" s="139"/>
      <c r="FJ13" s="139"/>
      <c r="FK13" s="139"/>
      <c r="FL13" s="82">
        <f t="shared" si="67"/>
        <v>0</v>
      </c>
      <c r="FM13" s="4">
        <f t="shared" si="68"/>
        <v>1</v>
      </c>
      <c r="FN13" s="139" t="str">
        <f t="shared" si="99"/>
        <v>Entente SSG</v>
      </c>
      <c r="FO13" s="139"/>
      <c r="FP13" s="139"/>
      <c r="FQ13" s="139"/>
      <c r="FR13" s="139"/>
      <c r="FS13" s="139" t="str">
        <f t="shared" si="69"/>
        <v>Entente SSG</v>
      </c>
      <c r="FT13" s="139"/>
      <c r="FU13" s="139"/>
      <c r="FV13" s="139"/>
      <c r="FW13" s="139"/>
      <c r="FX13" s="82">
        <f t="shared" si="70"/>
        <v>0</v>
      </c>
      <c r="FY13" s="78">
        <f t="shared" si="71"/>
        <v>1</v>
      </c>
      <c r="FZ13" s="139" t="str">
        <f t="shared" si="100"/>
        <v>Entente SSG</v>
      </c>
      <c r="GA13" s="139"/>
      <c r="GB13" s="139"/>
      <c r="GC13" s="139"/>
      <c r="GD13" s="139"/>
      <c r="GE13" s="140" t="str">
        <f t="shared" si="101"/>
        <v>Entente SSG</v>
      </c>
      <c r="GF13" s="141"/>
      <c r="GG13" s="141"/>
      <c r="GH13" s="141"/>
      <c r="GI13" s="142"/>
      <c r="GJ13" s="74"/>
      <c r="GK13" s="74"/>
      <c r="GL13" s="74"/>
      <c r="GM13" s="74"/>
      <c r="GN13" s="74"/>
      <c r="GO13" s="74"/>
      <c r="GP13" s="74"/>
      <c r="GQ13" s="74"/>
      <c r="GR13" s="74"/>
      <c r="GS13" s="74"/>
      <c r="GT13" s="74"/>
      <c r="GU13" s="74"/>
      <c r="GV13" s="74"/>
      <c r="GW13" s="74"/>
      <c r="GX13" s="74"/>
      <c r="GY13" s="74"/>
      <c r="GZ13" s="74"/>
      <c r="HA13" s="74"/>
      <c r="HB13" s="74"/>
      <c r="HC13" s="74"/>
      <c r="HD13" s="74"/>
      <c r="HE13" s="74"/>
      <c r="HF13" s="74"/>
      <c r="HG13" s="74"/>
      <c r="HH13" s="74"/>
      <c r="HI13" s="74"/>
      <c r="HJ13" s="74"/>
      <c r="HK13" s="74"/>
      <c r="HL13" s="74"/>
      <c r="HM13" s="74"/>
      <c r="HN13" s="74"/>
      <c r="HO13" s="74"/>
      <c r="HP13" s="74"/>
      <c r="HQ13" s="74"/>
      <c r="HR13" s="74"/>
      <c r="HS13" s="74"/>
      <c r="HT13" s="74"/>
      <c r="HU13" s="74"/>
      <c r="HV13" s="74"/>
      <c r="HW13" s="74"/>
      <c r="HX13" s="74"/>
      <c r="HY13" s="74"/>
      <c r="HZ13" s="74"/>
      <c r="IA13" s="74"/>
      <c r="IB13" s="74"/>
      <c r="IC13" s="74"/>
      <c r="ID13" s="74"/>
      <c r="IE13" s="74"/>
      <c r="IF13" s="74"/>
    </row>
    <row r="14" spans="1:240" ht="15.6" thickTop="1" x14ac:dyDescent="0.3">
      <c r="A14" s="62"/>
      <c r="B14" s="170"/>
      <c r="C14" s="170"/>
      <c r="D14" s="170"/>
      <c r="E14" s="170"/>
      <c r="F14" s="170"/>
      <c r="G14" s="63"/>
      <c r="H14" s="63"/>
      <c r="I14" s="170"/>
      <c r="J14" s="170"/>
      <c r="K14" s="170"/>
      <c r="L14" s="170"/>
      <c r="M14" s="170"/>
      <c r="N14" s="62"/>
      <c r="O14" s="171"/>
      <c r="P14" s="171"/>
      <c r="Q14" s="171"/>
      <c r="R14" s="171"/>
      <c r="S14" s="168"/>
      <c r="T14" s="168"/>
      <c r="U14" s="73"/>
      <c r="V14" s="155" t="str">
        <f t="shared" si="0"/>
        <v>Laval</v>
      </c>
      <c r="W14" s="156"/>
      <c r="X14" s="156"/>
      <c r="Y14" s="156"/>
      <c r="Z14" s="157"/>
      <c r="AA14" s="27">
        <f t="shared" si="1"/>
        <v>0</v>
      </c>
      <c r="AB14" s="28" t="str">
        <f t="shared" si="2"/>
        <v>u</v>
      </c>
      <c r="AC14" s="29">
        <f t="shared" si="102"/>
        <v>1</v>
      </c>
      <c r="AD14" s="30">
        <f t="shared" si="3"/>
        <v>0</v>
      </c>
      <c r="AE14" s="34">
        <f t="shared" si="4"/>
        <v>0</v>
      </c>
      <c r="AF14" s="35">
        <f t="shared" si="5"/>
        <v>0</v>
      </c>
      <c r="AG14" s="35">
        <f t="shared" si="6"/>
        <v>0</v>
      </c>
      <c r="AH14" s="35">
        <f t="shared" si="7"/>
        <v>0</v>
      </c>
      <c r="AI14" s="35">
        <f t="shared" si="8"/>
        <v>0</v>
      </c>
      <c r="AJ14" s="35">
        <f t="shared" si="9"/>
        <v>0</v>
      </c>
      <c r="AK14" s="36">
        <f t="shared" si="10"/>
        <v>0</v>
      </c>
      <c r="AL14" s="158" t="str">
        <f t="shared" si="11"/>
        <v>Laval</v>
      </c>
      <c r="AM14" s="159"/>
      <c r="AN14" s="159"/>
      <c r="AO14" s="159"/>
      <c r="AP14" s="160"/>
      <c r="AQ14" s="12">
        <f t="shared" si="12"/>
        <v>0</v>
      </c>
      <c r="AR14" s="13" t="str">
        <f t="shared" si="13"/>
        <v>u</v>
      </c>
      <c r="AS14" s="14">
        <f t="shared" si="103"/>
        <v>1</v>
      </c>
      <c r="AT14" s="15">
        <f t="shared" si="14"/>
        <v>0</v>
      </c>
      <c r="AU14" s="16">
        <f t="shared" si="15"/>
        <v>0</v>
      </c>
      <c r="AV14" s="17">
        <f t="shared" si="16"/>
        <v>0</v>
      </c>
      <c r="AW14" s="17">
        <f t="shared" si="17"/>
        <v>0</v>
      </c>
      <c r="AX14" s="17">
        <f t="shared" si="18"/>
        <v>0</v>
      </c>
      <c r="AY14" s="17">
        <f t="shared" si="19"/>
        <v>0</v>
      </c>
      <c r="AZ14" s="17">
        <f t="shared" si="20"/>
        <v>0</v>
      </c>
      <c r="BA14" s="18">
        <f t="shared" si="21"/>
        <v>0</v>
      </c>
      <c r="BB14" s="161" t="str">
        <f t="shared" si="22"/>
        <v>Laval</v>
      </c>
      <c r="BC14" s="162"/>
      <c r="BD14" s="162"/>
      <c r="BE14" s="162"/>
      <c r="BF14" s="163"/>
      <c r="BG14" s="44">
        <f t="shared" si="23"/>
        <v>0</v>
      </c>
      <c r="BH14" s="45" t="str">
        <f t="shared" si="24"/>
        <v>u</v>
      </c>
      <c r="BI14" s="46">
        <f t="shared" si="104"/>
        <v>1</v>
      </c>
      <c r="BJ14" s="47">
        <f t="shared" si="25"/>
        <v>0</v>
      </c>
      <c r="BK14" s="48">
        <f t="shared" si="26"/>
        <v>0</v>
      </c>
      <c r="BL14" s="49">
        <f t="shared" si="27"/>
        <v>0</v>
      </c>
      <c r="BM14" s="49">
        <f t="shared" si="28"/>
        <v>0</v>
      </c>
      <c r="BN14" s="49">
        <f t="shared" si="29"/>
        <v>0</v>
      </c>
      <c r="BO14" s="49">
        <f t="shared" si="30"/>
        <v>0</v>
      </c>
      <c r="BP14" s="49">
        <f t="shared" si="31"/>
        <v>0</v>
      </c>
      <c r="BQ14" s="50">
        <f t="shared" si="32"/>
        <v>0</v>
      </c>
      <c r="BR14" s="77">
        <v>10</v>
      </c>
      <c r="BS14" s="81">
        <f t="shared" si="33"/>
        <v>10</v>
      </c>
      <c r="BT14" s="79">
        <v>10</v>
      </c>
      <c r="BU14" s="80">
        <f t="shared" si="34"/>
        <v>10</v>
      </c>
      <c r="BV14" s="77">
        <v>10</v>
      </c>
      <c r="BW14" s="78">
        <f t="shared" si="35"/>
        <v>10</v>
      </c>
      <c r="BX14" s="164" t="str">
        <f>[1]Equipes!A11</f>
        <v>Laval</v>
      </c>
      <c r="BY14" s="164"/>
      <c r="BZ14" s="164"/>
      <c r="CA14" s="164"/>
      <c r="CB14" s="164"/>
      <c r="CC14" s="75">
        <f t="shared" si="36"/>
        <v>1</v>
      </c>
      <c r="CD14" s="75">
        <f t="shared" si="72"/>
        <v>0</v>
      </c>
      <c r="CE14" s="2" t="s">
        <v>22</v>
      </c>
      <c r="CF14" s="75">
        <f t="shared" si="37"/>
        <v>10</v>
      </c>
      <c r="CG14" s="75">
        <f t="shared" si="38"/>
        <v>0</v>
      </c>
      <c r="CH14" s="75">
        <f t="shared" si="39"/>
        <v>0</v>
      </c>
      <c r="CI14" s="75">
        <f t="shared" si="40"/>
        <v>0</v>
      </c>
      <c r="CJ14" s="75">
        <f t="shared" si="41"/>
        <v>0</v>
      </c>
      <c r="CK14" s="75">
        <f t="shared" si="42"/>
        <v>0</v>
      </c>
      <c r="CL14" s="75">
        <f t="shared" si="43"/>
        <v>0</v>
      </c>
      <c r="CM14" s="75">
        <f t="shared" si="44"/>
        <v>0</v>
      </c>
      <c r="CN14" s="75">
        <f t="shared" si="73"/>
        <v>0</v>
      </c>
      <c r="CO14" s="165" t="str">
        <f t="shared" si="74"/>
        <v>Laval</v>
      </c>
      <c r="CP14" s="166"/>
      <c r="CQ14" s="166"/>
      <c r="CR14" s="166"/>
      <c r="CS14" s="167"/>
      <c r="CT14" s="75">
        <f t="shared" si="45"/>
        <v>1</v>
      </c>
      <c r="CU14" s="75">
        <f t="shared" si="75"/>
        <v>0</v>
      </c>
      <c r="CV14" s="2" t="s">
        <v>22</v>
      </c>
      <c r="CW14" s="75">
        <f t="shared" si="46"/>
        <v>10</v>
      </c>
      <c r="CX14" s="75">
        <f t="shared" si="47"/>
        <v>0</v>
      </c>
      <c r="CY14" s="75">
        <f t="shared" si="48"/>
        <v>0</v>
      </c>
      <c r="CZ14" s="75">
        <f t="shared" si="49"/>
        <v>0</v>
      </c>
      <c r="DA14" s="75">
        <f t="shared" si="50"/>
        <v>0</v>
      </c>
      <c r="DB14" s="75">
        <f t="shared" si="51"/>
        <v>0</v>
      </c>
      <c r="DC14" s="75">
        <f t="shared" si="52"/>
        <v>0</v>
      </c>
      <c r="DD14" s="75">
        <f t="shared" si="53"/>
        <v>0</v>
      </c>
      <c r="DE14" s="75">
        <f t="shared" si="76"/>
        <v>0</v>
      </c>
      <c r="DF14" s="165" t="str">
        <f t="shared" si="77"/>
        <v>Laval</v>
      </c>
      <c r="DG14" s="166"/>
      <c r="DH14" s="166"/>
      <c r="DI14" s="166"/>
      <c r="DJ14" s="167"/>
      <c r="DK14" s="75">
        <f t="shared" si="54"/>
        <v>1</v>
      </c>
      <c r="DL14" s="75">
        <f t="shared" si="78"/>
        <v>0</v>
      </c>
      <c r="DM14" s="2" t="s">
        <v>22</v>
      </c>
      <c r="DN14" s="75">
        <f t="shared" si="55"/>
        <v>10</v>
      </c>
      <c r="DO14" s="75">
        <f t="shared" si="56"/>
        <v>0</v>
      </c>
      <c r="DP14" s="75">
        <f t="shared" si="57"/>
        <v>0</v>
      </c>
      <c r="DQ14" s="75">
        <f t="shared" si="58"/>
        <v>0</v>
      </c>
      <c r="DR14" s="75">
        <f t="shared" si="59"/>
        <v>0</v>
      </c>
      <c r="DS14" s="75">
        <f t="shared" si="60"/>
        <v>0</v>
      </c>
      <c r="DT14" s="75">
        <f t="shared" si="61"/>
        <v>0</v>
      </c>
      <c r="DU14" s="75">
        <f t="shared" si="62"/>
        <v>0</v>
      </c>
      <c r="DV14" s="75">
        <f t="shared" si="79"/>
        <v>0</v>
      </c>
      <c r="DW14" s="82">
        <f t="shared" si="80"/>
        <v>0</v>
      </c>
      <c r="DX14" s="82">
        <f>DW14+0.0000011</f>
        <v>1.1000000000000001E-6</v>
      </c>
      <c r="DY14" s="82">
        <f t="shared" si="81"/>
        <v>0</v>
      </c>
      <c r="DZ14" s="82">
        <f>DY14+0.0000011</f>
        <v>1.1000000000000001E-6</v>
      </c>
      <c r="EA14" s="82">
        <f t="shared" si="82"/>
        <v>0</v>
      </c>
      <c r="EB14" s="82">
        <f>EA14+0.0000011</f>
        <v>1.1000000000000001E-6</v>
      </c>
      <c r="EC14" s="78">
        <f>A14</f>
        <v>0</v>
      </c>
      <c r="ED14" s="78">
        <f>N14</f>
        <v>0</v>
      </c>
      <c r="EE14" s="78">
        <f>IF(G14="",0,IF(G14&gt;H14,3,IF(G14=H14,1,IF(G14&lt;H14,0))))</f>
        <v>0</v>
      </c>
      <c r="EF14" s="78">
        <f>IF(H14="",0,IF(H14&gt;G14,3,IF(H14=G14,1,IF(H14&lt;G14,0))))</f>
        <v>0</v>
      </c>
      <c r="EG14" s="78">
        <f t="shared" si="87"/>
        <v>0</v>
      </c>
      <c r="EH14" s="78">
        <f t="shared" si="87"/>
        <v>0</v>
      </c>
      <c r="EI14" s="78">
        <f>IF(G14="",0,1)</f>
        <v>0</v>
      </c>
      <c r="EJ14" s="78">
        <f>IF(H14="",0,1)</f>
        <v>0</v>
      </c>
      <c r="EK14" s="78" t="b">
        <f>IF(G14&lt;&gt;"",IF(G14&gt;H14,1))</f>
        <v>0</v>
      </c>
      <c r="EL14" s="78" t="b">
        <f>IF(H14&lt;&gt;"",IF(H14&gt;G14,1))</f>
        <v>0</v>
      </c>
      <c r="EM14" s="78" t="b">
        <f>IF(G14&lt;&gt;"",IF(G14=H14,1))</f>
        <v>0</v>
      </c>
      <c r="EN14" s="78" t="b">
        <f>IF(H14&lt;&gt;"",IF(H14=G14,1))</f>
        <v>0</v>
      </c>
      <c r="EO14" s="78" t="b">
        <f>IF(G14&lt;&gt;"",IF(G14&lt;H14,1))</f>
        <v>0</v>
      </c>
      <c r="EP14" s="78" t="b">
        <f>IF(H14&lt;&gt;"",IF(H14&lt;G14,1))</f>
        <v>0</v>
      </c>
      <c r="EQ14" s="78">
        <f>G14</f>
        <v>0</v>
      </c>
      <c r="ER14" s="78">
        <f>H14</f>
        <v>0</v>
      </c>
      <c r="ES14" s="78">
        <f>H14</f>
        <v>0</v>
      </c>
      <c r="ET14" s="78">
        <f>G14</f>
        <v>0</v>
      </c>
      <c r="EU14" s="139" t="str">
        <f t="shared" si="63"/>
        <v>Laval</v>
      </c>
      <c r="EV14" s="139"/>
      <c r="EW14" s="139"/>
      <c r="EX14" s="139"/>
      <c r="EY14" s="139"/>
      <c r="EZ14" s="82">
        <f t="shared" si="64"/>
        <v>0</v>
      </c>
      <c r="FA14" s="78">
        <f t="shared" si="65"/>
        <v>1</v>
      </c>
      <c r="FB14" s="139" t="str">
        <f t="shared" si="98"/>
        <v>Laval</v>
      </c>
      <c r="FC14" s="139"/>
      <c r="FD14" s="139"/>
      <c r="FE14" s="139"/>
      <c r="FF14" s="139"/>
      <c r="FG14" s="139" t="str">
        <f t="shared" si="66"/>
        <v>Laval</v>
      </c>
      <c r="FH14" s="139"/>
      <c r="FI14" s="139"/>
      <c r="FJ14" s="139"/>
      <c r="FK14" s="139"/>
      <c r="FL14" s="82">
        <f t="shared" si="67"/>
        <v>0</v>
      </c>
      <c r="FM14" s="4">
        <f t="shared" si="68"/>
        <v>1</v>
      </c>
      <c r="FN14" s="139" t="str">
        <f t="shared" si="99"/>
        <v>Laval</v>
      </c>
      <c r="FO14" s="139"/>
      <c r="FP14" s="139"/>
      <c r="FQ14" s="139"/>
      <c r="FR14" s="139"/>
      <c r="FS14" s="139" t="str">
        <f t="shared" si="69"/>
        <v>Laval</v>
      </c>
      <c r="FT14" s="139"/>
      <c r="FU14" s="139"/>
      <c r="FV14" s="139"/>
      <c r="FW14" s="139"/>
      <c r="FX14" s="82">
        <f t="shared" si="70"/>
        <v>0</v>
      </c>
      <c r="FY14" s="78">
        <f t="shared" si="71"/>
        <v>1</v>
      </c>
      <c r="FZ14" s="139" t="str">
        <f t="shared" si="100"/>
        <v>Laval</v>
      </c>
      <c r="GA14" s="139"/>
      <c r="GB14" s="139"/>
      <c r="GC14" s="139"/>
      <c r="GD14" s="139"/>
      <c r="GE14" s="140" t="str">
        <f t="shared" si="101"/>
        <v>Laval</v>
      </c>
      <c r="GF14" s="141"/>
      <c r="GG14" s="141"/>
      <c r="GH14" s="141"/>
      <c r="GI14" s="142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</row>
    <row r="15" spans="1:240" ht="15" x14ac:dyDescent="0.3">
      <c r="A15" s="62"/>
      <c r="B15" s="135"/>
      <c r="C15" s="135"/>
      <c r="D15" s="135"/>
      <c r="E15" s="135"/>
      <c r="F15" s="135"/>
      <c r="G15" s="63"/>
      <c r="H15" s="63"/>
      <c r="I15" s="135"/>
      <c r="J15" s="135"/>
      <c r="K15" s="135"/>
      <c r="L15" s="135"/>
      <c r="M15" s="135"/>
      <c r="N15" s="62"/>
      <c r="O15" s="169"/>
      <c r="P15" s="169"/>
      <c r="Q15" s="169"/>
      <c r="R15" s="169"/>
      <c r="S15" s="168"/>
      <c r="T15" s="168"/>
      <c r="U15" s="74"/>
      <c r="V15" s="155" t="str">
        <f t="shared" si="0"/>
        <v xml:space="preserve">Le Mans </v>
      </c>
      <c r="W15" s="156"/>
      <c r="X15" s="156"/>
      <c r="Y15" s="156"/>
      <c r="Z15" s="157"/>
      <c r="AA15" s="27">
        <f t="shared" si="1"/>
        <v>0</v>
      </c>
      <c r="AB15" s="28" t="str">
        <f t="shared" si="2"/>
        <v>u</v>
      </c>
      <c r="AC15" s="29">
        <f t="shared" si="102"/>
        <v>1</v>
      </c>
      <c r="AD15" s="30">
        <f t="shared" si="3"/>
        <v>0</v>
      </c>
      <c r="AE15" s="34">
        <f t="shared" si="4"/>
        <v>0</v>
      </c>
      <c r="AF15" s="35">
        <f t="shared" si="5"/>
        <v>0</v>
      </c>
      <c r="AG15" s="35">
        <f t="shared" si="6"/>
        <v>0</v>
      </c>
      <c r="AH15" s="35">
        <f t="shared" si="7"/>
        <v>0</v>
      </c>
      <c r="AI15" s="35">
        <f t="shared" si="8"/>
        <v>0</v>
      </c>
      <c r="AJ15" s="35">
        <f t="shared" si="9"/>
        <v>0</v>
      </c>
      <c r="AK15" s="36">
        <f t="shared" si="10"/>
        <v>0</v>
      </c>
      <c r="AL15" s="158" t="str">
        <f t="shared" si="11"/>
        <v xml:space="preserve">Le Mans </v>
      </c>
      <c r="AM15" s="159"/>
      <c r="AN15" s="159"/>
      <c r="AO15" s="159"/>
      <c r="AP15" s="160"/>
      <c r="AQ15" s="12">
        <f t="shared" si="12"/>
        <v>0</v>
      </c>
      <c r="AR15" s="13" t="str">
        <f t="shared" si="13"/>
        <v>u</v>
      </c>
      <c r="AS15" s="14">
        <f t="shared" si="103"/>
        <v>1</v>
      </c>
      <c r="AT15" s="15">
        <f t="shared" si="14"/>
        <v>0</v>
      </c>
      <c r="AU15" s="16">
        <f t="shared" si="15"/>
        <v>0</v>
      </c>
      <c r="AV15" s="17">
        <f t="shared" si="16"/>
        <v>0</v>
      </c>
      <c r="AW15" s="17">
        <f t="shared" si="17"/>
        <v>0</v>
      </c>
      <c r="AX15" s="17">
        <f t="shared" si="18"/>
        <v>0</v>
      </c>
      <c r="AY15" s="17">
        <f t="shared" si="19"/>
        <v>0</v>
      </c>
      <c r="AZ15" s="17">
        <f t="shared" si="20"/>
        <v>0</v>
      </c>
      <c r="BA15" s="18">
        <f t="shared" si="21"/>
        <v>0</v>
      </c>
      <c r="BB15" s="161" t="str">
        <f t="shared" si="22"/>
        <v xml:space="preserve">Le Mans </v>
      </c>
      <c r="BC15" s="162"/>
      <c r="BD15" s="162"/>
      <c r="BE15" s="162"/>
      <c r="BF15" s="163"/>
      <c r="BG15" s="44">
        <f t="shared" si="23"/>
        <v>0</v>
      </c>
      <c r="BH15" s="45" t="str">
        <f t="shared" si="24"/>
        <v>u</v>
      </c>
      <c r="BI15" s="46">
        <f t="shared" si="104"/>
        <v>1</v>
      </c>
      <c r="BJ15" s="47">
        <f t="shared" si="25"/>
        <v>0</v>
      </c>
      <c r="BK15" s="48">
        <f t="shared" si="26"/>
        <v>0</v>
      </c>
      <c r="BL15" s="49">
        <f t="shared" si="27"/>
        <v>0</v>
      </c>
      <c r="BM15" s="49">
        <f t="shared" si="28"/>
        <v>0</v>
      </c>
      <c r="BN15" s="49">
        <f t="shared" si="29"/>
        <v>0</v>
      </c>
      <c r="BO15" s="49">
        <f t="shared" si="30"/>
        <v>0</v>
      </c>
      <c r="BP15" s="49">
        <f t="shared" si="31"/>
        <v>0</v>
      </c>
      <c r="BQ15" s="50">
        <f t="shared" si="32"/>
        <v>0</v>
      </c>
      <c r="BR15" s="77">
        <v>11</v>
      </c>
      <c r="BS15" s="81">
        <f t="shared" si="33"/>
        <v>11</v>
      </c>
      <c r="BT15" s="79">
        <v>11</v>
      </c>
      <c r="BU15" s="80">
        <f t="shared" si="34"/>
        <v>11</v>
      </c>
      <c r="BV15" s="77">
        <v>11</v>
      </c>
      <c r="BW15" s="78">
        <f t="shared" si="35"/>
        <v>11</v>
      </c>
      <c r="BX15" s="164" t="str">
        <f>[1]Equipes!A12</f>
        <v xml:space="preserve">Le Mans </v>
      </c>
      <c r="BY15" s="164"/>
      <c r="BZ15" s="164"/>
      <c r="CA15" s="164"/>
      <c r="CB15" s="164"/>
      <c r="CC15" s="75">
        <f t="shared" si="36"/>
        <v>1</v>
      </c>
      <c r="CD15" s="75">
        <f t="shared" si="72"/>
        <v>0</v>
      </c>
      <c r="CE15" s="2" t="s">
        <v>22</v>
      </c>
      <c r="CF15" s="75">
        <f t="shared" si="37"/>
        <v>11</v>
      </c>
      <c r="CG15" s="75">
        <f t="shared" si="38"/>
        <v>0</v>
      </c>
      <c r="CH15" s="75">
        <f t="shared" si="39"/>
        <v>0</v>
      </c>
      <c r="CI15" s="75">
        <f t="shared" si="40"/>
        <v>0</v>
      </c>
      <c r="CJ15" s="75">
        <f t="shared" si="41"/>
        <v>0</v>
      </c>
      <c r="CK15" s="75">
        <f t="shared" si="42"/>
        <v>0</v>
      </c>
      <c r="CL15" s="75">
        <f t="shared" si="43"/>
        <v>0</v>
      </c>
      <c r="CM15" s="75">
        <f t="shared" si="44"/>
        <v>0</v>
      </c>
      <c r="CN15" s="75">
        <f t="shared" si="73"/>
        <v>0</v>
      </c>
      <c r="CO15" s="165" t="str">
        <f t="shared" si="74"/>
        <v xml:space="preserve">Le Mans </v>
      </c>
      <c r="CP15" s="166"/>
      <c r="CQ15" s="166"/>
      <c r="CR15" s="166"/>
      <c r="CS15" s="167"/>
      <c r="CT15" s="75">
        <f t="shared" si="45"/>
        <v>1</v>
      </c>
      <c r="CU15" s="75">
        <f t="shared" si="75"/>
        <v>0</v>
      </c>
      <c r="CV15" s="2" t="s">
        <v>22</v>
      </c>
      <c r="CW15" s="75">
        <f t="shared" si="46"/>
        <v>11</v>
      </c>
      <c r="CX15" s="75">
        <f t="shared" si="47"/>
        <v>0</v>
      </c>
      <c r="CY15" s="75">
        <f t="shared" si="48"/>
        <v>0</v>
      </c>
      <c r="CZ15" s="75">
        <f t="shared" si="49"/>
        <v>0</v>
      </c>
      <c r="DA15" s="75">
        <f t="shared" si="50"/>
        <v>0</v>
      </c>
      <c r="DB15" s="75">
        <f t="shared" si="51"/>
        <v>0</v>
      </c>
      <c r="DC15" s="75">
        <f t="shared" si="52"/>
        <v>0</v>
      </c>
      <c r="DD15" s="75">
        <f t="shared" si="53"/>
        <v>0</v>
      </c>
      <c r="DE15" s="75">
        <f t="shared" si="76"/>
        <v>0</v>
      </c>
      <c r="DF15" s="165" t="str">
        <f t="shared" si="77"/>
        <v xml:space="preserve">Le Mans </v>
      </c>
      <c r="DG15" s="166"/>
      <c r="DH15" s="166"/>
      <c r="DI15" s="166"/>
      <c r="DJ15" s="167"/>
      <c r="DK15" s="75">
        <f t="shared" si="54"/>
        <v>1</v>
      </c>
      <c r="DL15" s="75">
        <f t="shared" si="78"/>
        <v>0</v>
      </c>
      <c r="DM15" s="2" t="s">
        <v>22</v>
      </c>
      <c r="DN15" s="75">
        <f t="shared" si="55"/>
        <v>11</v>
      </c>
      <c r="DO15" s="75">
        <f t="shared" si="56"/>
        <v>0</v>
      </c>
      <c r="DP15" s="75">
        <f t="shared" si="57"/>
        <v>0</v>
      </c>
      <c r="DQ15" s="75">
        <f t="shared" si="58"/>
        <v>0</v>
      </c>
      <c r="DR15" s="75">
        <f t="shared" si="59"/>
        <v>0</v>
      </c>
      <c r="DS15" s="75">
        <f t="shared" si="60"/>
        <v>0</v>
      </c>
      <c r="DT15" s="75">
        <f t="shared" si="61"/>
        <v>0</v>
      </c>
      <c r="DU15" s="75">
        <f t="shared" si="62"/>
        <v>0</v>
      </c>
      <c r="DV15" s="75">
        <f t="shared" si="79"/>
        <v>0</v>
      </c>
      <c r="DW15" s="82">
        <f t="shared" si="80"/>
        <v>0</v>
      </c>
      <c r="DX15" s="82">
        <f>DW15+0.000001</f>
        <v>9.9999999999999995E-7</v>
      </c>
      <c r="DY15" s="82">
        <f t="shared" si="81"/>
        <v>0</v>
      </c>
      <c r="DZ15" s="82">
        <f>DY15+0.000001</f>
        <v>9.9999999999999995E-7</v>
      </c>
      <c r="EA15" s="82">
        <f t="shared" si="82"/>
        <v>0</v>
      </c>
      <c r="EB15" s="82">
        <f>EA15+0.000001</f>
        <v>9.9999999999999995E-7</v>
      </c>
      <c r="EC15" s="88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7"/>
      <c r="EU15" s="139" t="str">
        <f t="shared" si="63"/>
        <v xml:space="preserve">Le Mans </v>
      </c>
      <c r="EV15" s="139"/>
      <c r="EW15" s="139"/>
      <c r="EX15" s="139"/>
      <c r="EY15" s="139"/>
      <c r="EZ15" s="82">
        <f t="shared" si="64"/>
        <v>0</v>
      </c>
      <c r="FA15" s="78">
        <f t="shared" si="65"/>
        <v>1</v>
      </c>
      <c r="FB15" s="139" t="str">
        <f t="shared" si="98"/>
        <v xml:space="preserve">Le Mans </v>
      </c>
      <c r="FC15" s="139"/>
      <c r="FD15" s="139"/>
      <c r="FE15" s="139"/>
      <c r="FF15" s="139"/>
      <c r="FG15" s="139" t="str">
        <f t="shared" si="66"/>
        <v xml:space="preserve">Le Mans </v>
      </c>
      <c r="FH15" s="139"/>
      <c r="FI15" s="139"/>
      <c r="FJ15" s="139"/>
      <c r="FK15" s="139"/>
      <c r="FL15" s="82">
        <f t="shared" si="67"/>
        <v>0</v>
      </c>
      <c r="FM15" s="4">
        <f t="shared" si="68"/>
        <v>1</v>
      </c>
      <c r="FN15" s="139" t="str">
        <f t="shared" si="99"/>
        <v xml:space="preserve">Le Mans </v>
      </c>
      <c r="FO15" s="139"/>
      <c r="FP15" s="139"/>
      <c r="FQ15" s="139"/>
      <c r="FR15" s="139"/>
      <c r="FS15" s="139" t="str">
        <f t="shared" si="69"/>
        <v xml:space="preserve">Le Mans </v>
      </c>
      <c r="FT15" s="139"/>
      <c r="FU15" s="139"/>
      <c r="FV15" s="139"/>
      <c r="FW15" s="139"/>
      <c r="FX15" s="82">
        <f t="shared" si="70"/>
        <v>0</v>
      </c>
      <c r="FY15" s="78">
        <f t="shared" si="71"/>
        <v>1</v>
      </c>
      <c r="FZ15" s="139" t="str">
        <f t="shared" si="100"/>
        <v xml:space="preserve">Le Mans </v>
      </c>
      <c r="GA15" s="139"/>
      <c r="GB15" s="139"/>
      <c r="GC15" s="139"/>
      <c r="GD15" s="139"/>
      <c r="GE15" s="140" t="str">
        <f t="shared" si="101"/>
        <v xml:space="preserve">Le Mans </v>
      </c>
      <c r="GF15" s="141"/>
      <c r="GG15" s="141"/>
      <c r="GH15" s="141"/>
      <c r="GI15" s="142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</row>
    <row r="16" spans="1:240" ht="14.25" x14ac:dyDescent="0.25">
      <c r="A16" s="62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68"/>
      <c r="T16" s="168"/>
      <c r="U16" s="74"/>
      <c r="V16" s="155" t="str">
        <f t="shared" si="0"/>
        <v>Lyon Duchère</v>
      </c>
      <c r="W16" s="156"/>
      <c r="X16" s="156"/>
      <c r="Y16" s="156"/>
      <c r="Z16" s="157"/>
      <c r="AA16" s="27">
        <f t="shared" si="1"/>
        <v>0</v>
      </c>
      <c r="AB16" s="28" t="str">
        <f t="shared" si="2"/>
        <v>u</v>
      </c>
      <c r="AC16" s="29">
        <f t="shared" si="102"/>
        <v>1</v>
      </c>
      <c r="AD16" s="30">
        <f t="shared" si="3"/>
        <v>0</v>
      </c>
      <c r="AE16" s="34">
        <f t="shared" si="4"/>
        <v>0</v>
      </c>
      <c r="AF16" s="35">
        <f t="shared" si="5"/>
        <v>0</v>
      </c>
      <c r="AG16" s="35">
        <f t="shared" si="6"/>
        <v>0</v>
      </c>
      <c r="AH16" s="35">
        <f t="shared" si="7"/>
        <v>0</v>
      </c>
      <c r="AI16" s="35">
        <f t="shared" si="8"/>
        <v>0</v>
      </c>
      <c r="AJ16" s="35">
        <f t="shared" si="9"/>
        <v>0</v>
      </c>
      <c r="AK16" s="36">
        <f t="shared" si="10"/>
        <v>0</v>
      </c>
      <c r="AL16" s="158" t="str">
        <f t="shared" si="11"/>
        <v>Lyon Duchère</v>
      </c>
      <c r="AM16" s="159"/>
      <c r="AN16" s="159"/>
      <c r="AO16" s="159"/>
      <c r="AP16" s="160"/>
      <c r="AQ16" s="12">
        <f t="shared" si="12"/>
        <v>0</v>
      </c>
      <c r="AR16" s="13" t="str">
        <f t="shared" si="13"/>
        <v>u</v>
      </c>
      <c r="AS16" s="14">
        <f t="shared" si="103"/>
        <v>1</v>
      </c>
      <c r="AT16" s="15">
        <f t="shared" si="14"/>
        <v>0</v>
      </c>
      <c r="AU16" s="16">
        <f t="shared" si="15"/>
        <v>0</v>
      </c>
      <c r="AV16" s="17">
        <f t="shared" si="16"/>
        <v>0</v>
      </c>
      <c r="AW16" s="17">
        <f t="shared" si="17"/>
        <v>0</v>
      </c>
      <c r="AX16" s="17">
        <f t="shared" si="18"/>
        <v>0</v>
      </c>
      <c r="AY16" s="17">
        <f t="shared" si="19"/>
        <v>0</v>
      </c>
      <c r="AZ16" s="17">
        <f t="shared" si="20"/>
        <v>0</v>
      </c>
      <c r="BA16" s="18">
        <f t="shared" si="21"/>
        <v>0</v>
      </c>
      <c r="BB16" s="161" t="str">
        <f t="shared" si="22"/>
        <v>Lyon Duchère</v>
      </c>
      <c r="BC16" s="162"/>
      <c r="BD16" s="162"/>
      <c r="BE16" s="162"/>
      <c r="BF16" s="163"/>
      <c r="BG16" s="44">
        <f t="shared" si="23"/>
        <v>0</v>
      </c>
      <c r="BH16" s="45" t="str">
        <f t="shared" si="24"/>
        <v>u</v>
      </c>
      <c r="BI16" s="46">
        <f t="shared" si="104"/>
        <v>1</v>
      </c>
      <c r="BJ16" s="47">
        <f t="shared" si="25"/>
        <v>0</v>
      </c>
      <c r="BK16" s="48">
        <f t="shared" si="26"/>
        <v>0</v>
      </c>
      <c r="BL16" s="49">
        <f t="shared" si="27"/>
        <v>0</v>
      </c>
      <c r="BM16" s="49">
        <f t="shared" si="28"/>
        <v>0</v>
      </c>
      <c r="BN16" s="49">
        <f t="shared" si="29"/>
        <v>0</v>
      </c>
      <c r="BO16" s="49">
        <f t="shared" si="30"/>
        <v>0</v>
      </c>
      <c r="BP16" s="49">
        <f t="shared" si="31"/>
        <v>0</v>
      </c>
      <c r="BQ16" s="50">
        <f t="shared" si="32"/>
        <v>0</v>
      </c>
      <c r="BR16" s="77">
        <v>12</v>
      </c>
      <c r="BS16" s="81">
        <f t="shared" si="33"/>
        <v>12</v>
      </c>
      <c r="BT16" s="79">
        <v>12</v>
      </c>
      <c r="BU16" s="80">
        <f t="shared" si="34"/>
        <v>12</v>
      </c>
      <c r="BV16" s="77">
        <v>12</v>
      </c>
      <c r="BW16" s="78">
        <f t="shared" si="35"/>
        <v>12</v>
      </c>
      <c r="BX16" s="164" t="str">
        <f>[1]Equipes!A13</f>
        <v>Lyon Duchère</v>
      </c>
      <c r="BY16" s="164"/>
      <c r="BZ16" s="164"/>
      <c r="CA16" s="164"/>
      <c r="CB16" s="164"/>
      <c r="CC16" s="75">
        <f t="shared" si="36"/>
        <v>1</v>
      </c>
      <c r="CD16" s="75">
        <f t="shared" si="72"/>
        <v>0</v>
      </c>
      <c r="CE16" s="2" t="s">
        <v>22</v>
      </c>
      <c r="CF16" s="75">
        <f t="shared" si="37"/>
        <v>12</v>
      </c>
      <c r="CG16" s="75">
        <f t="shared" si="38"/>
        <v>0</v>
      </c>
      <c r="CH16" s="75">
        <f t="shared" si="39"/>
        <v>0</v>
      </c>
      <c r="CI16" s="75">
        <f t="shared" si="40"/>
        <v>0</v>
      </c>
      <c r="CJ16" s="75">
        <f t="shared" si="41"/>
        <v>0</v>
      </c>
      <c r="CK16" s="75">
        <f t="shared" si="42"/>
        <v>0</v>
      </c>
      <c r="CL16" s="75">
        <f t="shared" si="43"/>
        <v>0</v>
      </c>
      <c r="CM16" s="75">
        <f t="shared" si="44"/>
        <v>0</v>
      </c>
      <c r="CN16" s="75">
        <f t="shared" si="73"/>
        <v>0</v>
      </c>
      <c r="CO16" s="165" t="str">
        <f t="shared" si="74"/>
        <v>Lyon Duchère</v>
      </c>
      <c r="CP16" s="166"/>
      <c r="CQ16" s="166"/>
      <c r="CR16" s="166"/>
      <c r="CS16" s="167"/>
      <c r="CT16" s="75">
        <f t="shared" si="45"/>
        <v>1</v>
      </c>
      <c r="CU16" s="75">
        <f t="shared" si="75"/>
        <v>0</v>
      </c>
      <c r="CV16" s="2" t="s">
        <v>22</v>
      </c>
      <c r="CW16" s="75">
        <f t="shared" si="46"/>
        <v>12</v>
      </c>
      <c r="CX16" s="75">
        <f t="shared" si="47"/>
        <v>0</v>
      </c>
      <c r="CY16" s="75">
        <f t="shared" si="48"/>
        <v>0</v>
      </c>
      <c r="CZ16" s="75">
        <f t="shared" si="49"/>
        <v>0</v>
      </c>
      <c r="DA16" s="75">
        <f t="shared" si="50"/>
        <v>0</v>
      </c>
      <c r="DB16" s="75">
        <f t="shared" si="51"/>
        <v>0</v>
      </c>
      <c r="DC16" s="75">
        <f t="shared" si="52"/>
        <v>0</v>
      </c>
      <c r="DD16" s="75">
        <f t="shared" si="53"/>
        <v>0</v>
      </c>
      <c r="DE16" s="75">
        <f t="shared" si="76"/>
        <v>0</v>
      </c>
      <c r="DF16" s="165" t="str">
        <f t="shared" si="77"/>
        <v>Lyon Duchère</v>
      </c>
      <c r="DG16" s="166"/>
      <c r="DH16" s="166"/>
      <c r="DI16" s="166"/>
      <c r="DJ16" s="167"/>
      <c r="DK16" s="75">
        <f t="shared" si="54"/>
        <v>1</v>
      </c>
      <c r="DL16" s="75">
        <f t="shared" si="78"/>
        <v>0</v>
      </c>
      <c r="DM16" s="2" t="s">
        <v>22</v>
      </c>
      <c r="DN16" s="75">
        <f t="shared" si="55"/>
        <v>12</v>
      </c>
      <c r="DO16" s="75">
        <f t="shared" si="56"/>
        <v>0</v>
      </c>
      <c r="DP16" s="75">
        <f t="shared" si="57"/>
        <v>0</v>
      </c>
      <c r="DQ16" s="75">
        <f t="shared" si="58"/>
        <v>0</v>
      </c>
      <c r="DR16" s="75">
        <f t="shared" si="59"/>
        <v>0</v>
      </c>
      <c r="DS16" s="75">
        <f t="shared" si="60"/>
        <v>0</v>
      </c>
      <c r="DT16" s="75">
        <f t="shared" si="61"/>
        <v>0</v>
      </c>
      <c r="DU16" s="75">
        <f t="shared" si="62"/>
        <v>0</v>
      </c>
      <c r="DV16" s="75">
        <f t="shared" si="79"/>
        <v>0</v>
      </c>
      <c r="DW16" s="82">
        <f t="shared" si="80"/>
        <v>0</v>
      </c>
      <c r="DX16" s="82">
        <f>DW16+0.0000009</f>
        <v>8.9999999999999996E-7</v>
      </c>
      <c r="DY16" s="82">
        <f t="shared" si="81"/>
        <v>0</v>
      </c>
      <c r="DZ16" s="82">
        <f>DY16+0.0000009</f>
        <v>8.9999999999999996E-7</v>
      </c>
      <c r="EA16" s="82">
        <f t="shared" si="82"/>
        <v>0</v>
      </c>
      <c r="EB16" s="82">
        <f>EA16+0.0000009</f>
        <v>8.9999999999999996E-7</v>
      </c>
      <c r="EC16" s="86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5"/>
      <c r="EU16" s="139" t="str">
        <f t="shared" si="63"/>
        <v>Lyon Duchère</v>
      </c>
      <c r="EV16" s="139"/>
      <c r="EW16" s="139"/>
      <c r="EX16" s="139"/>
      <c r="EY16" s="139"/>
      <c r="EZ16" s="82">
        <f t="shared" si="64"/>
        <v>0</v>
      </c>
      <c r="FA16" s="78">
        <f t="shared" si="65"/>
        <v>1</v>
      </c>
      <c r="FB16" s="139" t="str">
        <f t="shared" si="98"/>
        <v>Lyon Duchère</v>
      </c>
      <c r="FC16" s="139"/>
      <c r="FD16" s="139"/>
      <c r="FE16" s="139"/>
      <c r="FF16" s="139"/>
      <c r="FG16" s="139" t="str">
        <f t="shared" si="66"/>
        <v>Lyon Duchère</v>
      </c>
      <c r="FH16" s="139"/>
      <c r="FI16" s="139"/>
      <c r="FJ16" s="139"/>
      <c r="FK16" s="139"/>
      <c r="FL16" s="82">
        <f t="shared" si="67"/>
        <v>0</v>
      </c>
      <c r="FM16" s="4">
        <f t="shared" si="68"/>
        <v>1</v>
      </c>
      <c r="FN16" s="139" t="str">
        <f t="shared" si="99"/>
        <v>Lyon Duchère</v>
      </c>
      <c r="FO16" s="139"/>
      <c r="FP16" s="139"/>
      <c r="FQ16" s="139"/>
      <c r="FR16" s="139"/>
      <c r="FS16" s="139" t="str">
        <f t="shared" si="69"/>
        <v>Lyon Duchère</v>
      </c>
      <c r="FT16" s="139"/>
      <c r="FU16" s="139"/>
      <c r="FV16" s="139"/>
      <c r="FW16" s="139"/>
      <c r="FX16" s="82">
        <f t="shared" si="70"/>
        <v>0</v>
      </c>
      <c r="FY16" s="78">
        <f t="shared" si="71"/>
        <v>1</v>
      </c>
      <c r="FZ16" s="139" t="str">
        <f t="shared" si="100"/>
        <v>Lyon Duchère</v>
      </c>
      <c r="GA16" s="139"/>
      <c r="GB16" s="139"/>
      <c r="GC16" s="139"/>
      <c r="GD16" s="139"/>
      <c r="GE16" s="140" t="str">
        <f t="shared" si="101"/>
        <v>Lyon Duchère</v>
      </c>
      <c r="GF16" s="141"/>
      <c r="GG16" s="141"/>
      <c r="GH16" s="141"/>
      <c r="GI16" s="142"/>
      <c r="GJ16" s="74"/>
      <c r="GK16" s="74"/>
      <c r="GL16" s="74"/>
      <c r="GM16" s="74"/>
      <c r="GN16" s="74"/>
      <c r="GO16" s="74"/>
      <c r="GP16" s="74"/>
      <c r="GQ16" s="74"/>
      <c r="GR16" s="74"/>
      <c r="GS16" s="74"/>
      <c r="GT16" s="74"/>
      <c r="GU16" s="74"/>
      <c r="GV16" s="74"/>
      <c r="GW16" s="74"/>
      <c r="GX16" s="74"/>
      <c r="GY16" s="74"/>
      <c r="GZ16" s="74"/>
      <c r="HA16" s="74"/>
      <c r="HB16" s="74"/>
      <c r="HC16" s="74"/>
      <c r="HD16" s="74"/>
      <c r="HE16" s="74"/>
      <c r="HF16" s="74"/>
      <c r="HG16" s="74"/>
      <c r="HH16" s="74"/>
      <c r="HI16" s="74"/>
      <c r="HJ16" s="74"/>
      <c r="HK16" s="74"/>
      <c r="HL16" s="74"/>
      <c r="HM16" s="74"/>
      <c r="HN16" s="74"/>
      <c r="HO16" s="74"/>
      <c r="HP16" s="74"/>
      <c r="HQ16" s="74"/>
      <c r="HR16" s="74"/>
      <c r="HS16" s="74"/>
      <c r="HT16" s="74"/>
      <c r="HU16" s="74"/>
      <c r="HV16" s="74"/>
      <c r="HW16" s="74"/>
      <c r="HX16" s="74"/>
      <c r="HY16" s="74"/>
      <c r="HZ16" s="74"/>
      <c r="IA16" s="74"/>
      <c r="IB16" s="74"/>
      <c r="IC16" s="74"/>
      <c r="ID16" s="74"/>
      <c r="IE16" s="74"/>
      <c r="IF16" s="74"/>
    </row>
    <row r="17" spans="1:240" ht="14.25" x14ac:dyDescent="0.25">
      <c r="A17" s="74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74"/>
      <c r="T17" s="74"/>
      <c r="U17" s="74"/>
      <c r="V17" s="155" t="str">
        <f t="shared" si="0"/>
        <v xml:space="preserve">Marignane Gigniac </v>
      </c>
      <c r="W17" s="156"/>
      <c r="X17" s="156"/>
      <c r="Y17" s="156"/>
      <c r="Z17" s="157"/>
      <c r="AA17" s="27">
        <f t="shared" si="1"/>
        <v>0</v>
      </c>
      <c r="AB17" s="28" t="str">
        <f t="shared" si="2"/>
        <v>u</v>
      </c>
      <c r="AC17" s="29">
        <f t="shared" si="102"/>
        <v>1</v>
      </c>
      <c r="AD17" s="30">
        <f t="shared" si="3"/>
        <v>0</v>
      </c>
      <c r="AE17" s="34">
        <f t="shared" si="4"/>
        <v>0</v>
      </c>
      <c r="AF17" s="35">
        <f t="shared" si="5"/>
        <v>0</v>
      </c>
      <c r="AG17" s="35">
        <f t="shared" si="6"/>
        <v>0</v>
      </c>
      <c r="AH17" s="35">
        <f t="shared" si="7"/>
        <v>0</v>
      </c>
      <c r="AI17" s="35">
        <f t="shared" si="8"/>
        <v>0</v>
      </c>
      <c r="AJ17" s="35">
        <f t="shared" si="9"/>
        <v>0</v>
      </c>
      <c r="AK17" s="36">
        <f t="shared" si="10"/>
        <v>0</v>
      </c>
      <c r="AL17" s="158" t="str">
        <f t="shared" si="11"/>
        <v xml:space="preserve">Marignane Gigniac </v>
      </c>
      <c r="AM17" s="159"/>
      <c r="AN17" s="159"/>
      <c r="AO17" s="159"/>
      <c r="AP17" s="160"/>
      <c r="AQ17" s="12">
        <f t="shared" si="12"/>
        <v>0</v>
      </c>
      <c r="AR17" s="13" t="str">
        <f t="shared" si="13"/>
        <v>u</v>
      </c>
      <c r="AS17" s="14">
        <f t="shared" si="103"/>
        <v>1</v>
      </c>
      <c r="AT17" s="15">
        <f t="shared" si="14"/>
        <v>0</v>
      </c>
      <c r="AU17" s="16">
        <f t="shared" si="15"/>
        <v>0</v>
      </c>
      <c r="AV17" s="17">
        <f t="shared" si="16"/>
        <v>0</v>
      </c>
      <c r="AW17" s="17">
        <f t="shared" si="17"/>
        <v>0</v>
      </c>
      <c r="AX17" s="17">
        <f t="shared" si="18"/>
        <v>0</v>
      </c>
      <c r="AY17" s="17">
        <f t="shared" si="19"/>
        <v>0</v>
      </c>
      <c r="AZ17" s="17">
        <f t="shared" si="20"/>
        <v>0</v>
      </c>
      <c r="BA17" s="18">
        <f t="shared" si="21"/>
        <v>0</v>
      </c>
      <c r="BB17" s="161" t="str">
        <f t="shared" si="22"/>
        <v xml:space="preserve">Marignane Gigniac </v>
      </c>
      <c r="BC17" s="162"/>
      <c r="BD17" s="162"/>
      <c r="BE17" s="162"/>
      <c r="BF17" s="163"/>
      <c r="BG17" s="44">
        <f t="shared" si="23"/>
        <v>0</v>
      </c>
      <c r="BH17" s="45" t="str">
        <f t="shared" si="24"/>
        <v>u</v>
      </c>
      <c r="BI17" s="46">
        <f t="shared" si="104"/>
        <v>1</v>
      </c>
      <c r="BJ17" s="47">
        <f t="shared" si="25"/>
        <v>0</v>
      </c>
      <c r="BK17" s="48">
        <f t="shared" si="26"/>
        <v>0</v>
      </c>
      <c r="BL17" s="49">
        <f t="shared" si="27"/>
        <v>0</v>
      </c>
      <c r="BM17" s="49">
        <f t="shared" si="28"/>
        <v>0</v>
      </c>
      <c r="BN17" s="49">
        <f t="shared" si="29"/>
        <v>0</v>
      </c>
      <c r="BO17" s="49">
        <f t="shared" si="30"/>
        <v>0</v>
      </c>
      <c r="BP17" s="49">
        <f t="shared" si="31"/>
        <v>0</v>
      </c>
      <c r="BQ17" s="50">
        <f t="shared" si="32"/>
        <v>0</v>
      </c>
      <c r="BR17" s="77">
        <v>13</v>
      </c>
      <c r="BS17" s="81">
        <f t="shared" si="33"/>
        <v>13</v>
      </c>
      <c r="BT17" s="79">
        <v>13</v>
      </c>
      <c r="BU17" s="80">
        <f t="shared" si="34"/>
        <v>13</v>
      </c>
      <c r="BV17" s="77">
        <v>13</v>
      </c>
      <c r="BW17" s="78">
        <f t="shared" si="35"/>
        <v>13</v>
      </c>
      <c r="BX17" s="164" t="str">
        <f>[1]Equipes!A14</f>
        <v xml:space="preserve">Marignane Gigniac </v>
      </c>
      <c r="BY17" s="164"/>
      <c r="BZ17" s="164"/>
      <c r="CA17" s="164"/>
      <c r="CB17" s="164"/>
      <c r="CC17" s="75">
        <f t="shared" si="36"/>
        <v>1</v>
      </c>
      <c r="CD17" s="75">
        <f t="shared" si="72"/>
        <v>0</v>
      </c>
      <c r="CE17" s="2" t="s">
        <v>22</v>
      </c>
      <c r="CF17" s="75">
        <f t="shared" si="37"/>
        <v>13</v>
      </c>
      <c r="CG17" s="75">
        <f t="shared" si="38"/>
        <v>0</v>
      </c>
      <c r="CH17" s="75">
        <f t="shared" si="39"/>
        <v>0</v>
      </c>
      <c r="CI17" s="75">
        <f t="shared" si="40"/>
        <v>0</v>
      </c>
      <c r="CJ17" s="75">
        <f t="shared" si="41"/>
        <v>0</v>
      </c>
      <c r="CK17" s="75">
        <f t="shared" si="42"/>
        <v>0</v>
      </c>
      <c r="CL17" s="75">
        <f t="shared" si="43"/>
        <v>0</v>
      </c>
      <c r="CM17" s="75">
        <f t="shared" si="44"/>
        <v>0</v>
      </c>
      <c r="CN17" s="75">
        <f t="shared" si="73"/>
        <v>0</v>
      </c>
      <c r="CO17" s="165" t="str">
        <f t="shared" si="74"/>
        <v xml:space="preserve">Marignane Gigniac </v>
      </c>
      <c r="CP17" s="166"/>
      <c r="CQ17" s="166"/>
      <c r="CR17" s="166"/>
      <c r="CS17" s="167"/>
      <c r="CT17" s="75">
        <f t="shared" si="45"/>
        <v>1</v>
      </c>
      <c r="CU17" s="75">
        <f t="shared" si="75"/>
        <v>0</v>
      </c>
      <c r="CV17" s="2" t="s">
        <v>22</v>
      </c>
      <c r="CW17" s="75">
        <f t="shared" si="46"/>
        <v>13</v>
      </c>
      <c r="CX17" s="75">
        <f t="shared" si="47"/>
        <v>0</v>
      </c>
      <c r="CY17" s="75">
        <f t="shared" si="48"/>
        <v>0</v>
      </c>
      <c r="CZ17" s="75">
        <f t="shared" si="49"/>
        <v>0</v>
      </c>
      <c r="DA17" s="75">
        <f t="shared" si="50"/>
        <v>0</v>
      </c>
      <c r="DB17" s="75">
        <f t="shared" si="51"/>
        <v>0</v>
      </c>
      <c r="DC17" s="75">
        <f t="shared" si="52"/>
        <v>0</v>
      </c>
      <c r="DD17" s="75">
        <f t="shared" si="53"/>
        <v>0</v>
      </c>
      <c r="DE17" s="75">
        <f t="shared" si="76"/>
        <v>0</v>
      </c>
      <c r="DF17" s="165" t="str">
        <f t="shared" si="77"/>
        <v xml:space="preserve">Marignane Gigniac </v>
      </c>
      <c r="DG17" s="166"/>
      <c r="DH17" s="166"/>
      <c r="DI17" s="166"/>
      <c r="DJ17" s="167"/>
      <c r="DK17" s="75">
        <f t="shared" si="54"/>
        <v>1</v>
      </c>
      <c r="DL17" s="75">
        <f t="shared" si="78"/>
        <v>0</v>
      </c>
      <c r="DM17" s="2" t="s">
        <v>22</v>
      </c>
      <c r="DN17" s="75">
        <f t="shared" si="55"/>
        <v>13</v>
      </c>
      <c r="DO17" s="75">
        <f t="shared" si="56"/>
        <v>0</v>
      </c>
      <c r="DP17" s="75">
        <f t="shared" si="57"/>
        <v>0</v>
      </c>
      <c r="DQ17" s="75">
        <f t="shared" si="58"/>
        <v>0</v>
      </c>
      <c r="DR17" s="75">
        <f t="shared" si="59"/>
        <v>0</v>
      </c>
      <c r="DS17" s="75">
        <f t="shared" si="60"/>
        <v>0</v>
      </c>
      <c r="DT17" s="75">
        <f t="shared" si="61"/>
        <v>0</v>
      </c>
      <c r="DU17" s="75">
        <f t="shared" si="62"/>
        <v>0</v>
      </c>
      <c r="DV17" s="75">
        <f t="shared" si="79"/>
        <v>0</v>
      </c>
      <c r="DW17" s="82">
        <f t="shared" si="80"/>
        <v>0</v>
      </c>
      <c r="DX17" s="82">
        <f>DW17+0.0000008</f>
        <v>7.9999999999999996E-7</v>
      </c>
      <c r="DY17" s="82">
        <f t="shared" si="81"/>
        <v>0</v>
      </c>
      <c r="DZ17" s="82">
        <f>DY17+0.0000008</f>
        <v>7.9999999999999996E-7</v>
      </c>
      <c r="EA17" s="82">
        <f t="shared" si="82"/>
        <v>0</v>
      </c>
      <c r="EB17" s="82">
        <f>EA17+0.0000008</f>
        <v>7.9999999999999996E-7</v>
      </c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139" t="str">
        <f t="shared" si="63"/>
        <v xml:space="preserve">Marignane Gigniac </v>
      </c>
      <c r="EV17" s="139"/>
      <c r="EW17" s="139"/>
      <c r="EX17" s="139"/>
      <c r="EY17" s="139"/>
      <c r="EZ17" s="82">
        <f t="shared" si="64"/>
        <v>0</v>
      </c>
      <c r="FA17" s="78">
        <f t="shared" si="65"/>
        <v>1</v>
      </c>
      <c r="FB17" s="139" t="str">
        <f t="shared" si="98"/>
        <v xml:space="preserve">Marignane Gigniac </v>
      </c>
      <c r="FC17" s="139"/>
      <c r="FD17" s="139"/>
      <c r="FE17" s="139"/>
      <c r="FF17" s="139"/>
      <c r="FG17" s="139" t="str">
        <f t="shared" si="66"/>
        <v xml:space="preserve">Marignane Gigniac </v>
      </c>
      <c r="FH17" s="139"/>
      <c r="FI17" s="139"/>
      <c r="FJ17" s="139"/>
      <c r="FK17" s="139"/>
      <c r="FL17" s="82">
        <f t="shared" si="67"/>
        <v>0</v>
      </c>
      <c r="FM17" s="4">
        <f t="shared" si="68"/>
        <v>1</v>
      </c>
      <c r="FN17" s="139" t="str">
        <f t="shared" si="99"/>
        <v xml:space="preserve">Marignane Gigniac </v>
      </c>
      <c r="FO17" s="139"/>
      <c r="FP17" s="139"/>
      <c r="FQ17" s="139"/>
      <c r="FR17" s="139"/>
      <c r="FS17" s="139" t="str">
        <f t="shared" si="69"/>
        <v xml:space="preserve">Marignane Gigniac </v>
      </c>
      <c r="FT17" s="139"/>
      <c r="FU17" s="139"/>
      <c r="FV17" s="139"/>
      <c r="FW17" s="139"/>
      <c r="FX17" s="82">
        <f t="shared" si="70"/>
        <v>0</v>
      </c>
      <c r="FY17" s="78">
        <f t="shared" si="71"/>
        <v>1</v>
      </c>
      <c r="FZ17" s="139" t="str">
        <f t="shared" si="100"/>
        <v xml:space="preserve">Marignane Gigniac </v>
      </c>
      <c r="GA17" s="139"/>
      <c r="GB17" s="139"/>
      <c r="GC17" s="139"/>
      <c r="GD17" s="139"/>
      <c r="GE17" s="140" t="str">
        <f t="shared" si="101"/>
        <v xml:space="preserve">Marignane Gigniac </v>
      </c>
      <c r="GF17" s="141"/>
      <c r="GG17" s="141"/>
      <c r="GH17" s="141"/>
      <c r="GI17" s="142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</row>
    <row r="18" spans="1:240" ht="14.25" x14ac:dyDescent="0.25">
      <c r="A18" s="20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74"/>
      <c r="T18" s="74"/>
      <c r="U18" s="74"/>
      <c r="V18" s="155" t="str">
        <f t="shared" si="0"/>
        <v xml:space="preserve">Pau </v>
      </c>
      <c r="W18" s="156"/>
      <c r="X18" s="156"/>
      <c r="Y18" s="156"/>
      <c r="Z18" s="157"/>
      <c r="AA18" s="27">
        <f t="shared" si="1"/>
        <v>0</v>
      </c>
      <c r="AB18" s="28" t="str">
        <f t="shared" si="2"/>
        <v>u</v>
      </c>
      <c r="AC18" s="29">
        <f t="shared" si="102"/>
        <v>1</v>
      </c>
      <c r="AD18" s="30">
        <f t="shared" si="3"/>
        <v>0</v>
      </c>
      <c r="AE18" s="34">
        <f t="shared" si="4"/>
        <v>0</v>
      </c>
      <c r="AF18" s="35">
        <f t="shared" si="5"/>
        <v>0</v>
      </c>
      <c r="AG18" s="35">
        <f t="shared" si="6"/>
        <v>0</v>
      </c>
      <c r="AH18" s="35">
        <f t="shared" si="7"/>
        <v>0</v>
      </c>
      <c r="AI18" s="35">
        <f t="shared" si="8"/>
        <v>0</v>
      </c>
      <c r="AJ18" s="35">
        <f t="shared" si="9"/>
        <v>0</v>
      </c>
      <c r="AK18" s="36">
        <f t="shared" si="10"/>
        <v>0</v>
      </c>
      <c r="AL18" s="158" t="str">
        <f t="shared" si="11"/>
        <v xml:space="preserve">Pau </v>
      </c>
      <c r="AM18" s="159"/>
      <c r="AN18" s="159"/>
      <c r="AO18" s="159"/>
      <c r="AP18" s="160"/>
      <c r="AQ18" s="12">
        <f t="shared" si="12"/>
        <v>0</v>
      </c>
      <c r="AR18" s="13" t="str">
        <f t="shared" si="13"/>
        <v>u</v>
      </c>
      <c r="AS18" s="14">
        <f t="shared" si="103"/>
        <v>1</v>
      </c>
      <c r="AT18" s="15">
        <f t="shared" si="14"/>
        <v>0</v>
      </c>
      <c r="AU18" s="16">
        <f t="shared" si="15"/>
        <v>0</v>
      </c>
      <c r="AV18" s="17">
        <f t="shared" si="16"/>
        <v>0</v>
      </c>
      <c r="AW18" s="17">
        <f t="shared" si="17"/>
        <v>0</v>
      </c>
      <c r="AX18" s="17">
        <f t="shared" si="18"/>
        <v>0</v>
      </c>
      <c r="AY18" s="17">
        <f t="shared" si="19"/>
        <v>0</v>
      </c>
      <c r="AZ18" s="17">
        <f t="shared" si="20"/>
        <v>0</v>
      </c>
      <c r="BA18" s="18">
        <f t="shared" si="21"/>
        <v>0</v>
      </c>
      <c r="BB18" s="161" t="str">
        <f t="shared" si="22"/>
        <v xml:space="preserve">Pau </v>
      </c>
      <c r="BC18" s="162"/>
      <c r="BD18" s="162"/>
      <c r="BE18" s="162"/>
      <c r="BF18" s="163"/>
      <c r="BG18" s="44">
        <f t="shared" si="23"/>
        <v>0</v>
      </c>
      <c r="BH18" s="45" t="str">
        <f t="shared" si="24"/>
        <v>u</v>
      </c>
      <c r="BI18" s="46">
        <f t="shared" si="104"/>
        <v>1</v>
      </c>
      <c r="BJ18" s="47">
        <f t="shared" si="25"/>
        <v>0</v>
      </c>
      <c r="BK18" s="48">
        <f t="shared" si="26"/>
        <v>0</v>
      </c>
      <c r="BL18" s="49">
        <f t="shared" si="27"/>
        <v>0</v>
      </c>
      <c r="BM18" s="49">
        <f t="shared" si="28"/>
        <v>0</v>
      </c>
      <c r="BN18" s="49">
        <f t="shared" si="29"/>
        <v>0</v>
      </c>
      <c r="BO18" s="49">
        <f t="shared" si="30"/>
        <v>0</v>
      </c>
      <c r="BP18" s="49">
        <f t="shared" si="31"/>
        <v>0</v>
      </c>
      <c r="BQ18" s="50">
        <f t="shared" si="32"/>
        <v>0</v>
      </c>
      <c r="BR18" s="77">
        <v>14</v>
      </c>
      <c r="BS18" s="81">
        <f t="shared" si="33"/>
        <v>14</v>
      </c>
      <c r="BT18" s="79">
        <v>14</v>
      </c>
      <c r="BU18" s="80">
        <f t="shared" si="34"/>
        <v>14</v>
      </c>
      <c r="BV18" s="77">
        <v>14</v>
      </c>
      <c r="BW18" s="78">
        <f t="shared" si="35"/>
        <v>14</v>
      </c>
      <c r="BX18" s="164" t="str">
        <f>[1]Equipes!A15</f>
        <v xml:space="preserve">Pau </v>
      </c>
      <c r="BY18" s="164"/>
      <c r="BZ18" s="164"/>
      <c r="CA18" s="164"/>
      <c r="CB18" s="164"/>
      <c r="CC18" s="75">
        <f t="shared" si="36"/>
        <v>1</v>
      </c>
      <c r="CD18" s="75">
        <f t="shared" si="72"/>
        <v>0</v>
      </c>
      <c r="CE18" s="2" t="s">
        <v>22</v>
      </c>
      <c r="CF18" s="75">
        <f t="shared" si="37"/>
        <v>14</v>
      </c>
      <c r="CG18" s="75">
        <f t="shared" si="38"/>
        <v>0</v>
      </c>
      <c r="CH18" s="75">
        <f t="shared" si="39"/>
        <v>0</v>
      </c>
      <c r="CI18" s="75">
        <f t="shared" si="40"/>
        <v>0</v>
      </c>
      <c r="CJ18" s="75">
        <f t="shared" si="41"/>
        <v>0</v>
      </c>
      <c r="CK18" s="75">
        <f t="shared" si="42"/>
        <v>0</v>
      </c>
      <c r="CL18" s="75">
        <f t="shared" si="43"/>
        <v>0</v>
      </c>
      <c r="CM18" s="75">
        <f t="shared" si="44"/>
        <v>0</v>
      </c>
      <c r="CN18" s="75">
        <f t="shared" si="73"/>
        <v>0</v>
      </c>
      <c r="CO18" s="165" t="str">
        <f t="shared" si="74"/>
        <v xml:space="preserve">Pau </v>
      </c>
      <c r="CP18" s="166"/>
      <c r="CQ18" s="166"/>
      <c r="CR18" s="166"/>
      <c r="CS18" s="167"/>
      <c r="CT18" s="75">
        <f t="shared" si="45"/>
        <v>1</v>
      </c>
      <c r="CU18" s="75">
        <f t="shared" si="75"/>
        <v>0</v>
      </c>
      <c r="CV18" s="2" t="s">
        <v>22</v>
      </c>
      <c r="CW18" s="75">
        <f t="shared" si="46"/>
        <v>14</v>
      </c>
      <c r="CX18" s="75">
        <f t="shared" si="47"/>
        <v>0</v>
      </c>
      <c r="CY18" s="75">
        <f t="shared" si="48"/>
        <v>0</v>
      </c>
      <c r="CZ18" s="75">
        <f t="shared" si="49"/>
        <v>0</v>
      </c>
      <c r="DA18" s="75">
        <f t="shared" si="50"/>
        <v>0</v>
      </c>
      <c r="DB18" s="75">
        <f t="shared" si="51"/>
        <v>0</v>
      </c>
      <c r="DC18" s="75">
        <f t="shared" si="52"/>
        <v>0</v>
      </c>
      <c r="DD18" s="75">
        <f t="shared" si="53"/>
        <v>0</v>
      </c>
      <c r="DE18" s="75">
        <f t="shared" si="76"/>
        <v>0</v>
      </c>
      <c r="DF18" s="165" t="str">
        <f t="shared" si="77"/>
        <v xml:space="preserve">Pau </v>
      </c>
      <c r="DG18" s="166"/>
      <c r="DH18" s="166"/>
      <c r="DI18" s="166"/>
      <c r="DJ18" s="167"/>
      <c r="DK18" s="75">
        <f t="shared" si="54"/>
        <v>1</v>
      </c>
      <c r="DL18" s="75">
        <f t="shared" si="78"/>
        <v>0</v>
      </c>
      <c r="DM18" s="2" t="s">
        <v>22</v>
      </c>
      <c r="DN18" s="75">
        <f t="shared" si="55"/>
        <v>14</v>
      </c>
      <c r="DO18" s="75">
        <f t="shared" si="56"/>
        <v>0</v>
      </c>
      <c r="DP18" s="75">
        <f t="shared" si="57"/>
        <v>0</v>
      </c>
      <c r="DQ18" s="75">
        <f t="shared" si="58"/>
        <v>0</v>
      </c>
      <c r="DR18" s="75">
        <f t="shared" si="59"/>
        <v>0</v>
      </c>
      <c r="DS18" s="75">
        <f t="shared" si="60"/>
        <v>0</v>
      </c>
      <c r="DT18" s="75">
        <f t="shared" si="61"/>
        <v>0</v>
      </c>
      <c r="DU18" s="75">
        <f t="shared" si="62"/>
        <v>0</v>
      </c>
      <c r="DV18" s="75">
        <f t="shared" si="79"/>
        <v>0</v>
      </c>
      <c r="DW18" s="82">
        <f t="shared" si="80"/>
        <v>0</v>
      </c>
      <c r="DX18" s="82">
        <f>DW18+0.0000007</f>
        <v>6.9999999999999997E-7</v>
      </c>
      <c r="DY18" s="82">
        <f t="shared" si="81"/>
        <v>0</v>
      </c>
      <c r="DZ18" s="82">
        <f>DY18+0.0000007</f>
        <v>6.9999999999999997E-7</v>
      </c>
      <c r="EA18" s="82">
        <f t="shared" si="82"/>
        <v>0</v>
      </c>
      <c r="EB18" s="82">
        <f>EA18+0.0000007</f>
        <v>6.9999999999999997E-7</v>
      </c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139" t="str">
        <f t="shared" si="63"/>
        <v xml:space="preserve">Pau </v>
      </c>
      <c r="EV18" s="139"/>
      <c r="EW18" s="139"/>
      <c r="EX18" s="139"/>
      <c r="EY18" s="139"/>
      <c r="EZ18" s="82">
        <f t="shared" si="64"/>
        <v>0</v>
      </c>
      <c r="FA18" s="78">
        <f t="shared" si="65"/>
        <v>1</v>
      </c>
      <c r="FB18" s="139" t="str">
        <f t="shared" si="98"/>
        <v xml:space="preserve">Pau </v>
      </c>
      <c r="FC18" s="139"/>
      <c r="FD18" s="139"/>
      <c r="FE18" s="139"/>
      <c r="FF18" s="139"/>
      <c r="FG18" s="139" t="str">
        <f t="shared" si="66"/>
        <v xml:space="preserve">Pau </v>
      </c>
      <c r="FH18" s="139"/>
      <c r="FI18" s="139"/>
      <c r="FJ18" s="139"/>
      <c r="FK18" s="139"/>
      <c r="FL18" s="82">
        <f t="shared" si="67"/>
        <v>0</v>
      </c>
      <c r="FM18" s="4">
        <f t="shared" si="68"/>
        <v>1</v>
      </c>
      <c r="FN18" s="139" t="str">
        <f t="shared" si="99"/>
        <v xml:space="preserve">Pau </v>
      </c>
      <c r="FO18" s="139"/>
      <c r="FP18" s="139"/>
      <c r="FQ18" s="139"/>
      <c r="FR18" s="139"/>
      <c r="FS18" s="139" t="str">
        <f t="shared" si="69"/>
        <v xml:space="preserve">Pau </v>
      </c>
      <c r="FT18" s="139"/>
      <c r="FU18" s="139"/>
      <c r="FV18" s="139"/>
      <c r="FW18" s="139"/>
      <c r="FX18" s="82">
        <f t="shared" si="70"/>
        <v>0</v>
      </c>
      <c r="FY18" s="78">
        <f t="shared" si="71"/>
        <v>1</v>
      </c>
      <c r="FZ18" s="139" t="str">
        <f t="shared" si="100"/>
        <v xml:space="preserve">Pau </v>
      </c>
      <c r="GA18" s="139"/>
      <c r="GB18" s="139"/>
      <c r="GC18" s="139"/>
      <c r="GD18" s="139"/>
      <c r="GE18" s="140" t="str">
        <f t="shared" si="101"/>
        <v xml:space="preserve">Pau </v>
      </c>
      <c r="GF18" s="141"/>
      <c r="GG18" s="141"/>
      <c r="GH18" s="141"/>
      <c r="GI18" s="142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</row>
    <row r="19" spans="1:240" ht="14.25" x14ac:dyDescent="0.25">
      <c r="A19" s="20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74"/>
      <c r="T19" s="74"/>
      <c r="U19" s="74"/>
      <c r="V19" s="155" t="str">
        <f t="shared" si="0"/>
        <v>Quevilly-Rouen</v>
      </c>
      <c r="W19" s="156"/>
      <c r="X19" s="156"/>
      <c r="Y19" s="156"/>
      <c r="Z19" s="157"/>
      <c r="AA19" s="27">
        <f t="shared" si="1"/>
        <v>0</v>
      </c>
      <c r="AB19" s="28" t="str">
        <f t="shared" si="2"/>
        <v>u</v>
      </c>
      <c r="AC19" s="29">
        <f t="shared" si="102"/>
        <v>1</v>
      </c>
      <c r="AD19" s="30">
        <f t="shared" si="3"/>
        <v>0</v>
      </c>
      <c r="AE19" s="34">
        <f t="shared" si="4"/>
        <v>0</v>
      </c>
      <c r="AF19" s="35">
        <f t="shared" si="5"/>
        <v>0</v>
      </c>
      <c r="AG19" s="35">
        <f t="shared" si="6"/>
        <v>0</v>
      </c>
      <c r="AH19" s="35">
        <f t="shared" si="7"/>
        <v>0</v>
      </c>
      <c r="AI19" s="35">
        <f t="shared" si="8"/>
        <v>0</v>
      </c>
      <c r="AJ19" s="35">
        <f t="shared" si="9"/>
        <v>0</v>
      </c>
      <c r="AK19" s="36">
        <f t="shared" si="10"/>
        <v>0</v>
      </c>
      <c r="AL19" s="158" t="str">
        <f t="shared" si="11"/>
        <v>Quevilly-Rouen</v>
      </c>
      <c r="AM19" s="159"/>
      <c r="AN19" s="159"/>
      <c r="AO19" s="159"/>
      <c r="AP19" s="160"/>
      <c r="AQ19" s="12">
        <f t="shared" si="12"/>
        <v>0</v>
      </c>
      <c r="AR19" s="13" t="str">
        <f t="shared" si="13"/>
        <v>u</v>
      </c>
      <c r="AS19" s="14">
        <f t="shared" si="103"/>
        <v>1</v>
      </c>
      <c r="AT19" s="15">
        <f t="shared" si="14"/>
        <v>0</v>
      </c>
      <c r="AU19" s="16">
        <f t="shared" si="15"/>
        <v>0</v>
      </c>
      <c r="AV19" s="17">
        <f t="shared" si="16"/>
        <v>0</v>
      </c>
      <c r="AW19" s="17">
        <f t="shared" si="17"/>
        <v>0</v>
      </c>
      <c r="AX19" s="17">
        <f t="shared" si="18"/>
        <v>0</v>
      </c>
      <c r="AY19" s="17">
        <f t="shared" si="19"/>
        <v>0</v>
      </c>
      <c r="AZ19" s="17">
        <f t="shared" si="20"/>
        <v>0</v>
      </c>
      <c r="BA19" s="18">
        <f t="shared" si="21"/>
        <v>0</v>
      </c>
      <c r="BB19" s="161" t="str">
        <f t="shared" si="22"/>
        <v>Quevilly-Rouen</v>
      </c>
      <c r="BC19" s="162"/>
      <c r="BD19" s="162"/>
      <c r="BE19" s="162"/>
      <c r="BF19" s="163"/>
      <c r="BG19" s="44">
        <f t="shared" si="23"/>
        <v>0</v>
      </c>
      <c r="BH19" s="45" t="str">
        <f t="shared" si="24"/>
        <v>u</v>
      </c>
      <c r="BI19" s="46">
        <f t="shared" si="104"/>
        <v>1</v>
      </c>
      <c r="BJ19" s="47">
        <f t="shared" si="25"/>
        <v>0</v>
      </c>
      <c r="BK19" s="48">
        <f t="shared" si="26"/>
        <v>0</v>
      </c>
      <c r="BL19" s="49">
        <f t="shared" si="27"/>
        <v>0</v>
      </c>
      <c r="BM19" s="49">
        <f t="shared" si="28"/>
        <v>0</v>
      </c>
      <c r="BN19" s="49">
        <f t="shared" si="29"/>
        <v>0</v>
      </c>
      <c r="BO19" s="49">
        <f t="shared" si="30"/>
        <v>0</v>
      </c>
      <c r="BP19" s="49">
        <f t="shared" si="31"/>
        <v>0</v>
      </c>
      <c r="BQ19" s="50">
        <f t="shared" si="32"/>
        <v>0</v>
      </c>
      <c r="BR19" s="77">
        <v>15</v>
      </c>
      <c r="BS19" s="81">
        <f t="shared" si="33"/>
        <v>15</v>
      </c>
      <c r="BT19" s="79">
        <v>15</v>
      </c>
      <c r="BU19" s="80">
        <f t="shared" si="34"/>
        <v>15</v>
      </c>
      <c r="BV19" s="77">
        <v>15</v>
      </c>
      <c r="BW19" s="78">
        <f t="shared" si="35"/>
        <v>15</v>
      </c>
      <c r="BX19" s="164" t="str">
        <f>[1]Equipes!A16</f>
        <v>Quevilly-Rouen</v>
      </c>
      <c r="BY19" s="164"/>
      <c r="BZ19" s="164"/>
      <c r="CA19" s="164"/>
      <c r="CB19" s="164"/>
      <c r="CC19" s="75">
        <f t="shared" si="36"/>
        <v>1</v>
      </c>
      <c r="CD19" s="75">
        <f t="shared" si="72"/>
        <v>0</v>
      </c>
      <c r="CE19" s="2" t="s">
        <v>22</v>
      </c>
      <c r="CF19" s="75">
        <f t="shared" si="37"/>
        <v>15</v>
      </c>
      <c r="CG19" s="75">
        <f t="shared" si="38"/>
        <v>0</v>
      </c>
      <c r="CH19" s="75">
        <f t="shared" si="39"/>
        <v>0</v>
      </c>
      <c r="CI19" s="75">
        <f t="shared" si="40"/>
        <v>0</v>
      </c>
      <c r="CJ19" s="75">
        <f t="shared" si="41"/>
        <v>0</v>
      </c>
      <c r="CK19" s="75">
        <f t="shared" si="42"/>
        <v>0</v>
      </c>
      <c r="CL19" s="75">
        <f t="shared" si="43"/>
        <v>0</v>
      </c>
      <c r="CM19" s="75">
        <f t="shared" si="44"/>
        <v>0</v>
      </c>
      <c r="CN19" s="75">
        <f t="shared" si="73"/>
        <v>0</v>
      </c>
      <c r="CO19" s="165" t="str">
        <f t="shared" si="74"/>
        <v>Quevilly-Rouen</v>
      </c>
      <c r="CP19" s="166"/>
      <c r="CQ19" s="166"/>
      <c r="CR19" s="166"/>
      <c r="CS19" s="167"/>
      <c r="CT19" s="75">
        <f t="shared" si="45"/>
        <v>1</v>
      </c>
      <c r="CU19" s="75">
        <f t="shared" si="75"/>
        <v>0</v>
      </c>
      <c r="CV19" s="2" t="s">
        <v>22</v>
      </c>
      <c r="CW19" s="75">
        <f t="shared" si="46"/>
        <v>15</v>
      </c>
      <c r="CX19" s="75">
        <f t="shared" si="47"/>
        <v>0</v>
      </c>
      <c r="CY19" s="75">
        <f t="shared" si="48"/>
        <v>0</v>
      </c>
      <c r="CZ19" s="75">
        <f t="shared" si="49"/>
        <v>0</v>
      </c>
      <c r="DA19" s="75">
        <f t="shared" si="50"/>
        <v>0</v>
      </c>
      <c r="DB19" s="75">
        <f t="shared" si="51"/>
        <v>0</v>
      </c>
      <c r="DC19" s="75">
        <f t="shared" si="52"/>
        <v>0</v>
      </c>
      <c r="DD19" s="75">
        <f t="shared" si="53"/>
        <v>0</v>
      </c>
      <c r="DE19" s="75">
        <f t="shared" si="76"/>
        <v>0</v>
      </c>
      <c r="DF19" s="165" t="str">
        <f t="shared" si="77"/>
        <v>Quevilly-Rouen</v>
      </c>
      <c r="DG19" s="166"/>
      <c r="DH19" s="166"/>
      <c r="DI19" s="166"/>
      <c r="DJ19" s="167"/>
      <c r="DK19" s="75">
        <f t="shared" si="54"/>
        <v>1</v>
      </c>
      <c r="DL19" s="75">
        <f t="shared" si="78"/>
        <v>0</v>
      </c>
      <c r="DM19" s="2" t="s">
        <v>22</v>
      </c>
      <c r="DN19" s="75">
        <f t="shared" si="55"/>
        <v>15</v>
      </c>
      <c r="DO19" s="75">
        <f t="shared" si="56"/>
        <v>0</v>
      </c>
      <c r="DP19" s="75">
        <f t="shared" si="57"/>
        <v>0</v>
      </c>
      <c r="DQ19" s="75">
        <f t="shared" si="58"/>
        <v>0</v>
      </c>
      <c r="DR19" s="75">
        <f t="shared" si="59"/>
        <v>0</v>
      </c>
      <c r="DS19" s="75">
        <f t="shared" si="60"/>
        <v>0</v>
      </c>
      <c r="DT19" s="75">
        <f t="shared" si="61"/>
        <v>0</v>
      </c>
      <c r="DU19" s="75">
        <f t="shared" si="62"/>
        <v>0</v>
      </c>
      <c r="DV19" s="75">
        <f t="shared" si="79"/>
        <v>0</v>
      </c>
      <c r="DW19" s="82">
        <f t="shared" si="80"/>
        <v>0</v>
      </c>
      <c r="DX19" s="82">
        <f>DW19+0.0000006</f>
        <v>5.9999999999999997E-7</v>
      </c>
      <c r="DY19" s="82">
        <f t="shared" si="81"/>
        <v>0</v>
      </c>
      <c r="DZ19" s="82">
        <f>DY19+0.0000006</f>
        <v>5.9999999999999997E-7</v>
      </c>
      <c r="EA19" s="82">
        <f t="shared" si="82"/>
        <v>0</v>
      </c>
      <c r="EB19" s="82">
        <f>EA19+0.0000006</f>
        <v>5.9999999999999997E-7</v>
      </c>
      <c r="EC19" s="74"/>
      <c r="ED19" s="74"/>
      <c r="EE19" s="74"/>
      <c r="EF19" s="74"/>
      <c r="EG19" s="74"/>
      <c r="EH19" s="74"/>
      <c r="EI19" s="74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4"/>
      <c r="EU19" s="139" t="str">
        <f t="shared" si="63"/>
        <v>Quevilly-Rouen</v>
      </c>
      <c r="EV19" s="139"/>
      <c r="EW19" s="139"/>
      <c r="EX19" s="139"/>
      <c r="EY19" s="139"/>
      <c r="EZ19" s="82">
        <f t="shared" si="64"/>
        <v>0</v>
      </c>
      <c r="FA19" s="78">
        <f t="shared" si="65"/>
        <v>1</v>
      </c>
      <c r="FB19" s="139" t="str">
        <f t="shared" si="98"/>
        <v>Quevilly-Rouen</v>
      </c>
      <c r="FC19" s="139"/>
      <c r="FD19" s="139"/>
      <c r="FE19" s="139"/>
      <c r="FF19" s="139"/>
      <c r="FG19" s="139" t="str">
        <f t="shared" si="66"/>
        <v>Quevilly-Rouen</v>
      </c>
      <c r="FH19" s="139"/>
      <c r="FI19" s="139"/>
      <c r="FJ19" s="139"/>
      <c r="FK19" s="139"/>
      <c r="FL19" s="82">
        <f t="shared" si="67"/>
        <v>0</v>
      </c>
      <c r="FM19" s="4">
        <f t="shared" si="68"/>
        <v>1</v>
      </c>
      <c r="FN19" s="139" t="str">
        <f t="shared" si="99"/>
        <v>Quevilly-Rouen</v>
      </c>
      <c r="FO19" s="139"/>
      <c r="FP19" s="139"/>
      <c r="FQ19" s="139"/>
      <c r="FR19" s="139"/>
      <c r="FS19" s="139" t="str">
        <f t="shared" si="69"/>
        <v>Quevilly-Rouen</v>
      </c>
      <c r="FT19" s="139"/>
      <c r="FU19" s="139"/>
      <c r="FV19" s="139"/>
      <c r="FW19" s="139"/>
      <c r="FX19" s="82">
        <f t="shared" si="70"/>
        <v>0</v>
      </c>
      <c r="FY19" s="78">
        <f t="shared" si="71"/>
        <v>1</v>
      </c>
      <c r="FZ19" s="139" t="str">
        <f t="shared" si="100"/>
        <v>Quevilly-Rouen</v>
      </c>
      <c r="GA19" s="139"/>
      <c r="GB19" s="139"/>
      <c r="GC19" s="139"/>
      <c r="GD19" s="139"/>
      <c r="GE19" s="140" t="str">
        <f t="shared" si="101"/>
        <v>Quevilly-Rouen</v>
      </c>
      <c r="GF19" s="141"/>
      <c r="GG19" s="141"/>
      <c r="GH19" s="141"/>
      <c r="GI19" s="142"/>
      <c r="GJ19" s="74"/>
      <c r="GK19" s="74"/>
      <c r="GL19" s="74"/>
      <c r="GM19" s="74"/>
      <c r="GN19" s="74"/>
      <c r="GO19" s="74"/>
      <c r="GP19" s="74"/>
      <c r="GQ19" s="74"/>
      <c r="GR19" s="74"/>
      <c r="GS19" s="74"/>
      <c r="GT19" s="74"/>
      <c r="GU19" s="74"/>
      <c r="GV19" s="74"/>
      <c r="GW19" s="74"/>
      <c r="GX19" s="74"/>
      <c r="GY19" s="74"/>
      <c r="GZ19" s="74"/>
      <c r="HA19" s="74"/>
      <c r="HB19" s="74"/>
      <c r="HC19" s="74"/>
      <c r="HD19" s="74"/>
      <c r="HE19" s="74"/>
      <c r="HF19" s="74"/>
      <c r="HG19" s="74"/>
      <c r="HH19" s="74"/>
      <c r="HI19" s="74"/>
      <c r="HJ19" s="74"/>
      <c r="HK19" s="74"/>
      <c r="HL19" s="74"/>
      <c r="HM19" s="74"/>
      <c r="HN19" s="74"/>
      <c r="HO19" s="74"/>
      <c r="HP19" s="74"/>
      <c r="HQ19" s="74"/>
      <c r="HR19" s="74"/>
      <c r="HS19" s="74"/>
      <c r="HT19" s="74"/>
      <c r="HU19" s="74"/>
      <c r="HV19" s="74"/>
      <c r="HW19" s="74"/>
      <c r="HX19" s="74"/>
      <c r="HY19" s="74"/>
      <c r="HZ19" s="74"/>
      <c r="IA19" s="74"/>
      <c r="IB19" s="74"/>
      <c r="IC19" s="74"/>
      <c r="ID19" s="74"/>
      <c r="IE19" s="74"/>
      <c r="IF19" s="74"/>
    </row>
    <row r="20" spans="1:240" ht="14.25" x14ac:dyDescent="0.25">
      <c r="A20" s="20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74"/>
      <c r="T20" s="74"/>
      <c r="U20" s="74"/>
      <c r="V20" s="155" t="str">
        <f t="shared" si="0"/>
        <v xml:space="preserve">Rodez </v>
      </c>
      <c r="W20" s="156"/>
      <c r="X20" s="156"/>
      <c r="Y20" s="156"/>
      <c r="Z20" s="157"/>
      <c r="AA20" s="27">
        <f t="shared" si="1"/>
        <v>0</v>
      </c>
      <c r="AB20" s="28" t="str">
        <f t="shared" si="2"/>
        <v>u</v>
      </c>
      <c r="AC20" s="29">
        <f t="shared" si="102"/>
        <v>1</v>
      </c>
      <c r="AD20" s="30">
        <f t="shared" si="3"/>
        <v>0</v>
      </c>
      <c r="AE20" s="34">
        <f t="shared" si="4"/>
        <v>0</v>
      </c>
      <c r="AF20" s="35">
        <f t="shared" si="5"/>
        <v>0</v>
      </c>
      <c r="AG20" s="35">
        <f t="shared" si="6"/>
        <v>0</v>
      </c>
      <c r="AH20" s="35">
        <f t="shared" si="7"/>
        <v>0</v>
      </c>
      <c r="AI20" s="35">
        <f t="shared" si="8"/>
        <v>0</v>
      </c>
      <c r="AJ20" s="35">
        <f t="shared" si="9"/>
        <v>0</v>
      </c>
      <c r="AK20" s="36">
        <f t="shared" si="10"/>
        <v>0</v>
      </c>
      <c r="AL20" s="158" t="str">
        <f t="shared" si="11"/>
        <v xml:space="preserve">Rodez </v>
      </c>
      <c r="AM20" s="159"/>
      <c r="AN20" s="159"/>
      <c r="AO20" s="159"/>
      <c r="AP20" s="160"/>
      <c r="AQ20" s="12">
        <f t="shared" si="12"/>
        <v>0</v>
      </c>
      <c r="AR20" s="13" t="str">
        <f t="shared" si="13"/>
        <v>u</v>
      </c>
      <c r="AS20" s="14">
        <f t="shared" si="103"/>
        <v>1</v>
      </c>
      <c r="AT20" s="15">
        <f t="shared" si="14"/>
        <v>0</v>
      </c>
      <c r="AU20" s="16">
        <f t="shared" si="15"/>
        <v>0</v>
      </c>
      <c r="AV20" s="17">
        <f t="shared" si="16"/>
        <v>0</v>
      </c>
      <c r="AW20" s="17">
        <f t="shared" si="17"/>
        <v>0</v>
      </c>
      <c r="AX20" s="17">
        <f t="shared" si="18"/>
        <v>0</v>
      </c>
      <c r="AY20" s="17">
        <f t="shared" si="19"/>
        <v>0</v>
      </c>
      <c r="AZ20" s="17">
        <f t="shared" si="20"/>
        <v>0</v>
      </c>
      <c r="BA20" s="18">
        <f t="shared" si="21"/>
        <v>0</v>
      </c>
      <c r="BB20" s="161" t="str">
        <f t="shared" si="22"/>
        <v xml:space="preserve">Rodez </v>
      </c>
      <c r="BC20" s="162"/>
      <c r="BD20" s="162"/>
      <c r="BE20" s="162"/>
      <c r="BF20" s="163"/>
      <c r="BG20" s="44">
        <f t="shared" si="23"/>
        <v>0</v>
      </c>
      <c r="BH20" s="45" t="str">
        <f t="shared" si="24"/>
        <v>u</v>
      </c>
      <c r="BI20" s="46">
        <f t="shared" si="104"/>
        <v>1</v>
      </c>
      <c r="BJ20" s="47">
        <f t="shared" si="25"/>
        <v>0</v>
      </c>
      <c r="BK20" s="48">
        <f t="shared" si="26"/>
        <v>0</v>
      </c>
      <c r="BL20" s="49">
        <f t="shared" si="27"/>
        <v>0</v>
      </c>
      <c r="BM20" s="49">
        <f t="shared" si="28"/>
        <v>0</v>
      </c>
      <c r="BN20" s="49">
        <f t="shared" si="29"/>
        <v>0</v>
      </c>
      <c r="BO20" s="49">
        <f t="shared" si="30"/>
        <v>0</v>
      </c>
      <c r="BP20" s="49">
        <f t="shared" si="31"/>
        <v>0</v>
      </c>
      <c r="BQ20" s="50">
        <f t="shared" si="32"/>
        <v>0</v>
      </c>
      <c r="BR20" s="77">
        <v>16</v>
      </c>
      <c r="BS20" s="81">
        <f t="shared" si="33"/>
        <v>16</v>
      </c>
      <c r="BT20" s="79">
        <v>16</v>
      </c>
      <c r="BU20" s="80">
        <f t="shared" si="34"/>
        <v>16</v>
      </c>
      <c r="BV20" s="77">
        <v>16</v>
      </c>
      <c r="BW20" s="78">
        <f t="shared" si="35"/>
        <v>16</v>
      </c>
      <c r="BX20" s="164" t="str">
        <f>[1]Equipes!A17</f>
        <v xml:space="preserve">Rodez </v>
      </c>
      <c r="BY20" s="164"/>
      <c r="BZ20" s="164"/>
      <c r="CA20" s="164"/>
      <c r="CB20" s="164"/>
      <c r="CC20" s="75">
        <f t="shared" si="36"/>
        <v>1</v>
      </c>
      <c r="CD20" s="75">
        <f t="shared" si="72"/>
        <v>0</v>
      </c>
      <c r="CE20" s="2" t="s">
        <v>22</v>
      </c>
      <c r="CF20" s="75">
        <f t="shared" si="37"/>
        <v>16</v>
      </c>
      <c r="CG20" s="75">
        <f t="shared" si="38"/>
        <v>0</v>
      </c>
      <c r="CH20" s="75">
        <f t="shared" si="39"/>
        <v>0</v>
      </c>
      <c r="CI20" s="75">
        <f t="shared" si="40"/>
        <v>0</v>
      </c>
      <c r="CJ20" s="75">
        <f t="shared" si="41"/>
        <v>0</v>
      </c>
      <c r="CK20" s="75">
        <f t="shared" si="42"/>
        <v>0</v>
      </c>
      <c r="CL20" s="75">
        <f t="shared" si="43"/>
        <v>0</v>
      </c>
      <c r="CM20" s="75">
        <f t="shared" si="44"/>
        <v>0</v>
      </c>
      <c r="CN20" s="75">
        <f t="shared" si="73"/>
        <v>0</v>
      </c>
      <c r="CO20" s="165" t="str">
        <f t="shared" si="74"/>
        <v xml:space="preserve">Rodez </v>
      </c>
      <c r="CP20" s="166"/>
      <c r="CQ20" s="166"/>
      <c r="CR20" s="166"/>
      <c r="CS20" s="167"/>
      <c r="CT20" s="75">
        <f t="shared" si="45"/>
        <v>1</v>
      </c>
      <c r="CU20" s="75">
        <f t="shared" si="75"/>
        <v>0</v>
      </c>
      <c r="CV20" s="2" t="s">
        <v>22</v>
      </c>
      <c r="CW20" s="75">
        <f t="shared" si="46"/>
        <v>16</v>
      </c>
      <c r="CX20" s="75">
        <f t="shared" si="47"/>
        <v>0</v>
      </c>
      <c r="CY20" s="75">
        <f t="shared" si="48"/>
        <v>0</v>
      </c>
      <c r="CZ20" s="75">
        <f t="shared" si="49"/>
        <v>0</v>
      </c>
      <c r="DA20" s="75">
        <f t="shared" si="50"/>
        <v>0</v>
      </c>
      <c r="DB20" s="75">
        <f t="shared" si="51"/>
        <v>0</v>
      </c>
      <c r="DC20" s="75">
        <f t="shared" si="52"/>
        <v>0</v>
      </c>
      <c r="DD20" s="75">
        <f t="shared" si="53"/>
        <v>0</v>
      </c>
      <c r="DE20" s="75">
        <f t="shared" si="76"/>
        <v>0</v>
      </c>
      <c r="DF20" s="165" t="str">
        <f t="shared" si="77"/>
        <v xml:space="preserve">Rodez </v>
      </c>
      <c r="DG20" s="166"/>
      <c r="DH20" s="166"/>
      <c r="DI20" s="166"/>
      <c r="DJ20" s="167"/>
      <c r="DK20" s="75">
        <f t="shared" si="54"/>
        <v>1</v>
      </c>
      <c r="DL20" s="75">
        <f t="shared" si="78"/>
        <v>0</v>
      </c>
      <c r="DM20" s="2" t="s">
        <v>22</v>
      </c>
      <c r="DN20" s="75">
        <f t="shared" si="55"/>
        <v>16</v>
      </c>
      <c r="DO20" s="75">
        <f t="shared" si="56"/>
        <v>0</v>
      </c>
      <c r="DP20" s="75">
        <f t="shared" si="57"/>
        <v>0</v>
      </c>
      <c r="DQ20" s="75">
        <f t="shared" si="58"/>
        <v>0</v>
      </c>
      <c r="DR20" s="75">
        <f t="shared" si="59"/>
        <v>0</v>
      </c>
      <c r="DS20" s="75">
        <f t="shared" si="60"/>
        <v>0</v>
      </c>
      <c r="DT20" s="75">
        <f t="shared" si="61"/>
        <v>0</v>
      </c>
      <c r="DU20" s="75">
        <f t="shared" si="62"/>
        <v>0</v>
      </c>
      <c r="DV20" s="75">
        <f t="shared" si="79"/>
        <v>0</v>
      </c>
      <c r="DW20" s="82">
        <f t="shared" si="80"/>
        <v>0</v>
      </c>
      <c r="DX20" s="82">
        <f>DW20+0.0000005</f>
        <v>4.9999999999999998E-7</v>
      </c>
      <c r="DY20" s="82">
        <f t="shared" si="81"/>
        <v>0</v>
      </c>
      <c r="DZ20" s="82">
        <f>DY20+0.0000005</f>
        <v>4.9999999999999998E-7</v>
      </c>
      <c r="EA20" s="82">
        <f t="shared" si="82"/>
        <v>0</v>
      </c>
      <c r="EB20" s="82">
        <f>EA20+0.0000005</f>
        <v>4.9999999999999998E-7</v>
      </c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139" t="str">
        <f t="shared" si="63"/>
        <v xml:space="preserve">Rodez </v>
      </c>
      <c r="EV20" s="139"/>
      <c r="EW20" s="139"/>
      <c r="EX20" s="139"/>
      <c r="EY20" s="139"/>
      <c r="EZ20" s="82">
        <f t="shared" si="64"/>
        <v>0</v>
      </c>
      <c r="FA20" s="78">
        <f t="shared" si="65"/>
        <v>1</v>
      </c>
      <c r="FB20" s="139" t="str">
        <f t="shared" si="98"/>
        <v xml:space="preserve">Rodez </v>
      </c>
      <c r="FC20" s="139"/>
      <c r="FD20" s="139"/>
      <c r="FE20" s="139"/>
      <c r="FF20" s="139"/>
      <c r="FG20" s="139" t="str">
        <f t="shared" si="66"/>
        <v xml:space="preserve">Rodez </v>
      </c>
      <c r="FH20" s="139"/>
      <c r="FI20" s="139"/>
      <c r="FJ20" s="139"/>
      <c r="FK20" s="139"/>
      <c r="FL20" s="82">
        <f t="shared" si="67"/>
        <v>0</v>
      </c>
      <c r="FM20" s="4">
        <f t="shared" si="68"/>
        <v>1</v>
      </c>
      <c r="FN20" s="139" t="str">
        <f t="shared" si="99"/>
        <v xml:space="preserve">Rodez </v>
      </c>
      <c r="FO20" s="139"/>
      <c r="FP20" s="139"/>
      <c r="FQ20" s="139"/>
      <c r="FR20" s="139"/>
      <c r="FS20" s="139" t="str">
        <f t="shared" si="69"/>
        <v xml:space="preserve">Rodez </v>
      </c>
      <c r="FT20" s="139"/>
      <c r="FU20" s="139"/>
      <c r="FV20" s="139"/>
      <c r="FW20" s="139"/>
      <c r="FX20" s="82">
        <f t="shared" si="70"/>
        <v>0</v>
      </c>
      <c r="FY20" s="78">
        <f t="shared" si="71"/>
        <v>1</v>
      </c>
      <c r="FZ20" s="139" t="str">
        <f t="shared" si="100"/>
        <v xml:space="preserve">Rodez </v>
      </c>
      <c r="GA20" s="139"/>
      <c r="GB20" s="139"/>
      <c r="GC20" s="139"/>
      <c r="GD20" s="139"/>
      <c r="GE20" s="140" t="str">
        <f t="shared" si="101"/>
        <v xml:space="preserve">Rodez </v>
      </c>
      <c r="GF20" s="141"/>
      <c r="GG20" s="141"/>
      <c r="GH20" s="141"/>
      <c r="GI20" s="142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</row>
    <row r="21" spans="1:240" ht="14.25" x14ac:dyDescent="0.25">
      <c r="A21" s="20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74"/>
      <c r="T21" s="74"/>
      <c r="U21" s="74"/>
      <c r="V21" s="155" t="str">
        <f t="shared" si="0"/>
        <v>Tours</v>
      </c>
      <c r="W21" s="156"/>
      <c r="X21" s="156"/>
      <c r="Y21" s="156"/>
      <c r="Z21" s="157"/>
      <c r="AA21" s="27">
        <f t="shared" si="1"/>
        <v>0</v>
      </c>
      <c r="AB21" s="28" t="str">
        <f t="shared" si="2"/>
        <v>u</v>
      </c>
      <c r="AC21" s="29">
        <f t="shared" si="102"/>
        <v>1</v>
      </c>
      <c r="AD21" s="30">
        <f t="shared" si="3"/>
        <v>0</v>
      </c>
      <c r="AE21" s="34">
        <f t="shared" si="4"/>
        <v>0</v>
      </c>
      <c r="AF21" s="35">
        <f t="shared" si="5"/>
        <v>0</v>
      </c>
      <c r="AG21" s="35">
        <f t="shared" si="6"/>
        <v>0</v>
      </c>
      <c r="AH21" s="35">
        <f t="shared" si="7"/>
        <v>0</v>
      </c>
      <c r="AI21" s="35">
        <f t="shared" si="8"/>
        <v>0</v>
      </c>
      <c r="AJ21" s="35">
        <f t="shared" si="9"/>
        <v>0</v>
      </c>
      <c r="AK21" s="36">
        <f t="shared" si="10"/>
        <v>0</v>
      </c>
      <c r="AL21" s="158" t="str">
        <f t="shared" si="11"/>
        <v>Tours</v>
      </c>
      <c r="AM21" s="159"/>
      <c r="AN21" s="159"/>
      <c r="AO21" s="159"/>
      <c r="AP21" s="160"/>
      <c r="AQ21" s="12">
        <f t="shared" si="12"/>
        <v>0</v>
      </c>
      <c r="AR21" s="13" t="str">
        <f t="shared" si="13"/>
        <v>u</v>
      </c>
      <c r="AS21" s="14">
        <f t="shared" si="103"/>
        <v>1</v>
      </c>
      <c r="AT21" s="15">
        <f t="shared" si="14"/>
        <v>0</v>
      </c>
      <c r="AU21" s="16">
        <f t="shared" si="15"/>
        <v>0</v>
      </c>
      <c r="AV21" s="17">
        <f t="shared" si="16"/>
        <v>0</v>
      </c>
      <c r="AW21" s="17">
        <f t="shared" si="17"/>
        <v>0</v>
      </c>
      <c r="AX21" s="17">
        <f t="shared" si="18"/>
        <v>0</v>
      </c>
      <c r="AY21" s="17">
        <f t="shared" si="19"/>
        <v>0</v>
      </c>
      <c r="AZ21" s="17">
        <f t="shared" si="20"/>
        <v>0</v>
      </c>
      <c r="BA21" s="18">
        <f t="shared" si="21"/>
        <v>0</v>
      </c>
      <c r="BB21" s="161" t="str">
        <f t="shared" si="22"/>
        <v>Tours</v>
      </c>
      <c r="BC21" s="162"/>
      <c r="BD21" s="162"/>
      <c r="BE21" s="162"/>
      <c r="BF21" s="163"/>
      <c r="BG21" s="44">
        <f t="shared" si="23"/>
        <v>0</v>
      </c>
      <c r="BH21" s="45" t="str">
        <f t="shared" si="24"/>
        <v>u</v>
      </c>
      <c r="BI21" s="46">
        <f t="shared" si="104"/>
        <v>1</v>
      </c>
      <c r="BJ21" s="47">
        <f t="shared" si="25"/>
        <v>0</v>
      </c>
      <c r="BK21" s="48">
        <f t="shared" si="26"/>
        <v>0</v>
      </c>
      <c r="BL21" s="49">
        <f t="shared" si="27"/>
        <v>0</v>
      </c>
      <c r="BM21" s="49">
        <f t="shared" si="28"/>
        <v>0</v>
      </c>
      <c r="BN21" s="49">
        <f t="shared" si="29"/>
        <v>0</v>
      </c>
      <c r="BO21" s="49">
        <f t="shared" si="30"/>
        <v>0</v>
      </c>
      <c r="BP21" s="49">
        <f t="shared" si="31"/>
        <v>0</v>
      </c>
      <c r="BQ21" s="50">
        <f t="shared" si="32"/>
        <v>0</v>
      </c>
      <c r="BR21" s="77">
        <v>17</v>
      </c>
      <c r="BS21" s="81">
        <f t="shared" si="33"/>
        <v>17</v>
      </c>
      <c r="BT21" s="79">
        <v>17</v>
      </c>
      <c r="BU21" s="80">
        <f t="shared" si="34"/>
        <v>17</v>
      </c>
      <c r="BV21" s="77">
        <v>17</v>
      </c>
      <c r="BW21" s="78">
        <f t="shared" si="35"/>
        <v>17</v>
      </c>
      <c r="BX21" s="164" t="str">
        <f>[1]Equipes!A18</f>
        <v>Tours</v>
      </c>
      <c r="BY21" s="164"/>
      <c r="BZ21" s="164"/>
      <c r="CA21" s="164"/>
      <c r="CB21" s="164"/>
      <c r="CC21" s="75">
        <f t="shared" si="36"/>
        <v>1</v>
      </c>
      <c r="CD21" s="75">
        <f t="shared" si="72"/>
        <v>0</v>
      </c>
      <c r="CE21" s="2" t="s">
        <v>22</v>
      </c>
      <c r="CF21" s="75">
        <f t="shared" si="37"/>
        <v>17</v>
      </c>
      <c r="CG21" s="75">
        <f t="shared" si="38"/>
        <v>0</v>
      </c>
      <c r="CH21" s="75">
        <f t="shared" si="39"/>
        <v>0</v>
      </c>
      <c r="CI21" s="75">
        <f t="shared" si="40"/>
        <v>0</v>
      </c>
      <c r="CJ21" s="75">
        <f t="shared" si="41"/>
        <v>0</v>
      </c>
      <c r="CK21" s="75">
        <f t="shared" si="42"/>
        <v>0</v>
      </c>
      <c r="CL21" s="75">
        <f t="shared" si="43"/>
        <v>0</v>
      </c>
      <c r="CM21" s="75">
        <f t="shared" si="44"/>
        <v>0</v>
      </c>
      <c r="CN21" s="75">
        <f t="shared" si="73"/>
        <v>0</v>
      </c>
      <c r="CO21" s="165" t="str">
        <f t="shared" si="74"/>
        <v>Tours</v>
      </c>
      <c r="CP21" s="166"/>
      <c r="CQ21" s="166"/>
      <c r="CR21" s="166"/>
      <c r="CS21" s="167"/>
      <c r="CT21" s="75">
        <f t="shared" si="45"/>
        <v>1</v>
      </c>
      <c r="CU21" s="75">
        <f t="shared" si="75"/>
        <v>0</v>
      </c>
      <c r="CV21" s="2" t="s">
        <v>22</v>
      </c>
      <c r="CW21" s="75">
        <f t="shared" si="46"/>
        <v>17</v>
      </c>
      <c r="CX21" s="75">
        <f t="shared" si="47"/>
        <v>0</v>
      </c>
      <c r="CY21" s="75">
        <f t="shared" si="48"/>
        <v>0</v>
      </c>
      <c r="CZ21" s="75">
        <f t="shared" si="49"/>
        <v>0</v>
      </c>
      <c r="DA21" s="75">
        <f t="shared" si="50"/>
        <v>0</v>
      </c>
      <c r="DB21" s="75">
        <f t="shared" si="51"/>
        <v>0</v>
      </c>
      <c r="DC21" s="75">
        <f t="shared" si="52"/>
        <v>0</v>
      </c>
      <c r="DD21" s="75">
        <f t="shared" si="53"/>
        <v>0</v>
      </c>
      <c r="DE21" s="75">
        <f t="shared" si="76"/>
        <v>0</v>
      </c>
      <c r="DF21" s="165" t="str">
        <f t="shared" si="77"/>
        <v>Tours</v>
      </c>
      <c r="DG21" s="166"/>
      <c r="DH21" s="166"/>
      <c r="DI21" s="166"/>
      <c r="DJ21" s="167"/>
      <c r="DK21" s="75">
        <f t="shared" si="54"/>
        <v>1</v>
      </c>
      <c r="DL21" s="75">
        <f t="shared" si="78"/>
        <v>0</v>
      </c>
      <c r="DM21" s="2" t="s">
        <v>22</v>
      </c>
      <c r="DN21" s="75">
        <f t="shared" si="55"/>
        <v>17</v>
      </c>
      <c r="DO21" s="75">
        <f t="shared" si="56"/>
        <v>0</v>
      </c>
      <c r="DP21" s="75">
        <f t="shared" si="57"/>
        <v>0</v>
      </c>
      <c r="DQ21" s="75">
        <f t="shared" si="58"/>
        <v>0</v>
      </c>
      <c r="DR21" s="75">
        <f t="shared" si="59"/>
        <v>0</v>
      </c>
      <c r="DS21" s="75">
        <f t="shared" si="60"/>
        <v>0</v>
      </c>
      <c r="DT21" s="75">
        <f t="shared" si="61"/>
        <v>0</v>
      </c>
      <c r="DU21" s="75">
        <f t="shared" si="62"/>
        <v>0</v>
      </c>
      <c r="DV21" s="75">
        <f t="shared" si="79"/>
        <v>0</v>
      </c>
      <c r="DW21" s="82">
        <f t="shared" si="80"/>
        <v>0</v>
      </c>
      <c r="DX21" s="82">
        <f>DW21+0.0000004</f>
        <v>3.9999999999999998E-7</v>
      </c>
      <c r="DY21" s="82">
        <f t="shared" si="81"/>
        <v>0</v>
      </c>
      <c r="DZ21" s="82">
        <f>DY21+0.0000004</f>
        <v>3.9999999999999998E-7</v>
      </c>
      <c r="EA21" s="82">
        <f t="shared" si="82"/>
        <v>0</v>
      </c>
      <c r="EB21" s="82">
        <f>EA21+0.0000004</f>
        <v>3.9999999999999998E-7</v>
      </c>
      <c r="EC21" s="74"/>
      <c r="ED21" s="74"/>
      <c r="EE21" s="74"/>
      <c r="EF21" s="74"/>
      <c r="EG21" s="74"/>
      <c r="EH21" s="74"/>
      <c r="EI21" s="74"/>
      <c r="EJ21" s="74"/>
      <c r="EK21" s="74"/>
      <c r="EL21" s="74"/>
      <c r="EM21" s="74"/>
      <c r="EN21" s="74"/>
      <c r="EO21" s="74"/>
      <c r="EP21" s="74"/>
      <c r="EQ21" s="74"/>
      <c r="ER21" s="74"/>
      <c r="ES21" s="74"/>
      <c r="ET21" s="74"/>
      <c r="EU21" s="139" t="str">
        <f t="shared" si="63"/>
        <v>Tours</v>
      </c>
      <c r="EV21" s="139"/>
      <c r="EW21" s="139"/>
      <c r="EX21" s="139"/>
      <c r="EY21" s="139"/>
      <c r="EZ21" s="82">
        <f t="shared" si="64"/>
        <v>0</v>
      </c>
      <c r="FA21" s="78">
        <f t="shared" si="65"/>
        <v>1</v>
      </c>
      <c r="FB21" s="139" t="str">
        <f t="shared" si="98"/>
        <v>Tours</v>
      </c>
      <c r="FC21" s="139"/>
      <c r="FD21" s="139"/>
      <c r="FE21" s="139"/>
      <c r="FF21" s="139"/>
      <c r="FG21" s="139" t="str">
        <f t="shared" si="66"/>
        <v>Tours</v>
      </c>
      <c r="FH21" s="139"/>
      <c r="FI21" s="139"/>
      <c r="FJ21" s="139"/>
      <c r="FK21" s="139"/>
      <c r="FL21" s="82">
        <f t="shared" si="67"/>
        <v>0</v>
      </c>
      <c r="FM21" s="4">
        <f t="shared" si="68"/>
        <v>1</v>
      </c>
      <c r="FN21" s="139" t="str">
        <f t="shared" si="99"/>
        <v>Tours</v>
      </c>
      <c r="FO21" s="139"/>
      <c r="FP21" s="139"/>
      <c r="FQ21" s="139"/>
      <c r="FR21" s="139"/>
      <c r="FS21" s="139" t="str">
        <f t="shared" si="69"/>
        <v>Tours</v>
      </c>
      <c r="FT21" s="139"/>
      <c r="FU21" s="139"/>
      <c r="FV21" s="139"/>
      <c r="FW21" s="139"/>
      <c r="FX21" s="82">
        <f t="shared" si="70"/>
        <v>0</v>
      </c>
      <c r="FY21" s="78">
        <f t="shared" si="71"/>
        <v>1</v>
      </c>
      <c r="FZ21" s="139" t="str">
        <f t="shared" si="100"/>
        <v>Tours</v>
      </c>
      <c r="GA21" s="139"/>
      <c r="GB21" s="139"/>
      <c r="GC21" s="139"/>
      <c r="GD21" s="139"/>
      <c r="GE21" s="140" t="str">
        <f t="shared" si="101"/>
        <v>Tours</v>
      </c>
      <c r="GF21" s="141"/>
      <c r="GG21" s="141"/>
      <c r="GH21" s="141"/>
      <c r="GI21" s="142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</row>
    <row r="22" spans="1:240" ht="15" thickBot="1" x14ac:dyDescent="0.3">
      <c r="A22" s="20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74"/>
      <c r="T22" s="74"/>
      <c r="U22" s="74"/>
      <c r="V22" s="155" t="str">
        <f t="shared" si="0"/>
        <v>Villefranche</v>
      </c>
      <c r="W22" s="156"/>
      <c r="X22" s="156"/>
      <c r="Y22" s="156"/>
      <c r="Z22" s="157"/>
      <c r="AA22" s="27">
        <f t="shared" si="1"/>
        <v>0</v>
      </c>
      <c r="AB22" s="28" t="str">
        <f t="shared" si="2"/>
        <v>u</v>
      </c>
      <c r="AC22" s="29">
        <f t="shared" si="102"/>
        <v>1</v>
      </c>
      <c r="AD22" s="30">
        <f t="shared" si="3"/>
        <v>0</v>
      </c>
      <c r="AE22" s="34">
        <f t="shared" si="4"/>
        <v>0</v>
      </c>
      <c r="AF22" s="35">
        <f t="shared" si="5"/>
        <v>0</v>
      </c>
      <c r="AG22" s="35">
        <f t="shared" si="6"/>
        <v>0</v>
      </c>
      <c r="AH22" s="35">
        <f t="shared" si="7"/>
        <v>0</v>
      </c>
      <c r="AI22" s="35">
        <f t="shared" si="8"/>
        <v>0</v>
      </c>
      <c r="AJ22" s="35">
        <f t="shared" si="9"/>
        <v>0</v>
      </c>
      <c r="AK22" s="36">
        <f t="shared" si="10"/>
        <v>0</v>
      </c>
      <c r="AL22" s="158" t="str">
        <f t="shared" si="11"/>
        <v>Villefranche</v>
      </c>
      <c r="AM22" s="159"/>
      <c r="AN22" s="159"/>
      <c r="AO22" s="159"/>
      <c r="AP22" s="160"/>
      <c r="AQ22" s="12">
        <f t="shared" si="12"/>
        <v>0</v>
      </c>
      <c r="AR22" s="13" t="str">
        <f t="shared" si="13"/>
        <v>u</v>
      </c>
      <c r="AS22" s="14">
        <f t="shared" si="103"/>
        <v>1</v>
      </c>
      <c r="AT22" s="15">
        <f t="shared" si="14"/>
        <v>0</v>
      </c>
      <c r="AU22" s="16">
        <f t="shared" si="15"/>
        <v>0</v>
      </c>
      <c r="AV22" s="17">
        <f t="shared" si="16"/>
        <v>0</v>
      </c>
      <c r="AW22" s="17">
        <f t="shared" si="17"/>
        <v>0</v>
      </c>
      <c r="AX22" s="17">
        <f t="shared" si="18"/>
        <v>0</v>
      </c>
      <c r="AY22" s="17">
        <f t="shared" si="19"/>
        <v>0</v>
      </c>
      <c r="AZ22" s="17">
        <f t="shared" si="20"/>
        <v>0</v>
      </c>
      <c r="BA22" s="18">
        <f t="shared" si="21"/>
        <v>0</v>
      </c>
      <c r="BB22" s="161" t="str">
        <f t="shared" si="22"/>
        <v>Villefranche</v>
      </c>
      <c r="BC22" s="162"/>
      <c r="BD22" s="162"/>
      <c r="BE22" s="162"/>
      <c r="BF22" s="163"/>
      <c r="BG22" s="44">
        <f t="shared" si="23"/>
        <v>0</v>
      </c>
      <c r="BH22" s="45" t="str">
        <f t="shared" si="24"/>
        <v>u</v>
      </c>
      <c r="BI22" s="46">
        <f t="shared" si="104"/>
        <v>1</v>
      </c>
      <c r="BJ22" s="47">
        <f t="shared" si="25"/>
        <v>0</v>
      </c>
      <c r="BK22" s="48">
        <f t="shared" si="26"/>
        <v>0</v>
      </c>
      <c r="BL22" s="49">
        <f t="shared" si="27"/>
        <v>0</v>
      </c>
      <c r="BM22" s="49">
        <f t="shared" si="28"/>
        <v>0</v>
      </c>
      <c r="BN22" s="49">
        <f t="shared" si="29"/>
        <v>0</v>
      </c>
      <c r="BO22" s="49">
        <f t="shared" si="30"/>
        <v>0</v>
      </c>
      <c r="BP22" s="49">
        <f t="shared" si="31"/>
        <v>0</v>
      </c>
      <c r="BQ22" s="50">
        <f t="shared" si="32"/>
        <v>0</v>
      </c>
      <c r="BR22" s="77">
        <v>18</v>
      </c>
      <c r="BS22" s="81">
        <f t="shared" si="33"/>
        <v>18</v>
      </c>
      <c r="BT22" s="79">
        <v>18</v>
      </c>
      <c r="BU22" s="80">
        <f t="shared" si="34"/>
        <v>18</v>
      </c>
      <c r="BV22" s="77">
        <v>18</v>
      </c>
      <c r="BW22" s="78">
        <f t="shared" si="35"/>
        <v>18</v>
      </c>
      <c r="BX22" s="164" t="str">
        <f>[1]Equipes!A19</f>
        <v>Villefranche</v>
      </c>
      <c r="BY22" s="164"/>
      <c r="BZ22" s="164"/>
      <c r="CA22" s="164"/>
      <c r="CB22" s="164"/>
      <c r="CC22" s="75">
        <f t="shared" si="36"/>
        <v>1</v>
      </c>
      <c r="CD22" s="75">
        <f t="shared" si="72"/>
        <v>0</v>
      </c>
      <c r="CE22" s="2" t="s">
        <v>22</v>
      </c>
      <c r="CF22" s="75">
        <f t="shared" si="37"/>
        <v>18</v>
      </c>
      <c r="CG22" s="75">
        <f t="shared" si="38"/>
        <v>0</v>
      </c>
      <c r="CH22" s="75">
        <f t="shared" si="39"/>
        <v>0</v>
      </c>
      <c r="CI22" s="75">
        <f t="shared" si="40"/>
        <v>0</v>
      </c>
      <c r="CJ22" s="75">
        <f t="shared" si="41"/>
        <v>0</v>
      </c>
      <c r="CK22" s="75">
        <f t="shared" si="42"/>
        <v>0</v>
      </c>
      <c r="CL22" s="75">
        <f t="shared" si="43"/>
        <v>0</v>
      </c>
      <c r="CM22" s="75">
        <f t="shared" si="44"/>
        <v>0</v>
      </c>
      <c r="CN22" s="75">
        <f t="shared" si="73"/>
        <v>0</v>
      </c>
      <c r="CO22" s="165" t="str">
        <f t="shared" si="74"/>
        <v>Villefranche</v>
      </c>
      <c r="CP22" s="166"/>
      <c r="CQ22" s="166"/>
      <c r="CR22" s="166"/>
      <c r="CS22" s="167"/>
      <c r="CT22" s="75">
        <f t="shared" si="45"/>
        <v>1</v>
      </c>
      <c r="CU22" s="75">
        <f t="shared" si="75"/>
        <v>0</v>
      </c>
      <c r="CV22" s="2" t="s">
        <v>22</v>
      </c>
      <c r="CW22" s="75">
        <f t="shared" si="46"/>
        <v>18</v>
      </c>
      <c r="CX22" s="75">
        <f t="shared" si="47"/>
        <v>0</v>
      </c>
      <c r="CY22" s="75">
        <f t="shared" si="48"/>
        <v>0</v>
      </c>
      <c r="CZ22" s="75">
        <f t="shared" si="49"/>
        <v>0</v>
      </c>
      <c r="DA22" s="75">
        <f t="shared" si="50"/>
        <v>0</v>
      </c>
      <c r="DB22" s="75">
        <f t="shared" si="51"/>
        <v>0</v>
      </c>
      <c r="DC22" s="75">
        <f t="shared" si="52"/>
        <v>0</v>
      </c>
      <c r="DD22" s="75">
        <f t="shared" si="53"/>
        <v>0</v>
      </c>
      <c r="DE22" s="75">
        <f t="shared" si="76"/>
        <v>0</v>
      </c>
      <c r="DF22" s="165" t="str">
        <f t="shared" si="77"/>
        <v>Villefranche</v>
      </c>
      <c r="DG22" s="166"/>
      <c r="DH22" s="166"/>
      <c r="DI22" s="166"/>
      <c r="DJ22" s="167"/>
      <c r="DK22" s="75">
        <f t="shared" si="54"/>
        <v>1</v>
      </c>
      <c r="DL22" s="75">
        <f t="shared" si="78"/>
        <v>0</v>
      </c>
      <c r="DM22" s="2" t="s">
        <v>22</v>
      </c>
      <c r="DN22" s="75">
        <f t="shared" si="55"/>
        <v>18</v>
      </c>
      <c r="DO22" s="75">
        <f t="shared" si="56"/>
        <v>0</v>
      </c>
      <c r="DP22" s="75">
        <f t="shared" si="57"/>
        <v>0</v>
      </c>
      <c r="DQ22" s="75">
        <f t="shared" si="58"/>
        <v>0</v>
      </c>
      <c r="DR22" s="75">
        <f t="shared" si="59"/>
        <v>0</v>
      </c>
      <c r="DS22" s="75">
        <f t="shared" si="60"/>
        <v>0</v>
      </c>
      <c r="DT22" s="75">
        <f t="shared" si="61"/>
        <v>0</v>
      </c>
      <c r="DU22" s="75">
        <f t="shared" si="62"/>
        <v>0</v>
      </c>
      <c r="DV22" s="75">
        <f t="shared" si="79"/>
        <v>0</v>
      </c>
      <c r="DW22" s="82">
        <f t="shared" si="80"/>
        <v>0</v>
      </c>
      <c r="DX22" s="82">
        <f>DW22+0.0000003</f>
        <v>2.9999999999999999E-7</v>
      </c>
      <c r="DY22" s="82">
        <f t="shared" si="81"/>
        <v>0</v>
      </c>
      <c r="DZ22" s="82">
        <f>DY22+0.0000003</f>
        <v>2.9999999999999999E-7</v>
      </c>
      <c r="EA22" s="82">
        <f t="shared" si="82"/>
        <v>0</v>
      </c>
      <c r="EB22" s="82">
        <f>EA22+0.0000003</f>
        <v>2.9999999999999999E-7</v>
      </c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139" t="str">
        <f t="shared" si="63"/>
        <v>Villefranche</v>
      </c>
      <c r="EV22" s="139"/>
      <c r="EW22" s="139"/>
      <c r="EX22" s="139"/>
      <c r="EY22" s="139"/>
      <c r="EZ22" s="82">
        <f t="shared" si="64"/>
        <v>0</v>
      </c>
      <c r="FA22" s="78">
        <f t="shared" si="65"/>
        <v>1</v>
      </c>
      <c r="FB22" s="139" t="str">
        <f t="shared" si="98"/>
        <v>Villefranche</v>
      </c>
      <c r="FC22" s="139"/>
      <c r="FD22" s="139"/>
      <c r="FE22" s="139"/>
      <c r="FF22" s="139"/>
      <c r="FG22" s="139" t="str">
        <f t="shared" si="66"/>
        <v>Villefranche</v>
      </c>
      <c r="FH22" s="139"/>
      <c r="FI22" s="139"/>
      <c r="FJ22" s="139"/>
      <c r="FK22" s="139"/>
      <c r="FL22" s="82">
        <f t="shared" si="67"/>
        <v>0</v>
      </c>
      <c r="FM22" s="4">
        <f t="shared" si="68"/>
        <v>1</v>
      </c>
      <c r="FN22" s="139" t="str">
        <f t="shared" si="99"/>
        <v>Villefranche</v>
      </c>
      <c r="FO22" s="139"/>
      <c r="FP22" s="139"/>
      <c r="FQ22" s="139"/>
      <c r="FR22" s="139"/>
      <c r="FS22" s="139" t="str">
        <f t="shared" si="69"/>
        <v>Villefranche</v>
      </c>
      <c r="FT22" s="139"/>
      <c r="FU22" s="139"/>
      <c r="FV22" s="139"/>
      <c r="FW22" s="139"/>
      <c r="FX22" s="82">
        <f t="shared" si="70"/>
        <v>0</v>
      </c>
      <c r="FY22" s="78">
        <f t="shared" si="71"/>
        <v>1</v>
      </c>
      <c r="FZ22" s="139" t="str">
        <f t="shared" si="100"/>
        <v>Villefranche</v>
      </c>
      <c r="GA22" s="139"/>
      <c r="GB22" s="139"/>
      <c r="GC22" s="139"/>
      <c r="GD22" s="139"/>
      <c r="GE22" s="140" t="str">
        <f t="shared" si="101"/>
        <v>Villefranche</v>
      </c>
      <c r="GF22" s="141"/>
      <c r="GG22" s="141"/>
      <c r="GH22" s="141"/>
      <c r="GI22" s="142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</row>
    <row r="23" spans="1:240" ht="15.75" customHeight="1" thickTop="1" x14ac:dyDescent="0.25">
      <c r="A23" s="20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74"/>
      <c r="T23" s="74"/>
      <c r="U23" s="74"/>
      <c r="V23" s="135"/>
      <c r="W23" s="135"/>
      <c r="X23" s="135"/>
      <c r="Y23" s="135"/>
      <c r="Z23" s="135"/>
      <c r="AA23" s="57"/>
      <c r="AB23" s="58"/>
      <c r="AC23" s="59"/>
      <c r="AD23" s="60"/>
      <c r="AE23" s="143" t="s">
        <v>42</v>
      </c>
      <c r="AF23" s="144"/>
      <c r="AG23" s="144"/>
      <c r="AH23" s="145"/>
      <c r="AI23" s="149">
        <f>SUM(G5:H14)</f>
        <v>0</v>
      </c>
      <c r="AJ23" s="150"/>
      <c r="AK23" s="151"/>
      <c r="AL23" s="135"/>
      <c r="AM23" s="135"/>
      <c r="AN23" s="135"/>
      <c r="AO23" s="135"/>
      <c r="AP23" s="135"/>
      <c r="AQ23" s="57"/>
      <c r="AR23" s="58"/>
      <c r="AS23" s="59"/>
      <c r="AT23" s="60"/>
      <c r="AU23" s="57"/>
      <c r="AV23" s="57"/>
      <c r="AW23" s="57"/>
      <c r="AX23" s="57"/>
      <c r="AY23" s="57"/>
      <c r="AZ23" s="57"/>
      <c r="BA23" s="57"/>
      <c r="BB23" s="135"/>
      <c r="BC23" s="135"/>
      <c r="BD23" s="135"/>
      <c r="BE23" s="135"/>
      <c r="BF23" s="135"/>
      <c r="BG23" s="57"/>
      <c r="BH23" s="58"/>
      <c r="BI23" s="59"/>
      <c r="BJ23" s="60"/>
      <c r="BK23" s="57"/>
      <c r="BL23" s="57"/>
      <c r="BM23" s="57"/>
      <c r="BN23" s="57"/>
      <c r="BO23" s="57"/>
      <c r="BP23" s="57"/>
      <c r="BQ23" s="57"/>
      <c r="BR23" s="83"/>
      <c r="BS23" s="83"/>
      <c r="BT23" s="83"/>
      <c r="BU23" s="83"/>
      <c r="BV23" s="83"/>
      <c r="BW23" s="83"/>
      <c r="BX23" s="136"/>
      <c r="BY23" s="136"/>
      <c r="BZ23" s="136"/>
      <c r="CA23" s="136"/>
      <c r="CB23" s="136"/>
      <c r="CC23" s="21" t="s">
        <v>23</v>
      </c>
      <c r="CD23" s="21" t="s">
        <v>22</v>
      </c>
      <c r="CE23" s="21" t="s">
        <v>24</v>
      </c>
      <c r="CF23" s="83"/>
      <c r="CG23" s="76"/>
      <c r="CH23" s="76"/>
      <c r="CI23" s="76"/>
      <c r="CJ23" s="76"/>
      <c r="CK23" s="76"/>
      <c r="CL23" s="76"/>
      <c r="CM23" s="76"/>
      <c r="CN23" s="76"/>
      <c r="CO23" s="136"/>
      <c r="CP23" s="136"/>
      <c r="CQ23" s="136"/>
      <c r="CR23" s="136"/>
      <c r="CS23" s="136"/>
      <c r="CT23" s="21" t="s">
        <v>23</v>
      </c>
      <c r="CU23" s="21" t="s">
        <v>22</v>
      </c>
      <c r="CV23" s="21" t="s">
        <v>24</v>
      </c>
      <c r="CW23" s="83"/>
      <c r="CX23" s="76"/>
      <c r="CY23" s="76"/>
      <c r="CZ23" s="76"/>
      <c r="DA23" s="76"/>
      <c r="DB23" s="76"/>
      <c r="DC23" s="76"/>
      <c r="DD23" s="76"/>
      <c r="DE23" s="76"/>
      <c r="DF23" s="136"/>
      <c r="DG23" s="136"/>
      <c r="DH23" s="136"/>
      <c r="DI23" s="136"/>
      <c r="DJ23" s="136"/>
      <c r="DK23" s="21" t="s">
        <v>23</v>
      </c>
      <c r="DL23" s="21" t="s">
        <v>22</v>
      </c>
      <c r="DM23" s="21" t="s">
        <v>24</v>
      </c>
      <c r="DN23" s="83"/>
      <c r="DO23" s="76"/>
      <c r="DP23" s="76"/>
      <c r="DQ23" s="76"/>
      <c r="DR23" s="76"/>
      <c r="DS23" s="76"/>
      <c r="DT23" s="76"/>
      <c r="DU23" s="76"/>
      <c r="DV23" s="76"/>
      <c r="DW23" s="53"/>
      <c r="DX23" s="53"/>
      <c r="DY23" s="53"/>
      <c r="DZ23" s="53"/>
      <c r="EA23" s="53"/>
      <c r="EB23" s="22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131"/>
      <c r="EV23" s="131"/>
      <c r="EW23" s="131"/>
      <c r="EX23" s="131"/>
      <c r="EY23" s="131"/>
      <c r="EZ23" s="53"/>
      <c r="FA23" s="84"/>
      <c r="FB23" s="131"/>
      <c r="FC23" s="131"/>
      <c r="FD23" s="131"/>
      <c r="FE23" s="131"/>
      <c r="FF23" s="131"/>
      <c r="FG23" s="131"/>
      <c r="FH23" s="131"/>
      <c r="FI23" s="131"/>
      <c r="FJ23" s="131"/>
      <c r="FK23" s="131"/>
      <c r="FL23" s="53"/>
      <c r="FM23" s="54"/>
      <c r="FN23" s="131"/>
      <c r="FO23" s="131"/>
      <c r="FP23" s="131"/>
      <c r="FQ23" s="131"/>
      <c r="FR23" s="131"/>
      <c r="FS23" s="131"/>
      <c r="FT23" s="131"/>
      <c r="FU23" s="131"/>
      <c r="FV23" s="131"/>
      <c r="FW23" s="131"/>
      <c r="FX23" s="53"/>
      <c r="FY23" s="84"/>
      <c r="FZ23" s="132"/>
      <c r="GA23" s="133"/>
      <c r="GB23" s="133"/>
      <c r="GC23" s="133"/>
      <c r="GD23" s="134"/>
      <c r="GE23" s="131"/>
      <c r="GF23" s="131"/>
      <c r="GG23" s="131"/>
      <c r="GH23" s="131"/>
      <c r="GI23" s="131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</row>
    <row r="24" spans="1:240" ht="15.75" customHeight="1" x14ac:dyDescent="0.25">
      <c r="A24" s="20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74"/>
      <c r="T24" s="74"/>
      <c r="U24" s="74"/>
      <c r="V24" s="135"/>
      <c r="W24" s="135"/>
      <c r="X24" s="135"/>
      <c r="Y24" s="135"/>
      <c r="Z24" s="135"/>
      <c r="AA24" s="57"/>
      <c r="AB24" s="58"/>
      <c r="AC24" s="59"/>
      <c r="AD24" s="60"/>
      <c r="AE24" s="146"/>
      <c r="AF24" s="147"/>
      <c r="AG24" s="147"/>
      <c r="AH24" s="148"/>
      <c r="AI24" s="152"/>
      <c r="AJ24" s="153"/>
      <c r="AK24" s="154"/>
      <c r="AL24" s="135"/>
      <c r="AM24" s="135"/>
      <c r="AN24" s="135"/>
      <c r="AO24" s="135"/>
      <c r="AP24" s="135"/>
      <c r="AQ24" s="57"/>
      <c r="AR24" s="58"/>
      <c r="AS24" s="59"/>
      <c r="AT24" s="60"/>
      <c r="AU24" s="57"/>
      <c r="AV24" s="57"/>
      <c r="AW24" s="57"/>
      <c r="AX24" s="57"/>
      <c r="AY24" s="57"/>
      <c r="AZ24" s="57"/>
      <c r="BA24" s="57"/>
      <c r="BB24" s="135"/>
      <c r="BC24" s="135"/>
      <c r="BD24" s="135"/>
      <c r="BE24" s="135"/>
      <c r="BF24" s="135"/>
      <c r="BG24" s="57"/>
      <c r="BH24" s="58"/>
      <c r="BI24" s="59"/>
      <c r="BJ24" s="60"/>
      <c r="BK24" s="57"/>
      <c r="BL24" s="57"/>
      <c r="BM24" s="57"/>
      <c r="BN24" s="57"/>
      <c r="BO24" s="57"/>
      <c r="BP24" s="57"/>
      <c r="BQ24" s="57"/>
      <c r="BR24" s="83"/>
      <c r="BS24" s="83"/>
      <c r="BT24" s="83"/>
      <c r="BU24" s="83"/>
      <c r="BV24" s="83"/>
      <c r="BW24" s="83"/>
      <c r="BX24" s="136"/>
      <c r="BY24" s="136"/>
      <c r="BZ24" s="136"/>
      <c r="CA24" s="136"/>
      <c r="CB24" s="136"/>
      <c r="CC24" s="74" t="s">
        <v>23</v>
      </c>
      <c r="CD24" s="74" t="s">
        <v>22</v>
      </c>
      <c r="CE24" s="74" t="s">
        <v>24</v>
      </c>
      <c r="CF24" s="83"/>
      <c r="CG24" s="76"/>
      <c r="CH24" s="76"/>
      <c r="CI24" s="76"/>
      <c r="CJ24" s="76"/>
      <c r="CK24" s="76"/>
      <c r="CL24" s="76"/>
      <c r="CM24" s="76"/>
      <c r="CN24" s="76"/>
      <c r="CO24" s="136"/>
      <c r="CP24" s="136"/>
      <c r="CQ24" s="136"/>
      <c r="CR24" s="136"/>
      <c r="CS24" s="136"/>
      <c r="CT24" s="74" t="s">
        <v>23</v>
      </c>
      <c r="CU24" s="74" t="s">
        <v>22</v>
      </c>
      <c r="CV24" s="74" t="s">
        <v>24</v>
      </c>
      <c r="CW24" s="83"/>
      <c r="CX24" s="76"/>
      <c r="CY24" s="76"/>
      <c r="CZ24" s="76"/>
      <c r="DA24" s="76"/>
      <c r="DB24" s="76"/>
      <c r="DC24" s="76"/>
      <c r="DD24" s="76"/>
      <c r="DE24" s="76"/>
      <c r="DF24" s="136"/>
      <c r="DG24" s="136"/>
      <c r="DH24" s="136"/>
      <c r="DI24" s="136"/>
      <c r="DJ24" s="136"/>
      <c r="DK24" s="74" t="s">
        <v>23</v>
      </c>
      <c r="DL24" s="74" t="s">
        <v>22</v>
      </c>
      <c r="DM24" s="74" t="s">
        <v>24</v>
      </c>
      <c r="DN24" s="83"/>
      <c r="DO24" s="76"/>
      <c r="DP24" s="76"/>
      <c r="DQ24" s="76"/>
      <c r="DR24" s="76"/>
      <c r="DS24" s="76"/>
      <c r="DT24" s="76"/>
      <c r="DU24" s="76"/>
      <c r="DV24" s="76"/>
      <c r="DW24" s="55"/>
      <c r="DX24" s="55"/>
      <c r="DY24" s="55"/>
      <c r="DZ24" s="55"/>
      <c r="EA24" s="55"/>
      <c r="EB24" s="55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127"/>
      <c r="EV24" s="127"/>
      <c r="EW24" s="127"/>
      <c r="EX24" s="127"/>
      <c r="EY24" s="127"/>
      <c r="EZ24" s="55"/>
      <c r="FA24" s="83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55"/>
      <c r="FM24" s="56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55"/>
      <c r="FY24" s="83"/>
      <c r="FZ24" s="128"/>
      <c r="GA24" s="129"/>
      <c r="GB24" s="129"/>
      <c r="GC24" s="129"/>
      <c r="GD24" s="130"/>
      <c r="GE24" s="127"/>
      <c r="GF24" s="127"/>
      <c r="GG24" s="127"/>
      <c r="GH24" s="127"/>
      <c r="GI24" s="127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</row>
    <row r="25" spans="1:240" ht="15" customHeight="1" x14ac:dyDescent="0.25">
      <c r="A25" s="20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74"/>
      <c r="T25" s="74"/>
      <c r="U25" s="74"/>
      <c r="V25" s="135"/>
      <c r="W25" s="135"/>
      <c r="X25" s="135"/>
      <c r="Y25" s="135"/>
      <c r="Z25" s="135"/>
      <c r="AA25" s="57"/>
      <c r="AB25" s="58"/>
      <c r="AC25" s="59"/>
      <c r="AD25" s="60"/>
      <c r="AE25" s="119" t="s">
        <v>43</v>
      </c>
      <c r="AF25" s="120"/>
      <c r="AG25" s="120"/>
      <c r="AH25" s="120"/>
      <c r="AI25" s="137">
        <f>AI23</f>
        <v>0</v>
      </c>
      <c r="AJ25" s="137"/>
      <c r="AK25" s="138"/>
      <c r="AL25" s="135"/>
      <c r="AM25" s="135"/>
      <c r="AN25" s="135"/>
      <c r="AO25" s="135"/>
      <c r="AP25" s="135"/>
      <c r="AQ25" s="57"/>
      <c r="AR25" s="58"/>
      <c r="AS25" s="59"/>
      <c r="AT25" s="60"/>
      <c r="AU25" s="57"/>
      <c r="AV25" s="57"/>
      <c r="AW25" s="57"/>
      <c r="AX25" s="57"/>
      <c r="AY25" s="57"/>
      <c r="AZ25" s="57"/>
      <c r="BA25" s="57"/>
      <c r="BB25" s="135"/>
      <c r="BC25" s="135"/>
      <c r="BD25" s="135"/>
      <c r="BE25" s="135"/>
      <c r="BF25" s="135"/>
      <c r="BG25" s="57"/>
      <c r="BH25" s="58"/>
      <c r="BI25" s="59"/>
      <c r="BJ25" s="60"/>
      <c r="BK25" s="57"/>
      <c r="BL25" s="57"/>
      <c r="BM25" s="57"/>
      <c r="BN25" s="57"/>
      <c r="BO25" s="57"/>
      <c r="BP25" s="57"/>
      <c r="BQ25" s="57"/>
      <c r="BR25" s="83"/>
      <c r="BS25" s="83"/>
      <c r="BT25" s="83"/>
      <c r="BU25" s="83"/>
      <c r="BV25" s="83"/>
      <c r="BW25" s="83"/>
      <c r="BX25" s="136"/>
      <c r="BY25" s="136"/>
      <c r="BZ25" s="136"/>
      <c r="CA25" s="136"/>
      <c r="CB25" s="136"/>
      <c r="CC25" s="76"/>
      <c r="CD25" s="76"/>
      <c r="CE25" s="61"/>
      <c r="CF25" s="83"/>
      <c r="CG25" s="76"/>
      <c r="CH25" s="76"/>
      <c r="CI25" s="76"/>
      <c r="CJ25" s="76"/>
      <c r="CK25" s="76"/>
      <c r="CL25" s="76"/>
      <c r="CM25" s="76"/>
      <c r="CN25" s="76"/>
      <c r="CO25" s="136"/>
      <c r="CP25" s="136"/>
      <c r="CQ25" s="136"/>
      <c r="CR25" s="136"/>
      <c r="CS25" s="136"/>
      <c r="CT25" s="76"/>
      <c r="CU25" s="76"/>
      <c r="CV25" s="61"/>
      <c r="CW25" s="83"/>
      <c r="CX25" s="76"/>
      <c r="CY25" s="76"/>
      <c r="CZ25" s="76"/>
      <c r="DA25" s="76"/>
      <c r="DB25" s="76"/>
      <c r="DC25" s="76"/>
      <c r="DD25" s="76"/>
      <c r="DE25" s="76"/>
      <c r="DF25" s="136"/>
      <c r="DG25" s="136"/>
      <c r="DH25" s="136"/>
      <c r="DI25" s="136"/>
      <c r="DJ25" s="136"/>
      <c r="DK25" s="76"/>
      <c r="DL25" s="76"/>
      <c r="DM25" s="61"/>
      <c r="DN25" s="83"/>
      <c r="DO25" s="76"/>
      <c r="DP25" s="76"/>
      <c r="DQ25" s="76"/>
      <c r="DR25" s="76"/>
      <c r="DS25" s="76"/>
      <c r="DT25" s="76"/>
      <c r="DU25" s="76"/>
      <c r="DV25" s="76"/>
      <c r="DW25" s="55"/>
      <c r="DX25" s="55"/>
      <c r="DY25" s="55"/>
      <c r="DZ25" s="55"/>
      <c r="EA25" s="55"/>
      <c r="EB25" s="55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127"/>
      <c r="EV25" s="127"/>
      <c r="EW25" s="127"/>
      <c r="EX25" s="127"/>
      <c r="EY25" s="127"/>
      <c r="EZ25" s="55"/>
      <c r="FA25" s="83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55"/>
      <c r="FM25" s="56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55"/>
      <c r="FY25" s="83"/>
      <c r="FZ25" s="128"/>
      <c r="GA25" s="129"/>
      <c r="GB25" s="129"/>
      <c r="GC25" s="129"/>
      <c r="GD25" s="130"/>
      <c r="GE25" s="127"/>
      <c r="GF25" s="127"/>
      <c r="GG25" s="127"/>
      <c r="GH25" s="127"/>
      <c r="GI25" s="127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</row>
    <row r="26" spans="1:240" ht="15" customHeight="1" x14ac:dyDescent="0.25">
      <c r="A26" s="20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74"/>
      <c r="T26" s="74"/>
      <c r="U26" s="74"/>
      <c r="V26" s="135"/>
      <c r="W26" s="135"/>
      <c r="X26" s="135"/>
      <c r="Y26" s="135"/>
      <c r="Z26" s="135"/>
      <c r="AA26" s="57"/>
      <c r="AB26" s="58"/>
      <c r="AC26" s="59"/>
      <c r="AD26" s="60"/>
      <c r="AE26" s="119"/>
      <c r="AF26" s="120"/>
      <c r="AG26" s="120"/>
      <c r="AH26" s="120"/>
      <c r="AI26" s="137"/>
      <c r="AJ26" s="137"/>
      <c r="AK26" s="138"/>
      <c r="AL26" s="135"/>
      <c r="AM26" s="135"/>
      <c r="AN26" s="135"/>
      <c r="AO26" s="135"/>
      <c r="AP26" s="135"/>
      <c r="AQ26" s="57"/>
      <c r="AR26" s="58"/>
      <c r="AS26" s="59"/>
      <c r="AT26" s="60"/>
      <c r="AU26" s="57"/>
      <c r="AV26" s="57"/>
      <c r="AW26" s="57"/>
      <c r="AX26" s="57"/>
      <c r="AY26" s="57"/>
      <c r="AZ26" s="57"/>
      <c r="BA26" s="57"/>
      <c r="BB26" s="135"/>
      <c r="BC26" s="135"/>
      <c r="BD26" s="135"/>
      <c r="BE26" s="135"/>
      <c r="BF26" s="135"/>
      <c r="BG26" s="57"/>
      <c r="BH26" s="58"/>
      <c r="BI26" s="59"/>
      <c r="BJ26" s="60"/>
      <c r="BK26" s="57"/>
      <c r="BL26" s="57"/>
      <c r="BM26" s="57"/>
      <c r="BN26" s="57"/>
      <c r="BO26" s="57"/>
      <c r="BP26" s="57"/>
      <c r="BQ26" s="57"/>
      <c r="BR26" s="83"/>
      <c r="BS26" s="83"/>
      <c r="BT26" s="83"/>
      <c r="BU26" s="83"/>
      <c r="BV26" s="83"/>
      <c r="BW26" s="83"/>
      <c r="BX26" s="136"/>
      <c r="BY26" s="136"/>
      <c r="BZ26" s="136"/>
      <c r="CA26" s="136"/>
      <c r="CB26" s="136"/>
      <c r="CC26" s="76"/>
      <c r="CD26" s="76"/>
      <c r="CE26" s="61"/>
      <c r="CF26" s="83"/>
      <c r="CG26" s="76"/>
      <c r="CH26" s="76"/>
      <c r="CI26" s="76"/>
      <c r="CJ26" s="76"/>
      <c r="CK26" s="76"/>
      <c r="CL26" s="76"/>
      <c r="CM26" s="76"/>
      <c r="CN26" s="76"/>
      <c r="CO26" s="136"/>
      <c r="CP26" s="136"/>
      <c r="CQ26" s="136"/>
      <c r="CR26" s="136"/>
      <c r="CS26" s="136"/>
      <c r="CT26" s="76"/>
      <c r="CU26" s="76"/>
      <c r="CV26" s="61"/>
      <c r="CW26" s="83"/>
      <c r="CX26" s="76"/>
      <c r="CY26" s="76"/>
      <c r="CZ26" s="76"/>
      <c r="DA26" s="76"/>
      <c r="DB26" s="76"/>
      <c r="DC26" s="76"/>
      <c r="DD26" s="76"/>
      <c r="DE26" s="76"/>
      <c r="DF26" s="136"/>
      <c r="DG26" s="136"/>
      <c r="DH26" s="136"/>
      <c r="DI26" s="136"/>
      <c r="DJ26" s="136"/>
      <c r="DK26" s="76"/>
      <c r="DL26" s="76"/>
      <c r="DM26" s="61"/>
      <c r="DN26" s="83"/>
      <c r="DO26" s="76"/>
      <c r="DP26" s="76"/>
      <c r="DQ26" s="76"/>
      <c r="DR26" s="76"/>
      <c r="DS26" s="76"/>
      <c r="DT26" s="76"/>
      <c r="DU26" s="76"/>
      <c r="DV26" s="76"/>
      <c r="DW26" s="55"/>
      <c r="DX26" s="55"/>
      <c r="DY26" s="55"/>
      <c r="DZ26" s="55"/>
      <c r="EA26" s="55"/>
      <c r="EB26" s="55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127"/>
      <c r="EV26" s="127"/>
      <c r="EW26" s="127"/>
      <c r="EX26" s="127"/>
      <c r="EY26" s="127"/>
      <c r="EZ26" s="55"/>
      <c r="FA26" s="83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55"/>
      <c r="FM26" s="56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55"/>
      <c r="FY26" s="83"/>
      <c r="FZ26" s="128"/>
      <c r="GA26" s="129"/>
      <c r="GB26" s="129"/>
      <c r="GC26" s="129"/>
      <c r="GD26" s="130"/>
      <c r="GE26" s="127"/>
      <c r="GF26" s="127"/>
      <c r="GG26" s="127"/>
      <c r="GH26" s="127"/>
      <c r="GI26" s="127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</row>
    <row r="27" spans="1:240" ht="15" customHeight="1" x14ac:dyDescent="0.25">
      <c r="A27" s="20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119" t="s">
        <v>41</v>
      </c>
      <c r="AF27" s="120"/>
      <c r="AG27" s="120"/>
      <c r="AH27" s="120"/>
      <c r="AI27" s="123" t="str">
        <f>IF(AE5=0,"",SUM(AI5:AI22)/SUM(AE5:AE22)*2)</f>
        <v/>
      </c>
      <c r="AJ27" s="123"/>
      <c r="AK27" s="12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22"/>
      <c r="DX27" s="22"/>
      <c r="DY27" s="22"/>
      <c r="DZ27" s="22"/>
      <c r="EA27" s="22"/>
      <c r="EB27" s="22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22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22"/>
      <c r="FM27" s="22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22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</row>
    <row r="28" spans="1:240" ht="15" customHeight="1" thickBot="1" x14ac:dyDescent="0.3">
      <c r="A28" s="20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21"/>
      <c r="AF28" s="122"/>
      <c r="AG28" s="122"/>
      <c r="AH28" s="122"/>
      <c r="AI28" s="125"/>
      <c r="AJ28" s="125"/>
      <c r="AK28" s="126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22"/>
      <c r="DX28" s="22"/>
      <c r="DY28" s="22"/>
      <c r="DZ28" s="22"/>
      <c r="EA28" s="22"/>
      <c r="EB28" s="22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22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22"/>
      <c r="FM28" s="22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22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</row>
    <row r="29" spans="1:240" ht="13.5" thickTop="1" x14ac:dyDescent="0.25">
      <c r="A29" s="20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22"/>
      <c r="DX29" s="22"/>
      <c r="DY29" s="22"/>
      <c r="DZ29" s="22"/>
      <c r="EA29" s="22"/>
      <c r="EB29" s="22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22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22"/>
      <c r="FM29" s="22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22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</row>
    <row r="30" spans="1:240" x14ac:dyDescent="0.25">
      <c r="A30" s="20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22"/>
      <c r="DX30" s="22"/>
      <c r="DY30" s="22"/>
      <c r="DZ30" s="22"/>
      <c r="EA30" s="22"/>
      <c r="EB30" s="22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22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22"/>
      <c r="FM30" s="22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22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</row>
    <row r="31" spans="1:240" x14ac:dyDescent="0.25">
      <c r="A31" s="20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22"/>
      <c r="DX31" s="22"/>
      <c r="DY31" s="22"/>
      <c r="DZ31" s="22"/>
      <c r="EA31" s="22"/>
      <c r="EB31" s="22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22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22"/>
      <c r="FM31" s="22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22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</row>
    <row r="32" spans="1:240" x14ac:dyDescent="0.25">
      <c r="A32" s="20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22"/>
      <c r="DX32" s="22"/>
      <c r="DY32" s="22"/>
      <c r="DZ32" s="22"/>
      <c r="EA32" s="22"/>
      <c r="EB32" s="22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22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22"/>
      <c r="FM32" s="22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22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</row>
    <row r="33" spans="1:240" x14ac:dyDescent="0.25">
      <c r="A33" s="20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19"/>
      <c r="AF33" s="19"/>
      <c r="AG33" s="19"/>
      <c r="AH33" s="19"/>
      <c r="AI33" s="20"/>
      <c r="AJ33" s="20"/>
      <c r="AK33" s="20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22"/>
      <c r="DX33" s="22"/>
      <c r="DY33" s="22"/>
      <c r="DZ33" s="22"/>
      <c r="EA33" s="22"/>
      <c r="EB33" s="22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22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22"/>
      <c r="FM33" s="22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22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</row>
    <row r="34" spans="1:240" x14ac:dyDescent="0.25">
      <c r="A34" s="20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19"/>
      <c r="AF34" s="19"/>
      <c r="AG34" s="19"/>
      <c r="AH34" s="19"/>
      <c r="AI34" s="20"/>
      <c r="AJ34" s="20"/>
      <c r="AK34" s="20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22"/>
      <c r="DX34" s="22"/>
      <c r="DY34" s="22"/>
      <c r="DZ34" s="22"/>
      <c r="EA34" s="22"/>
      <c r="EB34" s="22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22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22"/>
      <c r="FM34" s="22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22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</row>
    <row r="35" spans="1:240" x14ac:dyDescent="0.25">
      <c r="A35" s="20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19"/>
      <c r="AF35" s="19"/>
      <c r="AG35" s="19"/>
      <c r="AH35" s="19"/>
      <c r="AI35" s="20"/>
      <c r="AJ35" s="20"/>
      <c r="AK35" s="20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22"/>
      <c r="DX35" s="22"/>
      <c r="DY35" s="22"/>
      <c r="DZ35" s="22"/>
      <c r="EA35" s="22"/>
      <c r="EB35" s="22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22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22"/>
      <c r="FM35" s="22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22"/>
      <c r="FY35" s="74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4"/>
      <c r="GQ35" s="74"/>
      <c r="GR35" s="74"/>
      <c r="GS35" s="74"/>
      <c r="GT35" s="74"/>
      <c r="GU35" s="74"/>
      <c r="GV35" s="74"/>
      <c r="GW35" s="74"/>
      <c r="GX35" s="74"/>
      <c r="GY35" s="74"/>
      <c r="GZ35" s="74"/>
      <c r="HA35" s="74"/>
      <c r="HB35" s="74"/>
      <c r="HC35" s="74"/>
      <c r="HD35" s="74"/>
      <c r="HE35" s="74"/>
      <c r="HF35" s="74"/>
      <c r="HG35" s="74"/>
      <c r="HH35" s="74"/>
      <c r="HI35" s="74"/>
      <c r="HJ35" s="74"/>
      <c r="HK35" s="74"/>
      <c r="HL35" s="74"/>
      <c r="HM35" s="74"/>
      <c r="HN35" s="74"/>
      <c r="HO35" s="74"/>
      <c r="HP35" s="74"/>
      <c r="HQ35" s="74"/>
      <c r="HR35" s="74"/>
      <c r="HS35" s="74"/>
      <c r="HT35" s="74"/>
      <c r="HU35" s="74"/>
      <c r="HV35" s="74"/>
      <c r="HW35" s="74"/>
      <c r="HX35" s="74"/>
      <c r="HY35" s="74"/>
      <c r="HZ35" s="74"/>
      <c r="IA35" s="74"/>
      <c r="IB35" s="74"/>
      <c r="IC35" s="74"/>
      <c r="ID35" s="74"/>
      <c r="IE35" s="74"/>
      <c r="IF35" s="74"/>
    </row>
    <row r="36" spans="1:240" x14ac:dyDescent="0.25">
      <c r="A36" s="20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19"/>
      <c r="AF36" s="19"/>
      <c r="AG36" s="19"/>
      <c r="AH36" s="19"/>
      <c r="AI36" s="20"/>
      <c r="AJ36" s="20"/>
      <c r="AK36" s="20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22"/>
      <c r="DX36" s="22"/>
      <c r="DY36" s="22"/>
      <c r="DZ36" s="22"/>
      <c r="EA36" s="22"/>
      <c r="EB36" s="22"/>
      <c r="EC36" s="74"/>
      <c r="ED36" s="74"/>
      <c r="EE36" s="74"/>
      <c r="EF36" s="74"/>
      <c r="EG36" s="74"/>
      <c r="EH36" s="74"/>
      <c r="EI36" s="74"/>
      <c r="EJ36" s="74"/>
      <c r="EK36" s="74"/>
      <c r="EL36" s="74"/>
      <c r="EM36" s="74"/>
      <c r="EN36" s="74"/>
      <c r="EO36" s="74"/>
      <c r="EP36" s="74"/>
      <c r="EQ36" s="74"/>
      <c r="ER36" s="74"/>
      <c r="ES36" s="74"/>
      <c r="ET36" s="74"/>
      <c r="EU36" s="74"/>
      <c r="EV36" s="74"/>
      <c r="EW36" s="74"/>
      <c r="EX36" s="74"/>
      <c r="EY36" s="74"/>
      <c r="EZ36" s="22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22"/>
      <c r="FM36" s="22"/>
      <c r="FN36" s="74"/>
      <c r="FO36" s="74"/>
      <c r="FP36" s="74"/>
      <c r="FQ36" s="74"/>
      <c r="FR36" s="74"/>
      <c r="FS36" s="74"/>
      <c r="FT36" s="74"/>
      <c r="FU36" s="74"/>
      <c r="FV36" s="74"/>
      <c r="FW36" s="74"/>
      <c r="FX36" s="22"/>
      <c r="FY36" s="74"/>
      <c r="FZ36" s="74"/>
      <c r="GA36" s="74"/>
      <c r="GB36" s="74"/>
      <c r="GC36" s="74"/>
      <c r="GD36" s="74"/>
      <c r="GE36" s="74"/>
      <c r="GF36" s="74"/>
      <c r="GG36" s="74"/>
      <c r="GH36" s="74"/>
      <c r="GI36" s="74"/>
      <c r="GJ36" s="74"/>
      <c r="GK36" s="74"/>
      <c r="GL36" s="74"/>
      <c r="GM36" s="74"/>
      <c r="GN36" s="74"/>
      <c r="GO36" s="74"/>
      <c r="GP36" s="74"/>
      <c r="GQ36" s="74"/>
      <c r="GR36" s="74"/>
      <c r="GS36" s="74"/>
      <c r="GT36" s="74"/>
      <c r="GU36" s="74"/>
      <c r="GV36" s="74"/>
      <c r="GW36" s="74"/>
      <c r="GX36" s="74"/>
      <c r="GY36" s="74"/>
      <c r="GZ36" s="74"/>
      <c r="HA36" s="74"/>
      <c r="HB36" s="74"/>
      <c r="HC36" s="74"/>
      <c r="HD36" s="74"/>
      <c r="HE36" s="74"/>
      <c r="HF36" s="74"/>
      <c r="HG36" s="74"/>
      <c r="HH36" s="74"/>
      <c r="HI36" s="74"/>
      <c r="HJ36" s="74"/>
      <c r="HK36" s="74"/>
      <c r="HL36" s="74"/>
      <c r="HM36" s="74"/>
      <c r="HN36" s="74"/>
      <c r="HO36" s="74"/>
      <c r="HP36" s="74"/>
      <c r="HQ36" s="74"/>
      <c r="HR36" s="74"/>
      <c r="HS36" s="74"/>
      <c r="HT36" s="74"/>
      <c r="HU36" s="74"/>
      <c r="HV36" s="74"/>
      <c r="HW36" s="74"/>
      <c r="HX36" s="74"/>
      <c r="HY36" s="74"/>
      <c r="HZ36" s="74"/>
      <c r="IA36" s="74"/>
      <c r="IB36" s="74"/>
      <c r="IC36" s="74"/>
      <c r="ID36" s="74"/>
      <c r="IE36" s="74"/>
      <c r="IF36" s="74"/>
    </row>
    <row r="37" spans="1:240" ht="13.9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22"/>
      <c r="DX37" s="22"/>
      <c r="DY37" s="22"/>
      <c r="DZ37" s="22"/>
      <c r="EA37" s="22"/>
      <c r="EB37" s="22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22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22"/>
      <c r="FM37" s="22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22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</row>
    <row r="38" spans="1:240" ht="13.9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22"/>
      <c r="DX38" s="22"/>
      <c r="DY38" s="22"/>
      <c r="DZ38" s="22"/>
      <c r="EA38" s="22"/>
      <c r="EB38" s="22"/>
      <c r="EC38" s="74"/>
      <c r="ED38" s="74"/>
      <c r="EE38" s="74"/>
      <c r="EF38" s="74"/>
      <c r="EG38" s="74"/>
      <c r="EH38" s="74"/>
      <c r="EI38" s="74"/>
      <c r="EJ38" s="74"/>
      <c r="EK38" s="74"/>
      <c r="EL38" s="74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4"/>
      <c r="EX38" s="74"/>
      <c r="EY38" s="74"/>
      <c r="EZ38" s="22"/>
      <c r="FA38" s="74"/>
      <c r="FB38" s="74"/>
      <c r="FC38" s="74"/>
      <c r="FD38" s="74"/>
      <c r="FE38" s="74"/>
      <c r="FF38" s="74"/>
      <c r="FG38" s="74"/>
      <c r="FH38" s="74"/>
      <c r="FI38" s="74"/>
      <c r="FJ38" s="74"/>
      <c r="FK38" s="74"/>
      <c r="FL38" s="22"/>
      <c r="FM38" s="22"/>
      <c r="FN38" s="74"/>
      <c r="FO38" s="74"/>
      <c r="FP38" s="74"/>
      <c r="FQ38" s="74"/>
      <c r="FR38" s="74"/>
      <c r="FS38" s="74"/>
      <c r="FT38" s="74"/>
      <c r="FU38" s="74"/>
      <c r="FV38" s="74"/>
      <c r="FW38" s="74"/>
      <c r="FX38" s="22"/>
      <c r="FY38" s="74"/>
      <c r="FZ38" s="74"/>
      <c r="GA38" s="74"/>
      <c r="GB38" s="74"/>
      <c r="GC38" s="74"/>
      <c r="GD38" s="74"/>
      <c r="GE38" s="74"/>
      <c r="GF38" s="74"/>
      <c r="GG38" s="74"/>
      <c r="GH38" s="74"/>
      <c r="GI38" s="74"/>
      <c r="GJ38" s="74"/>
      <c r="GK38" s="74"/>
      <c r="GL38" s="74"/>
      <c r="GM38" s="74"/>
      <c r="GN38" s="74"/>
      <c r="GO38" s="74"/>
      <c r="GP38" s="74"/>
      <c r="GQ38" s="74"/>
      <c r="GR38" s="74"/>
      <c r="GS38" s="74"/>
      <c r="GT38" s="74"/>
      <c r="GU38" s="74"/>
      <c r="GV38" s="74"/>
      <c r="GW38" s="74"/>
      <c r="GX38" s="74"/>
      <c r="GY38" s="74"/>
      <c r="GZ38" s="74"/>
      <c r="HA38" s="74"/>
      <c r="HB38" s="74"/>
      <c r="HC38" s="74"/>
      <c r="HD38" s="74"/>
      <c r="HE38" s="74"/>
      <c r="HF38" s="74"/>
      <c r="HG38" s="74"/>
      <c r="HH38" s="74"/>
      <c r="HI38" s="74"/>
      <c r="HJ38" s="74"/>
      <c r="HK38" s="74"/>
      <c r="HL38" s="74"/>
      <c r="HM38" s="74"/>
      <c r="HN38" s="74"/>
      <c r="HO38" s="74"/>
      <c r="HP38" s="74"/>
      <c r="HQ38" s="74"/>
      <c r="HR38" s="74"/>
      <c r="HS38" s="74"/>
      <c r="HT38" s="74"/>
      <c r="HU38" s="74"/>
      <c r="HV38" s="74"/>
      <c r="HW38" s="74"/>
      <c r="HX38" s="74"/>
      <c r="HY38" s="74"/>
      <c r="HZ38" s="74"/>
      <c r="IA38" s="74"/>
      <c r="IB38" s="74"/>
      <c r="IC38" s="74"/>
      <c r="ID38" s="74"/>
      <c r="IE38" s="74"/>
      <c r="IF38" s="74"/>
    </row>
    <row r="39" spans="1:240" ht="13.9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22"/>
      <c r="DX39" s="22"/>
      <c r="DY39" s="22"/>
      <c r="DZ39" s="22"/>
      <c r="EA39" s="22"/>
      <c r="EB39" s="22"/>
      <c r="EC39" s="74"/>
      <c r="ED39" s="74"/>
      <c r="EE39" s="74"/>
      <c r="EF39" s="74"/>
      <c r="EG39" s="74"/>
      <c r="EH39" s="74"/>
      <c r="EI39" s="74"/>
      <c r="EJ39" s="74"/>
      <c r="EK39" s="74"/>
      <c r="EL39" s="74"/>
      <c r="EM39" s="74"/>
      <c r="EN39" s="74"/>
      <c r="EO39" s="74"/>
      <c r="EP39" s="74"/>
      <c r="EQ39" s="74"/>
      <c r="ER39" s="74"/>
      <c r="ES39" s="74"/>
      <c r="ET39" s="74"/>
      <c r="EU39" s="74"/>
      <c r="EV39" s="74"/>
      <c r="EW39" s="74"/>
      <c r="EX39" s="74"/>
      <c r="EY39" s="74"/>
      <c r="EZ39" s="22"/>
      <c r="FA39" s="74"/>
      <c r="FB39" s="74"/>
      <c r="FC39" s="74"/>
      <c r="FD39" s="74"/>
      <c r="FE39" s="74"/>
      <c r="FF39" s="74"/>
      <c r="FG39" s="74"/>
      <c r="FH39" s="74"/>
      <c r="FI39" s="74"/>
      <c r="FJ39" s="74"/>
      <c r="FK39" s="74"/>
      <c r="FL39" s="22"/>
      <c r="FM39" s="22"/>
      <c r="FN39" s="74"/>
      <c r="FO39" s="74"/>
      <c r="FP39" s="74"/>
      <c r="FQ39" s="74"/>
      <c r="FR39" s="74"/>
      <c r="FS39" s="74"/>
      <c r="FT39" s="74"/>
      <c r="FU39" s="74"/>
      <c r="FV39" s="74"/>
      <c r="FW39" s="74"/>
      <c r="FX39" s="22"/>
      <c r="FY39" s="74"/>
      <c r="FZ39" s="74"/>
      <c r="GA39" s="74"/>
      <c r="GB39" s="74"/>
      <c r="GC39" s="74"/>
      <c r="GD39" s="74"/>
      <c r="GE39" s="74"/>
      <c r="GF39" s="74"/>
      <c r="GG39" s="74"/>
      <c r="GH39" s="74"/>
      <c r="GI39" s="74"/>
      <c r="GJ39" s="74"/>
      <c r="GK39" s="74"/>
      <c r="GL39" s="74"/>
      <c r="GM39" s="74"/>
      <c r="GN39" s="74"/>
      <c r="GO39" s="74"/>
      <c r="GP39" s="74"/>
      <c r="GQ39" s="74"/>
      <c r="GR39" s="74"/>
      <c r="GS39" s="74"/>
      <c r="GT39" s="74"/>
      <c r="GU39" s="74"/>
      <c r="GV39" s="74"/>
      <c r="GW39" s="74"/>
      <c r="GX39" s="74"/>
      <c r="GY39" s="74"/>
      <c r="GZ39" s="74"/>
      <c r="HA39" s="74"/>
      <c r="HB39" s="74"/>
      <c r="HC39" s="74"/>
      <c r="HD39" s="74"/>
      <c r="HE39" s="74"/>
      <c r="HF39" s="74"/>
      <c r="HG39" s="74"/>
      <c r="HH39" s="74"/>
      <c r="HI39" s="74"/>
      <c r="HJ39" s="74"/>
      <c r="HK39" s="74"/>
      <c r="HL39" s="74"/>
      <c r="HM39" s="74"/>
      <c r="HN39" s="74"/>
      <c r="HO39" s="74"/>
      <c r="HP39" s="74"/>
      <c r="HQ39" s="74"/>
      <c r="HR39" s="74"/>
      <c r="HS39" s="74"/>
      <c r="HT39" s="74"/>
      <c r="HU39" s="74"/>
      <c r="HV39" s="74"/>
      <c r="HW39" s="74"/>
      <c r="HX39" s="74"/>
      <c r="HY39" s="74"/>
      <c r="HZ39" s="74"/>
      <c r="IA39" s="74"/>
      <c r="IB39" s="74"/>
      <c r="IC39" s="74"/>
      <c r="ID39" s="74"/>
      <c r="IE39" s="74"/>
      <c r="IF39" s="74"/>
    </row>
    <row r="40" spans="1:240" ht="13.9" x14ac:dyDescent="0.3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22"/>
      <c r="DX40" s="22"/>
      <c r="DY40" s="22"/>
      <c r="DZ40" s="22"/>
      <c r="EA40" s="22"/>
      <c r="EB40" s="22"/>
      <c r="EC40" s="74"/>
      <c r="ED40" s="74"/>
      <c r="EE40" s="74"/>
      <c r="EF40" s="74"/>
      <c r="EG40" s="74"/>
      <c r="EH40" s="74"/>
      <c r="EI40" s="74"/>
      <c r="EJ40" s="74"/>
      <c r="EK40" s="74"/>
      <c r="EL40" s="74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4"/>
      <c r="EX40" s="74"/>
      <c r="EY40" s="74"/>
      <c r="EZ40" s="22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22"/>
      <c r="FM40" s="22"/>
      <c r="FN40" s="74"/>
      <c r="FO40" s="74"/>
      <c r="FP40" s="74"/>
      <c r="FQ40" s="74"/>
      <c r="FR40" s="74"/>
      <c r="FS40" s="74"/>
      <c r="FT40" s="74"/>
      <c r="FU40" s="74"/>
      <c r="FV40" s="74"/>
      <c r="FW40" s="74"/>
      <c r="FX40" s="22"/>
      <c r="FY40" s="74"/>
      <c r="FZ40" s="74"/>
      <c r="GA40" s="74"/>
      <c r="GB40" s="74"/>
      <c r="GC40" s="74"/>
      <c r="GD40" s="74"/>
      <c r="GE40" s="74"/>
      <c r="GF40" s="74"/>
      <c r="GG40" s="74"/>
      <c r="GH40" s="74"/>
      <c r="GI40" s="74"/>
      <c r="GJ40" s="74"/>
      <c r="GK40" s="74"/>
      <c r="GL40" s="74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74"/>
      <c r="GX40" s="74"/>
      <c r="GY40" s="74"/>
      <c r="GZ40" s="74"/>
      <c r="HA40" s="74"/>
      <c r="HB40" s="74"/>
      <c r="HC40" s="74"/>
      <c r="HD40" s="74"/>
      <c r="HE40" s="74"/>
      <c r="HF40" s="74"/>
      <c r="HG40" s="74"/>
      <c r="HH40" s="74"/>
      <c r="HI40" s="74"/>
      <c r="HJ40" s="74"/>
      <c r="HK40" s="74"/>
      <c r="HL40" s="74"/>
      <c r="HM40" s="74"/>
      <c r="HN40" s="74"/>
      <c r="HO40" s="74"/>
      <c r="HP40" s="74"/>
      <c r="HQ40" s="74"/>
      <c r="HR40" s="74"/>
      <c r="HS40" s="74"/>
      <c r="HT40" s="74"/>
      <c r="HU40" s="74"/>
      <c r="HV40" s="74"/>
      <c r="HW40" s="74"/>
      <c r="HX40" s="74"/>
      <c r="HY40" s="74"/>
      <c r="HZ40" s="74"/>
      <c r="IA40" s="74"/>
      <c r="IB40" s="74"/>
      <c r="IC40" s="74"/>
      <c r="ID40" s="74"/>
      <c r="IE40" s="74"/>
      <c r="IF40" s="74"/>
    </row>
    <row r="41" spans="1:240" ht="13.9" x14ac:dyDescent="0.3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22"/>
      <c r="DX41" s="22"/>
      <c r="DY41" s="22"/>
      <c r="DZ41" s="22"/>
      <c r="EA41" s="22"/>
      <c r="EB41" s="22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22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22"/>
      <c r="FM41" s="22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22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</row>
    <row r="42" spans="1:240" ht="13.9" x14ac:dyDescent="0.3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22"/>
      <c r="DX42" s="22"/>
      <c r="DY42" s="22"/>
      <c r="DZ42" s="22"/>
      <c r="EA42" s="22"/>
      <c r="EB42" s="22"/>
      <c r="EC42" s="74"/>
      <c r="ED42" s="74"/>
      <c r="EE42" s="74"/>
      <c r="EF42" s="74"/>
      <c r="EG42" s="74"/>
      <c r="EH42" s="74"/>
      <c r="EI42" s="74"/>
      <c r="EJ42" s="74"/>
      <c r="EK42" s="74"/>
      <c r="EL42" s="74"/>
      <c r="EM42" s="74"/>
      <c r="EN42" s="74"/>
      <c r="EO42" s="74"/>
      <c r="EP42" s="74"/>
      <c r="EQ42" s="74"/>
      <c r="ER42" s="74"/>
      <c r="ES42" s="74"/>
      <c r="ET42" s="74"/>
      <c r="EU42" s="74"/>
      <c r="EV42" s="74"/>
      <c r="EW42" s="74"/>
      <c r="EX42" s="74"/>
      <c r="EY42" s="74"/>
      <c r="EZ42" s="22"/>
      <c r="FA42" s="74"/>
      <c r="FB42" s="74"/>
      <c r="FC42" s="74"/>
      <c r="FD42" s="74"/>
      <c r="FE42" s="74"/>
      <c r="FF42" s="74"/>
      <c r="FG42" s="74"/>
      <c r="FH42" s="74"/>
      <c r="FI42" s="74"/>
      <c r="FJ42" s="74"/>
      <c r="FK42" s="74"/>
      <c r="FL42" s="22"/>
      <c r="FM42" s="22"/>
      <c r="FN42" s="74"/>
      <c r="FO42" s="74"/>
      <c r="FP42" s="74"/>
      <c r="FQ42" s="74"/>
      <c r="FR42" s="74"/>
      <c r="FS42" s="74"/>
      <c r="FT42" s="74"/>
      <c r="FU42" s="74"/>
      <c r="FV42" s="74"/>
      <c r="FW42" s="74"/>
      <c r="FX42" s="22"/>
      <c r="FY42" s="74"/>
      <c r="FZ42" s="74"/>
      <c r="GA42" s="74"/>
      <c r="GB42" s="74"/>
      <c r="GC42" s="74"/>
      <c r="GD42" s="74"/>
      <c r="GE42" s="74"/>
      <c r="GF42" s="74"/>
      <c r="GG42" s="74"/>
      <c r="GH42" s="74"/>
      <c r="GI42" s="74"/>
      <c r="GJ42" s="74"/>
      <c r="GK42" s="74"/>
      <c r="GL42" s="74"/>
      <c r="GM42" s="74"/>
      <c r="GN42" s="74"/>
      <c r="GO42" s="74"/>
      <c r="GP42" s="74"/>
      <c r="GQ42" s="74"/>
      <c r="GR42" s="74"/>
      <c r="GS42" s="74"/>
      <c r="GT42" s="74"/>
      <c r="GU42" s="74"/>
      <c r="GV42" s="74"/>
      <c r="GW42" s="74"/>
      <c r="GX42" s="74"/>
      <c r="GY42" s="74"/>
      <c r="GZ42" s="74"/>
      <c r="HA42" s="74"/>
      <c r="HB42" s="74"/>
      <c r="HC42" s="74"/>
      <c r="HD42" s="74"/>
      <c r="HE42" s="74"/>
      <c r="HF42" s="74"/>
      <c r="HG42" s="74"/>
      <c r="HH42" s="74"/>
      <c r="HI42" s="74"/>
      <c r="HJ42" s="74"/>
      <c r="HK42" s="74"/>
      <c r="HL42" s="74"/>
      <c r="HM42" s="74"/>
      <c r="HN42" s="74"/>
      <c r="HO42" s="74"/>
      <c r="HP42" s="74"/>
      <c r="HQ42" s="74"/>
      <c r="HR42" s="74"/>
      <c r="HS42" s="74"/>
      <c r="HT42" s="74"/>
      <c r="HU42" s="74"/>
      <c r="HV42" s="74"/>
      <c r="HW42" s="74"/>
      <c r="HX42" s="74"/>
      <c r="HY42" s="74"/>
      <c r="HZ42" s="74"/>
      <c r="IA42" s="74"/>
      <c r="IB42" s="74"/>
      <c r="IC42" s="74"/>
      <c r="ID42" s="74"/>
      <c r="IE42" s="74"/>
      <c r="IF42" s="74"/>
    </row>
    <row r="43" spans="1:240" ht="13.9" x14ac:dyDescent="0.3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22"/>
      <c r="DX43" s="22"/>
      <c r="DY43" s="22"/>
      <c r="DZ43" s="22"/>
      <c r="EA43" s="22"/>
      <c r="EB43" s="22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22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22"/>
      <c r="FM43" s="22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22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</row>
    <row r="44" spans="1:240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22"/>
      <c r="DX44" s="22"/>
      <c r="DY44" s="22"/>
      <c r="DZ44" s="22"/>
      <c r="EA44" s="22"/>
      <c r="EB44" s="22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22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22"/>
      <c r="FM44" s="22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22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</row>
    <row r="45" spans="1:240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22"/>
      <c r="DX45" s="22"/>
      <c r="DY45" s="22"/>
      <c r="DZ45" s="22"/>
      <c r="EA45" s="22"/>
      <c r="EB45" s="22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22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22"/>
      <c r="FM45" s="22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22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</row>
    <row r="46" spans="1:240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22"/>
      <c r="DX46" s="22"/>
      <c r="DY46" s="22"/>
      <c r="DZ46" s="22"/>
      <c r="EA46" s="22"/>
      <c r="EB46" s="22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22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22"/>
      <c r="FM46" s="22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22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</row>
    <row r="47" spans="1:240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  <c r="DI47" s="74"/>
      <c r="DJ47" s="74"/>
      <c r="DK47" s="74"/>
      <c r="DL47" s="74"/>
      <c r="DM47" s="74"/>
      <c r="DN47" s="74"/>
      <c r="DO47" s="74"/>
      <c r="DP47" s="74"/>
      <c r="DQ47" s="74"/>
      <c r="DR47" s="74"/>
      <c r="DS47" s="74"/>
      <c r="DT47" s="74"/>
      <c r="DU47" s="74"/>
      <c r="DV47" s="74"/>
      <c r="DW47" s="22"/>
      <c r="DX47" s="22"/>
      <c r="DY47" s="22"/>
      <c r="DZ47" s="22"/>
      <c r="EA47" s="22"/>
      <c r="EB47" s="22"/>
      <c r="EC47" s="74"/>
      <c r="ED47" s="74"/>
      <c r="EE47" s="74"/>
      <c r="EF47" s="74"/>
      <c r="EG47" s="74"/>
      <c r="EH47" s="74"/>
      <c r="EI47" s="74"/>
      <c r="EJ47" s="74"/>
      <c r="EK47" s="74"/>
      <c r="EL47" s="74"/>
      <c r="EM47" s="74"/>
      <c r="EN47" s="74"/>
      <c r="EO47" s="74"/>
      <c r="EP47" s="74"/>
      <c r="EQ47" s="74"/>
      <c r="ER47" s="74"/>
      <c r="ES47" s="74"/>
      <c r="ET47" s="74"/>
      <c r="EU47" s="74"/>
      <c r="EV47" s="74"/>
      <c r="EW47" s="74"/>
      <c r="EX47" s="74"/>
      <c r="EY47" s="74"/>
      <c r="EZ47" s="22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22"/>
      <c r="FM47" s="22"/>
      <c r="FN47" s="74"/>
      <c r="FO47" s="74"/>
      <c r="FP47" s="74"/>
      <c r="FQ47" s="74"/>
      <c r="FR47" s="74"/>
      <c r="FS47" s="74"/>
      <c r="FT47" s="74"/>
      <c r="FU47" s="74"/>
      <c r="FV47" s="74"/>
      <c r="FW47" s="74"/>
      <c r="FX47" s="22"/>
      <c r="FY47" s="74"/>
      <c r="FZ47" s="74"/>
      <c r="GA47" s="74"/>
      <c r="GB47" s="74"/>
      <c r="GC47" s="74"/>
      <c r="GD47" s="74"/>
      <c r="GE47" s="74"/>
      <c r="GF47" s="74"/>
      <c r="GG47" s="74"/>
      <c r="GH47" s="74"/>
      <c r="GI47" s="74"/>
      <c r="GJ47" s="74"/>
      <c r="GK47" s="74"/>
      <c r="GL47" s="74"/>
      <c r="GM47" s="74"/>
      <c r="GN47" s="74"/>
      <c r="GO47" s="74"/>
      <c r="GP47" s="74"/>
      <c r="GQ47" s="74"/>
      <c r="GR47" s="74"/>
      <c r="GS47" s="74"/>
      <c r="GT47" s="74"/>
      <c r="GU47" s="74"/>
      <c r="GV47" s="74"/>
      <c r="GW47" s="74"/>
      <c r="GX47" s="74"/>
      <c r="GY47" s="74"/>
      <c r="GZ47" s="74"/>
      <c r="HA47" s="74"/>
      <c r="HB47" s="74"/>
      <c r="HC47" s="74"/>
      <c r="HD47" s="74"/>
      <c r="HE47" s="74"/>
      <c r="HF47" s="74"/>
      <c r="HG47" s="74"/>
      <c r="HH47" s="74"/>
      <c r="HI47" s="74"/>
      <c r="HJ47" s="74"/>
      <c r="HK47" s="74"/>
      <c r="HL47" s="74"/>
      <c r="HM47" s="74"/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</row>
    <row r="48" spans="1:240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22"/>
      <c r="DX48" s="22"/>
      <c r="DY48" s="22"/>
      <c r="DZ48" s="22"/>
      <c r="EA48" s="22"/>
      <c r="EB48" s="22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4"/>
      <c r="EQ48" s="74"/>
      <c r="ER48" s="74"/>
      <c r="ES48" s="74"/>
      <c r="ET48" s="74"/>
      <c r="EU48" s="74"/>
      <c r="EV48" s="74"/>
      <c r="EW48" s="74"/>
      <c r="EX48" s="74"/>
      <c r="EY48" s="74"/>
      <c r="EZ48" s="22"/>
      <c r="FA48" s="74"/>
      <c r="FB48" s="74"/>
      <c r="FC48" s="74"/>
      <c r="FD48" s="74"/>
      <c r="FE48" s="74"/>
      <c r="FF48" s="74"/>
      <c r="FG48" s="74"/>
      <c r="FH48" s="74"/>
      <c r="FI48" s="74"/>
      <c r="FJ48" s="74"/>
      <c r="FK48" s="74"/>
      <c r="FL48" s="22"/>
      <c r="FM48" s="22"/>
      <c r="FN48" s="74"/>
      <c r="FO48" s="74"/>
      <c r="FP48" s="74"/>
      <c r="FQ48" s="74"/>
      <c r="FR48" s="74"/>
      <c r="FS48" s="74"/>
      <c r="FT48" s="74"/>
      <c r="FU48" s="74"/>
      <c r="FV48" s="74"/>
      <c r="FW48" s="74"/>
      <c r="FX48" s="22"/>
      <c r="FY48" s="74"/>
      <c r="FZ48" s="74"/>
      <c r="GA48" s="74"/>
      <c r="GB48" s="74"/>
      <c r="GC48" s="74"/>
      <c r="GD48" s="74"/>
      <c r="GE48" s="74"/>
      <c r="GF48" s="74"/>
      <c r="GG48" s="74"/>
      <c r="GH48" s="74"/>
      <c r="GI48" s="74"/>
      <c r="GJ48" s="74"/>
      <c r="GK48" s="74"/>
      <c r="GL48" s="74"/>
      <c r="GM48" s="74"/>
      <c r="GN48" s="74"/>
      <c r="GO48" s="74"/>
      <c r="GP48" s="74"/>
      <c r="GQ48" s="74"/>
      <c r="GR48" s="74"/>
      <c r="GS48" s="74"/>
      <c r="GT48" s="74"/>
      <c r="GU48" s="74"/>
      <c r="GV48" s="74"/>
      <c r="GW48" s="74"/>
      <c r="GX48" s="74"/>
      <c r="GY48" s="74"/>
      <c r="GZ48" s="74"/>
      <c r="HA48" s="74"/>
      <c r="HB48" s="74"/>
      <c r="HC48" s="74"/>
      <c r="HD48" s="74"/>
      <c r="HE48" s="74"/>
      <c r="HF48" s="74"/>
      <c r="HG48" s="74"/>
      <c r="HH48" s="74"/>
      <c r="HI48" s="74"/>
      <c r="HJ48" s="74"/>
      <c r="HK48" s="74"/>
      <c r="HL48" s="74"/>
      <c r="HM48" s="74"/>
      <c r="HN48" s="74"/>
      <c r="HO48" s="74"/>
      <c r="HP48" s="74"/>
      <c r="HQ48" s="74"/>
      <c r="HR48" s="74"/>
      <c r="HS48" s="74"/>
      <c r="HT48" s="74"/>
      <c r="HU48" s="74"/>
      <c r="HV48" s="74"/>
      <c r="HW48" s="74"/>
      <c r="HX48" s="74"/>
      <c r="HY48" s="74"/>
      <c r="HZ48" s="74"/>
      <c r="IA48" s="74"/>
      <c r="IB48" s="74"/>
      <c r="IC48" s="74"/>
      <c r="ID48" s="74"/>
      <c r="IE48" s="74"/>
      <c r="IF48" s="74"/>
    </row>
    <row r="49" spans="1:240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22"/>
      <c r="DX49" s="22"/>
      <c r="DY49" s="22"/>
      <c r="DZ49" s="22"/>
      <c r="EA49" s="22"/>
      <c r="EB49" s="22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22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22"/>
      <c r="FM49" s="22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22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</row>
    <row r="50" spans="1:240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74"/>
      <c r="DO50" s="74"/>
      <c r="DP50" s="74"/>
      <c r="DQ50" s="74"/>
      <c r="DR50" s="74"/>
      <c r="DS50" s="74"/>
      <c r="DT50" s="74"/>
      <c r="DU50" s="74"/>
      <c r="DV50" s="74"/>
      <c r="DW50" s="22"/>
      <c r="DX50" s="22"/>
      <c r="DY50" s="22"/>
      <c r="DZ50" s="22"/>
      <c r="EA50" s="22"/>
      <c r="EB50" s="22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74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22"/>
      <c r="FA50" s="74"/>
      <c r="FB50" s="74"/>
      <c r="FC50" s="74"/>
      <c r="FD50" s="74"/>
      <c r="FE50" s="74"/>
      <c r="FF50" s="74"/>
      <c r="FG50" s="74"/>
      <c r="FH50" s="74"/>
      <c r="FI50" s="74"/>
      <c r="FJ50" s="74"/>
      <c r="FK50" s="74"/>
      <c r="FL50" s="22"/>
      <c r="FM50" s="22"/>
      <c r="FN50" s="74"/>
      <c r="FO50" s="74"/>
      <c r="FP50" s="74"/>
      <c r="FQ50" s="74"/>
      <c r="FR50" s="74"/>
      <c r="FS50" s="74"/>
      <c r="FT50" s="74"/>
      <c r="FU50" s="74"/>
      <c r="FV50" s="74"/>
      <c r="FW50" s="74"/>
      <c r="FX50" s="22"/>
      <c r="FY50" s="74"/>
      <c r="FZ50" s="74"/>
      <c r="GA50" s="74"/>
      <c r="GB50" s="74"/>
      <c r="GC50" s="74"/>
      <c r="GD50" s="74"/>
      <c r="GE50" s="74"/>
      <c r="GF50" s="74"/>
      <c r="GG50" s="74"/>
      <c r="GH50" s="74"/>
      <c r="GI50" s="74"/>
      <c r="GJ50" s="74"/>
      <c r="GK50" s="74"/>
      <c r="GL50" s="74"/>
      <c r="GM50" s="74"/>
      <c r="GN50" s="74"/>
      <c r="GO50" s="74"/>
      <c r="GP50" s="74"/>
      <c r="GQ50" s="74"/>
      <c r="GR50" s="74"/>
      <c r="GS50" s="74"/>
      <c r="GT50" s="74"/>
      <c r="GU50" s="74"/>
      <c r="GV50" s="74"/>
      <c r="GW50" s="74"/>
      <c r="GX50" s="74"/>
      <c r="GY50" s="74"/>
      <c r="GZ50" s="74"/>
      <c r="HA50" s="74"/>
      <c r="HB50" s="74"/>
      <c r="HC50" s="74"/>
      <c r="HD50" s="74"/>
      <c r="HE50" s="74"/>
      <c r="HF50" s="74"/>
      <c r="HG50" s="74"/>
      <c r="HH50" s="74"/>
      <c r="HI50" s="74"/>
      <c r="HJ50" s="74"/>
      <c r="HK50" s="74"/>
      <c r="HL50" s="74"/>
      <c r="HM50" s="74"/>
      <c r="HN50" s="74"/>
      <c r="HO50" s="74"/>
      <c r="HP50" s="74"/>
      <c r="HQ50" s="74"/>
      <c r="HR50" s="74"/>
      <c r="HS50" s="74"/>
      <c r="HT50" s="74"/>
      <c r="HU50" s="74"/>
      <c r="HV50" s="74"/>
      <c r="HW50" s="74"/>
      <c r="HX50" s="74"/>
      <c r="HY50" s="74"/>
      <c r="HZ50" s="74"/>
      <c r="IA50" s="74"/>
      <c r="IB50" s="74"/>
      <c r="IC50" s="74"/>
      <c r="ID50" s="74"/>
      <c r="IE50" s="74"/>
      <c r="IF50" s="74"/>
    </row>
    <row r="51" spans="1:24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22"/>
      <c r="DX51" s="22"/>
      <c r="DY51" s="22"/>
      <c r="DZ51" s="22"/>
      <c r="EA51" s="22"/>
      <c r="EB51" s="22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74"/>
      <c r="ER51" s="74"/>
      <c r="ES51" s="74"/>
      <c r="ET51" s="74"/>
      <c r="EU51" s="74"/>
      <c r="EV51" s="74"/>
      <c r="EW51" s="74"/>
      <c r="EX51" s="74"/>
      <c r="EY51" s="74"/>
      <c r="EZ51" s="22"/>
      <c r="FA51" s="74"/>
      <c r="FB51" s="74"/>
      <c r="FC51" s="74"/>
      <c r="FD51" s="74"/>
      <c r="FE51" s="74"/>
      <c r="FF51" s="74"/>
      <c r="FG51" s="74"/>
      <c r="FH51" s="74"/>
      <c r="FI51" s="74"/>
      <c r="FJ51" s="74"/>
      <c r="FK51" s="74"/>
      <c r="FL51" s="22"/>
      <c r="FM51" s="22"/>
      <c r="FN51" s="74"/>
      <c r="FO51" s="74"/>
      <c r="FP51" s="74"/>
      <c r="FQ51" s="74"/>
      <c r="FR51" s="74"/>
      <c r="FS51" s="74"/>
      <c r="FT51" s="74"/>
      <c r="FU51" s="74"/>
      <c r="FV51" s="74"/>
      <c r="FW51" s="74"/>
      <c r="FX51" s="22"/>
      <c r="FY51" s="74"/>
      <c r="FZ51" s="74"/>
      <c r="GA51" s="74"/>
      <c r="GB51" s="74"/>
      <c r="GC51" s="74"/>
      <c r="GD51" s="74"/>
      <c r="GE51" s="74"/>
      <c r="GF51" s="74"/>
      <c r="GG51" s="74"/>
      <c r="GH51" s="74"/>
      <c r="GI51" s="74"/>
      <c r="GJ51" s="74"/>
      <c r="GK51" s="74"/>
      <c r="GL51" s="74"/>
      <c r="GM51" s="74"/>
      <c r="GN51" s="74"/>
      <c r="GO51" s="74"/>
      <c r="GP51" s="74"/>
      <c r="GQ51" s="74"/>
      <c r="GR51" s="74"/>
      <c r="GS51" s="74"/>
      <c r="GT51" s="74"/>
      <c r="GU51" s="74"/>
      <c r="GV51" s="74"/>
      <c r="GW51" s="74"/>
      <c r="GX51" s="74"/>
      <c r="GY51" s="74"/>
      <c r="GZ51" s="74"/>
      <c r="HA51" s="74"/>
      <c r="HB51" s="74"/>
      <c r="HC51" s="74"/>
      <c r="HD51" s="74"/>
      <c r="HE51" s="74"/>
      <c r="HF51" s="74"/>
      <c r="HG51" s="74"/>
      <c r="HH51" s="74"/>
      <c r="HI51" s="74"/>
      <c r="HJ51" s="74"/>
      <c r="HK51" s="74"/>
      <c r="HL51" s="74"/>
      <c r="HM51" s="74"/>
      <c r="HN51" s="74"/>
      <c r="HO51" s="74"/>
      <c r="HP51" s="74"/>
      <c r="HQ51" s="74"/>
      <c r="HR51" s="74"/>
      <c r="HS51" s="74"/>
      <c r="HT51" s="74"/>
      <c r="HU51" s="74"/>
      <c r="HV51" s="74"/>
      <c r="HW51" s="74"/>
      <c r="HX51" s="74"/>
      <c r="HY51" s="74"/>
      <c r="HZ51" s="74"/>
      <c r="IA51" s="74"/>
      <c r="IB51" s="74"/>
      <c r="IC51" s="74"/>
      <c r="ID51" s="74"/>
      <c r="IE51" s="74"/>
      <c r="IF51" s="74"/>
    </row>
    <row r="52" spans="1:24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22"/>
      <c r="DX52" s="22"/>
      <c r="DY52" s="22"/>
      <c r="DZ52" s="22"/>
      <c r="EA52" s="22"/>
      <c r="EB52" s="22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22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22"/>
      <c r="FM52" s="22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22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</row>
    <row r="53" spans="1:24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74"/>
      <c r="DM53" s="74"/>
      <c r="DN53" s="74"/>
      <c r="DO53" s="74"/>
      <c r="DP53" s="74"/>
      <c r="DQ53" s="74"/>
      <c r="DR53" s="74"/>
      <c r="DS53" s="74"/>
      <c r="DT53" s="74"/>
      <c r="DU53" s="74"/>
      <c r="DV53" s="74"/>
      <c r="DW53" s="22"/>
      <c r="DX53" s="22"/>
      <c r="DY53" s="22"/>
      <c r="DZ53" s="22"/>
      <c r="EA53" s="22"/>
      <c r="EB53" s="22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74"/>
      <c r="ER53" s="74"/>
      <c r="ES53" s="74"/>
      <c r="ET53" s="74"/>
      <c r="EU53" s="74"/>
      <c r="EV53" s="74"/>
      <c r="EW53" s="74"/>
      <c r="EX53" s="74"/>
      <c r="EY53" s="74"/>
      <c r="EZ53" s="22"/>
      <c r="FA53" s="74"/>
      <c r="FB53" s="74"/>
      <c r="FC53" s="74"/>
      <c r="FD53" s="74"/>
      <c r="FE53" s="74"/>
      <c r="FF53" s="74"/>
      <c r="FG53" s="74"/>
      <c r="FH53" s="74"/>
      <c r="FI53" s="74"/>
      <c r="FJ53" s="74"/>
      <c r="FK53" s="74"/>
      <c r="FL53" s="22"/>
      <c r="FM53" s="22"/>
      <c r="FN53" s="74"/>
      <c r="FO53" s="74"/>
      <c r="FP53" s="74"/>
      <c r="FQ53" s="74"/>
      <c r="FR53" s="74"/>
      <c r="FS53" s="74"/>
      <c r="FT53" s="74"/>
      <c r="FU53" s="74"/>
      <c r="FV53" s="74"/>
      <c r="FW53" s="74"/>
      <c r="FX53" s="22"/>
      <c r="FY53" s="74"/>
      <c r="FZ53" s="74"/>
      <c r="GA53" s="74"/>
      <c r="GB53" s="74"/>
      <c r="GC53" s="74"/>
      <c r="GD53" s="74"/>
      <c r="GE53" s="74"/>
      <c r="GF53" s="74"/>
      <c r="GG53" s="74"/>
      <c r="GH53" s="74"/>
      <c r="GI53" s="74"/>
      <c r="GJ53" s="74"/>
      <c r="GK53" s="74"/>
      <c r="GL53" s="74"/>
      <c r="GM53" s="74"/>
      <c r="GN53" s="74"/>
      <c r="GO53" s="74"/>
      <c r="GP53" s="74"/>
      <c r="GQ53" s="74"/>
      <c r="GR53" s="74"/>
      <c r="GS53" s="74"/>
      <c r="GT53" s="74"/>
      <c r="GU53" s="74"/>
      <c r="GV53" s="74"/>
      <c r="GW53" s="74"/>
      <c r="GX53" s="74"/>
      <c r="GY53" s="74"/>
      <c r="GZ53" s="74"/>
      <c r="HA53" s="74"/>
      <c r="HB53" s="74"/>
      <c r="HC53" s="74"/>
      <c r="HD53" s="74"/>
      <c r="HE53" s="74"/>
      <c r="HF53" s="74"/>
      <c r="HG53" s="74"/>
      <c r="HH53" s="74"/>
      <c r="HI53" s="74"/>
      <c r="HJ53" s="74"/>
      <c r="HK53" s="74"/>
      <c r="HL53" s="74"/>
      <c r="HM53" s="74"/>
      <c r="HN53" s="74"/>
      <c r="HO53" s="74"/>
      <c r="HP53" s="74"/>
      <c r="HQ53" s="74"/>
      <c r="HR53" s="74"/>
      <c r="HS53" s="74"/>
      <c r="HT53" s="74"/>
      <c r="HU53" s="74"/>
      <c r="HV53" s="74"/>
      <c r="HW53" s="74"/>
      <c r="HX53" s="74"/>
      <c r="HY53" s="74"/>
      <c r="HZ53" s="74"/>
      <c r="IA53" s="74"/>
      <c r="IB53" s="74"/>
      <c r="IC53" s="74"/>
      <c r="ID53" s="74"/>
      <c r="IE53" s="74"/>
      <c r="IF53" s="74"/>
    </row>
    <row r="54" spans="1:24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  <c r="DQ54" s="74"/>
      <c r="DR54" s="74"/>
      <c r="DS54" s="74"/>
      <c r="DT54" s="74"/>
      <c r="DU54" s="74"/>
      <c r="DV54" s="74"/>
      <c r="DW54" s="22"/>
      <c r="DX54" s="22"/>
      <c r="DY54" s="22"/>
      <c r="DZ54" s="22"/>
      <c r="EA54" s="22"/>
      <c r="EB54" s="22"/>
      <c r="EC54" s="74"/>
      <c r="ED54" s="74"/>
      <c r="EE54" s="74"/>
      <c r="EF54" s="74"/>
      <c r="EG54" s="74"/>
      <c r="EH54" s="74"/>
      <c r="EI54" s="74"/>
      <c r="EJ54" s="74"/>
      <c r="EK54" s="74"/>
      <c r="EL54" s="74"/>
      <c r="EM54" s="74"/>
      <c r="EN54" s="74"/>
      <c r="EO54" s="74"/>
      <c r="EP54" s="74"/>
      <c r="EQ54" s="74"/>
      <c r="ER54" s="74"/>
      <c r="ES54" s="74"/>
      <c r="ET54" s="74"/>
      <c r="EU54" s="74"/>
      <c r="EV54" s="74"/>
      <c r="EW54" s="74"/>
      <c r="EX54" s="74"/>
      <c r="EY54" s="74"/>
      <c r="EZ54" s="22"/>
      <c r="FA54" s="74"/>
      <c r="FB54" s="74"/>
      <c r="FC54" s="74"/>
      <c r="FD54" s="74"/>
      <c r="FE54" s="74"/>
      <c r="FF54" s="74"/>
      <c r="FG54" s="74"/>
      <c r="FH54" s="74"/>
      <c r="FI54" s="74"/>
      <c r="FJ54" s="74"/>
      <c r="FK54" s="74"/>
      <c r="FL54" s="22"/>
      <c r="FM54" s="22"/>
      <c r="FN54" s="74"/>
      <c r="FO54" s="74"/>
      <c r="FP54" s="74"/>
      <c r="FQ54" s="74"/>
      <c r="FR54" s="74"/>
      <c r="FS54" s="74"/>
      <c r="FT54" s="74"/>
      <c r="FU54" s="74"/>
      <c r="FV54" s="74"/>
      <c r="FW54" s="74"/>
      <c r="FX54" s="22"/>
      <c r="FY54" s="74"/>
      <c r="FZ54" s="74"/>
      <c r="GA54" s="74"/>
      <c r="GB54" s="74"/>
      <c r="GC54" s="74"/>
      <c r="GD54" s="74"/>
      <c r="GE54" s="74"/>
      <c r="GF54" s="74"/>
      <c r="GG54" s="74"/>
      <c r="GH54" s="74"/>
      <c r="GI54" s="74"/>
      <c r="GJ54" s="74"/>
      <c r="GK54" s="74"/>
      <c r="GL54" s="74"/>
      <c r="GM54" s="74"/>
      <c r="GN54" s="74"/>
      <c r="GO54" s="74"/>
      <c r="GP54" s="74"/>
      <c r="GQ54" s="74"/>
      <c r="GR54" s="74"/>
      <c r="GS54" s="74"/>
      <c r="GT54" s="74"/>
      <c r="GU54" s="74"/>
      <c r="GV54" s="74"/>
      <c r="GW54" s="74"/>
      <c r="GX54" s="74"/>
      <c r="GY54" s="74"/>
      <c r="GZ54" s="74"/>
      <c r="HA54" s="74"/>
      <c r="HB54" s="74"/>
      <c r="HC54" s="74"/>
      <c r="HD54" s="74"/>
      <c r="HE54" s="74"/>
      <c r="HF54" s="74"/>
      <c r="HG54" s="74"/>
      <c r="HH54" s="74"/>
      <c r="HI54" s="74"/>
      <c r="HJ54" s="74"/>
      <c r="HK54" s="74"/>
      <c r="HL54" s="74"/>
      <c r="HM54" s="74"/>
      <c r="HN54" s="74"/>
      <c r="HO54" s="74"/>
      <c r="HP54" s="74"/>
      <c r="HQ54" s="74"/>
      <c r="HR54" s="74"/>
      <c r="HS54" s="74"/>
      <c r="HT54" s="74"/>
      <c r="HU54" s="74"/>
      <c r="HV54" s="74"/>
      <c r="HW54" s="74"/>
      <c r="HX54" s="74"/>
      <c r="HY54" s="74"/>
      <c r="HZ54" s="74"/>
      <c r="IA54" s="74"/>
      <c r="IB54" s="74"/>
      <c r="IC54" s="74"/>
      <c r="ID54" s="74"/>
      <c r="IE54" s="74"/>
      <c r="IF54" s="74"/>
    </row>
    <row r="55" spans="1:24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22"/>
      <c r="DX55" s="22"/>
      <c r="DY55" s="22"/>
      <c r="DZ55" s="22"/>
      <c r="EA55" s="22"/>
      <c r="EB55" s="22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22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22"/>
      <c r="FM55" s="22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22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</row>
    <row r="56" spans="1:24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74"/>
      <c r="DP56" s="74"/>
      <c r="DQ56" s="74"/>
      <c r="DR56" s="74"/>
      <c r="DS56" s="74"/>
      <c r="DT56" s="74"/>
      <c r="DU56" s="74"/>
      <c r="DV56" s="74"/>
      <c r="DW56" s="22"/>
      <c r="DX56" s="22"/>
      <c r="DY56" s="22"/>
      <c r="DZ56" s="22"/>
      <c r="EA56" s="22"/>
      <c r="EB56" s="22"/>
      <c r="EC56" s="74"/>
      <c r="ED56" s="74"/>
      <c r="EE56" s="74"/>
      <c r="EF56" s="74"/>
      <c r="EG56" s="74"/>
      <c r="EH56" s="74"/>
      <c r="EI56" s="74"/>
      <c r="EJ56" s="74"/>
      <c r="EK56" s="74"/>
      <c r="EL56" s="74"/>
      <c r="EM56" s="74"/>
      <c r="EN56" s="74"/>
      <c r="EO56" s="74"/>
      <c r="EP56" s="74"/>
      <c r="EQ56" s="74"/>
      <c r="ER56" s="74"/>
      <c r="ES56" s="74"/>
      <c r="ET56" s="74"/>
      <c r="EU56" s="74"/>
      <c r="EV56" s="74"/>
      <c r="EW56" s="74"/>
      <c r="EX56" s="74"/>
      <c r="EY56" s="74"/>
      <c r="EZ56" s="22"/>
      <c r="FA56" s="74"/>
      <c r="FB56" s="74"/>
      <c r="FC56" s="74"/>
      <c r="FD56" s="74"/>
      <c r="FE56" s="74"/>
      <c r="FF56" s="74"/>
      <c r="FG56" s="74"/>
      <c r="FH56" s="74"/>
      <c r="FI56" s="74"/>
      <c r="FJ56" s="74"/>
      <c r="FK56" s="74"/>
      <c r="FL56" s="22"/>
      <c r="FM56" s="22"/>
      <c r="FN56" s="74"/>
      <c r="FO56" s="74"/>
      <c r="FP56" s="74"/>
      <c r="FQ56" s="74"/>
      <c r="FR56" s="74"/>
      <c r="FS56" s="74"/>
      <c r="FT56" s="74"/>
      <c r="FU56" s="74"/>
      <c r="FV56" s="74"/>
      <c r="FW56" s="74"/>
      <c r="FX56" s="22"/>
      <c r="FY56" s="74"/>
      <c r="FZ56" s="74"/>
      <c r="GA56" s="74"/>
      <c r="GB56" s="74"/>
      <c r="GC56" s="74"/>
      <c r="GD56" s="74"/>
      <c r="GE56" s="74"/>
      <c r="GF56" s="74"/>
      <c r="GG56" s="74"/>
      <c r="GH56" s="74"/>
      <c r="GI56" s="74"/>
      <c r="GJ56" s="74"/>
      <c r="GK56" s="74"/>
      <c r="GL56" s="74"/>
      <c r="GM56" s="74"/>
      <c r="GN56" s="74"/>
      <c r="GO56" s="74"/>
      <c r="GP56" s="74"/>
      <c r="GQ56" s="74"/>
      <c r="GR56" s="74"/>
      <c r="GS56" s="74"/>
      <c r="GT56" s="74"/>
      <c r="GU56" s="74"/>
      <c r="GV56" s="74"/>
      <c r="GW56" s="74"/>
      <c r="GX56" s="74"/>
      <c r="GY56" s="74"/>
      <c r="GZ56" s="74"/>
      <c r="HA56" s="74"/>
      <c r="HB56" s="74"/>
      <c r="HC56" s="74"/>
      <c r="HD56" s="74"/>
      <c r="HE56" s="74"/>
      <c r="HF56" s="74"/>
      <c r="HG56" s="74"/>
      <c r="HH56" s="74"/>
      <c r="HI56" s="74"/>
      <c r="HJ56" s="74"/>
      <c r="HK56" s="74"/>
      <c r="HL56" s="74"/>
      <c r="HM56" s="74"/>
      <c r="HN56" s="74"/>
      <c r="HO56" s="74"/>
      <c r="HP56" s="74"/>
      <c r="HQ56" s="74"/>
      <c r="HR56" s="74"/>
      <c r="HS56" s="74"/>
      <c r="HT56" s="74"/>
      <c r="HU56" s="74"/>
      <c r="HV56" s="74"/>
      <c r="HW56" s="74"/>
      <c r="HX56" s="74"/>
      <c r="HY56" s="74"/>
      <c r="HZ56" s="74"/>
      <c r="IA56" s="74"/>
      <c r="IB56" s="74"/>
      <c r="IC56" s="74"/>
      <c r="ID56" s="74"/>
      <c r="IE56" s="74"/>
      <c r="IF56" s="74"/>
    </row>
    <row r="57" spans="1:24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  <c r="DI57" s="74"/>
      <c r="DJ57" s="74"/>
      <c r="DK57" s="74"/>
      <c r="DL57" s="74"/>
      <c r="DM57" s="74"/>
      <c r="DN57" s="74"/>
      <c r="DO57" s="74"/>
      <c r="DP57" s="74"/>
      <c r="DQ57" s="74"/>
      <c r="DR57" s="74"/>
      <c r="DS57" s="74"/>
      <c r="DT57" s="74"/>
      <c r="DU57" s="74"/>
      <c r="DV57" s="74"/>
      <c r="DW57" s="22"/>
      <c r="DX57" s="22"/>
      <c r="DY57" s="22"/>
      <c r="DZ57" s="22"/>
      <c r="EA57" s="22"/>
      <c r="EB57" s="22"/>
      <c r="EC57" s="74"/>
      <c r="ED57" s="74"/>
      <c r="EE57" s="74"/>
      <c r="EF57" s="74"/>
      <c r="EG57" s="74"/>
      <c r="EH57" s="74"/>
      <c r="EI57" s="74"/>
      <c r="EJ57" s="74"/>
      <c r="EK57" s="74"/>
      <c r="EL57" s="74"/>
      <c r="EM57" s="74"/>
      <c r="EN57" s="74"/>
      <c r="EO57" s="74"/>
      <c r="EP57" s="74"/>
      <c r="EQ57" s="74"/>
      <c r="ER57" s="74"/>
      <c r="ES57" s="74"/>
      <c r="ET57" s="74"/>
      <c r="EU57" s="74"/>
      <c r="EV57" s="74"/>
      <c r="EW57" s="74"/>
      <c r="EX57" s="74"/>
      <c r="EY57" s="74"/>
      <c r="EZ57" s="22"/>
      <c r="FA57" s="74"/>
      <c r="FB57" s="74"/>
      <c r="FC57" s="74"/>
      <c r="FD57" s="74"/>
      <c r="FE57" s="74"/>
      <c r="FF57" s="74"/>
      <c r="FG57" s="74"/>
      <c r="FH57" s="74"/>
      <c r="FI57" s="74"/>
      <c r="FJ57" s="74"/>
      <c r="FK57" s="74"/>
      <c r="FL57" s="22"/>
      <c r="FM57" s="22"/>
      <c r="FN57" s="74"/>
      <c r="FO57" s="74"/>
      <c r="FP57" s="74"/>
      <c r="FQ57" s="74"/>
      <c r="FR57" s="74"/>
      <c r="FS57" s="74"/>
      <c r="FT57" s="74"/>
      <c r="FU57" s="74"/>
      <c r="FV57" s="74"/>
      <c r="FW57" s="74"/>
      <c r="FX57" s="22"/>
      <c r="FY57" s="74"/>
      <c r="FZ57" s="74"/>
      <c r="GA57" s="74"/>
      <c r="GB57" s="74"/>
      <c r="GC57" s="74"/>
      <c r="GD57" s="74"/>
      <c r="GE57" s="74"/>
      <c r="GF57" s="74"/>
      <c r="GG57" s="74"/>
      <c r="GH57" s="74"/>
      <c r="GI57" s="74"/>
      <c r="GJ57" s="74"/>
      <c r="GK57" s="74"/>
      <c r="GL57" s="74"/>
      <c r="GM57" s="74"/>
      <c r="GN57" s="74"/>
      <c r="GO57" s="74"/>
      <c r="GP57" s="74"/>
      <c r="GQ57" s="74"/>
      <c r="GR57" s="74"/>
      <c r="GS57" s="74"/>
      <c r="GT57" s="74"/>
      <c r="GU57" s="74"/>
      <c r="GV57" s="74"/>
      <c r="GW57" s="74"/>
      <c r="GX57" s="74"/>
      <c r="GY57" s="74"/>
      <c r="GZ57" s="74"/>
      <c r="HA57" s="74"/>
      <c r="HB57" s="74"/>
      <c r="HC57" s="74"/>
      <c r="HD57" s="74"/>
      <c r="HE57" s="74"/>
      <c r="HF57" s="74"/>
      <c r="HG57" s="74"/>
      <c r="HH57" s="74"/>
      <c r="HI57" s="74"/>
      <c r="HJ57" s="74"/>
      <c r="HK57" s="74"/>
      <c r="HL57" s="74"/>
      <c r="HM57" s="74"/>
      <c r="HN57" s="74"/>
      <c r="HO57" s="74"/>
      <c r="HP57" s="74"/>
      <c r="HQ57" s="74"/>
      <c r="HR57" s="74"/>
      <c r="HS57" s="74"/>
      <c r="HT57" s="74"/>
      <c r="HU57" s="74"/>
      <c r="HV57" s="74"/>
      <c r="HW57" s="74"/>
      <c r="HX57" s="74"/>
      <c r="HY57" s="74"/>
      <c r="HZ57" s="74"/>
      <c r="IA57" s="74"/>
      <c r="IB57" s="74"/>
      <c r="IC57" s="74"/>
      <c r="ID57" s="74"/>
      <c r="IE57" s="74"/>
      <c r="IF57" s="74"/>
    </row>
    <row r="58" spans="1:24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  <c r="DI58" s="74"/>
      <c r="DJ58" s="74"/>
      <c r="DK58" s="74"/>
      <c r="DL58" s="74"/>
      <c r="DM58" s="74"/>
      <c r="DN58" s="74"/>
      <c r="DO58" s="74"/>
      <c r="DP58" s="74"/>
      <c r="DQ58" s="74"/>
      <c r="DR58" s="74"/>
      <c r="DS58" s="74"/>
      <c r="DT58" s="74"/>
      <c r="DU58" s="74"/>
      <c r="DV58" s="74"/>
      <c r="DW58" s="22"/>
      <c r="DX58" s="22"/>
      <c r="DY58" s="22"/>
      <c r="DZ58" s="22"/>
      <c r="EA58" s="22"/>
      <c r="EB58" s="22"/>
      <c r="EC58" s="74"/>
      <c r="ED58" s="74"/>
      <c r="EE58" s="74"/>
      <c r="EF58" s="74"/>
      <c r="EG58" s="74"/>
      <c r="EH58" s="74"/>
      <c r="EI58" s="74"/>
      <c r="EJ58" s="74"/>
      <c r="EK58" s="74"/>
      <c r="EL58" s="74"/>
      <c r="EM58" s="74"/>
      <c r="EN58" s="74"/>
      <c r="EO58" s="74"/>
      <c r="EP58" s="74"/>
      <c r="EQ58" s="74"/>
      <c r="ER58" s="74"/>
      <c r="ES58" s="74"/>
      <c r="ET58" s="74"/>
      <c r="EU58" s="74"/>
      <c r="EV58" s="74"/>
      <c r="EW58" s="74"/>
      <c r="EX58" s="74"/>
      <c r="EY58" s="74"/>
      <c r="EZ58" s="22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22"/>
      <c r="FM58" s="22"/>
      <c r="FN58" s="74"/>
      <c r="FO58" s="74"/>
      <c r="FP58" s="74"/>
      <c r="FQ58" s="74"/>
      <c r="FR58" s="74"/>
      <c r="FS58" s="74"/>
      <c r="FT58" s="74"/>
      <c r="FU58" s="74"/>
      <c r="FV58" s="74"/>
      <c r="FW58" s="74"/>
      <c r="FX58" s="22"/>
      <c r="FY58" s="74"/>
      <c r="FZ58" s="74"/>
      <c r="GA58" s="74"/>
      <c r="GB58" s="74"/>
      <c r="GC58" s="74"/>
      <c r="GD58" s="74"/>
      <c r="GE58" s="74"/>
      <c r="GF58" s="74"/>
      <c r="GG58" s="74"/>
      <c r="GH58" s="74"/>
      <c r="GI58" s="74"/>
      <c r="GJ58" s="74"/>
      <c r="GK58" s="74"/>
      <c r="GL58" s="74"/>
      <c r="GM58" s="74"/>
      <c r="GN58" s="74"/>
      <c r="GO58" s="74"/>
      <c r="GP58" s="74"/>
      <c r="GQ58" s="74"/>
      <c r="GR58" s="74"/>
      <c r="GS58" s="74"/>
      <c r="GT58" s="74"/>
      <c r="GU58" s="74"/>
      <c r="GV58" s="74"/>
      <c r="GW58" s="74"/>
      <c r="GX58" s="74"/>
      <c r="GY58" s="74"/>
      <c r="GZ58" s="74"/>
      <c r="HA58" s="74"/>
      <c r="HB58" s="74"/>
      <c r="HC58" s="74"/>
      <c r="HD58" s="74"/>
      <c r="HE58" s="74"/>
      <c r="HF58" s="74"/>
      <c r="HG58" s="74"/>
      <c r="HH58" s="74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4"/>
      <c r="IB58" s="74"/>
      <c r="IC58" s="74"/>
      <c r="ID58" s="74"/>
      <c r="IE58" s="74"/>
      <c r="IF58" s="74"/>
    </row>
    <row r="59" spans="1:24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  <c r="DI59" s="74"/>
      <c r="DJ59" s="74"/>
      <c r="DK59" s="74"/>
      <c r="DL59" s="74"/>
      <c r="DM59" s="74"/>
      <c r="DN59" s="74"/>
      <c r="DO59" s="74"/>
      <c r="DP59" s="74"/>
      <c r="DQ59" s="74"/>
      <c r="DR59" s="74"/>
      <c r="DS59" s="74"/>
      <c r="DT59" s="74"/>
      <c r="DU59" s="74"/>
      <c r="DV59" s="74"/>
      <c r="DW59" s="22"/>
      <c r="DX59" s="22"/>
      <c r="DY59" s="22"/>
      <c r="DZ59" s="22"/>
      <c r="EA59" s="22"/>
      <c r="EB59" s="22"/>
      <c r="EC59" s="74"/>
      <c r="ED59" s="74"/>
      <c r="EE59" s="74"/>
      <c r="EF59" s="74"/>
      <c r="EG59" s="74"/>
      <c r="EH59" s="74"/>
      <c r="EI59" s="74"/>
      <c r="EJ59" s="74"/>
      <c r="EK59" s="74"/>
      <c r="EL59" s="74"/>
      <c r="EM59" s="74"/>
      <c r="EN59" s="74"/>
      <c r="EO59" s="74"/>
      <c r="EP59" s="74"/>
      <c r="EQ59" s="74"/>
      <c r="ER59" s="74"/>
      <c r="ES59" s="74"/>
      <c r="ET59" s="74"/>
      <c r="EU59" s="74"/>
      <c r="EV59" s="74"/>
      <c r="EW59" s="74"/>
      <c r="EX59" s="74"/>
      <c r="EY59" s="74"/>
      <c r="EZ59" s="22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22"/>
      <c r="FM59" s="22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22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</row>
    <row r="60" spans="1:240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  <c r="DI60" s="74"/>
      <c r="DJ60" s="74"/>
      <c r="DK60" s="74"/>
      <c r="DL60" s="74"/>
      <c r="DM60" s="74"/>
      <c r="DN60" s="74"/>
      <c r="DO60" s="74"/>
      <c r="DP60" s="74"/>
      <c r="DQ60" s="74"/>
      <c r="DR60" s="74"/>
      <c r="DS60" s="74"/>
      <c r="DT60" s="74"/>
      <c r="DU60" s="74"/>
      <c r="DV60" s="74"/>
      <c r="DW60" s="22"/>
      <c r="DX60" s="22"/>
      <c r="DY60" s="22"/>
      <c r="DZ60" s="22"/>
      <c r="EA60" s="22"/>
      <c r="EB60" s="22"/>
      <c r="EC60" s="74"/>
      <c r="ED60" s="74"/>
      <c r="EE60" s="74"/>
      <c r="EF60" s="74"/>
      <c r="EG60" s="74"/>
      <c r="EH60" s="74"/>
      <c r="EI60" s="74"/>
      <c r="EJ60" s="74"/>
      <c r="EK60" s="74"/>
      <c r="EL60" s="74"/>
      <c r="EM60" s="74"/>
      <c r="EN60" s="74"/>
      <c r="EO60" s="74"/>
      <c r="EP60" s="74"/>
      <c r="EQ60" s="74"/>
      <c r="ER60" s="74"/>
      <c r="ES60" s="74"/>
      <c r="ET60" s="74"/>
      <c r="EU60" s="74"/>
      <c r="EV60" s="74"/>
      <c r="EW60" s="74"/>
      <c r="EX60" s="74"/>
      <c r="EY60" s="74"/>
      <c r="EZ60" s="22"/>
      <c r="FA60" s="74"/>
      <c r="FB60" s="74"/>
      <c r="FC60" s="74"/>
      <c r="FD60" s="74"/>
      <c r="FE60" s="74"/>
      <c r="FF60" s="74"/>
      <c r="FG60" s="74"/>
      <c r="FH60" s="74"/>
      <c r="FI60" s="74"/>
      <c r="FJ60" s="74"/>
      <c r="FK60" s="74"/>
      <c r="FL60" s="22"/>
      <c r="FM60" s="22"/>
      <c r="FN60" s="74"/>
      <c r="FO60" s="74"/>
      <c r="FP60" s="74"/>
      <c r="FQ60" s="74"/>
      <c r="FR60" s="74"/>
      <c r="FS60" s="74"/>
      <c r="FT60" s="74"/>
      <c r="FU60" s="74"/>
      <c r="FV60" s="74"/>
      <c r="FW60" s="74"/>
      <c r="FX60" s="22"/>
      <c r="FY60" s="74"/>
      <c r="FZ60" s="74"/>
      <c r="GA60" s="74"/>
      <c r="GB60" s="74"/>
      <c r="GC60" s="74"/>
      <c r="GD60" s="74"/>
      <c r="GE60" s="74"/>
      <c r="GF60" s="74"/>
      <c r="GG60" s="74"/>
      <c r="GH60" s="74"/>
      <c r="GI60" s="74"/>
      <c r="GJ60" s="74"/>
      <c r="GK60" s="74"/>
      <c r="GL60" s="74"/>
      <c r="GM60" s="74"/>
      <c r="GN60" s="74"/>
      <c r="GO60" s="74"/>
      <c r="GP60" s="74"/>
      <c r="GQ60" s="74"/>
      <c r="GR60" s="74"/>
      <c r="GS60" s="74"/>
      <c r="GT60" s="74"/>
      <c r="GU60" s="74"/>
      <c r="GV60" s="74"/>
      <c r="GW60" s="74"/>
      <c r="GX60" s="74"/>
      <c r="GY60" s="74"/>
      <c r="GZ60" s="74"/>
      <c r="HA60" s="74"/>
      <c r="HB60" s="74"/>
      <c r="HC60" s="74"/>
      <c r="HD60" s="74"/>
      <c r="HE60" s="74"/>
      <c r="HF60" s="74"/>
      <c r="HG60" s="74"/>
      <c r="HH60" s="74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74"/>
      <c r="IB60" s="74"/>
      <c r="IC60" s="74"/>
      <c r="ID60" s="74"/>
      <c r="IE60" s="74"/>
      <c r="IF60" s="74"/>
    </row>
    <row r="61" spans="1:240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22"/>
      <c r="DX61" s="22"/>
      <c r="DY61" s="22"/>
      <c r="DZ61" s="22"/>
      <c r="EA61" s="22"/>
      <c r="EB61" s="22"/>
      <c r="EC61" s="74"/>
      <c r="ED61" s="74"/>
      <c r="EE61" s="74"/>
      <c r="EF61" s="74"/>
      <c r="EG61" s="74"/>
      <c r="EH61" s="74"/>
      <c r="EI61" s="74"/>
      <c r="EJ61" s="74"/>
      <c r="EK61" s="74"/>
      <c r="EL61" s="74"/>
      <c r="EM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22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22"/>
      <c r="FM61" s="22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22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</row>
    <row r="62" spans="1:240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  <c r="DI62" s="74"/>
      <c r="DJ62" s="74"/>
      <c r="DK62" s="74"/>
      <c r="DL62" s="74"/>
      <c r="DM62" s="74"/>
      <c r="DN62" s="74"/>
      <c r="DO62" s="74"/>
      <c r="DP62" s="74"/>
      <c r="DQ62" s="74"/>
      <c r="DR62" s="74"/>
      <c r="DS62" s="74"/>
      <c r="DT62" s="74"/>
      <c r="DU62" s="74"/>
      <c r="DV62" s="74"/>
      <c r="DW62" s="22"/>
      <c r="DX62" s="22"/>
      <c r="DY62" s="22"/>
      <c r="DZ62" s="22"/>
      <c r="EA62" s="22"/>
      <c r="EB62" s="22"/>
      <c r="EC62" s="74"/>
      <c r="ED62" s="74"/>
      <c r="EE62" s="74"/>
      <c r="EF62" s="74"/>
      <c r="EG62" s="74"/>
      <c r="EH62" s="74"/>
      <c r="EI62" s="74"/>
      <c r="EJ62" s="74"/>
      <c r="EK62" s="74"/>
      <c r="EL62" s="74"/>
      <c r="EM62" s="74"/>
      <c r="EN62" s="74"/>
      <c r="EO62" s="74"/>
      <c r="EP62" s="74"/>
      <c r="EQ62" s="74"/>
      <c r="ER62" s="74"/>
      <c r="ES62" s="74"/>
      <c r="ET62" s="74"/>
      <c r="EU62" s="74"/>
      <c r="EV62" s="74"/>
      <c r="EW62" s="74"/>
      <c r="EX62" s="74"/>
      <c r="EY62" s="74"/>
      <c r="EZ62" s="22"/>
      <c r="FA62" s="74"/>
      <c r="FB62" s="74"/>
      <c r="FC62" s="74"/>
      <c r="FD62" s="74"/>
      <c r="FE62" s="74"/>
      <c r="FF62" s="74"/>
      <c r="FG62" s="74"/>
      <c r="FH62" s="74"/>
      <c r="FI62" s="74"/>
      <c r="FJ62" s="74"/>
      <c r="FK62" s="74"/>
      <c r="FL62" s="22"/>
      <c r="FM62" s="22"/>
      <c r="FN62" s="74"/>
      <c r="FO62" s="74"/>
      <c r="FP62" s="74"/>
      <c r="FQ62" s="74"/>
      <c r="FR62" s="74"/>
      <c r="FS62" s="74"/>
      <c r="FT62" s="74"/>
      <c r="FU62" s="74"/>
      <c r="FV62" s="74"/>
      <c r="FW62" s="74"/>
      <c r="FX62" s="22"/>
      <c r="FY62" s="74"/>
      <c r="FZ62" s="74"/>
      <c r="GA62" s="74"/>
      <c r="GB62" s="74"/>
      <c r="GC62" s="74"/>
      <c r="GD62" s="74"/>
      <c r="GE62" s="74"/>
      <c r="GF62" s="74"/>
      <c r="GG62" s="74"/>
      <c r="GH62" s="74"/>
      <c r="GI62" s="74"/>
      <c r="GJ62" s="74"/>
      <c r="GK62" s="74"/>
      <c r="GL62" s="74"/>
      <c r="GM62" s="74"/>
      <c r="GN62" s="74"/>
      <c r="GO62" s="74"/>
      <c r="GP62" s="74"/>
      <c r="GQ62" s="74"/>
      <c r="GR62" s="74"/>
      <c r="GS62" s="74"/>
      <c r="GT62" s="74"/>
      <c r="GU62" s="74"/>
      <c r="GV62" s="74"/>
      <c r="GW62" s="74"/>
      <c r="GX62" s="74"/>
      <c r="GY62" s="74"/>
      <c r="GZ62" s="74"/>
      <c r="HA62" s="74"/>
      <c r="HB62" s="74"/>
      <c r="HC62" s="74"/>
      <c r="HD62" s="74"/>
      <c r="HE62" s="74"/>
      <c r="HF62" s="74"/>
      <c r="HG62" s="74"/>
      <c r="HH62" s="74"/>
      <c r="HI62" s="74"/>
      <c r="HJ62" s="74"/>
      <c r="HK62" s="74"/>
      <c r="HL62" s="74"/>
      <c r="HM62" s="74"/>
      <c r="HN62" s="74"/>
      <c r="HO62" s="74"/>
      <c r="HP62" s="74"/>
      <c r="HQ62" s="74"/>
      <c r="HR62" s="74"/>
      <c r="HS62" s="74"/>
      <c r="HT62" s="74"/>
      <c r="HU62" s="74"/>
      <c r="HV62" s="74"/>
      <c r="HW62" s="74"/>
      <c r="HX62" s="74"/>
      <c r="HY62" s="74"/>
      <c r="HZ62" s="74"/>
      <c r="IA62" s="74"/>
      <c r="IB62" s="74"/>
      <c r="IC62" s="74"/>
      <c r="ID62" s="74"/>
      <c r="IE62" s="74"/>
      <c r="IF62" s="74"/>
    </row>
    <row r="63" spans="1:240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  <c r="DI63" s="74"/>
      <c r="DJ63" s="74"/>
      <c r="DK63" s="74"/>
      <c r="DL63" s="74"/>
      <c r="DM63" s="74"/>
      <c r="DN63" s="74"/>
      <c r="DO63" s="74"/>
      <c r="DP63" s="74"/>
      <c r="DQ63" s="74"/>
      <c r="DR63" s="74"/>
      <c r="DS63" s="74"/>
      <c r="DT63" s="74"/>
      <c r="DU63" s="74"/>
      <c r="DV63" s="74"/>
      <c r="DW63" s="22"/>
      <c r="DX63" s="22"/>
      <c r="DY63" s="22"/>
      <c r="DZ63" s="22"/>
      <c r="EA63" s="22"/>
      <c r="EB63" s="22"/>
      <c r="EC63" s="74"/>
      <c r="ED63" s="74"/>
      <c r="EE63" s="74"/>
      <c r="EF63" s="74"/>
      <c r="EG63" s="74"/>
      <c r="EH63" s="74"/>
      <c r="EI63" s="74"/>
      <c r="EJ63" s="74"/>
      <c r="EK63" s="74"/>
      <c r="EL63" s="74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22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22"/>
      <c r="FM63" s="22"/>
      <c r="FN63" s="74"/>
      <c r="FO63" s="74"/>
      <c r="FP63" s="74"/>
      <c r="FQ63" s="74"/>
      <c r="FR63" s="74"/>
      <c r="FS63" s="74"/>
      <c r="FT63" s="74"/>
      <c r="FU63" s="74"/>
      <c r="FV63" s="74"/>
      <c r="FW63" s="74"/>
      <c r="FX63" s="22"/>
      <c r="FY63" s="74"/>
      <c r="FZ63" s="74"/>
      <c r="GA63" s="74"/>
      <c r="GB63" s="74"/>
      <c r="GC63" s="74"/>
      <c r="GD63" s="74"/>
      <c r="GE63" s="74"/>
      <c r="GF63" s="74"/>
      <c r="GG63" s="74"/>
      <c r="GH63" s="74"/>
      <c r="GI63" s="74"/>
      <c r="GJ63" s="74"/>
      <c r="GK63" s="74"/>
      <c r="GL63" s="74"/>
      <c r="GM63" s="74"/>
      <c r="GN63" s="74"/>
      <c r="GO63" s="74"/>
      <c r="GP63" s="74"/>
      <c r="GQ63" s="74"/>
      <c r="GR63" s="74"/>
      <c r="GS63" s="74"/>
      <c r="GT63" s="74"/>
      <c r="GU63" s="74"/>
      <c r="GV63" s="74"/>
      <c r="GW63" s="74"/>
      <c r="GX63" s="74"/>
      <c r="GY63" s="74"/>
      <c r="GZ63" s="74"/>
      <c r="HA63" s="74"/>
      <c r="HB63" s="74"/>
      <c r="HC63" s="74"/>
      <c r="HD63" s="74"/>
      <c r="HE63" s="74"/>
      <c r="HF63" s="74"/>
      <c r="HG63" s="74"/>
      <c r="HH63" s="74"/>
      <c r="HI63" s="74"/>
      <c r="HJ63" s="74"/>
      <c r="HK63" s="74"/>
      <c r="HL63" s="74"/>
      <c r="HM63" s="74"/>
      <c r="HN63" s="74"/>
      <c r="HO63" s="74"/>
      <c r="HP63" s="74"/>
      <c r="HQ63" s="74"/>
      <c r="HR63" s="74"/>
      <c r="HS63" s="74"/>
      <c r="HT63" s="74"/>
      <c r="HU63" s="74"/>
      <c r="HV63" s="74"/>
      <c r="HW63" s="74"/>
      <c r="HX63" s="74"/>
      <c r="HY63" s="74"/>
      <c r="HZ63" s="74"/>
      <c r="IA63" s="74"/>
      <c r="IB63" s="74"/>
      <c r="IC63" s="74"/>
      <c r="ID63" s="74"/>
      <c r="IE63" s="74"/>
      <c r="IF63" s="74"/>
    </row>
    <row r="64" spans="1:240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  <c r="DI64" s="74"/>
      <c r="DJ64" s="74"/>
      <c r="DK64" s="74"/>
      <c r="DL64" s="74"/>
      <c r="DM64" s="74"/>
      <c r="DN64" s="74"/>
      <c r="DO64" s="74"/>
      <c r="DP64" s="74"/>
      <c r="DQ64" s="74"/>
      <c r="DR64" s="74"/>
      <c r="DS64" s="74"/>
      <c r="DT64" s="74"/>
      <c r="DU64" s="74"/>
      <c r="DV64" s="74"/>
      <c r="DW64" s="22"/>
      <c r="DX64" s="22"/>
      <c r="DY64" s="22"/>
      <c r="DZ64" s="22"/>
      <c r="EA64" s="22"/>
      <c r="EB64" s="22"/>
      <c r="EC64" s="74"/>
      <c r="ED64" s="74"/>
      <c r="EE64" s="74"/>
      <c r="EF64" s="74"/>
      <c r="EG64" s="74"/>
      <c r="EH64" s="74"/>
      <c r="EI64" s="74"/>
      <c r="EJ64" s="74"/>
      <c r="EK64" s="74"/>
      <c r="EL64" s="74"/>
      <c r="EM64" s="74"/>
      <c r="EN64" s="74"/>
      <c r="EO64" s="74"/>
      <c r="EP64" s="74"/>
      <c r="EQ64" s="74"/>
      <c r="ER64" s="74"/>
      <c r="ES64" s="74"/>
      <c r="ET64" s="74"/>
      <c r="EU64" s="74"/>
      <c r="EV64" s="74"/>
      <c r="EW64" s="74"/>
      <c r="EX64" s="74"/>
      <c r="EY64" s="74"/>
      <c r="EZ64" s="22"/>
      <c r="FA64" s="74"/>
      <c r="FB64" s="74"/>
      <c r="FC64" s="74"/>
      <c r="FD64" s="74"/>
      <c r="FE64" s="74"/>
      <c r="FF64" s="74"/>
      <c r="FG64" s="74"/>
      <c r="FH64" s="74"/>
      <c r="FI64" s="74"/>
      <c r="FJ64" s="74"/>
      <c r="FK64" s="74"/>
      <c r="FL64" s="22"/>
      <c r="FM64" s="22"/>
      <c r="FN64" s="74"/>
      <c r="FO64" s="74"/>
      <c r="FP64" s="74"/>
      <c r="FQ64" s="74"/>
      <c r="FR64" s="74"/>
      <c r="FS64" s="74"/>
      <c r="FT64" s="74"/>
      <c r="FU64" s="74"/>
      <c r="FV64" s="74"/>
      <c r="FW64" s="74"/>
      <c r="FX64" s="22"/>
      <c r="FY64" s="74"/>
      <c r="FZ64" s="74"/>
      <c r="GA64" s="74"/>
      <c r="GB64" s="74"/>
      <c r="GC64" s="74"/>
      <c r="GD64" s="74"/>
      <c r="GE64" s="74"/>
      <c r="GF64" s="74"/>
      <c r="GG64" s="74"/>
      <c r="GH64" s="74"/>
      <c r="GI64" s="74"/>
      <c r="GJ64" s="74"/>
      <c r="GK64" s="74"/>
      <c r="GL64" s="74"/>
      <c r="GM64" s="74"/>
      <c r="GN64" s="74"/>
      <c r="GO64" s="74"/>
      <c r="GP64" s="74"/>
      <c r="GQ64" s="74"/>
      <c r="GR64" s="74"/>
      <c r="GS64" s="74"/>
      <c r="GT64" s="74"/>
      <c r="GU64" s="74"/>
      <c r="GV64" s="74"/>
      <c r="GW64" s="74"/>
      <c r="GX64" s="74"/>
      <c r="GY64" s="74"/>
      <c r="GZ64" s="74"/>
      <c r="HA64" s="74"/>
      <c r="HB64" s="74"/>
      <c r="HC64" s="74"/>
      <c r="HD64" s="74"/>
      <c r="HE64" s="74"/>
      <c r="HF64" s="74"/>
      <c r="HG64" s="74"/>
      <c r="HH64" s="74"/>
      <c r="HI64" s="74"/>
      <c r="HJ64" s="74"/>
      <c r="HK64" s="74"/>
      <c r="HL64" s="74"/>
      <c r="HM64" s="74"/>
      <c r="HN64" s="74"/>
      <c r="HO64" s="74"/>
      <c r="HP64" s="74"/>
      <c r="HQ64" s="74"/>
      <c r="HR64" s="74"/>
      <c r="HS64" s="74"/>
      <c r="HT64" s="74"/>
      <c r="HU64" s="74"/>
      <c r="HV64" s="74"/>
      <c r="HW64" s="74"/>
      <c r="HX64" s="74"/>
      <c r="HY64" s="74"/>
      <c r="HZ64" s="74"/>
      <c r="IA64" s="74"/>
      <c r="IB64" s="74"/>
      <c r="IC64" s="74"/>
      <c r="ID64" s="74"/>
      <c r="IE64" s="74"/>
      <c r="IF64" s="74"/>
    </row>
    <row r="65" spans="1:240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  <c r="DI65" s="74"/>
      <c r="DJ65" s="74"/>
      <c r="DK65" s="74"/>
      <c r="DL65" s="74"/>
      <c r="DM65" s="74"/>
      <c r="DN65" s="74"/>
      <c r="DO65" s="74"/>
      <c r="DP65" s="74"/>
      <c r="DQ65" s="74"/>
      <c r="DR65" s="74"/>
      <c r="DS65" s="74"/>
      <c r="DT65" s="74"/>
      <c r="DU65" s="74"/>
      <c r="DV65" s="74"/>
      <c r="DW65" s="22"/>
      <c r="DX65" s="22"/>
      <c r="DY65" s="22"/>
      <c r="DZ65" s="22"/>
      <c r="EA65" s="22"/>
      <c r="EB65" s="22"/>
      <c r="EC65" s="74"/>
      <c r="ED65" s="74"/>
      <c r="EE65" s="74"/>
      <c r="EF65" s="74"/>
      <c r="EG65" s="74"/>
      <c r="EH65" s="74"/>
      <c r="EI65" s="74"/>
      <c r="EJ65" s="74"/>
      <c r="EK65" s="74"/>
      <c r="EL65" s="74"/>
      <c r="EM65" s="74"/>
      <c r="EN65" s="74"/>
      <c r="EO65" s="74"/>
      <c r="EP65" s="74"/>
      <c r="EQ65" s="74"/>
      <c r="ER65" s="74"/>
      <c r="ES65" s="74"/>
      <c r="ET65" s="74"/>
      <c r="EU65" s="74"/>
      <c r="EV65" s="74"/>
      <c r="EW65" s="74"/>
      <c r="EX65" s="74"/>
      <c r="EY65" s="74"/>
      <c r="EZ65" s="22"/>
      <c r="FA65" s="74"/>
      <c r="FB65" s="74"/>
      <c r="FC65" s="74"/>
      <c r="FD65" s="74"/>
      <c r="FE65" s="74"/>
      <c r="FF65" s="74"/>
      <c r="FG65" s="74"/>
      <c r="FH65" s="74"/>
      <c r="FI65" s="74"/>
      <c r="FJ65" s="74"/>
      <c r="FK65" s="74"/>
      <c r="FL65" s="22"/>
      <c r="FM65" s="22"/>
      <c r="FN65" s="74"/>
      <c r="FO65" s="74"/>
      <c r="FP65" s="74"/>
      <c r="FQ65" s="74"/>
      <c r="FR65" s="74"/>
      <c r="FS65" s="74"/>
      <c r="FT65" s="74"/>
      <c r="FU65" s="74"/>
      <c r="FV65" s="74"/>
      <c r="FW65" s="74"/>
      <c r="FX65" s="22"/>
      <c r="FY65" s="74"/>
      <c r="FZ65" s="74"/>
      <c r="GA65" s="74"/>
      <c r="GB65" s="74"/>
      <c r="GC65" s="74"/>
      <c r="GD65" s="74"/>
      <c r="GE65" s="74"/>
      <c r="GF65" s="74"/>
      <c r="GG65" s="74"/>
      <c r="GH65" s="74"/>
      <c r="GI65" s="74"/>
      <c r="GJ65" s="74"/>
      <c r="GK65" s="74"/>
      <c r="GL65" s="74"/>
      <c r="GM65" s="74"/>
      <c r="GN65" s="74"/>
      <c r="GO65" s="74"/>
      <c r="GP65" s="74"/>
      <c r="GQ65" s="74"/>
      <c r="GR65" s="74"/>
      <c r="GS65" s="74"/>
      <c r="GT65" s="74"/>
      <c r="GU65" s="74"/>
      <c r="GV65" s="74"/>
      <c r="GW65" s="74"/>
      <c r="GX65" s="74"/>
      <c r="GY65" s="74"/>
      <c r="GZ65" s="74"/>
      <c r="HA65" s="74"/>
      <c r="HB65" s="74"/>
      <c r="HC65" s="74"/>
      <c r="HD65" s="74"/>
      <c r="HE65" s="74"/>
      <c r="HF65" s="74"/>
      <c r="HG65" s="74"/>
      <c r="HH65" s="74"/>
      <c r="HI65" s="74"/>
      <c r="HJ65" s="74"/>
      <c r="HK65" s="74"/>
      <c r="HL65" s="74"/>
      <c r="HM65" s="74"/>
      <c r="HN65" s="74"/>
      <c r="HO65" s="74"/>
      <c r="HP65" s="74"/>
      <c r="HQ65" s="74"/>
      <c r="HR65" s="74"/>
      <c r="HS65" s="74"/>
      <c r="HT65" s="74"/>
      <c r="HU65" s="74"/>
      <c r="HV65" s="74"/>
      <c r="HW65" s="74"/>
      <c r="HX65" s="74"/>
      <c r="HY65" s="74"/>
      <c r="HZ65" s="74"/>
      <c r="IA65" s="74"/>
      <c r="IB65" s="74"/>
      <c r="IC65" s="74"/>
      <c r="ID65" s="74"/>
      <c r="IE65" s="74"/>
      <c r="IF65" s="74"/>
    </row>
    <row r="66" spans="1:240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74"/>
      <c r="DN66" s="74"/>
      <c r="DO66" s="74"/>
      <c r="DP66" s="74"/>
      <c r="DQ66" s="74"/>
      <c r="DR66" s="74"/>
      <c r="DS66" s="74"/>
      <c r="DT66" s="74"/>
      <c r="DU66" s="74"/>
      <c r="DV66" s="74"/>
      <c r="DW66" s="22"/>
      <c r="DX66" s="22"/>
      <c r="DY66" s="22"/>
      <c r="DZ66" s="22"/>
      <c r="EA66" s="22"/>
      <c r="EB66" s="22"/>
      <c r="EC66" s="74"/>
      <c r="ED66" s="74"/>
      <c r="EE66" s="74"/>
      <c r="EF66" s="74"/>
      <c r="EG66" s="74"/>
      <c r="EH66" s="74"/>
      <c r="EI66" s="74"/>
      <c r="EJ66" s="74"/>
      <c r="EK66" s="74"/>
      <c r="EL66" s="74"/>
      <c r="EM66" s="74"/>
      <c r="EN66" s="74"/>
      <c r="EO66" s="74"/>
      <c r="EP66" s="74"/>
      <c r="EQ66" s="74"/>
      <c r="ER66" s="74"/>
      <c r="ES66" s="74"/>
      <c r="ET66" s="74"/>
      <c r="EU66" s="74"/>
      <c r="EV66" s="74"/>
      <c r="EW66" s="74"/>
      <c r="EX66" s="74"/>
      <c r="EY66" s="74"/>
      <c r="EZ66" s="22"/>
      <c r="FA66" s="74"/>
      <c r="FB66" s="74"/>
      <c r="FC66" s="74"/>
      <c r="FD66" s="74"/>
      <c r="FE66" s="74"/>
      <c r="FF66" s="74"/>
      <c r="FG66" s="74"/>
      <c r="FH66" s="74"/>
      <c r="FI66" s="74"/>
      <c r="FJ66" s="74"/>
      <c r="FK66" s="74"/>
      <c r="FL66" s="22"/>
      <c r="FM66" s="22"/>
      <c r="FN66" s="74"/>
      <c r="FO66" s="74"/>
      <c r="FP66" s="74"/>
      <c r="FQ66" s="74"/>
      <c r="FR66" s="74"/>
      <c r="FS66" s="74"/>
      <c r="FT66" s="74"/>
      <c r="FU66" s="74"/>
      <c r="FV66" s="74"/>
      <c r="FW66" s="74"/>
      <c r="FX66" s="22"/>
      <c r="FY66" s="74"/>
      <c r="FZ66" s="74"/>
      <c r="GA66" s="74"/>
      <c r="GB66" s="74"/>
      <c r="GC66" s="74"/>
      <c r="GD66" s="74"/>
      <c r="GE66" s="74"/>
      <c r="GF66" s="74"/>
      <c r="GG66" s="74"/>
      <c r="GH66" s="74"/>
      <c r="GI66" s="74"/>
      <c r="GJ66" s="74"/>
      <c r="GK66" s="74"/>
      <c r="GL66" s="74"/>
      <c r="GM66" s="74"/>
      <c r="GN66" s="74"/>
      <c r="GO66" s="74"/>
      <c r="GP66" s="74"/>
      <c r="GQ66" s="74"/>
      <c r="GR66" s="74"/>
      <c r="GS66" s="74"/>
      <c r="GT66" s="74"/>
      <c r="GU66" s="74"/>
      <c r="GV66" s="74"/>
      <c r="GW66" s="74"/>
      <c r="GX66" s="74"/>
      <c r="GY66" s="74"/>
      <c r="GZ66" s="74"/>
      <c r="HA66" s="74"/>
      <c r="HB66" s="74"/>
      <c r="HC66" s="74"/>
      <c r="HD66" s="74"/>
      <c r="HE66" s="74"/>
      <c r="HF66" s="74"/>
      <c r="HG66" s="74"/>
      <c r="HH66" s="74"/>
      <c r="HI66" s="74"/>
      <c r="HJ66" s="74"/>
      <c r="HK66" s="74"/>
      <c r="HL66" s="74"/>
      <c r="HM66" s="74"/>
      <c r="HN66" s="74"/>
      <c r="HO66" s="74"/>
      <c r="HP66" s="74"/>
      <c r="HQ66" s="74"/>
      <c r="HR66" s="74"/>
      <c r="HS66" s="74"/>
      <c r="HT66" s="74"/>
      <c r="HU66" s="74"/>
      <c r="HV66" s="74"/>
      <c r="HW66" s="74"/>
      <c r="HX66" s="74"/>
      <c r="HY66" s="74"/>
      <c r="HZ66" s="74"/>
      <c r="IA66" s="74"/>
      <c r="IB66" s="74"/>
      <c r="IC66" s="74"/>
      <c r="ID66" s="74"/>
      <c r="IE66" s="74"/>
      <c r="IF66" s="74"/>
    </row>
    <row r="67" spans="1:240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74"/>
      <c r="DN67" s="74"/>
      <c r="DO67" s="74"/>
      <c r="DP67" s="74"/>
      <c r="DQ67" s="74"/>
      <c r="DR67" s="74"/>
      <c r="DS67" s="74"/>
      <c r="DT67" s="74"/>
      <c r="DU67" s="74"/>
      <c r="DV67" s="74"/>
      <c r="DW67" s="22"/>
      <c r="DX67" s="22"/>
      <c r="DY67" s="22"/>
      <c r="DZ67" s="22"/>
      <c r="EA67" s="22"/>
      <c r="EB67" s="22"/>
      <c r="EC67" s="74"/>
      <c r="ED67" s="74"/>
      <c r="EE67" s="74"/>
      <c r="EF67" s="74"/>
      <c r="EG67" s="74"/>
      <c r="EH67" s="74"/>
      <c r="EI67" s="74"/>
      <c r="EJ67" s="74"/>
      <c r="EK67" s="74"/>
      <c r="EL67" s="74"/>
      <c r="EM67" s="74"/>
      <c r="EN67" s="74"/>
      <c r="EO67" s="74"/>
      <c r="EP67" s="74"/>
      <c r="EQ67" s="74"/>
      <c r="ER67" s="74"/>
      <c r="ES67" s="74"/>
      <c r="ET67" s="74"/>
      <c r="EU67" s="74"/>
      <c r="EV67" s="74"/>
      <c r="EW67" s="74"/>
      <c r="EX67" s="74"/>
      <c r="EY67" s="74"/>
      <c r="EZ67" s="22"/>
      <c r="FA67" s="74"/>
      <c r="FB67" s="74"/>
      <c r="FC67" s="74"/>
      <c r="FD67" s="74"/>
      <c r="FE67" s="74"/>
      <c r="FF67" s="74"/>
      <c r="FG67" s="74"/>
      <c r="FH67" s="74"/>
      <c r="FI67" s="74"/>
      <c r="FJ67" s="74"/>
      <c r="FK67" s="74"/>
      <c r="FL67" s="22"/>
      <c r="FM67" s="22"/>
      <c r="FN67" s="74"/>
      <c r="FO67" s="74"/>
      <c r="FP67" s="74"/>
      <c r="FQ67" s="74"/>
      <c r="FR67" s="74"/>
      <c r="FS67" s="74"/>
      <c r="FT67" s="74"/>
      <c r="FU67" s="74"/>
      <c r="FV67" s="74"/>
      <c r="FW67" s="74"/>
      <c r="FX67" s="22"/>
      <c r="FY67" s="74"/>
      <c r="FZ67" s="74"/>
      <c r="GA67" s="74"/>
      <c r="GB67" s="74"/>
      <c r="GC67" s="74"/>
      <c r="GD67" s="74"/>
      <c r="GE67" s="74"/>
      <c r="GF67" s="74"/>
      <c r="GG67" s="74"/>
      <c r="GH67" s="74"/>
      <c r="GI67" s="74"/>
      <c r="GJ67" s="74"/>
      <c r="GK67" s="74"/>
      <c r="GL67" s="74"/>
      <c r="GM67" s="74"/>
      <c r="GN67" s="74"/>
      <c r="GO67" s="74"/>
      <c r="GP67" s="74"/>
      <c r="GQ67" s="74"/>
      <c r="GR67" s="74"/>
      <c r="GS67" s="74"/>
      <c r="GT67" s="74"/>
      <c r="GU67" s="74"/>
      <c r="GV67" s="74"/>
      <c r="GW67" s="74"/>
      <c r="GX67" s="74"/>
      <c r="GY67" s="74"/>
      <c r="GZ67" s="74"/>
      <c r="HA67" s="74"/>
      <c r="HB67" s="74"/>
      <c r="HC67" s="74"/>
      <c r="HD67" s="74"/>
      <c r="HE67" s="74"/>
      <c r="HF67" s="74"/>
      <c r="HG67" s="74"/>
      <c r="HH67" s="74"/>
      <c r="HI67" s="74"/>
      <c r="HJ67" s="74"/>
      <c r="HK67" s="74"/>
      <c r="HL67" s="74"/>
      <c r="HM67" s="74"/>
      <c r="HN67" s="74"/>
      <c r="HO67" s="74"/>
      <c r="HP67" s="74"/>
      <c r="HQ67" s="74"/>
      <c r="HR67" s="74"/>
      <c r="HS67" s="74"/>
      <c r="HT67" s="74"/>
      <c r="HU67" s="74"/>
      <c r="HV67" s="74"/>
      <c r="HW67" s="74"/>
      <c r="HX67" s="74"/>
      <c r="HY67" s="74"/>
      <c r="HZ67" s="74"/>
      <c r="IA67" s="74"/>
      <c r="IB67" s="74"/>
      <c r="IC67" s="74"/>
      <c r="ID67" s="74"/>
      <c r="IE67" s="74"/>
      <c r="IF67" s="74"/>
    </row>
    <row r="68" spans="1:240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  <c r="DI68" s="74"/>
      <c r="DJ68" s="74"/>
      <c r="DK68" s="74"/>
      <c r="DL68" s="74"/>
      <c r="DM68" s="74"/>
      <c r="DN68" s="74"/>
      <c r="DO68" s="74"/>
      <c r="DP68" s="74"/>
      <c r="DQ68" s="74"/>
      <c r="DR68" s="74"/>
      <c r="DS68" s="74"/>
      <c r="DT68" s="74"/>
      <c r="DU68" s="74"/>
      <c r="DV68" s="74"/>
      <c r="DW68" s="22"/>
      <c r="DX68" s="22"/>
      <c r="DY68" s="22"/>
      <c r="DZ68" s="22"/>
      <c r="EA68" s="22"/>
      <c r="EB68" s="22"/>
      <c r="EC68" s="74"/>
      <c r="ED68" s="74"/>
      <c r="EE68" s="74"/>
      <c r="EF68" s="74"/>
      <c r="EG68" s="74"/>
      <c r="EH68" s="74"/>
      <c r="EI68" s="74"/>
      <c r="EJ68" s="74"/>
      <c r="EK68" s="74"/>
      <c r="EL68" s="74"/>
      <c r="EM68" s="74"/>
      <c r="EN68" s="74"/>
      <c r="EO68" s="74"/>
      <c r="EP68" s="74"/>
      <c r="EQ68" s="74"/>
      <c r="ER68" s="74"/>
      <c r="ES68" s="74"/>
      <c r="ET68" s="74"/>
      <c r="EU68" s="74"/>
      <c r="EV68" s="74"/>
      <c r="EW68" s="74"/>
      <c r="EX68" s="74"/>
      <c r="EY68" s="74"/>
      <c r="EZ68" s="22"/>
      <c r="FA68" s="74"/>
      <c r="FB68" s="74"/>
      <c r="FC68" s="74"/>
      <c r="FD68" s="74"/>
      <c r="FE68" s="74"/>
      <c r="FF68" s="74"/>
      <c r="FG68" s="74"/>
      <c r="FH68" s="74"/>
      <c r="FI68" s="74"/>
      <c r="FJ68" s="74"/>
      <c r="FK68" s="74"/>
      <c r="FL68" s="22"/>
      <c r="FM68" s="22"/>
      <c r="FN68" s="74"/>
      <c r="FO68" s="74"/>
      <c r="FP68" s="74"/>
      <c r="FQ68" s="74"/>
      <c r="FR68" s="74"/>
      <c r="FS68" s="74"/>
      <c r="FT68" s="74"/>
      <c r="FU68" s="74"/>
      <c r="FV68" s="74"/>
      <c r="FW68" s="74"/>
      <c r="FX68" s="22"/>
      <c r="FY68" s="74"/>
      <c r="FZ68" s="74"/>
      <c r="GA68" s="74"/>
      <c r="GB68" s="74"/>
      <c r="GC68" s="74"/>
      <c r="GD68" s="74"/>
      <c r="GE68" s="74"/>
      <c r="GF68" s="74"/>
      <c r="GG68" s="74"/>
      <c r="GH68" s="74"/>
      <c r="GI68" s="74"/>
      <c r="GJ68" s="74"/>
      <c r="GK68" s="74"/>
      <c r="GL68" s="74"/>
      <c r="GM68" s="74"/>
      <c r="GN68" s="74"/>
      <c r="GO68" s="74"/>
      <c r="GP68" s="74"/>
      <c r="GQ68" s="74"/>
      <c r="GR68" s="74"/>
      <c r="GS68" s="74"/>
      <c r="GT68" s="74"/>
      <c r="GU68" s="74"/>
      <c r="GV68" s="74"/>
      <c r="GW68" s="74"/>
      <c r="GX68" s="74"/>
      <c r="GY68" s="74"/>
      <c r="GZ68" s="74"/>
      <c r="HA68" s="74"/>
      <c r="HB68" s="74"/>
      <c r="HC68" s="74"/>
      <c r="HD68" s="74"/>
      <c r="HE68" s="74"/>
      <c r="HF68" s="74"/>
      <c r="HG68" s="74"/>
      <c r="HH68" s="74"/>
      <c r="HI68" s="74"/>
      <c r="HJ68" s="74"/>
      <c r="HK68" s="74"/>
      <c r="HL68" s="74"/>
      <c r="HM68" s="74"/>
      <c r="HN68" s="74"/>
      <c r="HO68" s="74"/>
      <c r="HP68" s="74"/>
      <c r="HQ68" s="74"/>
      <c r="HR68" s="74"/>
      <c r="HS68" s="74"/>
      <c r="HT68" s="74"/>
      <c r="HU68" s="74"/>
      <c r="HV68" s="74"/>
      <c r="HW68" s="74"/>
      <c r="HX68" s="74"/>
      <c r="HY68" s="74"/>
      <c r="HZ68" s="74"/>
      <c r="IA68" s="74"/>
      <c r="IB68" s="74"/>
      <c r="IC68" s="74"/>
      <c r="ID68" s="74"/>
      <c r="IE68" s="74"/>
      <c r="IF68" s="74"/>
    </row>
    <row r="69" spans="1:24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  <c r="DI69" s="74"/>
      <c r="DJ69" s="74"/>
      <c r="DK69" s="74"/>
      <c r="DL69" s="74"/>
      <c r="DM69" s="74"/>
      <c r="DN69" s="74"/>
      <c r="DO69" s="74"/>
      <c r="DP69" s="74"/>
      <c r="DQ69" s="74"/>
      <c r="DR69" s="74"/>
      <c r="DS69" s="74"/>
      <c r="DT69" s="74"/>
      <c r="DU69" s="74"/>
      <c r="DV69" s="74"/>
      <c r="DW69" s="22"/>
      <c r="DX69" s="22"/>
      <c r="DY69" s="22"/>
      <c r="DZ69" s="22"/>
      <c r="EA69" s="22"/>
      <c r="EB69" s="22"/>
      <c r="EC69" s="74"/>
      <c r="ED69" s="74"/>
      <c r="EE69" s="74"/>
      <c r="EF69" s="74"/>
      <c r="EG69" s="74"/>
      <c r="EH69" s="74"/>
      <c r="EI69" s="74"/>
      <c r="EJ69" s="74"/>
      <c r="EK69" s="74"/>
      <c r="EL69" s="74"/>
      <c r="EM69" s="74"/>
      <c r="EN69" s="74"/>
      <c r="EO69" s="74"/>
      <c r="EP69" s="74"/>
      <c r="EQ69" s="74"/>
      <c r="ER69" s="74"/>
      <c r="ES69" s="74"/>
      <c r="ET69" s="74"/>
      <c r="EU69" s="74"/>
      <c r="EV69" s="74"/>
      <c r="EW69" s="74"/>
      <c r="EX69" s="74"/>
      <c r="EY69" s="74"/>
      <c r="EZ69" s="22"/>
      <c r="FA69" s="74"/>
      <c r="FB69" s="74"/>
      <c r="FC69" s="74"/>
      <c r="FD69" s="74"/>
      <c r="FE69" s="74"/>
      <c r="FF69" s="74"/>
      <c r="FG69" s="74"/>
      <c r="FH69" s="74"/>
      <c r="FI69" s="74"/>
      <c r="FJ69" s="74"/>
      <c r="FK69" s="74"/>
      <c r="FL69" s="22"/>
      <c r="FM69" s="22"/>
      <c r="FN69" s="74"/>
      <c r="FO69" s="74"/>
      <c r="FP69" s="74"/>
      <c r="FQ69" s="74"/>
      <c r="FR69" s="74"/>
      <c r="FS69" s="74"/>
      <c r="FT69" s="74"/>
      <c r="FU69" s="74"/>
      <c r="FV69" s="74"/>
      <c r="FW69" s="74"/>
      <c r="FX69" s="22"/>
      <c r="FY69" s="74"/>
      <c r="FZ69" s="74"/>
      <c r="GA69" s="74"/>
      <c r="GB69" s="74"/>
      <c r="GC69" s="74"/>
      <c r="GD69" s="74"/>
      <c r="GE69" s="74"/>
      <c r="GF69" s="74"/>
      <c r="GG69" s="74"/>
      <c r="GH69" s="74"/>
      <c r="GI69" s="74"/>
      <c r="GJ69" s="74"/>
      <c r="GK69" s="74"/>
      <c r="GL69" s="74"/>
      <c r="GM69" s="74"/>
      <c r="GN69" s="74"/>
      <c r="GO69" s="74"/>
      <c r="GP69" s="74"/>
      <c r="GQ69" s="74"/>
      <c r="GR69" s="74"/>
      <c r="GS69" s="74"/>
      <c r="GT69" s="74"/>
      <c r="GU69" s="74"/>
      <c r="GV69" s="74"/>
      <c r="GW69" s="74"/>
      <c r="GX69" s="74"/>
      <c r="GY69" s="74"/>
      <c r="GZ69" s="74"/>
      <c r="HA69" s="74"/>
      <c r="HB69" s="74"/>
      <c r="HC69" s="74"/>
      <c r="HD69" s="74"/>
      <c r="HE69" s="74"/>
      <c r="HF69" s="74"/>
      <c r="HG69" s="74"/>
      <c r="HH69" s="74"/>
      <c r="HI69" s="74"/>
      <c r="HJ69" s="74"/>
      <c r="HK69" s="74"/>
      <c r="HL69" s="74"/>
      <c r="HM69" s="74"/>
      <c r="HN69" s="74"/>
      <c r="HO69" s="74"/>
      <c r="HP69" s="74"/>
      <c r="HQ69" s="74"/>
      <c r="HR69" s="74"/>
      <c r="HS69" s="74"/>
      <c r="HT69" s="74"/>
      <c r="HU69" s="74"/>
      <c r="HV69" s="74"/>
      <c r="HW69" s="74"/>
      <c r="HX69" s="74"/>
      <c r="HY69" s="74"/>
      <c r="HZ69" s="74"/>
      <c r="IA69" s="74"/>
      <c r="IB69" s="74"/>
      <c r="IC69" s="74"/>
      <c r="ID69" s="74"/>
      <c r="IE69" s="74"/>
      <c r="IF69" s="74"/>
    </row>
    <row r="70" spans="1:240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  <c r="DI70" s="74"/>
      <c r="DJ70" s="74"/>
      <c r="DK70" s="74"/>
      <c r="DL70" s="74"/>
      <c r="DM70" s="74"/>
      <c r="DN70" s="74"/>
      <c r="DO70" s="74"/>
      <c r="DP70" s="74"/>
      <c r="DQ70" s="74"/>
      <c r="DR70" s="74"/>
      <c r="DS70" s="74"/>
      <c r="DT70" s="74"/>
      <c r="DU70" s="74"/>
      <c r="DV70" s="74"/>
      <c r="DW70" s="22"/>
      <c r="DX70" s="22"/>
      <c r="DY70" s="22"/>
      <c r="DZ70" s="22"/>
      <c r="EA70" s="22"/>
      <c r="EB70" s="22"/>
      <c r="EC70" s="74"/>
      <c r="ED70" s="74"/>
      <c r="EE70" s="74"/>
      <c r="EF70" s="74"/>
      <c r="EG70" s="74"/>
      <c r="EH70" s="74"/>
      <c r="EI70" s="74"/>
      <c r="EJ70" s="74"/>
      <c r="EK70" s="74"/>
      <c r="EL70" s="74"/>
      <c r="EM70" s="74"/>
      <c r="EN70" s="74"/>
      <c r="EO70" s="74"/>
      <c r="EP70" s="74"/>
      <c r="EQ70" s="74"/>
      <c r="ER70" s="74"/>
      <c r="ES70" s="74"/>
      <c r="ET70" s="74"/>
      <c r="EU70" s="74"/>
      <c r="EV70" s="74"/>
      <c r="EW70" s="74"/>
      <c r="EX70" s="74"/>
      <c r="EY70" s="74"/>
      <c r="EZ70" s="22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22"/>
      <c r="FM70" s="22"/>
      <c r="FN70" s="74"/>
      <c r="FO70" s="74"/>
      <c r="FP70" s="74"/>
      <c r="FQ70" s="74"/>
      <c r="FR70" s="74"/>
      <c r="FS70" s="74"/>
      <c r="FT70" s="74"/>
      <c r="FU70" s="74"/>
      <c r="FV70" s="74"/>
      <c r="FW70" s="74"/>
      <c r="FX70" s="22"/>
      <c r="FY70" s="74"/>
      <c r="FZ70" s="74"/>
      <c r="GA70" s="74"/>
      <c r="GB70" s="74"/>
      <c r="GC70" s="74"/>
      <c r="GD70" s="74"/>
      <c r="GE70" s="74"/>
      <c r="GF70" s="74"/>
      <c r="GG70" s="74"/>
      <c r="GH70" s="74"/>
      <c r="GI70" s="74"/>
      <c r="GJ70" s="74"/>
      <c r="GK70" s="74"/>
      <c r="GL70" s="74"/>
      <c r="GM70" s="74"/>
      <c r="GN70" s="74"/>
      <c r="GO70" s="74"/>
      <c r="GP70" s="74"/>
      <c r="GQ70" s="74"/>
      <c r="GR70" s="74"/>
      <c r="GS70" s="74"/>
      <c r="GT70" s="74"/>
      <c r="GU70" s="74"/>
      <c r="GV70" s="74"/>
      <c r="GW70" s="74"/>
      <c r="GX70" s="74"/>
      <c r="GY70" s="74"/>
      <c r="GZ70" s="74"/>
      <c r="HA70" s="74"/>
      <c r="HB70" s="74"/>
      <c r="HC70" s="74"/>
      <c r="HD70" s="74"/>
      <c r="HE70" s="74"/>
      <c r="HF70" s="74"/>
      <c r="HG70" s="74"/>
      <c r="HH70" s="74"/>
      <c r="HI70" s="74"/>
      <c r="HJ70" s="74"/>
      <c r="HK70" s="74"/>
      <c r="HL70" s="74"/>
      <c r="HM70" s="74"/>
      <c r="HN70" s="74"/>
      <c r="HO70" s="74"/>
      <c r="HP70" s="74"/>
      <c r="HQ70" s="74"/>
      <c r="HR70" s="74"/>
      <c r="HS70" s="74"/>
      <c r="HT70" s="74"/>
      <c r="HU70" s="74"/>
      <c r="HV70" s="74"/>
      <c r="HW70" s="74"/>
      <c r="HX70" s="74"/>
      <c r="HY70" s="74"/>
      <c r="HZ70" s="74"/>
      <c r="IA70" s="74"/>
      <c r="IB70" s="74"/>
      <c r="IC70" s="74"/>
      <c r="ID70" s="74"/>
      <c r="IE70" s="74"/>
      <c r="IF70" s="74"/>
    </row>
    <row r="71" spans="1:240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  <c r="DI71" s="74"/>
      <c r="DJ71" s="74"/>
      <c r="DK71" s="74"/>
      <c r="DL71" s="74"/>
      <c r="DM71" s="74"/>
      <c r="DN71" s="74"/>
      <c r="DO71" s="74"/>
      <c r="DP71" s="74"/>
      <c r="DQ71" s="74"/>
      <c r="DR71" s="74"/>
      <c r="DS71" s="74"/>
      <c r="DT71" s="74"/>
      <c r="DU71" s="74"/>
      <c r="DV71" s="74"/>
      <c r="DW71" s="22"/>
      <c r="DX71" s="22"/>
      <c r="DY71" s="22"/>
      <c r="DZ71" s="22"/>
      <c r="EA71" s="22"/>
      <c r="EB71" s="22"/>
      <c r="EC71" s="74"/>
      <c r="ED71" s="74"/>
      <c r="EE71" s="74"/>
      <c r="EF71" s="74"/>
      <c r="EG71" s="74"/>
      <c r="EH71" s="74"/>
      <c r="EI71" s="74"/>
      <c r="EJ71" s="74"/>
      <c r="EK71" s="74"/>
      <c r="EL71" s="74"/>
      <c r="EM71" s="74"/>
      <c r="EN71" s="74"/>
      <c r="EO71" s="74"/>
      <c r="EP71" s="74"/>
      <c r="EQ71" s="74"/>
      <c r="ER71" s="74"/>
      <c r="ES71" s="74"/>
      <c r="ET71" s="74"/>
      <c r="EU71" s="74"/>
      <c r="EV71" s="74"/>
      <c r="EW71" s="74"/>
      <c r="EX71" s="74"/>
      <c r="EY71" s="74"/>
      <c r="EZ71" s="22"/>
      <c r="FA71" s="74"/>
      <c r="FB71" s="74"/>
      <c r="FC71" s="74"/>
      <c r="FD71" s="74"/>
      <c r="FE71" s="74"/>
      <c r="FF71" s="74"/>
      <c r="FG71" s="74"/>
      <c r="FH71" s="74"/>
      <c r="FI71" s="74"/>
      <c r="FJ71" s="74"/>
      <c r="FK71" s="74"/>
      <c r="FL71" s="22"/>
      <c r="FM71" s="22"/>
      <c r="FN71" s="74"/>
      <c r="FO71" s="74"/>
      <c r="FP71" s="74"/>
      <c r="FQ71" s="74"/>
      <c r="FR71" s="74"/>
      <c r="FS71" s="74"/>
      <c r="FT71" s="74"/>
      <c r="FU71" s="74"/>
      <c r="FV71" s="74"/>
      <c r="FW71" s="74"/>
      <c r="FX71" s="22"/>
      <c r="FY71" s="74"/>
      <c r="FZ71" s="74"/>
      <c r="GA71" s="74"/>
      <c r="GB71" s="74"/>
      <c r="GC71" s="74"/>
      <c r="GD71" s="74"/>
      <c r="GE71" s="74"/>
      <c r="GF71" s="74"/>
      <c r="GG71" s="74"/>
      <c r="GH71" s="74"/>
      <c r="GI71" s="74"/>
      <c r="GJ71" s="74"/>
      <c r="GK71" s="74"/>
      <c r="GL71" s="74"/>
      <c r="GM71" s="74"/>
      <c r="GN71" s="74"/>
      <c r="GO71" s="74"/>
      <c r="GP71" s="74"/>
      <c r="GQ71" s="74"/>
      <c r="GR71" s="74"/>
      <c r="GS71" s="74"/>
      <c r="GT71" s="74"/>
      <c r="GU71" s="74"/>
      <c r="GV71" s="74"/>
      <c r="GW71" s="74"/>
      <c r="GX71" s="74"/>
      <c r="GY71" s="74"/>
      <c r="GZ71" s="74"/>
      <c r="HA71" s="74"/>
      <c r="HB71" s="74"/>
      <c r="HC71" s="74"/>
      <c r="HD71" s="74"/>
      <c r="HE71" s="74"/>
      <c r="HF71" s="74"/>
      <c r="HG71" s="74"/>
      <c r="HH71" s="74"/>
      <c r="HI71" s="74"/>
      <c r="HJ71" s="74"/>
      <c r="HK71" s="74"/>
      <c r="HL71" s="74"/>
      <c r="HM71" s="74"/>
      <c r="HN71" s="74"/>
      <c r="HO71" s="74"/>
      <c r="HP71" s="74"/>
      <c r="HQ71" s="74"/>
      <c r="HR71" s="74"/>
      <c r="HS71" s="74"/>
      <c r="HT71" s="74"/>
      <c r="HU71" s="74"/>
      <c r="HV71" s="74"/>
      <c r="HW71" s="74"/>
      <c r="HX71" s="74"/>
      <c r="HY71" s="74"/>
      <c r="HZ71" s="74"/>
      <c r="IA71" s="74"/>
      <c r="IB71" s="74"/>
      <c r="IC71" s="74"/>
      <c r="ID71" s="74"/>
      <c r="IE71" s="74"/>
      <c r="IF71" s="74"/>
    </row>
    <row r="72" spans="1:240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  <c r="DI72" s="74"/>
      <c r="DJ72" s="74"/>
      <c r="DK72" s="74"/>
      <c r="DL72" s="74"/>
      <c r="DM72" s="74"/>
      <c r="DN72" s="74"/>
      <c r="DO72" s="74"/>
      <c r="DP72" s="74"/>
      <c r="DQ72" s="74"/>
      <c r="DR72" s="74"/>
      <c r="DS72" s="74"/>
      <c r="DT72" s="74"/>
      <c r="DU72" s="74"/>
      <c r="DV72" s="74"/>
      <c r="DW72" s="22"/>
      <c r="DX72" s="22"/>
      <c r="DY72" s="22"/>
      <c r="DZ72" s="22"/>
      <c r="EA72" s="22"/>
      <c r="EB72" s="22"/>
      <c r="EC72" s="74"/>
      <c r="ED72" s="74"/>
      <c r="EE72" s="74"/>
      <c r="EF72" s="74"/>
      <c r="EG72" s="74"/>
      <c r="EH72" s="74"/>
      <c r="EI72" s="74"/>
      <c r="EJ72" s="74"/>
      <c r="EK72" s="74"/>
      <c r="EL72" s="74"/>
      <c r="EM72" s="74"/>
      <c r="EN72" s="74"/>
      <c r="EO72" s="74"/>
      <c r="EP72" s="74"/>
      <c r="EQ72" s="74"/>
      <c r="ER72" s="74"/>
      <c r="ES72" s="74"/>
      <c r="ET72" s="74"/>
      <c r="EU72" s="74"/>
      <c r="EV72" s="74"/>
      <c r="EW72" s="74"/>
      <c r="EX72" s="74"/>
      <c r="EY72" s="74"/>
      <c r="EZ72" s="22"/>
      <c r="FA72" s="74"/>
      <c r="FB72" s="74"/>
      <c r="FC72" s="74"/>
      <c r="FD72" s="74"/>
      <c r="FE72" s="74"/>
      <c r="FF72" s="74"/>
      <c r="FG72" s="74"/>
      <c r="FH72" s="74"/>
      <c r="FI72" s="74"/>
      <c r="FJ72" s="74"/>
      <c r="FK72" s="74"/>
      <c r="FL72" s="22"/>
      <c r="FM72" s="22"/>
      <c r="FN72" s="74"/>
      <c r="FO72" s="74"/>
      <c r="FP72" s="74"/>
      <c r="FQ72" s="74"/>
      <c r="FR72" s="74"/>
      <c r="FS72" s="74"/>
      <c r="FT72" s="74"/>
      <c r="FU72" s="74"/>
      <c r="FV72" s="74"/>
      <c r="FW72" s="74"/>
      <c r="FX72" s="22"/>
      <c r="FY72" s="74"/>
      <c r="FZ72" s="74"/>
      <c r="GA72" s="74"/>
      <c r="GB72" s="74"/>
      <c r="GC72" s="74"/>
      <c r="GD72" s="74"/>
      <c r="GE72" s="74"/>
      <c r="GF72" s="74"/>
      <c r="GG72" s="74"/>
      <c r="GH72" s="74"/>
      <c r="GI72" s="74"/>
      <c r="GJ72" s="74"/>
      <c r="GK72" s="74"/>
      <c r="GL72" s="74"/>
      <c r="GM72" s="74"/>
      <c r="GN72" s="74"/>
      <c r="GO72" s="74"/>
      <c r="GP72" s="74"/>
      <c r="GQ72" s="74"/>
      <c r="GR72" s="74"/>
      <c r="GS72" s="74"/>
      <c r="GT72" s="74"/>
      <c r="GU72" s="74"/>
      <c r="GV72" s="74"/>
      <c r="GW72" s="74"/>
      <c r="GX72" s="74"/>
      <c r="GY72" s="74"/>
      <c r="GZ72" s="74"/>
      <c r="HA72" s="74"/>
      <c r="HB72" s="74"/>
      <c r="HC72" s="74"/>
      <c r="HD72" s="74"/>
      <c r="HE72" s="74"/>
      <c r="HF72" s="74"/>
      <c r="HG72" s="74"/>
      <c r="HH72" s="74"/>
      <c r="HI72" s="74"/>
      <c r="HJ72" s="74"/>
      <c r="HK72" s="74"/>
      <c r="HL72" s="74"/>
      <c r="HM72" s="74"/>
      <c r="HN72" s="74"/>
      <c r="HO72" s="74"/>
      <c r="HP72" s="74"/>
      <c r="HQ72" s="74"/>
      <c r="HR72" s="74"/>
      <c r="HS72" s="74"/>
      <c r="HT72" s="74"/>
      <c r="HU72" s="74"/>
      <c r="HV72" s="74"/>
      <c r="HW72" s="74"/>
      <c r="HX72" s="74"/>
      <c r="HY72" s="74"/>
      <c r="HZ72" s="74"/>
      <c r="IA72" s="74"/>
      <c r="IB72" s="74"/>
      <c r="IC72" s="74"/>
      <c r="ID72" s="74"/>
      <c r="IE72" s="74"/>
      <c r="IF72" s="74"/>
    </row>
    <row r="73" spans="1:240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  <c r="DI73" s="74"/>
      <c r="DJ73" s="74"/>
      <c r="DK73" s="74"/>
      <c r="DL73" s="74"/>
      <c r="DM73" s="74"/>
      <c r="DN73" s="74"/>
      <c r="DO73" s="74"/>
      <c r="DP73" s="74"/>
      <c r="DQ73" s="74"/>
      <c r="DR73" s="74"/>
      <c r="DS73" s="74"/>
      <c r="DT73" s="74"/>
      <c r="DU73" s="74"/>
      <c r="DV73" s="74"/>
      <c r="DW73" s="22"/>
      <c r="DX73" s="22"/>
      <c r="DY73" s="22"/>
      <c r="DZ73" s="22"/>
      <c r="EA73" s="22"/>
      <c r="EB73" s="22"/>
      <c r="EC73" s="74"/>
      <c r="ED73" s="74"/>
      <c r="EE73" s="74"/>
      <c r="EF73" s="74"/>
      <c r="EG73" s="74"/>
      <c r="EH73" s="74"/>
      <c r="EI73" s="74"/>
      <c r="EJ73" s="74"/>
      <c r="EK73" s="74"/>
      <c r="EL73" s="74"/>
      <c r="EM73" s="74"/>
      <c r="EN73" s="74"/>
      <c r="EO73" s="74"/>
      <c r="EP73" s="74"/>
      <c r="EQ73" s="74"/>
      <c r="ER73" s="74"/>
      <c r="ES73" s="74"/>
      <c r="ET73" s="74"/>
      <c r="EU73" s="74"/>
      <c r="EV73" s="74"/>
      <c r="EW73" s="74"/>
      <c r="EX73" s="74"/>
      <c r="EY73" s="74"/>
      <c r="EZ73" s="22"/>
      <c r="FA73" s="74"/>
      <c r="FB73" s="74"/>
      <c r="FC73" s="74"/>
      <c r="FD73" s="74"/>
      <c r="FE73" s="74"/>
      <c r="FF73" s="74"/>
      <c r="FG73" s="74"/>
      <c r="FH73" s="74"/>
      <c r="FI73" s="74"/>
      <c r="FJ73" s="74"/>
      <c r="FK73" s="74"/>
      <c r="FL73" s="22"/>
      <c r="FM73" s="22"/>
      <c r="FN73" s="74"/>
      <c r="FO73" s="74"/>
      <c r="FP73" s="74"/>
      <c r="FQ73" s="74"/>
      <c r="FR73" s="74"/>
      <c r="FS73" s="74"/>
      <c r="FT73" s="74"/>
      <c r="FU73" s="74"/>
      <c r="FV73" s="74"/>
      <c r="FW73" s="74"/>
      <c r="FX73" s="22"/>
      <c r="FY73" s="74"/>
      <c r="FZ73" s="74"/>
      <c r="GA73" s="74"/>
      <c r="GB73" s="74"/>
      <c r="GC73" s="74"/>
      <c r="GD73" s="74"/>
      <c r="GE73" s="74"/>
      <c r="GF73" s="74"/>
      <c r="GG73" s="74"/>
      <c r="GH73" s="74"/>
      <c r="GI73" s="74"/>
      <c r="GJ73" s="74"/>
      <c r="GK73" s="74"/>
      <c r="GL73" s="74"/>
      <c r="GM73" s="74"/>
      <c r="GN73" s="74"/>
      <c r="GO73" s="74"/>
      <c r="GP73" s="74"/>
      <c r="GQ73" s="74"/>
      <c r="GR73" s="74"/>
      <c r="GS73" s="74"/>
      <c r="GT73" s="74"/>
      <c r="GU73" s="74"/>
      <c r="GV73" s="74"/>
      <c r="GW73" s="74"/>
      <c r="GX73" s="74"/>
      <c r="GY73" s="74"/>
      <c r="GZ73" s="74"/>
      <c r="HA73" s="74"/>
      <c r="HB73" s="74"/>
      <c r="HC73" s="74"/>
      <c r="HD73" s="74"/>
      <c r="HE73" s="74"/>
      <c r="HF73" s="74"/>
      <c r="HG73" s="74"/>
      <c r="HH73" s="74"/>
      <c r="HI73" s="74"/>
      <c r="HJ73" s="74"/>
      <c r="HK73" s="74"/>
      <c r="HL73" s="74"/>
      <c r="HM73" s="74"/>
      <c r="HN73" s="74"/>
      <c r="HO73" s="74"/>
      <c r="HP73" s="74"/>
      <c r="HQ73" s="74"/>
      <c r="HR73" s="74"/>
      <c r="HS73" s="74"/>
      <c r="HT73" s="74"/>
      <c r="HU73" s="74"/>
      <c r="HV73" s="74"/>
      <c r="HW73" s="74"/>
      <c r="HX73" s="74"/>
      <c r="HY73" s="74"/>
      <c r="HZ73" s="74"/>
      <c r="IA73" s="74"/>
      <c r="IB73" s="74"/>
      <c r="IC73" s="74"/>
      <c r="ID73" s="74"/>
      <c r="IE73" s="74"/>
      <c r="IF73" s="74"/>
    </row>
    <row r="74" spans="1:240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  <c r="DI74" s="74"/>
      <c r="DJ74" s="74"/>
      <c r="DK74" s="74"/>
      <c r="DL74" s="74"/>
      <c r="DM74" s="74"/>
      <c r="DN74" s="74"/>
      <c r="DO74" s="74"/>
      <c r="DP74" s="74"/>
      <c r="DQ74" s="74"/>
      <c r="DR74" s="74"/>
      <c r="DS74" s="74"/>
      <c r="DT74" s="74"/>
      <c r="DU74" s="74"/>
      <c r="DV74" s="74"/>
      <c r="DW74" s="22"/>
      <c r="DX74" s="22"/>
      <c r="DY74" s="22"/>
      <c r="DZ74" s="22"/>
      <c r="EA74" s="22"/>
      <c r="EB74" s="22"/>
      <c r="EC74" s="74"/>
      <c r="ED74" s="74"/>
      <c r="EE74" s="74"/>
      <c r="EF74" s="74"/>
      <c r="EG74" s="74"/>
      <c r="EH74" s="74"/>
      <c r="EI74" s="74"/>
      <c r="EJ74" s="74"/>
      <c r="EK74" s="74"/>
      <c r="EL74" s="74"/>
      <c r="EM74" s="74"/>
      <c r="EN74" s="74"/>
      <c r="EO74" s="74"/>
      <c r="EP74" s="74"/>
      <c r="EQ74" s="74"/>
      <c r="ER74" s="74"/>
      <c r="ES74" s="74"/>
      <c r="ET74" s="74"/>
      <c r="EU74" s="74"/>
      <c r="EV74" s="74"/>
      <c r="EW74" s="74"/>
      <c r="EX74" s="74"/>
      <c r="EY74" s="74"/>
      <c r="EZ74" s="22"/>
      <c r="FA74" s="74"/>
      <c r="FB74" s="74"/>
      <c r="FC74" s="74"/>
      <c r="FD74" s="74"/>
      <c r="FE74" s="74"/>
      <c r="FF74" s="74"/>
      <c r="FG74" s="74"/>
      <c r="FH74" s="74"/>
      <c r="FI74" s="74"/>
      <c r="FJ74" s="74"/>
      <c r="FK74" s="74"/>
      <c r="FL74" s="22"/>
      <c r="FM74" s="22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22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4"/>
      <c r="GN74" s="74"/>
      <c r="GO74" s="74"/>
      <c r="GP74" s="74"/>
      <c r="GQ74" s="74"/>
      <c r="GR74" s="74"/>
      <c r="GS74" s="74"/>
      <c r="GT74" s="74"/>
      <c r="GU74" s="74"/>
      <c r="GV74" s="74"/>
      <c r="GW74" s="74"/>
      <c r="GX74" s="74"/>
      <c r="GY74" s="74"/>
      <c r="GZ74" s="74"/>
      <c r="HA74" s="74"/>
      <c r="HB74" s="74"/>
      <c r="HC74" s="74"/>
      <c r="HD74" s="74"/>
      <c r="HE74" s="74"/>
      <c r="HF74" s="74"/>
      <c r="HG74" s="74"/>
      <c r="HH74" s="74"/>
      <c r="HI74" s="74"/>
      <c r="HJ74" s="74"/>
      <c r="HK74" s="74"/>
      <c r="HL74" s="74"/>
      <c r="HM74" s="74"/>
      <c r="HN74" s="74"/>
      <c r="HO74" s="74"/>
      <c r="HP74" s="74"/>
      <c r="HQ74" s="74"/>
      <c r="HR74" s="74"/>
      <c r="HS74" s="74"/>
      <c r="HT74" s="74"/>
      <c r="HU74" s="74"/>
      <c r="HV74" s="74"/>
      <c r="HW74" s="74"/>
      <c r="HX74" s="74"/>
      <c r="HY74" s="74"/>
      <c r="HZ74" s="74"/>
      <c r="IA74" s="74"/>
      <c r="IB74" s="74"/>
      <c r="IC74" s="74"/>
      <c r="ID74" s="74"/>
      <c r="IE74" s="74"/>
      <c r="IF74" s="74"/>
    </row>
  </sheetData>
  <mergeCells count="488">
    <mergeCell ref="A1:H2"/>
    <mergeCell ref="I1:N2"/>
    <mergeCell ref="O1:T2"/>
    <mergeCell ref="V1:AK2"/>
    <mergeCell ref="AL1:BA2"/>
    <mergeCell ref="BB1:BQ2"/>
    <mergeCell ref="ED1:ED2"/>
    <mergeCell ref="EE1:EE2"/>
    <mergeCell ref="EF1:EF2"/>
    <mergeCell ref="EG1:EG2"/>
    <mergeCell ref="BR1:BW2"/>
    <mergeCell ref="BX1:CN2"/>
    <mergeCell ref="CO1:DE2"/>
    <mergeCell ref="DF1:DV2"/>
    <mergeCell ref="DW1:DX2"/>
    <mergeCell ref="DY1:DZ2"/>
    <mergeCell ref="ET1:ET2"/>
    <mergeCell ref="EU1:FF2"/>
    <mergeCell ref="FG1:FR2"/>
    <mergeCell ref="FS1:GD2"/>
    <mergeCell ref="A3:A4"/>
    <mergeCell ref="B3:F4"/>
    <mergeCell ref="G3:G4"/>
    <mergeCell ref="H3:H4"/>
    <mergeCell ref="I3:M4"/>
    <mergeCell ref="N3:N4"/>
    <mergeCell ref="EN1:EN2"/>
    <mergeCell ref="EO1:EO2"/>
    <mergeCell ref="EP1:EP2"/>
    <mergeCell ref="EQ1:EQ2"/>
    <mergeCell ref="ER1:ER2"/>
    <mergeCell ref="ES1:ES2"/>
    <mergeCell ref="EH1:EH2"/>
    <mergeCell ref="EI1:EI2"/>
    <mergeCell ref="EJ1:EJ2"/>
    <mergeCell ref="EK1:EK2"/>
    <mergeCell ref="EL1:EL2"/>
    <mergeCell ref="EM1:EM2"/>
    <mergeCell ref="EA1:EB2"/>
    <mergeCell ref="EC1:EC2"/>
    <mergeCell ref="AE3:AE4"/>
    <mergeCell ref="AF3:AF4"/>
    <mergeCell ref="AG3:AG4"/>
    <mergeCell ref="AH3:AH4"/>
    <mergeCell ref="AI3:AI4"/>
    <mergeCell ref="AJ3:AJ4"/>
    <mergeCell ref="O3:R4"/>
    <mergeCell ref="S3:T4"/>
    <mergeCell ref="V3:Z4"/>
    <mergeCell ref="AA3:AB4"/>
    <mergeCell ref="AC3:AC4"/>
    <mergeCell ref="AD3:AD4"/>
    <mergeCell ref="AV3:AV4"/>
    <mergeCell ref="AW3:AW4"/>
    <mergeCell ref="AX3:AX4"/>
    <mergeCell ref="AY3:AY4"/>
    <mergeCell ref="AZ3:AZ4"/>
    <mergeCell ref="BA3:BA4"/>
    <mergeCell ref="AK3:AK4"/>
    <mergeCell ref="AL3:AP4"/>
    <mergeCell ref="AQ3:AR4"/>
    <mergeCell ref="AS3:AS4"/>
    <mergeCell ref="AT3:AT4"/>
    <mergeCell ref="AU3:AU4"/>
    <mergeCell ref="BM3:BM4"/>
    <mergeCell ref="BN3:BN4"/>
    <mergeCell ref="BO3:BO4"/>
    <mergeCell ref="BP3:BP4"/>
    <mergeCell ref="BQ3:BQ4"/>
    <mergeCell ref="BR3:BS4"/>
    <mergeCell ref="BB3:BF4"/>
    <mergeCell ref="BG3:BH4"/>
    <mergeCell ref="BI3:BI4"/>
    <mergeCell ref="BJ3:BJ4"/>
    <mergeCell ref="BK3:BK4"/>
    <mergeCell ref="BL3:BL4"/>
    <mergeCell ref="CG3:CG4"/>
    <mergeCell ref="CH3:CH4"/>
    <mergeCell ref="CI3:CI4"/>
    <mergeCell ref="CJ3:CJ4"/>
    <mergeCell ref="CK3:CK4"/>
    <mergeCell ref="CL3:CL4"/>
    <mergeCell ref="BT3:BU4"/>
    <mergeCell ref="BV3:BW4"/>
    <mergeCell ref="BX3:CB4"/>
    <mergeCell ref="CC3:CC4"/>
    <mergeCell ref="CD3:CE4"/>
    <mergeCell ref="CF3:CF4"/>
    <mergeCell ref="CX3:CX4"/>
    <mergeCell ref="CY3:CY4"/>
    <mergeCell ref="CZ3:CZ4"/>
    <mergeCell ref="DA3:DA4"/>
    <mergeCell ref="DB3:DB4"/>
    <mergeCell ref="DC3:DC4"/>
    <mergeCell ref="CM3:CM4"/>
    <mergeCell ref="CN3:CN4"/>
    <mergeCell ref="CO3:CS4"/>
    <mergeCell ref="CT3:CT4"/>
    <mergeCell ref="CU3:CV4"/>
    <mergeCell ref="CW3:CW4"/>
    <mergeCell ref="DO3:DO4"/>
    <mergeCell ref="DP3:DP4"/>
    <mergeCell ref="DQ3:DQ4"/>
    <mergeCell ref="DR3:DR4"/>
    <mergeCell ref="DS3:DS4"/>
    <mergeCell ref="DT3:DT4"/>
    <mergeCell ref="DD3:DD4"/>
    <mergeCell ref="DE3:DE4"/>
    <mergeCell ref="DF3:DJ4"/>
    <mergeCell ref="DK3:DK4"/>
    <mergeCell ref="DL3:DM4"/>
    <mergeCell ref="DN3:DN4"/>
    <mergeCell ref="EA3:EA4"/>
    <mergeCell ref="EB3:EB4"/>
    <mergeCell ref="EC3:EC4"/>
    <mergeCell ref="ED3:ED4"/>
    <mergeCell ref="EE3:EE4"/>
    <mergeCell ref="EF3:EF4"/>
    <mergeCell ref="DU3:DU4"/>
    <mergeCell ref="DV3:DV4"/>
    <mergeCell ref="DW3:DW4"/>
    <mergeCell ref="DX3:DX4"/>
    <mergeCell ref="DY3:DY4"/>
    <mergeCell ref="DZ3:DZ4"/>
    <mergeCell ref="EO3:EO4"/>
    <mergeCell ref="EP3:EP4"/>
    <mergeCell ref="EQ3:EQ4"/>
    <mergeCell ref="ER3:ER4"/>
    <mergeCell ref="EG3:EG4"/>
    <mergeCell ref="EH3:EH4"/>
    <mergeCell ref="EI3:EI4"/>
    <mergeCell ref="EJ3:EJ4"/>
    <mergeCell ref="EK3:EK4"/>
    <mergeCell ref="EL3:EL4"/>
    <mergeCell ref="FY3:FY4"/>
    <mergeCell ref="FZ3:GD4"/>
    <mergeCell ref="B5:F5"/>
    <mergeCell ref="I5:M5"/>
    <mergeCell ref="O5:R5"/>
    <mergeCell ref="S5:T5"/>
    <mergeCell ref="V5:Z5"/>
    <mergeCell ref="AL5:AP5"/>
    <mergeCell ref="BB5:BF5"/>
    <mergeCell ref="BX5:CB5"/>
    <mergeCell ref="FG3:FK4"/>
    <mergeCell ref="FL3:FL4"/>
    <mergeCell ref="FM3:FM4"/>
    <mergeCell ref="FN3:FR4"/>
    <mergeCell ref="FS3:FW4"/>
    <mergeCell ref="FX3:FX4"/>
    <mergeCell ref="ES3:ES4"/>
    <mergeCell ref="ET3:ET4"/>
    <mergeCell ref="EU3:EY4"/>
    <mergeCell ref="EZ3:EZ4"/>
    <mergeCell ref="FA3:FA4"/>
    <mergeCell ref="FB3:FF4"/>
    <mergeCell ref="EM3:EM4"/>
    <mergeCell ref="EN3:EN4"/>
    <mergeCell ref="FS5:FW5"/>
    <mergeCell ref="FZ5:GD5"/>
    <mergeCell ref="GE5:GI5"/>
    <mergeCell ref="B6:F6"/>
    <mergeCell ref="I6:M6"/>
    <mergeCell ref="O6:R6"/>
    <mergeCell ref="S6:T6"/>
    <mergeCell ref="V6:Z6"/>
    <mergeCell ref="AL6:AP6"/>
    <mergeCell ref="BB6:BF6"/>
    <mergeCell ref="CO5:CS5"/>
    <mergeCell ref="DF5:DJ5"/>
    <mergeCell ref="EU5:EY5"/>
    <mergeCell ref="FB5:FF5"/>
    <mergeCell ref="FG5:FK5"/>
    <mergeCell ref="FN5:FR5"/>
    <mergeCell ref="FN6:FR6"/>
    <mergeCell ref="FS6:FW6"/>
    <mergeCell ref="FZ6:GD6"/>
    <mergeCell ref="GE6:GI6"/>
    <mergeCell ref="EU6:EY6"/>
    <mergeCell ref="FB6:FF6"/>
    <mergeCell ref="FG6:FK6"/>
    <mergeCell ref="B7:F7"/>
    <mergeCell ref="I7:M7"/>
    <mergeCell ref="O7:R7"/>
    <mergeCell ref="S7:T7"/>
    <mergeCell ref="V7:Z7"/>
    <mergeCell ref="AL7:AP7"/>
    <mergeCell ref="BX6:CB6"/>
    <mergeCell ref="CO6:CS6"/>
    <mergeCell ref="DF6:DJ6"/>
    <mergeCell ref="FG7:FK7"/>
    <mergeCell ref="FN7:FR7"/>
    <mergeCell ref="FS7:FW7"/>
    <mergeCell ref="FZ7:GD7"/>
    <mergeCell ref="GE7:GI7"/>
    <mergeCell ref="B8:F8"/>
    <mergeCell ref="I8:M8"/>
    <mergeCell ref="O8:R8"/>
    <mergeCell ref="S8:T8"/>
    <mergeCell ref="V8:Z8"/>
    <mergeCell ref="BB7:BF7"/>
    <mergeCell ref="BX7:CB7"/>
    <mergeCell ref="CO7:CS7"/>
    <mergeCell ref="DF7:DJ7"/>
    <mergeCell ref="EU7:EY7"/>
    <mergeCell ref="FB7:FF7"/>
    <mergeCell ref="FB8:FF8"/>
    <mergeCell ref="FG8:FK8"/>
    <mergeCell ref="FN8:FR8"/>
    <mergeCell ref="FS8:FW8"/>
    <mergeCell ref="FZ8:GD8"/>
    <mergeCell ref="GE8:GI8"/>
    <mergeCell ref="AL8:AP8"/>
    <mergeCell ref="BB8:BF8"/>
    <mergeCell ref="BX8:CB8"/>
    <mergeCell ref="CO8:CS8"/>
    <mergeCell ref="DF8:DJ8"/>
    <mergeCell ref="EU8:EY8"/>
    <mergeCell ref="FG9:FK9"/>
    <mergeCell ref="FN9:FR9"/>
    <mergeCell ref="FS9:FW9"/>
    <mergeCell ref="FZ9:GD9"/>
    <mergeCell ref="GE9:GI9"/>
    <mergeCell ref="EU9:EY9"/>
    <mergeCell ref="FB9:FF9"/>
    <mergeCell ref="B10:F10"/>
    <mergeCell ref="I10:M10"/>
    <mergeCell ref="O10:R10"/>
    <mergeCell ref="S10:T10"/>
    <mergeCell ref="V10:Z10"/>
    <mergeCell ref="BB9:BF9"/>
    <mergeCell ref="BX9:CB9"/>
    <mergeCell ref="CO9:CS9"/>
    <mergeCell ref="DF9:DJ9"/>
    <mergeCell ref="B9:F9"/>
    <mergeCell ref="I9:M9"/>
    <mergeCell ref="O9:R9"/>
    <mergeCell ref="S9:T9"/>
    <mergeCell ref="V9:Z9"/>
    <mergeCell ref="AL9:AP9"/>
    <mergeCell ref="FB10:FF10"/>
    <mergeCell ref="FG10:FK10"/>
    <mergeCell ref="FN10:FR10"/>
    <mergeCell ref="FS10:FW10"/>
    <mergeCell ref="FZ10:GD10"/>
    <mergeCell ref="GE10:GI10"/>
    <mergeCell ref="AL10:AP10"/>
    <mergeCell ref="BB10:BF10"/>
    <mergeCell ref="BX10:CB10"/>
    <mergeCell ref="CO10:CS10"/>
    <mergeCell ref="DF10:DJ10"/>
    <mergeCell ref="EU10:EY10"/>
    <mergeCell ref="FG11:FK11"/>
    <mergeCell ref="FN11:FR11"/>
    <mergeCell ref="FS11:FW11"/>
    <mergeCell ref="FZ11:GD11"/>
    <mergeCell ref="GE11:GI11"/>
    <mergeCell ref="B12:F12"/>
    <mergeCell ref="I12:M12"/>
    <mergeCell ref="O12:R12"/>
    <mergeCell ref="S12:T12"/>
    <mergeCell ref="V12:Z12"/>
    <mergeCell ref="BB11:BF11"/>
    <mergeCell ref="BX11:CB11"/>
    <mergeCell ref="CO11:CS11"/>
    <mergeCell ref="DF11:DJ11"/>
    <mergeCell ref="EU11:EY11"/>
    <mergeCell ref="FB11:FF11"/>
    <mergeCell ref="B11:F11"/>
    <mergeCell ref="I11:M11"/>
    <mergeCell ref="O11:R11"/>
    <mergeCell ref="S11:T11"/>
    <mergeCell ref="V11:Z11"/>
    <mergeCell ref="AL11:AP11"/>
    <mergeCell ref="FB12:FF12"/>
    <mergeCell ref="FG12:FK12"/>
    <mergeCell ref="FN12:FR12"/>
    <mergeCell ref="FS12:FW12"/>
    <mergeCell ref="FZ12:GD12"/>
    <mergeCell ref="GE12:GI12"/>
    <mergeCell ref="AL12:AP12"/>
    <mergeCell ref="BB12:BF12"/>
    <mergeCell ref="BX12:CB12"/>
    <mergeCell ref="CO12:CS12"/>
    <mergeCell ref="DF12:DJ12"/>
    <mergeCell ref="EU12:EY12"/>
    <mergeCell ref="FG13:FK13"/>
    <mergeCell ref="FN13:FR13"/>
    <mergeCell ref="FS13:FW13"/>
    <mergeCell ref="FZ13:GD13"/>
    <mergeCell ref="GE13:GI13"/>
    <mergeCell ref="B14:F14"/>
    <mergeCell ref="I14:M14"/>
    <mergeCell ref="O14:R14"/>
    <mergeCell ref="S14:T14"/>
    <mergeCell ref="V14:Z14"/>
    <mergeCell ref="BB13:BF13"/>
    <mergeCell ref="BX13:CB13"/>
    <mergeCell ref="CO13:CS13"/>
    <mergeCell ref="DF13:DJ13"/>
    <mergeCell ref="EU13:EY13"/>
    <mergeCell ref="FB13:FF13"/>
    <mergeCell ref="B13:F13"/>
    <mergeCell ref="I13:M13"/>
    <mergeCell ref="O13:R13"/>
    <mergeCell ref="S13:T13"/>
    <mergeCell ref="V13:Z13"/>
    <mergeCell ref="AL13:AP13"/>
    <mergeCell ref="FB14:FF14"/>
    <mergeCell ref="FG14:FK14"/>
    <mergeCell ref="FS16:FW16"/>
    <mergeCell ref="FN14:FR14"/>
    <mergeCell ref="FS14:FW14"/>
    <mergeCell ref="FZ14:GD14"/>
    <mergeCell ref="GE14:GI14"/>
    <mergeCell ref="AL14:AP14"/>
    <mergeCell ref="BB14:BF14"/>
    <mergeCell ref="BX14:CB14"/>
    <mergeCell ref="CO14:CS14"/>
    <mergeCell ref="DF14:DJ14"/>
    <mergeCell ref="EU14:EY14"/>
    <mergeCell ref="FZ17:GD17"/>
    <mergeCell ref="FG15:FK15"/>
    <mergeCell ref="FN15:FR15"/>
    <mergeCell ref="FS15:FW15"/>
    <mergeCell ref="FZ15:GD15"/>
    <mergeCell ref="GE15:GI15"/>
    <mergeCell ref="B16:R36"/>
    <mergeCell ref="S16:T16"/>
    <mergeCell ref="V16:Z16"/>
    <mergeCell ref="AL16:AP16"/>
    <mergeCell ref="BB16:BF16"/>
    <mergeCell ref="BB15:BF15"/>
    <mergeCell ref="BX15:CB15"/>
    <mergeCell ref="CO15:CS15"/>
    <mergeCell ref="DF15:DJ15"/>
    <mergeCell ref="EU15:EY15"/>
    <mergeCell ref="FB15:FF15"/>
    <mergeCell ref="B15:F15"/>
    <mergeCell ref="I15:M15"/>
    <mergeCell ref="O15:R15"/>
    <mergeCell ref="S15:T15"/>
    <mergeCell ref="V15:Z15"/>
    <mergeCell ref="AL15:AP15"/>
    <mergeCell ref="FN16:FR16"/>
    <mergeCell ref="DF18:DJ18"/>
    <mergeCell ref="EU18:EY18"/>
    <mergeCell ref="FB18:FF18"/>
    <mergeCell ref="FG18:FK18"/>
    <mergeCell ref="FZ16:GD16"/>
    <mergeCell ref="GE16:GI16"/>
    <mergeCell ref="V17:Z17"/>
    <mergeCell ref="AL17:AP17"/>
    <mergeCell ref="BB17:BF17"/>
    <mergeCell ref="BX17:CB17"/>
    <mergeCell ref="CO17:CS17"/>
    <mergeCell ref="DF17:DJ17"/>
    <mergeCell ref="BX16:CB16"/>
    <mergeCell ref="CO16:CS16"/>
    <mergeCell ref="DF16:DJ16"/>
    <mergeCell ref="EU16:EY16"/>
    <mergeCell ref="FB16:FF16"/>
    <mergeCell ref="FG16:FK16"/>
    <mergeCell ref="GE17:GI17"/>
    <mergeCell ref="EU17:EY17"/>
    <mergeCell ref="FB17:FF17"/>
    <mergeCell ref="FG17:FK17"/>
    <mergeCell ref="FN17:FR17"/>
    <mergeCell ref="FS17:FW17"/>
    <mergeCell ref="FB20:FF20"/>
    <mergeCell ref="FG20:FK20"/>
    <mergeCell ref="FN18:FR18"/>
    <mergeCell ref="FS18:FW18"/>
    <mergeCell ref="FZ18:GD18"/>
    <mergeCell ref="GE18:GI18"/>
    <mergeCell ref="V19:Z19"/>
    <mergeCell ref="AL19:AP19"/>
    <mergeCell ref="BB19:BF19"/>
    <mergeCell ref="BX19:CB19"/>
    <mergeCell ref="CO19:CS19"/>
    <mergeCell ref="DF19:DJ19"/>
    <mergeCell ref="GE19:GI19"/>
    <mergeCell ref="EU19:EY19"/>
    <mergeCell ref="FB19:FF19"/>
    <mergeCell ref="FG19:FK19"/>
    <mergeCell ref="FN19:FR19"/>
    <mergeCell ref="FS19:FW19"/>
    <mergeCell ref="FZ19:GD19"/>
    <mergeCell ref="V18:Z18"/>
    <mergeCell ref="AL18:AP18"/>
    <mergeCell ref="BB18:BF18"/>
    <mergeCell ref="BX18:CB18"/>
    <mergeCell ref="CO18:CS18"/>
    <mergeCell ref="FN20:FR20"/>
    <mergeCell ref="FS20:FW20"/>
    <mergeCell ref="FZ20:GD20"/>
    <mergeCell ref="GE20:GI20"/>
    <mergeCell ref="V21:Z21"/>
    <mergeCell ref="AL21:AP21"/>
    <mergeCell ref="BB21:BF21"/>
    <mergeCell ref="BX21:CB21"/>
    <mergeCell ref="CO21:CS21"/>
    <mergeCell ref="DF21:DJ21"/>
    <mergeCell ref="GE21:GI21"/>
    <mergeCell ref="EU21:EY21"/>
    <mergeCell ref="FB21:FF21"/>
    <mergeCell ref="FG21:FK21"/>
    <mergeCell ref="FN21:FR21"/>
    <mergeCell ref="FS21:FW21"/>
    <mergeCell ref="FZ21:GD21"/>
    <mergeCell ref="V20:Z20"/>
    <mergeCell ref="AL20:AP20"/>
    <mergeCell ref="BB20:BF20"/>
    <mergeCell ref="BX20:CB20"/>
    <mergeCell ref="CO20:CS20"/>
    <mergeCell ref="DF20:DJ20"/>
    <mergeCell ref="EU20:EY20"/>
    <mergeCell ref="V22:Z22"/>
    <mergeCell ref="AL22:AP22"/>
    <mergeCell ref="BB22:BF22"/>
    <mergeCell ref="BX22:CB22"/>
    <mergeCell ref="CO22:CS22"/>
    <mergeCell ref="DF22:DJ22"/>
    <mergeCell ref="EU22:EY22"/>
    <mergeCell ref="FB22:FF22"/>
    <mergeCell ref="FG22:FK22"/>
    <mergeCell ref="FN22:FR22"/>
    <mergeCell ref="FS22:FW22"/>
    <mergeCell ref="FZ22:GD22"/>
    <mergeCell ref="GE22:GI22"/>
    <mergeCell ref="V23:Z23"/>
    <mergeCell ref="AE23:AH24"/>
    <mergeCell ref="AI23:AK24"/>
    <mergeCell ref="AL23:AP23"/>
    <mergeCell ref="BB23:BF23"/>
    <mergeCell ref="BX23:CB23"/>
    <mergeCell ref="V24:Z24"/>
    <mergeCell ref="AL24:AP24"/>
    <mergeCell ref="BB24:BF24"/>
    <mergeCell ref="BX24:CB24"/>
    <mergeCell ref="CO24:CS24"/>
    <mergeCell ref="DF24:DJ24"/>
    <mergeCell ref="EU24:EY24"/>
    <mergeCell ref="CO23:CS23"/>
    <mergeCell ref="DF23:DJ23"/>
    <mergeCell ref="EU23:EY23"/>
    <mergeCell ref="FB24:FF24"/>
    <mergeCell ref="FG24:FK24"/>
    <mergeCell ref="FN24:FR24"/>
    <mergeCell ref="FS24:FW24"/>
    <mergeCell ref="FZ24:GD24"/>
    <mergeCell ref="GE24:GI24"/>
    <mergeCell ref="FS23:FW23"/>
    <mergeCell ref="FZ23:GD23"/>
    <mergeCell ref="GE23:GI23"/>
    <mergeCell ref="FB23:FF23"/>
    <mergeCell ref="FG23:FK23"/>
    <mergeCell ref="FN23:FR23"/>
    <mergeCell ref="V26:Z26"/>
    <mergeCell ref="AL26:AP26"/>
    <mergeCell ref="BB26:BF26"/>
    <mergeCell ref="BX26:CB26"/>
    <mergeCell ref="CO26:CS26"/>
    <mergeCell ref="DF26:DJ26"/>
    <mergeCell ref="EU26:EY26"/>
    <mergeCell ref="CO25:CS25"/>
    <mergeCell ref="DF25:DJ25"/>
    <mergeCell ref="EU25:EY25"/>
    <mergeCell ref="V25:Z25"/>
    <mergeCell ref="AE25:AH26"/>
    <mergeCell ref="AI25:AK26"/>
    <mergeCell ref="AL25:AP25"/>
    <mergeCell ref="BB25:BF25"/>
    <mergeCell ref="BX25:CB25"/>
    <mergeCell ref="AE27:AH28"/>
    <mergeCell ref="AI27:AK28"/>
    <mergeCell ref="FB26:FF26"/>
    <mergeCell ref="FG26:FK26"/>
    <mergeCell ref="FN26:FR26"/>
    <mergeCell ref="FS26:FW26"/>
    <mergeCell ref="FZ26:GD26"/>
    <mergeCell ref="GE26:GI26"/>
    <mergeCell ref="FS25:FW25"/>
    <mergeCell ref="FZ25:GD25"/>
    <mergeCell ref="GE25:GI25"/>
    <mergeCell ref="FB25:FF25"/>
    <mergeCell ref="FG25:FK25"/>
    <mergeCell ref="FN25:FR25"/>
  </mergeCells>
  <conditionalFormatting sqref="AL5:AP22 BB5:BF22">
    <cfRule type="cellIs" dxfId="31" priority="8" operator="equal">
      <formula>"Lille OSC"</formula>
    </cfRule>
  </conditionalFormatting>
  <conditionalFormatting sqref="U5:U14">
    <cfRule type="containsText" dxfId="30" priority="5" operator="containsText" text="Remis">
      <formula>NOT(ISERROR(SEARCH("Remis",U5)))</formula>
    </cfRule>
    <cfRule type="containsText" dxfId="29" priority="6" operator="containsText" text="Arrêté">
      <formula>NOT(ISERROR(SEARCH("Arrêté",U5)))</formula>
    </cfRule>
    <cfRule type="containsText" dxfId="28" priority="7" operator="containsText" text="Annulé">
      <formula>NOT(ISERROR(SEARCH("Annulé",U5)))</formula>
    </cfRule>
  </conditionalFormatting>
  <conditionalFormatting sqref="O5:T13">
    <cfRule type="expression" dxfId="27" priority="2">
      <formula>$U5="Remis"</formula>
    </cfRule>
    <cfRule type="expression" dxfId="26" priority="3">
      <formula>$U5="Arrêté"</formula>
    </cfRule>
    <cfRule type="expression" dxfId="25" priority="4">
      <formula>$U5="Annulé"</formula>
    </cfRule>
  </conditionalFormatting>
  <conditionalFormatting sqref="V5:Z22">
    <cfRule type="cellIs" dxfId="24" priority="1" operator="equal">
      <formula>"Lille OSC"</formula>
    </cfRule>
  </conditionalFormatting>
  <dataValidations count="2">
    <dataValidation type="list" allowBlank="1" showInputMessage="1" showErrorMessage="1" sqref="U5:U14 JQ5:JQ14 TM5:TM14 ADI5:ADI14 ANE5:ANE14 AXA5:AXA14 BGW5:BGW14 BQS5:BQS14 CAO5:CAO14 CKK5:CKK14 CUG5:CUG14 DEC5:DEC14 DNY5:DNY14 DXU5:DXU14 EHQ5:EHQ14 ERM5:ERM14 FBI5:FBI14 FLE5:FLE14 FVA5:FVA14 GEW5:GEW14 GOS5:GOS14 GYO5:GYO14 HIK5:HIK14 HSG5:HSG14 ICC5:ICC14 ILY5:ILY14 IVU5:IVU14 JFQ5:JFQ14 JPM5:JPM14 JZI5:JZI14 KJE5:KJE14 KTA5:KTA14 LCW5:LCW14 LMS5:LMS14 LWO5:LWO14 MGK5:MGK14 MQG5:MQG14 NAC5:NAC14 NJY5:NJY14 NTU5:NTU14 ODQ5:ODQ14 ONM5:ONM14 OXI5:OXI14 PHE5:PHE14 PRA5:PRA14 QAW5:QAW14 QKS5:QKS14 QUO5:QUO14 REK5:REK14 ROG5:ROG14 RYC5:RYC14 SHY5:SHY14 SRU5:SRU14 TBQ5:TBQ14 TLM5:TLM14 TVI5:TVI14 UFE5:UFE14 UPA5:UPA14 UYW5:UYW14 VIS5:VIS14 VSO5:VSO14 WCK5:WCK14 WMG5:WMG14 WWC5:WWC14 U65541:U65550 JQ65541:JQ65550 TM65541:TM65550 ADI65541:ADI65550 ANE65541:ANE65550 AXA65541:AXA65550 BGW65541:BGW65550 BQS65541:BQS65550 CAO65541:CAO65550 CKK65541:CKK65550 CUG65541:CUG65550 DEC65541:DEC65550 DNY65541:DNY65550 DXU65541:DXU65550 EHQ65541:EHQ65550 ERM65541:ERM65550 FBI65541:FBI65550 FLE65541:FLE65550 FVA65541:FVA65550 GEW65541:GEW65550 GOS65541:GOS65550 GYO65541:GYO65550 HIK65541:HIK65550 HSG65541:HSG65550 ICC65541:ICC65550 ILY65541:ILY65550 IVU65541:IVU65550 JFQ65541:JFQ65550 JPM65541:JPM65550 JZI65541:JZI65550 KJE65541:KJE65550 KTA65541:KTA65550 LCW65541:LCW65550 LMS65541:LMS65550 LWO65541:LWO65550 MGK65541:MGK65550 MQG65541:MQG65550 NAC65541:NAC65550 NJY65541:NJY65550 NTU65541:NTU65550 ODQ65541:ODQ65550 ONM65541:ONM65550 OXI65541:OXI65550 PHE65541:PHE65550 PRA65541:PRA65550 QAW65541:QAW65550 QKS65541:QKS65550 QUO65541:QUO65550 REK65541:REK65550 ROG65541:ROG65550 RYC65541:RYC65550 SHY65541:SHY65550 SRU65541:SRU65550 TBQ65541:TBQ65550 TLM65541:TLM65550 TVI65541:TVI65550 UFE65541:UFE65550 UPA65541:UPA65550 UYW65541:UYW65550 VIS65541:VIS65550 VSO65541:VSO65550 WCK65541:WCK65550 WMG65541:WMG65550 WWC65541:WWC65550 U131077:U131086 JQ131077:JQ131086 TM131077:TM131086 ADI131077:ADI131086 ANE131077:ANE131086 AXA131077:AXA131086 BGW131077:BGW131086 BQS131077:BQS131086 CAO131077:CAO131086 CKK131077:CKK131086 CUG131077:CUG131086 DEC131077:DEC131086 DNY131077:DNY131086 DXU131077:DXU131086 EHQ131077:EHQ131086 ERM131077:ERM131086 FBI131077:FBI131086 FLE131077:FLE131086 FVA131077:FVA131086 GEW131077:GEW131086 GOS131077:GOS131086 GYO131077:GYO131086 HIK131077:HIK131086 HSG131077:HSG131086 ICC131077:ICC131086 ILY131077:ILY131086 IVU131077:IVU131086 JFQ131077:JFQ131086 JPM131077:JPM131086 JZI131077:JZI131086 KJE131077:KJE131086 KTA131077:KTA131086 LCW131077:LCW131086 LMS131077:LMS131086 LWO131077:LWO131086 MGK131077:MGK131086 MQG131077:MQG131086 NAC131077:NAC131086 NJY131077:NJY131086 NTU131077:NTU131086 ODQ131077:ODQ131086 ONM131077:ONM131086 OXI131077:OXI131086 PHE131077:PHE131086 PRA131077:PRA131086 QAW131077:QAW131086 QKS131077:QKS131086 QUO131077:QUO131086 REK131077:REK131086 ROG131077:ROG131086 RYC131077:RYC131086 SHY131077:SHY131086 SRU131077:SRU131086 TBQ131077:TBQ131086 TLM131077:TLM131086 TVI131077:TVI131086 UFE131077:UFE131086 UPA131077:UPA131086 UYW131077:UYW131086 VIS131077:VIS131086 VSO131077:VSO131086 WCK131077:WCK131086 WMG131077:WMG131086 WWC131077:WWC131086 U196613:U196622 JQ196613:JQ196622 TM196613:TM196622 ADI196613:ADI196622 ANE196613:ANE196622 AXA196613:AXA196622 BGW196613:BGW196622 BQS196613:BQS196622 CAO196613:CAO196622 CKK196613:CKK196622 CUG196613:CUG196622 DEC196613:DEC196622 DNY196613:DNY196622 DXU196613:DXU196622 EHQ196613:EHQ196622 ERM196613:ERM196622 FBI196613:FBI196622 FLE196613:FLE196622 FVA196613:FVA196622 GEW196613:GEW196622 GOS196613:GOS196622 GYO196613:GYO196622 HIK196613:HIK196622 HSG196613:HSG196622 ICC196613:ICC196622 ILY196613:ILY196622 IVU196613:IVU196622 JFQ196613:JFQ196622 JPM196613:JPM196622 JZI196613:JZI196622 KJE196613:KJE196622 KTA196613:KTA196622 LCW196613:LCW196622 LMS196613:LMS196622 LWO196613:LWO196622 MGK196613:MGK196622 MQG196613:MQG196622 NAC196613:NAC196622 NJY196613:NJY196622 NTU196613:NTU196622 ODQ196613:ODQ196622 ONM196613:ONM196622 OXI196613:OXI196622 PHE196613:PHE196622 PRA196613:PRA196622 QAW196613:QAW196622 QKS196613:QKS196622 QUO196613:QUO196622 REK196613:REK196622 ROG196613:ROG196622 RYC196613:RYC196622 SHY196613:SHY196622 SRU196613:SRU196622 TBQ196613:TBQ196622 TLM196613:TLM196622 TVI196613:TVI196622 UFE196613:UFE196622 UPA196613:UPA196622 UYW196613:UYW196622 VIS196613:VIS196622 VSO196613:VSO196622 WCK196613:WCK196622 WMG196613:WMG196622 WWC196613:WWC196622 U262149:U262158 JQ262149:JQ262158 TM262149:TM262158 ADI262149:ADI262158 ANE262149:ANE262158 AXA262149:AXA262158 BGW262149:BGW262158 BQS262149:BQS262158 CAO262149:CAO262158 CKK262149:CKK262158 CUG262149:CUG262158 DEC262149:DEC262158 DNY262149:DNY262158 DXU262149:DXU262158 EHQ262149:EHQ262158 ERM262149:ERM262158 FBI262149:FBI262158 FLE262149:FLE262158 FVA262149:FVA262158 GEW262149:GEW262158 GOS262149:GOS262158 GYO262149:GYO262158 HIK262149:HIK262158 HSG262149:HSG262158 ICC262149:ICC262158 ILY262149:ILY262158 IVU262149:IVU262158 JFQ262149:JFQ262158 JPM262149:JPM262158 JZI262149:JZI262158 KJE262149:KJE262158 KTA262149:KTA262158 LCW262149:LCW262158 LMS262149:LMS262158 LWO262149:LWO262158 MGK262149:MGK262158 MQG262149:MQG262158 NAC262149:NAC262158 NJY262149:NJY262158 NTU262149:NTU262158 ODQ262149:ODQ262158 ONM262149:ONM262158 OXI262149:OXI262158 PHE262149:PHE262158 PRA262149:PRA262158 QAW262149:QAW262158 QKS262149:QKS262158 QUO262149:QUO262158 REK262149:REK262158 ROG262149:ROG262158 RYC262149:RYC262158 SHY262149:SHY262158 SRU262149:SRU262158 TBQ262149:TBQ262158 TLM262149:TLM262158 TVI262149:TVI262158 UFE262149:UFE262158 UPA262149:UPA262158 UYW262149:UYW262158 VIS262149:VIS262158 VSO262149:VSO262158 WCK262149:WCK262158 WMG262149:WMG262158 WWC262149:WWC262158 U327685:U327694 JQ327685:JQ327694 TM327685:TM327694 ADI327685:ADI327694 ANE327685:ANE327694 AXA327685:AXA327694 BGW327685:BGW327694 BQS327685:BQS327694 CAO327685:CAO327694 CKK327685:CKK327694 CUG327685:CUG327694 DEC327685:DEC327694 DNY327685:DNY327694 DXU327685:DXU327694 EHQ327685:EHQ327694 ERM327685:ERM327694 FBI327685:FBI327694 FLE327685:FLE327694 FVA327685:FVA327694 GEW327685:GEW327694 GOS327685:GOS327694 GYO327685:GYO327694 HIK327685:HIK327694 HSG327685:HSG327694 ICC327685:ICC327694 ILY327685:ILY327694 IVU327685:IVU327694 JFQ327685:JFQ327694 JPM327685:JPM327694 JZI327685:JZI327694 KJE327685:KJE327694 KTA327685:KTA327694 LCW327685:LCW327694 LMS327685:LMS327694 LWO327685:LWO327694 MGK327685:MGK327694 MQG327685:MQG327694 NAC327685:NAC327694 NJY327685:NJY327694 NTU327685:NTU327694 ODQ327685:ODQ327694 ONM327685:ONM327694 OXI327685:OXI327694 PHE327685:PHE327694 PRA327685:PRA327694 QAW327685:QAW327694 QKS327685:QKS327694 QUO327685:QUO327694 REK327685:REK327694 ROG327685:ROG327694 RYC327685:RYC327694 SHY327685:SHY327694 SRU327685:SRU327694 TBQ327685:TBQ327694 TLM327685:TLM327694 TVI327685:TVI327694 UFE327685:UFE327694 UPA327685:UPA327694 UYW327685:UYW327694 VIS327685:VIS327694 VSO327685:VSO327694 WCK327685:WCK327694 WMG327685:WMG327694 WWC327685:WWC327694 U393221:U393230 JQ393221:JQ393230 TM393221:TM393230 ADI393221:ADI393230 ANE393221:ANE393230 AXA393221:AXA393230 BGW393221:BGW393230 BQS393221:BQS393230 CAO393221:CAO393230 CKK393221:CKK393230 CUG393221:CUG393230 DEC393221:DEC393230 DNY393221:DNY393230 DXU393221:DXU393230 EHQ393221:EHQ393230 ERM393221:ERM393230 FBI393221:FBI393230 FLE393221:FLE393230 FVA393221:FVA393230 GEW393221:GEW393230 GOS393221:GOS393230 GYO393221:GYO393230 HIK393221:HIK393230 HSG393221:HSG393230 ICC393221:ICC393230 ILY393221:ILY393230 IVU393221:IVU393230 JFQ393221:JFQ393230 JPM393221:JPM393230 JZI393221:JZI393230 KJE393221:KJE393230 KTA393221:KTA393230 LCW393221:LCW393230 LMS393221:LMS393230 LWO393221:LWO393230 MGK393221:MGK393230 MQG393221:MQG393230 NAC393221:NAC393230 NJY393221:NJY393230 NTU393221:NTU393230 ODQ393221:ODQ393230 ONM393221:ONM393230 OXI393221:OXI393230 PHE393221:PHE393230 PRA393221:PRA393230 QAW393221:QAW393230 QKS393221:QKS393230 QUO393221:QUO393230 REK393221:REK393230 ROG393221:ROG393230 RYC393221:RYC393230 SHY393221:SHY393230 SRU393221:SRU393230 TBQ393221:TBQ393230 TLM393221:TLM393230 TVI393221:TVI393230 UFE393221:UFE393230 UPA393221:UPA393230 UYW393221:UYW393230 VIS393221:VIS393230 VSO393221:VSO393230 WCK393221:WCK393230 WMG393221:WMG393230 WWC393221:WWC393230 U458757:U458766 JQ458757:JQ458766 TM458757:TM458766 ADI458757:ADI458766 ANE458757:ANE458766 AXA458757:AXA458766 BGW458757:BGW458766 BQS458757:BQS458766 CAO458757:CAO458766 CKK458757:CKK458766 CUG458757:CUG458766 DEC458757:DEC458766 DNY458757:DNY458766 DXU458757:DXU458766 EHQ458757:EHQ458766 ERM458757:ERM458766 FBI458757:FBI458766 FLE458757:FLE458766 FVA458757:FVA458766 GEW458757:GEW458766 GOS458757:GOS458766 GYO458757:GYO458766 HIK458757:HIK458766 HSG458757:HSG458766 ICC458757:ICC458766 ILY458757:ILY458766 IVU458757:IVU458766 JFQ458757:JFQ458766 JPM458757:JPM458766 JZI458757:JZI458766 KJE458757:KJE458766 KTA458757:KTA458766 LCW458757:LCW458766 LMS458757:LMS458766 LWO458757:LWO458766 MGK458757:MGK458766 MQG458757:MQG458766 NAC458757:NAC458766 NJY458757:NJY458766 NTU458757:NTU458766 ODQ458757:ODQ458766 ONM458757:ONM458766 OXI458757:OXI458766 PHE458757:PHE458766 PRA458757:PRA458766 QAW458757:QAW458766 QKS458757:QKS458766 QUO458757:QUO458766 REK458757:REK458766 ROG458757:ROG458766 RYC458757:RYC458766 SHY458757:SHY458766 SRU458757:SRU458766 TBQ458757:TBQ458766 TLM458757:TLM458766 TVI458757:TVI458766 UFE458757:UFE458766 UPA458757:UPA458766 UYW458757:UYW458766 VIS458757:VIS458766 VSO458757:VSO458766 WCK458757:WCK458766 WMG458757:WMG458766 WWC458757:WWC458766 U524293:U524302 JQ524293:JQ524302 TM524293:TM524302 ADI524293:ADI524302 ANE524293:ANE524302 AXA524293:AXA524302 BGW524293:BGW524302 BQS524293:BQS524302 CAO524293:CAO524302 CKK524293:CKK524302 CUG524293:CUG524302 DEC524293:DEC524302 DNY524293:DNY524302 DXU524293:DXU524302 EHQ524293:EHQ524302 ERM524293:ERM524302 FBI524293:FBI524302 FLE524293:FLE524302 FVA524293:FVA524302 GEW524293:GEW524302 GOS524293:GOS524302 GYO524293:GYO524302 HIK524293:HIK524302 HSG524293:HSG524302 ICC524293:ICC524302 ILY524293:ILY524302 IVU524293:IVU524302 JFQ524293:JFQ524302 JPM524293:JPM524302 JZI524293:JZI524302 KJE524293:KJE524302 KTA524293:KTA524302 LCW524293:LCW524302 LMS524293:LMS524302 LWO524293:LWO524302 MGK524293:MGK524302 MQG524293:MQG524302 NAC524293:NAC524302 NJY524293:NJY524302 NTU524293:NTU524302 ODQ524293:ODQ524302 ONM524293:ONM524302 OXI524293:OXI524302 PHE524293:PHE524302 PRA524293:PRA524302 QAW524293:QAW524302 QKS524293:QKS524302 QUO524293:QUO524302 REK524293:REK524302 ROG524293:ROG524302 RYC524293:RYC524302 SHY524293:SHY524302 SRU524293:SRU524302 TBQ524293:TBQ524302 TLM524293:TLM524302 TVI524293:TVI524302 UFE524293:UFE524302 UPA524293:UPA524302 UYW524293:UYW524302 VIS524293:VIS524302 VSO524293:VSO524302 WCK524293:WCK524302 WMG524293:WMG524302 WWC524293:WWC524302 U589829:U589838 JQ589829:JQ589838 TM589829:TM589838 ADI589829:ADI589838 ANE589829:ANE589838 AXA589829:AXA589838 BGW589829:BGW589838 BQS589829:BQS589838 CAO589829:CAO589838 CKK589829:CKK589838 CUG589829:CUG589838 DEC589829:DEC589838 DNY589829:DNY589838 DXU589829:DXU589838 EHQ589829:EHQ589838 ERM589829:ERM589838 FBI589829:FBI589838 FLE589829:FLE589838 FVA589829:FVA589838 GEW589829:GEW589838 GOS589829:GOS589838 GYO589829:GYO589838 HIK589829:HIK589838 HSG589829:HSG589838 ICC589829:ICC589838 ILY589829:ILY589838 IVU589829:IVU589838 JFQ589829:JFQ589838 JPM589829:JPM589838 JZI589829:JZI589838 KJE589829:KJE589838 KTA589829:KTA589838 LCW589829:LCW589838 LMS589829:LMS589838 LWO589829:LWO589838 MGK589829:MGK589838 MQG589829:MQG589838 NAC589829:NAC589838 NJY589829:NJY589838 NTU589829:NTU589838 ODQ589829:ODQ589838 ONM589829:ONM589838 OXI589829:OXI589838 PHE589829:PHE589838 PRA589829:PRA589838 QAW589829:QAW589838 QKS589829:QKS589838 QUO589829:QUO589838 REK589829:REK589838 ROG589829:ROG589838 RYC589829:RYC589838 SHY589829:SHY589838 SRU589829:SRU589838 TBQ589829:TBQ589838 TLM589829:TLM589838 TVI589829:TVI589838 UFE589829:UFE589838 UPA589829:UPA589838 UYW589829:UYW589838 VIS589829:VIS589838 VSO589829:VSO589838 WCK589829:WCK589838 WMG589829:WMG589838 WWC589829:WWC589838 U655365:U655374 JQ655365:JQ655374 TM655365:TM655374 ADI655365:ADI655374 ANE655365:ANE655374 AXA655365:AXA655374 BGW655365:BGW655374 BQS655365:BQS655374 CAO655365:CAO655374 CKK655365:CKK655374 CUG655365:CUG655374 DEC655365:DEC655374 DNY655365:DNY655374 DXU655365:DXU655374 EHQ655365:EHQ655374 ERM655365:ERM655374 FBI655365:FBI655374 FLE655365:FLE655374 FVA655365:FVA655374 GEW655365:GEW655374 GOS655365:GOS655374 GYO655365:GYO655374 HIK655365:HIK655374 HSG655365:HSG655374 ICC655365:ICC655374 ILY655365:ILY655374 IVU655365:IVU655374 JFQ655365:JFQ655374 JPM655365:JPM655374 JZI655365:JZI655374 KJE655365:KJE655374 KTA655365:KTA655374 LCW655365:LCW655374 LMS655365:LMS655374 LWO655365:LWO655374 MGK655365:MGK655374 MQG655365:MQG655374 NAC655365:NAC655374 NJY655365:NJY655374 NTU655365:NTU655374 ODQ655365:ODQ655374 ONM655365:ONM655374 OXI655365:OXI655374 PHE655365:PHE655374 PRA655365:PRA655374 QAW655365:QAW655374 QKS655365:QKS655374 QUO655365:QUO655374 REK655365:REK655374 ROG655365:ROG655374 RYC655365:RYC655374 SHY655365:SHY655374 SRU655365:SRU655374 TBQ655365:TBQ655374 TLM655365:TLM655374 TVI655365:TVI655374 UFE655365:UFE655374 UPA655365:UPA655374 UYW655365:UYW655374 VIS655365:VIS655374 VSO655365:VSO655374 WCK655365:WCK655374 WMG655365:WMG655374 WWC655365:WWC655374 U720901:U720910 JQ720901:JQ720910 TM720901:TM720910 ADI720901:ADI720910 ANE720901:ANE720910 AXA720901:AXA720910 BGW720901:BGW720910 BQS720901:BQS720910 CAO720901:CAO720910 CKK720901:CKK720910 CUG720901:CUG720910 DEC720901:DEC720910 DNY720901:DNY720910 DXU720901:DXU720910 EHQ720901:EHQ720910 ERM720901:ERM720910 FBI720901:FBI720910 FLE720901:FLE720910 FVA720901:FVA720910 GEW720901:GEW720910 GOS720901:GOS720910 GYO720901:GYO720910 HIK720901:HIK720910 HSG720901:HSG720910 ICC720901:ICC720910 ILY720901:ILY720910 IVU720901:IVU720910 JFQ720901:JFQ720910 JPM720901:JPM720910 JZI720901:JZI720910 KJE720901:KJE720910 KTA720901:KTA720910 LCW720901:LCW720910 LMS720901:LMS720910 LWO720901:LWO720910 MGK720901:MGK720910 MQG720901:MQG720910 NAC720901:NAC720910 NJY720901:NJY720910 NTU720901:NTU720910 ODQ720901:ODQ720910 ONM720901:ONM720910 OXI720901:OXI720910 PHE720901:PHE720910 PRA720901:PRA720910 QAW720901:QAW720910 QKS720901:QKS720910 QUO720901:QUO720910 REK720901:REK720910 ROG720901:ROG720910 RYC720901:RYC720910 SHY720901:SHY720910 SRU720901:SRU720910 TBQ720901:TBQ720910 TLM720901:TLM720910 TVI720901:TVI720910 UFE720901:UFE720910 UPA720901:UPA720910 UYW720901:UYW720910 VIS720901:VIS720910 VSO720901:VSO720910 WCK720901:WCK720910 WMG720901:WMG720910 WWC720901:WWC720910 U786437:U786446 JQ786437:JQ786446 TM786437:TM786446 ADI786437:ADI786446 ANE786437:ANE786446 AXA786437:AXA786446 BGW786437:BGW786446 BQS786437:BQS786446 CAO786437:CAO786446 CKK786437:CKK786446 CUG786437:CUG786446 DEC786437:DEC786446 DNY786437:DNY786446 DXU786437:DXU786446 EHQ786437:EHQ786446 ERM786437:ERM786446 FBI786437:FBI786446 FLE786437:FLE786446 FVA786437:FVA786446 GEW786437:GEW786446 GOS786437:GOS786446 GYO786437:GYO786446 HIK786437:HIK786446 HSG786437:HSG786446 ICC786437:ICC786446 ILY786437:ILY786446 IVU786437:IVU786446 JFQ786437:JFQ786446 JPM786437:JPM786446 JZI786437:JZI786446 KJE786437:KJE786446 KTA786437:KTA786446 LCW786437:LCW786446 LMS786437:LMS786446 LWO786437:LWO786446 MGK786437:MGK786446 MQG786437:MQG786446 NAC786437:NAC786446 NJY786437:NJY786446 NTU786437:NTU786446 ODQ786437:ODQ786446 ONM786437:ONM786446 OXI786437:OXI786446 PHE786437:PHE786446 PRA786437:PRA786446 QAW786437:QAW786446 QKS786437:QKS786446 QUO786437:QUO786446 REK786437:REK786446 ROG786437:ROG786446 RYC786437:RYC786446 SHY786437:SHY786446 SRU786437:SRU786446 TBQ786437:TBQ786446 TLM786437:TLM786446 TVI786437:TVI786446 UFE786437:UFE786446 UPA786437:UPA786446 UYW786437:UYW786446 VIS786437:VIS786446 VSO786437:VSO786446 WCK786437:WCK786446 WMG786437:WMG786446 WWC786437:WWC786446 U851973:U851982 JQ851973:JQ851982 TM851973:TM851982 ADI851973:ADI851982 ANE851973:ANE851982 AXA851973:AXA851982 BGW851973:BGW851982 BQS851973:BQS851982 CAO851973:CAO851982 CKK851973:CKK851982 CUG851973:CUG851982 DEC851973:DEC851982 DNY851973:DNY851982 DXU851973:DXU851982 EHQ851973:EHQ851982 ERM851973:ERM851982 FBI851973:FBI851982 FLE851973:FLE851982 FVA851973:FVA851982 GEW851973:GEW851982 GOS851973:GOS851982 GYO851973:GYO851982 HIK851973:HIK851982 HSG851973:HSG851982 ICC851973:ICC851982 ILY851973:ILY851982 IVU851973:IVU851982 JFQ851973:JFQ851982 JPM851973:JPM851982 JZI851973:JZI851982 KJE851973:KJE851982 KTA851973:KTA851982 LCW851973:LCW851982 LMS851973:LMS851982 LWO851973:LWO851982 MGK851973:MGK851982 MQG851973:MQG851982 NAC851973:NAC851982 NJY851973:NJY851982 NTU851973:NTU851982 ODQ851973:ODQ851982 ONM851973:ONM851982 OXI851973:OXI851982 PHE851973:PHE851982 PRA851973:PRA851982 QAW851973:QAW851982 QKS851973:QKS851982 QUO851973:QUO851982 REK851973:REK851982 ROG851973:ROG851982 RYC851973:RYC851982 SHY851973:SHY851982 SRU851973:SRU851982 TBQ851973:TBQ851982 TLM851973:TLM851982 TVI851973:TVI851982 UFE851973:UFE851982 UPA851973:UPA851982 UYW851973:UYW851982 VIS851973:VIS851982 VSO851973:VSO851982 WCK851973:WCK851982 WMG851973:WMG851982 WWC851973:WWC851982 U917509:U917518 JQ917509:JQ917518 TM917509:TM917518 ADI917509:ADI917518 ANE917509:ANE917518 AXA917509:AXA917518 BGW917509:BGW917518 BQS917509:BQS917518 CAO917509:CAO917518 CKK917509:CKK917518 CUG917509:CUG917518 DEC917509:DEC917518 DNY917509:DNY917518 DXU917509:DXU917518 EHQ917509:EHQ917518 ERM917509:ERM917518 FBI917509:FBI917518 FLE917509:FLE917518 FVA917509:FVA917518 GEW917509:GEW917518 GOS917509:GOS917518 GYO917509:GYO917518 HIK917509:HIK917518 HSG917509:HSG917518 ICC917509:ICC917518 ILY917509:ILY917518 IVU917509:IVU917518 JFQ917509:JFQ917518 JPM917509:JPM917518 JZI917509:JZI917518 KJE917509:KJE917518 KTA917509:KTA917518 LCW917509:LCW917518 LMS917509:LMS917518 LWO917509:LWO917518 MGK917509:MGK917518 MQG917509:MQG917518 NAC917509:NAC917518 NJY917509:NJY917518 NTU917509:NTU917518 ODQ917509:ODQ917518 ONM917509:ONM917518 OXI917509:OXI917518 PHE917509:PHE917518 PRA917509:PRA917518 QAW917509:QAW917518 QKS917509:QKS917518 QUO917509:QUO917518 REK917509:REK917518 ROG917509:ROG917518 RYC917509:RYC917518 SHY917509:SHY917518 SRU917509:SRU917518 TBQ917509:TBQ917518 TLM917509:TLM917518 TVI917509:TVI917518 UFE917509:UFE917518 UPA917509:UPA917518 UYW917509:UYW917518 VIS917509:VIS917518 VSO917509:VSO917518 WCK917509:WCK917518 WMG917509:WMG917518 WWC917509:WWC917518 U983045:U983054 JQ983045:JQ983054 TM983045:TM983054 ADI983045:ADI983054 ANE983045:ANE983054 AXA983045:AXA983054 BGW983045:BGW983054 BQS983045:BQS983054 CAO983045:CAO983054 CKK983045:CKK983054 CUG983045:CUG983054 DEC983045:DEC983054 DNY983045:DNY983054 DXU983045:DXU983054 EHQ983045:EHQ983054 ERM983045:ERM983054 FBI983045:FBI983054 FLE983045:FLE983054 FVA983045:FVA983054 GEW983045:GEW983054 GOS983045:GOS983054 GYO983045:GYO983054 HIK983045:HIK983054 HSG983045:HSG983054 ICC983045:ICC983054 ILY983045:ILY983054 IVU983045:IVU983054 JFQ983045:JFQ983054 JPM983045:JPM983054 JZI983045:JZI983054 KJE983045:KJE983054 KTA983045:KTA983054 LCW983045:LCW983054 LMS983045:LMS983054 LWO983045:LWO983054 MGK983045:MGK983054 MQG983045:MQG983054 NAC983045:NAC983054 NJY983045:NJY983054 NTU983045:NTU983054 ODQ983045:ODQ983054 ONM983045:ONM983054 OXI983045:OXI983054 PHE983045:PHE983054 PRA983045:PRA983054 QAW983045:QAW983054 QKS983045:QKS983054 QUO983045:QUO983054 REK983045:REK983054 ROG983045:ROG983054 RYC983045:RYC983054 SHY983045:SHY983054 SRU983045:SRU983054 TBQ983045:TBQ983054 TLM983045:TLM983054 TVI983045:TVI983054 UFE983045:UFE983054 UPA983045:UPA983054 UYW983045:UYW983054 VIS983045:VIS983054 VSO983045:VSO983054 WCK983045:WCK983054 WMG983045:WMG983054 WWC983045:WWC983054">
      <formula1>Etat</formula1>
    </dataValidation>
    <dataValidation type="list" allowBlank="1" showInputMessage="1" showErrorMessage="1" sqref="I1:N2 JE1:JJ2 TA1:TF2 ACW1:ADB2 AMS1:AMX2 AWO1:AWT2 BGK1:BGP2 BQG1:BQL2 CAC1:CAH2 CJY1:CKD2 CTU1:CTZ2 DDQ1:DDV2 DNM1:DNR2 DXI1:DXN2 EHE1:EHJ2 ERA1:ERF2 FAW1:FBB2 FKS1:FKX2 FUO1:FUT2 GEK1:GEP2 GOG1:GOL2 GYC1:GYH2 HHY1:HID2 HRU1:HRZ2 IBQ1:IBV2 ILM1:ILR2 IVI1:IVN2 JFE1:JFJ2 JPA1:JPF2 JYW1:JZB2 KIS1:KIX2 KSO1:KST2 LCK1:LCP2 LMG1:LML2 LWC1:LWH2 MFY1:MGD2 MPU1:MPZ2 MZQ1:MZV2 NJM1:NJR2 NTI1:NTN2 ODE1:ODJ2 ONA1:ONF2 OWW1:OXB2 PGS1:PGX2 PQO1:PQT2 QAK1:QAP2 QKG1:QKL2 QUC1:QUH2 RDY1:RED2 RNU1:RNZ2 RXQ1:RXV2 SHM1:SHR2 SRI1:SRN2 TBE1:TBJ2 TLA1:TLF2 TUW1:TVB2 UES1:UEX2 UOO1:UOT2 UYK1:UYP2 VIG1:VIL2 VSC1:VSH2 WBY1:WCD2 WLU1:WLZ2 WVQ1:WVV2 I65537:N65538 JE65537:JJ65538 TA65537:TF65538 ACW65537:ADB65538 AMS65537:AMX65538 AWO65537:AWT65538 BGK65537:BGP65538 BQG65537:BQL65538 CAC65537:CAH65538 CJY65537:CKD65538 CTU65537:CTZ65538 DDQ65537:DDV65538 DNM65537:DNR65538 DXI65537:DXN65538 EHE65537:EHJ65538 ERA65537:ERF65538 FAW65537:FBB65538 FKS65537:FKX65538 FUO65537:FUT65538 GEK65537:GEP65538 GOG65537:GOL65538 GYC65537:GYH65538 HHY65537:HID65538 HRU65537:HRZ65538 IBQ65537:IBV65538 ILM65537:ILR65538 IVI65537:IVN65538 JFE65537:JFJ65538 JPA65537:JPF65538 JYW65537:JZB65538 KIS65537:KIX65538 KSO65537:KST65538 LCK65537:LCP65538 LMG65537:LML65538 LWC65537:LWH65538 MFY65537:MGD65538 MPU65537:MPZ65538 MZQ65537:MZV65538 NJM65537:NJR65538 NTI65537:NTN65538 ODE65537:ODJ65538 ONA65537:ONF65538 OWW65537:OXB65538 PGS65537:PGX65538 PQO65537:PQT65538 QAK65537:QAP65538 QKG65537:QKL65538 QUC65537:QUH65538 RDY65537:RED65538 RNU65537:RNZ65538 RXQ65537:RXV65538 SHM65537:SHR65538 SRI65537:SRN65538 TBE65537:TBJ65538 TLA65537:TLF65538 TUW65537:TVB65538 UES65537:UEX65538 UOO65537:UOT65538 UYK65537:UYP65538 VIG65537:VIL65538 VSC65537:VSH65538 WBY65537:WCD65538 WLU65537:WLZ65538 WVQ65537:WVV65538 I131073:N131074 JE131073:JJ131074 TA131073:TF131074 ACW131073:ADB131074 AMS131073:AMX131074 AWO131073:AWT131074 BGK131073:BGP131074 BQG131073:BQL131074 CAC131073:CAH131074 CJY131073:CKD131074 CTU131073:CTZ131074 DDQ131073:DDV131074 DNM131073:DNR131074 DXI131073:DXN131074 EHE131073:EHJ131074 ERA131073:ERF131074 FAW131073:FBB131074 FKS131073:FKX131074 FUO131073:FUT131074 GEK131073:GEP131074 GOG131073:GOL131074 GYC131073:GYH131074 HHY131073:HID131074 HRU131073:HRZ131074 IBQ131073:IBV131074 ILM131073:ILR131074 IVI131073:IVN131074 JFE131073:JFJ131074 JPA131073:JPF131074 JYW131073:JZB131074 KIS131073:KIX131074 KSO131073:KST131074 LCK131073:LCP131074 LMG131073:LML131074 LWC131073:LWH131074 MFY131073:MGD131074 MPU131073:MPZ131074 MZQ131073:MZV131074 NJM131073:NJR131074 NTI131073:NTN131074 ODE131073:ODJ131074 ONA131073:ONF131074 OWW131073:OXB131074 PGS131073:PGX131074 PQO131073:PQT131074 QAK131073:QAP131074 QKG131073:QKL131074 QUC131073:QUH131074 RDY131073:RED131074 RNU131073:RNZ131074 RXQ131073:RXV131074 SHM131073:SHR131074 SRI131073:SRN131074 TBE131073:TBJ131074 TLA131073:TLF131074 TUW131073:TVB131074 UES131073:UEX131074 UOO131073:UOT131074 UYK131073:UYP131074 VIG131073:VIL131074 VSC131073:VSH131074 WBY131073:WCD131074 WLU131073:WLZ131074 WVQ131073:WVV131074 I196609:N196610 JE196609:JJ196610 TA196609:TF196610 ACW196609:ADB196610 AMS196609:AMX196610 AWO196609:AWT196610 BGK196609:BGP196610 BQG196609:BQL196610 CAC196609:CAH196610 CJY196609:CKD196610 CTU196609:CTZ196610 DDQ196609:DDV196610 DNM196609:DNR196610 DXI196609:DXN196610 EHE196609:EHJ196610 ERA196609:ERF196610 FAW196609:FBB196610 FKS196609:FKX196610 FUO196609:FUT196610 GEK196609:GEP196610 GOG196609:GOL196610 GYC196609:GYH196610 HHY196609:HID196610 HRU196609:HRZ196610 IBQ196609:IBV196610 ILM196609:ILR196610 IVI196609:IVN196610 JFE196609:JFJ196610 JPA196609:JPF196610 JYW196609:JZB196610 KIS196609:KIX196610 KSO196609:KST196610 LCK196609:LCP196610 LMG196609:LML196610 LWC196609:LWH196610 MFY196609:MGD196610 MPU196609:MPZ196610 MZQ196609:MZV196610 NJM196609:NJR196610 NTI196609:NTN196610 ODE196609:ODJ196610 ONA196609:ONF196610 OWW196609:OXB196610 PGS196609:PGX196610 PQO196609:PQT196610 QAK196609:QAP196610 QKG196609:QKL196610 QUC196609:QUH196610 RDY196609:RED196610 RNU196609:RNZ196610 RXQ196609:RXV196610 SHM196609:SHR196610 SRI196609:SRN196610 TBE196609:TBJ196610 TLA196609:TLF196610 TUW196609:TVB196610 UES196609:UEX196610 UOO196609:UOT196610 UYK196609:UYP196610 VIG196609:VIL196610 VSC196609:VSH196610 WBY196609:WCD196610 WLU196609:WLZ196610 WVQ196609:WVV196610 I262145:N262146 JE262145:JJ262146 TA262145:TF262146 ACW262145:ADB262146 AMS262145:AMX262146 AWO262145:AWT262146 BGK262145:BGP262146 BQG262145:BQL262146 CAC262145:CAH262146 CJY262145:CKD262146 CTU262145:CTZ262146 DDQ262145:DDV262146 DNM262145:DNR262146 DXI262145:DXN262146 EHE262145:EHJ262146 ERA262145:ERF262146 FAW262145:FBB262146 FKS262145:FKX262146 FUO262145:FUT262146 GEK262145:GEP262146 GOG262145:GOL262146 GYC262145:GYH262146 HHY262145:HID262146 HRU262145:HRZ262146 IBQ262145:IBV262146 ILM262145:ILR262146 IVI262145:IVN262146 JFE262145:JFJ262146 JPA262145:JPF262146 JYW262145:JZB262146 KIS262145:KIX262146 KSO262145:KST262146 LCK262145:LCP262146 LMG262145:LML262146 LWC262145:LWH262146 MFY262145:MGD262146 MPU262145:MPZ262146 MZQ262145:MZV262146 NJM262145:NJR262146 NTI262145:NTN262146 ODE262145:ODJ262146 ONA262145:ONF262146 OWW262145:OXB262146 PGS262145:PGX262146 PQO262145:PQT262146 QAK262145:QAP262146 QKG262145:QKL262146 QUC262145:QUH262146 RDY262145:RED262146 RNU262145:RNZ262146 RXQ262145:RXV262146 SHM262145:SHR262146 SRI262145:SRN262146 TBE262145:TBJ262146 TLA262145:TLF262146 TUW262145:TVB262146 UES262145:UEX262146 UOO262145:UOT262146 UYK262145:UYP262146 VIG262145:VIL262146 VSC262145:VSH262146 WBY262145:WCD262146 WLU262145:WLZ262146 WVQ262145:WVV262146 I327681:N327682 JE327681:JJ327682 TA327681:TF327682 ACW327681:ADB327682 AMS327681:AMX327682 AWO327681:AWT327682 BGK327681:BGP327682 BQG327681:BQL327682 CAC327681:CAH327682 CJY327681:CKD327682 CTU327681:CTZ327682 DDQ327681:DDV327682 DNM327681:DNR327682 DXI327681:DXN327682 EHE327681:EHJ327682 ERA327681:ERF327682 FAW327681:FBB327682 FKS327681:FKX327682 FUO327681:FUT327682 GEK327681:GEP327682 GOG327681:GOL327682 GYC327681:GYH327682 HHY327681:HID327682 HRU327681:HRZ327682 IBQ327681:IBV327682 ILM327681:ILR327682 IVI327681:IVN327682 JFE327681:JFJ327682 JPA327681:JPF327682 JYW327681:JZB327682 KIS327681:KIX327682 KSO327681:KST327682 LCK327681:LCP327682 LMG327681:LML327682 LWC327681:LWH327682 MFY327681:MGD327682 MPU327681:MPZ327682 MZQ327681:MZV327682 NJM327681:NJR327682 NTI327681:NTN327682 ODE327681:ODJ327682 ONA327681:ONF327682 OWW327681:OXB327682 PGS327681:PGX327682 PQO327681:PQT327682 QAK327681:QAP327682 QKG327681:QKL327682 QUC327681:QUH327682 RDY327681:RED327682 RNU327681:RNZ327682 RXQ327681:RXV327682 SHM327681:SHR327682 SRI327681:SRN327682 TBE327681:TBJ327682 TLA327681:TLF327682 TUW327681:TVB327682 UES327681:UEX327682 UOO327681:UOT327682 UYK327681:UYP327682 VIG327681:VIL327682 VSC327681:VSH327682 WBY327681:WCD327682 WLU327681:WLZ327682 WVQ327681:WVV327682 I393217:N393218 JE393217:JJ393218 TA393217:TF393218 ACW393217:ADB393218 AMS393217:AMX393218 AWO393217:AWT393218 BGK393217:BGP393218 BQG393217:BQL393218 CAC393217:CAH393218 CJY393217:CKD393218 CTU393217:CTZ393218 DDQ393217:DDV393218 DNM393217:DNR393218 DXI393217:DXN393218 EHE393217:EHJ393218 ERA393217:ERF393218 FAW393217:FBB393218 FKS393217:FKX393218 FUO393217:FUT393218 GEK393217:GEP393218 GOG393217:GOL393218 GYC393217:GYH393218 HHY393217:HID393218 HRU393217:HRZ393218 IBQ393217:IBV393218 ILM393217:ILR393218 IVI393217:IVN393218 JFE393217:JFJ393218 JPA393217:JPF393218 JYW393217:JZB393218 KIS393217:KIX393218 KSO393217:KST393218 LCK393217:LCP393218 LMG393217:LML393218 LWC393217:LWH393218 MFY393217:MGD393218 MPU393217:MPZ393218 MZQ393217:MZV393218 NJM393217:NJR393218 NTI393217:NTN393218 ODE393217:ODJ393218 ONA393217:ONF393218 OWW393217:OXB393218 PGS393217:PGX393218 PQO393217:PQT393218 QAK393217:QAP393218 QKG393217:QKL393218 QUC393217:QUH393218 RDY393217:RED393218 RNU393217:RNZ393218 RXQ393217:RXV393218 SHM393217:SHR393218 SRI393217:SRN393218 TBE393217:TBJ393218 TLA393217:TLF393218 TUW393217:TVB393218 UES393217:UEX393218 UOO393217:UOT393218 UYK393217:UYP393218 VIG393217:VIL393218 VSC393217:VSH393218 WBY393217:WCD393218 WLU393217:WLZ393218 WVQ393217:WVV393218 I458753:N458754 JE458753:JJ458754 TA458753:TF458754 ACW458753:ADB458754 AMS458753:AMX458754 AWO458753:AWT458754 BGK458753:BGP458754 BQG458753:BQL458754 CAC458753:CAH458754 CJY458753:CKD458754 CTU458753:CTZ458754 DDQ458753:DDV458754 DNM458753:DNR458754 DXI458753:DXN458754 EHE458753:EHJ458754 ERA458753:ERF458754 FAW458753:FBB458754 FKS458753:FKX458754 FUO458753:FUT458754 GEK458753:GEP458754 GOG458753:GOL458754 GYC458753:GYH458754 HHY458753:HID458754 HRU458753:HRZ458754 IBQ458753:IBV458754 ILM458753:ILR458754 IVI458753:IVN458754 JFE458753:JFJ458754 JPA458753:JPF458754 JYW458753:JZB458754 KIS458753:KIX458754 KSO458753:KST458754 LCK458753:LCP458754 LMG458753:LML458754 LWC458753:LWH458754 MFY458753:MGD458754 MPU458753:MPZ458754 MZQ458753:MZV458754 NJM458753:NJR458754 NTI458753:NTN458754 ODE458753:ODJ458754 ONA458753:ONF458754 OWW458753:OXB458754 PGS458753:PGX458754 PQO458753:PQT458754 QAK458753:QAP458754 QKG458753:QKL458754 QUC458753:QUH458754 RDY458753:RED458754 RNU458753:RNZ458754 RXQ458753:RXV458754 SHM458753:SHR458754 SRI458753:SRN458754 TBE458753:TBJ458754 TLA458753:TLF458754 TUW458753:TVB458754 UES458753:UEX458754 UOO458753:UOT458754 UYK458753:UYP458754 VIG458753:VIL458754 VSC458753:VSH458754 WBY458753:WCD458754 WLU458753:WLZ458754 WVQ458753:WVV458754 I524289:N524290 JE524289:JJ524290 TA524289:TF524290 ACW524289:ADB524290 AMS524289:AMX524290 AWO524289:AWT524290 BGK524289:BGP524290 BQG524289:BQL524290 CAC524289:CAH524290 CJY524289:CKD524290 CTU524289:CTZ524290 DDQ524289:DDV524290 DNM524289:DNR524290 DXI524289:DXN524290 EHE524289:EHJ524290 ERA524289:ERF524290 FAW524289:FBB524290 FKS524289:FKX524290 FUO524289:FUT524290 GEK524289:GEP524290 GOG524289:GOL524290 GYC524289:GYH524290 HHY524289:HID524290 HRU524289:HRZ524290 IBQ524289:IBV524290 ILM524289:ILR524290 IVI524289:IVN524290 JFE524289:JFJ524290 JPA524289:JPF524290 JYW524289:JZB524290 KIS524289:KIX524290 KSO524289:KST524290 LCK524289:LCP524290 LMG524289:LML524290 LWC524289:LWH524290 MFY524289:MGD524290 MPU524289:MPZ524290 MZQ524289:MZV524290 NJM524289:NJR524290 NTI524289:NTN524290 ODE524289:ODJ524290 ONA524289:ONF524290 OWW524289:OXB524290 PGS524289:PGX524290 PQO524289:PQT524290 QAK524289:QAP524290 QKG524289:QKL524290 QUC524289:QUH524290 RDY524289:RED524290 RNU524289:RNZ524290 RXQ524289:RXV524290 SHM524289:SHR524290 SRI524289:SRN524290 TBE524289:TBJ524290 TLA524289:TLF524290 TUW524289:TVB524290 UES524289:UEX524290 UOO524289:UOT524290 UYK524289:UYP524290 VIG524289:VIL524290 VSC524289:VSH524290 WBY524289:WCD524290 WLU524289:WLZ524290 WVQ524289:WVV524290 I589825:N589826 JE589825:JJ589826 TA589825:TF589826 ACW589825:ADB589826 AMS589825:AMX589826 AWO589825:AWT589826 BGK589825:BGP589826 BQG589825:BQL589826 CAC589825:CAH589826 CJY589825:CKD589826 CTU589825:CTZ589826 DDQ589825:DDV589826 DNM589825:DNR589826 DXI589825:DXN589826 EHE589825:EHJ589826 ERA589825:ERF589826 FAW589825:FBB589826 FKS589825:FKX589826 FUO589825:FUT589826 GEK589825:GEP589826 GOG589825:GOL589826 GYC589825:GYH589826 HHY589825:HID589826 HRU589825:HRZ589826 IBQ589825:IBV589826 ILM589825:ILR589826 IVI589825:IVN589826 JFE589825:JFJ589826 JPA589825:JPF589826 JYW589825:JZB589826 KIS589825:KIX589826 KSO589825:KST589826 LCK589825:LCP589826 LMG589825:LML589826 LWC589825:LWH589826 MFY589825:MGD589826 MPU589825:MPZ589826 MZQ589825:MZV589826 NJM589825:NJR589826 NTI589825:NTN589826 ODE589825:ODJ589826 ONA589825:ONF589826 OWW589825:OXB589826 PGS589825:PGX589826 PQO589825:PQT589826 QAK589825:QAP589826 QKG589825:QKL589826 QUC589825:QUH589826 RDY589825:RED589826 RNU589825:RNZ589826 RXQ589825:RXV589826 SHM589825:SHR589826 SRI589825:SRN589826 TBE589825:TBJ589826 TLA589825:TLF589826 TUW589825:TVB589826 UES589825:UEX589826 UOO589825:UOT589826 UYK589825:UYP589826 VIG589825:VIL589826 VSC589825:VSH589826 WBY589825:WCD589826 WLU589825:WLZ589826 WVQ589825:WVV589826 I655361:N655362 JE655361:JJ655362 TA655361:TF655362 ACW655361:ADB655362 AMS655361:AMX655362 AWO655361:AWT655362 BGK655361:BGP655362 BQG655361:BQL655362 CAC655361:CAH655362 CJY655361:CKD655362 CTU655361:CTZ655362 DDQ655361:DDV655362 DNM655361:DNR655362 DXI655361:DXN655362 EHE655361:EHJ655362 ERA655361:ERF655362 FAW655361:FBB655362 FKS655361:FKX655362 FUO655361:FUT655362 GEK655361:GEP655362 GOG655361:GOL655362 GYC655361:GYH655362 HHY655361:HID655362 HRU655361:HRZ655362 IBQ655361:IBV655362 ILM655361:ILR655362 IVI655361:IVN655362 JFE655361:JFJ655362 JPA655361:JPF655362 JYW655361:JZB655362 KIS655361:KIX655362 KSO655361:KST655362 LCK655361:LCP655362 LMG655361:LML655362 LWC655361:LWH655362 MFY655361:MGD655362 MPU655361:MPZ655362 MZQ655361:MZV655362 NJM655361:NJR655362 NTI655361:NTN655362 ODE655361:ODJ655362 ONA655361:ONF655362 OWW655361:OXB655362 PGS655361:PGX655362 PQO655361:PQT655362 QAK655361:QAP655362 QKG655361:QKL655362 QUC655361:QUH655362 RDY655361:RED655362 RNU655361:RNZ655362 RXQ655361:RXV655362 SHM655361:SHR655362 SRI655361:SRN655362 TBE655361:TBJ655362 TLA655361:TLF655362 TUW655361:TVB655362 UES655361:UEX655362 UOO655361:UOT655362 UYK655361:UYP655362 VIG655361:VIL655362 VSC655361:VSH655362 WBY655361:WCD655362 WLU655361:WLZ655362 WVQ655361:WVV655362 I720897:N720898 JE720897:JJ720898 TA720897:TF720898 ACW720897:ADB720898 AMS720897:AMX720898 AWO720897:AWT720898 BGK720897:BGP720898 BQG720897:BQL720898 CAC720897:CAH720898 CJY720897:CKD720898 CTU720897:CTZ720898 DDQ720897:DDV720898 DNM720897:DNR720898 DXI720897:DXN720898 EHE720897:EHJ720898 ERA720897:ERF720898 FAW720897:FBB720898 FKS720897:FKX720898 FUO720897:FUT720898 GEK720897:GEP720898 GOG720897:GOL720898 GYC720897:GYH720898 HHY720897:HID720898 HRU720897:HRZ720898 IBQ720897:IBV720898 ILM720897:ILR720898 IVI720897:IVN720898 JFE720897:JFJ720898 JPA720897:JPF720898 JYW720897:JZB720898 KIS720897:KIX720898 KSO720897:KST720898 LCK720897:LCP720898 LMG720897:LML720898 LWC720897:LWH720898 MFY720897:MGD720898 MPU720897:MPZ720898 MZQ720897:MZV720898 NJM720897:NJR720898 NTI720897:NTN720898 ODE720897:ODJ720898 ONA720897:ONF720898 OWW720897:OXB720898 PGS720897:PGX720898 PQO720897:PQT720898 QAK720897:QAP720898 QKG720897:QKL720898 QUC720897:QUH720898 RDY720897:RED720898 RNU720897:RNZ720898 RXQ720897:RXV720898 SHM720897:SHR720898 SRI720897:SRN720898 TBE720897:TBJ720898 TLA720897:TLF720898 TUW720897:TVB720898 UES720897:UEX720898 UOO720897:UOT720898 UYK720897:UYP720898 VIG720897:VIL720898 VSC720897:VSH720898 WBY720897:WCD720898 WLU720897:WLZ720898 WVQ720897:WVV720898 I786433:N786434 JE786433:JJ786434 TA786433:TF786434 ACW786433:ADB786434 AMS786433:AMX786434 AWO786433:AWT786434 BGK786433:BGP786434 BQG786433:BQL786434 CAC786433:CAH786434 CJY786433:CKD786434 CTU786433:CTZ786434 DDQ786433:DDV786434 DNM786433:DNR786434 DXI786433:DXN786434 EHE786433:EHJ786434 ERA786433:ERF786434 FAW786433:FBB786434 FKS786433:FKX786434 FUO786433:FUT786434 GEK786433:GEP786434 GOG786433:GOL786434 GYC786433:GYH786434 HHY786433:HID786434 HRU786433:HRZ786434 IBQ786433:IBV786434 ILM786433:ILR786434 IVI786433:IVN786434 JFE786433:JFJ786434 JPA786433:JPF786434 JYW786433:JZB786434 KIS786433:KIX786434 KSO786433:KST786434 LCK786433:LCP786434 LMG786433:LML786434 LWC786433:LWH786434 MFY786433:MGD786434 MPU786433:MPZ786434 MZQ786433:MZV786434 NJM786433:NJR786434 NTI786433:NTN786434 ODE786433:ODJ786434 ONA786433:ONF786434 OWW786433:OXB786434 PGS786433:PGX786434 PQO786433:PQT786434 QAK786433:QAP786434 QKG786433:QKL786434 QUC786433:QUH786434 RDY786433:RED786434 RNU786433:RNZ786434 RXQ786433:RXV786434 SHM786433:SHR786434 SRI786433:SRN786434 TBE786433:TBJ786434 TLA786433:TLF786434 TUW786433:TVB786434 UES786433:UEX786434 UOO786433:UOT786434 UYK786433:UYP786434 VIG786433:VIL786434 VSC786433:VSH786434 WBY786433:WCD786434 WLU786433:WLZ786434 WVQ786433:WVV786434 I851969:N851970 JE851969:JJ851970 TA851969:TF851970 ACW851969:ADB851970 AMS851969:AMX851970 AWO851969:AWT851970 BGK851969:BGP851970 BQG851969:BQL851970 CAC851969:CAH851970 CJY851969:CKD851970 CTU851969:CTZ851970 DDQ851969:DDV851970 DNM851969:DNR851970 DXI851969:DXN851970 EHE851969:EHJ851970 ERA851969:ERF851970 FAW851969:FBB851970 FKS851969:FKX851970 FUO851969:FUT851970 GEK851969:GEP851970 GOG851969:GOL851970 GYC851969:GYH851970 HHY851969:HID851970 HRU851969:HRZ851970 IBQ851969:IBV851970 ILM851969:ILR851970 IVI851969:IVN851970 JFE851969:JFJ851970 JPA851969:JPF851970 JYW851969:JZB851970 KIS851969:KIX851970 KSO851969:KST851970 LCK851969:LCP851970 LMG851969:LML851970 LWC851969:LWH851970 MFY851969:MGD851970 MPU851969:MPZ851970 MZQ851969:MZV851970 NJM851969:NJR851970 NTI851969:NTN851970 ODE851969:ODJ851970 ONA851969:ONF851970 OWW851969:OXB851970 PGS851969:PGX851970 PQO851969:PQT851970 QAK851969:QAP851970 QKG851969:QKL851970 QUC851969:QUH851970 RDY851969:RED851970 RNU851969:RNZ851970 RXQ851969:RXV851970 SHM851969:SHR851970 SRI851969:SRN851970 TBE851969:TBJ851970 TLA851969:TLF851970 TUW851969:TVB851970 UES851969:UEX851970 UOO851969:UOT851970 UYK851969:UYP851970 VIG851969:VIL851970 VSC851969:VSH851970 WBY851969:WCD851970 WLU851969:WLZ851970 WVQ851969:WVV851970 I917505:N917506 JE917505:JJ917506 TA917505:TF917506 ACW917505:ADB917506 AMS917505:AMX917506 AWO917505:AWT917506 BGK917505:BGP917506 BQG917505:BQL917506 CAC917505:CAH917506 CJY917505:CKD917506 CTU917505:CTZ917506 DDQ917505:DDV917506 DNM917505:DNR917506 DXI917505:DXN917506 EHE917505:EHJ917506 ERA917505:ERF917506 FAW917505:FBB917506 FKS917505:FKX917506 FUO917505:FUT917506 GEK917505:GEP917506 GOG917505:GOL917506 GYC917505:GYH917506 HHY917505:HID917506 HRU917505:HRZ917506 IBQ917505:IBV917506 ILM917505:ILR917506 IVI917505:IVN917506 JFE917505:JFJ917506 JPA917505:JPF917506 JYW917505:JZB917506 KIS917505:KIX917506 KSO917505:KST917506 LCK917505:LCP917506 LMG917505:LML917506 LWC917505:LWH917506 MFY917505:MGD917506 MPU917505:MPZ917506 MZQ917505:MZV917506 NJM917505:NJR917506 NTI917505:NTN917506 ODE917505:ODJ917506 ONA917505:ONF917506 OWW917505:OXB917506 PGS917505:PGX917506 PQO917505:PQT917506 QAK917505:QAP917506 QKG917505:QKL917506 QUC917505:QUH917506 RDY917505:RED917506 RNU917505:RNZ917506 RXQ917505:RXV917506 SHM917505:SHR917506 SRI917505:SRN917506 TBE917505:TBJ917506 TLA917505:TLF917506 TUW917505:TVB917506 UES917505:UEX917506 UOO917505:UOT917506 UYK917505:UYP917506 VIG917505:VIL917506 VSC917505:VSH917506 WBY917505:WCD917506 WLU917505:WLZ917506 WVQ917505:WVV917506 I983041:N983042 JE983041:JJ983042 TA983041:TF983042 ACW983041:ADB983042 AMS983041:AMX983042 AWO983041:AWT983042 BGK983041:BGP983042 BQG983041:BQL983042 CAC983041:CAH983042 CJY983041:CKD983042 CTU983041:CTZ983042 DDQ983041:DDV983042 DNM983041:DNR983042 DXI983041:DXN983042 EHE983041:EHJ983042 ERA983041:ERF983042 FAW983041:FBB983042 FKS983041:FKX983042 FUO983041:FUT983042 GEK983041:GEP983042 GOG983041:GOL983042 GYC983041:GYH983042 HHY983041:HID983042 HRU983041:HRZ983042 IBQ983041:IBV983042 ILM983041:ILR983042 IVI983041:IVN983042 JFE983041:JFJ983042 JPA983041:JPF983042 JYW983041:JZB983042 KIS983041:KIX983042 KSO983041:KST983042 LCK983041:LCP983042 LMG983041:LML983042 LWC983041:LWH983042 MFY983041:MGD983042 MPU983041:MPZ983042 MZQ983041:MZV983042 NJM983041:NJR983042 NTI983041:NTN983042 ODE983041:ODJ983042 ONA983041:ONF983042 OWW983041:OXB983042 PGS983041:PGX983042 PQO983041:PQT983042 QAK983041:QAP983042 QKG983041:QKL983042 QUC983041:QUH983042 RDY983041:RED983042 RNU983041:RNZ983042 RXQ983041:RXV983042 SHM983041:SHR983042 SRI983041:SRN983042 TBE983041:TBJ983042 TLA983041:TLF983042 TUW983041:TVB983042 UES983041:UEX983042 UOO983041:UOT983042 UYK983041:UYP983042 VIG983041:VIL983042 VSC983041:VSH983042 WBY983041:WCD983042 WLU983041:WLZ983042 WVQ983041:WVV983042">
      <formula1>Saison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50177" r:id="rId4" name="ComboBox1">
          <controlPr defaultSize="0" autoLin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13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50177" r:id="rId4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0000FF"/>
  </sheetPr>
  <dimension ref="A1:IF74"/>
  <sheetViews>
    <sheetView workbookViewId="0">
      <selection activeCell="O6" sqref="O6:R6"/>
    </sheetView>
  </sheetViews>
  <sheetFormatPr baseColWidth="10" defaultColWidth="5.42578125" defaultRowHeight="12.75" x14ac:dyDescent="0.25"/>
  <cols>
    <col min="1" max="14" width="5.42578125" style="1" customWidth="1"/>
    <col min="15" max="18" width="6.7109375" style="1" customWidth="1"/>
    <col min="19" max="20" width="5.42578125" style="1" customWidth="1"/>
    <col min="21" max="21" width="6.5703125" style="1" customWidth="1"/>
    <col min="22" max="69" width="5.42578125" style="1" customWidth="1"/>
    <col min="70" max="126" width="5.42578125" style="1" hidden="1" customWidth="1"/>
    <col min="127" max="132" width="15.7109375" style="3" hidden="1" customWidth="1"/>
    <col min="133" max="155" width="5.42578125" style="1" hidden="1" customWidth="1"/>
    <col min="156" max="156" width="15.7109375" style="3" hidden="1" customWidth="1"/>
    <col min="157" max="167" width="5.42578125" style="1" hidden="1" customWidth="1"/>
    <col min="168" max="168" width="15.7109375" style="3" hidden="1" customWidth="1"/>
    <col min="169" max="169" width="5.42578125" style="3" hidden="1" customWidth="1"/>
    <col min="170" max="179" width="5.42578125" style="1" hidden="1" customWidth="1"/>
    <col min="180" max="180" width="15.7109375" style="3" hidden="1" customWidth="1"/>
    <col min="181" max="191" width="5.42578125" style="1" hidden="1" customWidth="1"/>
    <col min="192" max="270" width="5.42578125" style="1"/>
    <col min="271" max="274" width="6.7109375" style="1" customWidth="1"/>
    <col min="275" max="276" width="5.42578125" style="1"/>
    <col min="277" max="277" width="6.5703125" style="1" customWidth="1"/>
    <col min="278" max="325" width="5.42578125" style="1"/>
    <col min="326" max="447" width="0" style="1" hidden="1" customWidth="1"/>
    <col min="448" max="526" width="5.42578125" style="1"/>
    <col min="527" max="530" width="6.7109375" style="1" customWidth="1"/>
    <col min="531" max="532" width="5.42578125" style="1"/>
    <col min="533" max="533" width="6.5703125" style="1" customWidth="1"/>
    <col min="534" max="581" width="5.42578125" style="1"/>
    <col min="582" max="703" width="0" style="1" hidden="1" customWidth="1"/>
    <col min="704" max="782" width="5.42578125" style="1"/>
    <col min="783" max="786" width="6.7109375" style="1" customWidth="1"/>
    <col min="787" max="788" width="5.42578125" style="1"/>
    <col min="789" max="789" width="6.5703125" style="1" customWidth="1"/>
    <col min="790" max="837" width="5.42578125" style="1"/>
    <col min="838" max="959" width="0" style="1" hidden="1" customWidth="1"/>
    <col min="960" max="1038" width="5.42578125" style="1"/>
    <col min="1039" max="1042" width="6.7109375" style="1" customWidth="1"/>
    <col min="1043" max="1044" width="5.42578125" style="1"/>
    <col min="1045" max="1045" width="6.5703125" style="1" customWidth="1"/>
    <col min="1046" max="1093" width="5.42578125" style="1"/>
    <col min="1094" max="1215" width="0" style="1" hidden="1" customWidth="1"/>
    <col min="1216" max="1294" width="5.42578125" style="1"/>
    <col min="1295" max="1298" width="6.7109375" style="1" customWidth="1"/>
    <col min="1299" max="1300" width="5.42578125" style="1"/>
    <col min="1301" max="1301" width="6.5703125" style="1" customWidth="1"/>
    <col min="1302" max="1349" width="5.42578125" style="1"/>
    <col min="1350" max="1471" width="0" style="1" hidden="1" customWidth="1"/>
    <col min="1472" max="1550" width="5.42578125" style="1"/>
    <col min="1551" max="1554" width="6.7109375" style="1" customWidth="1"/>
    <col min="1555" max="1556" width="5.42578125" style="1"/>
    <col min="1557" max="1557" width="6.5703125" style="1" customWidth="1"/>
    <col min="1558" max="1605" width="5.42578125" style="1"/>
    <col min="1606" max="1727" width="0" style="1" hidden="1" customWidth="1"/>
    <col min="1728" max="1806" width="5.42578125" style="1"/>
    <col min="1807" max="1810" width="6.7109375" style="1" customWidth="1"/>
    <col min="1811" max="1812" width="5.42578125" style="1"/>
    <col min="1813" max="1813" width="6.5703125" style="1" customWidth="1"/>
    <col min="1814" max="1861" width="5.42578125" style="1"/>
    <col min="1862" max="1983" width="0" style="1" hidden="1" customWidth="1"/>
    <col min="1984" max="2062" width="5.42578125" style="1"/>
    <col min="2063" max="2066" width="6.7109375" style="1" customWidth="1"/>
    <col min="2067" max="2068" width="5.42578125" style="1"/>
    <col min="2069" max="2069" width="6.5703125" style="1" customWidth="1"/>
    <col min="2070" max="2117" width="5.42578125" style="1"/>
    <col min="2118" max="2239" width="0" style="1" hidden="1" customWidth="1"/>
    <col min="2240" max="2318" width="5.42578125" style="1"/>
    <col min="2319" max="2322" width="6.7109375" style="1" customWidth="1"/>
    <col min="2323" max="2324" width="5.42578125" style="1"/>
    <col min="2325" max="2325" width="6.5703125" style="1" customWidth="1"/>
    <col min="2326" max="2373" width="5.42578125" style="1"/>
    <col min="2374" max="2495" width="0" style="1" hidden="1" customWidth="1"/>
    <col min="2496" max="2574" width="5.42578125" style="1"/>
    <col min="2575" max="2578" width="6.7109375" style="1" customWidth="1"/>
    <col min="2579" max="2580" width="5.42578125" style="1"/>
    <col min="2581" max="2581" width="6.5703125" style="1" customWidth="1"/>
    <col min="2582" max="2629" width="5.42578125" style="1"/>
    <col min="2630" max="2751" width="0" style="1" hidden="1" customWidth="1"/>
    <col min="2752" max="2830" width="5.42578125" style="1"/>
    <col min="2831" max="2834" width="6.7109375" style="1" customWidth="1"/>
    <col min="2835" max="2836" width="5.42578125" style="1"/>
    <col min="2837" max="2837" width="6.5703125" style="1" customWidth="1"/>
    <col min="2838" max="2885" width="5.42578125" style="1"/>
    <col min="2886" max="3007" width="0" style="1" hidden="1" customWidth="1"/>
    <col min="3008" max="3086" width="5.42578125" style="1"/>
    <col min="3087" max="3090" width="6.7109375" style="1" customWidth="1"/>
    <col min="3091" max="3092" width="5.42578125" style="1"/>
    <col min="3093" max="3093" width="6.5703125" style="1" customWidth="1"/>
    <col min="3094" max="3141" width="5.42578125" style="1"/>
    <col min="3142" max="3263" width="0" style="1" hidden="1" customWidth="1"/>
    <col min="3264" max="3342" width="5.42578125" style="1"/>
    <col min="3343" max="3346" width="6.7109375" style="1" customWidth="1"/>
    <col min="3347" max="3348" width="5.42578125" style="1"/>
    <col min="3349" max="3349" width="6.5703125" style="1" customWidth="1"/>
    <col min="3350" max="3397" width="5.42578125" style="1"/>
    <col min="3398" max="3519" width="0" style="1" hidden="1" customWidth="1"/>
    <col min="3520" max="3598" width="5.42578125" style="1"/>
    <col min="3599" max="3602" width="6.7109375" style="1" customWidth="1"/>
    <col min="3603" max="3604" width="5.42578125" style="1"/>
    <col min="3605" max="3605" width="6.5703125" style="1" customWidth="1"/>
    <col min="3606" max="3653" width="5.42578125" style="1"/>
    <col min="3654" max="3775" width="0" style="1" hidden="1" customWidth="1"/>
    <col min="3776" max="3854" width="5.42578125" style="1"/>
    <col min="3855" max="3858" width="6.7109375" style="1" customWidth="1"/>
    <col min="3859" max="3860" width="5.42578125" style="1"/>
    <col min="3861" max="3861" width="6.5703125" style="1" customWidth="1"/>
    <col min="3862" max="3909" width="5.42578125" style="1"/>
    <col min="3910" max="4031" width="0" style="1" hidden="1" customWidth="1"/>
    <col min="4032" max="4110" width="5.42578125" style="1"/>
    <col min="4111" max="4114" width="6.7109375" style="1" customWidth="1"/>
    <col min="4115" max="4116" width="5.42578125" style="1"/>
    <col min="4117" max="4117" width="6.5703125" style="1" customWidth="1"/>
    <col min="4118" max="4165" width="5.42578125" style="1"/>
    <col min="4166" max="4287" width="0" style="1" hidden="1" customWidth="1"/>
    <col min="4288" max="4366" width="5.42578125" style="1"/>
    <col min="4367" max="4370" width="6.7109375" style="1" customWidth="1"/>
    <col min="4371" max="4372" width="5.42578125" style="1"/>
    <col min="4373" max="4373" width="6.5703125" style="1" customWidth="1"/>
    <col min="4374" max="4421" width="5.42578125" style="1"/>
    <col min="4422" max="4543" width="0" style="1" hidden="1" customWidth="1"/>
    <col min="4544" max="4622" width="5.42578125" style="1"/>
    <col min="4623" max="4626" width="6.7109375" style="1" customWidth="1"/>
    <col min="4627" max="4628" width="5.42578125" style="1"/>
    <col min="4629" max="4629" width="6.5703125" style="1" customWidth="1"/>
    <col min="4630" max="4677" width="5.42578125" style="1"/>
    <col min="4678" max="4799" width="0" style="1" hidden="1" customWidth="1"/>
    <col min="4800" max="4878" width="5.42578125" style="1"/>
    <col min="4879" max="4882" width="6.7109375" style="1" customWidth="1"/>
    <col min="4883" max="4884" width="5.42578125" style="1"/>
    <col min="4885" max="4885" width="6.5703125" style="1" customWidth="1"/>
    <col min="4886" max="4933" width="5.42578125" style="1"/>
    <col min="4934" max="5055" width="0" style="1" hidden="1" customWidth="1"/>
    <col min="5056" max="5134" width="5.42578125" style="1"/>
    <col min="5135" max="5138" width="6.7109375" style="1" customWidth="1"/>
    <col min="5139" max="5140" width="5.42578125" style="1"/>
    <col min="5141" max="5141" width="6.5703125" style="1" customWidth="1"/>
    <col min="5142" max="5189" width="5.42578125" style="1"/>
    <col min="5190" max="5311" width="0" style="1" hidden="1" customWidth="1"/>
    <col min="5312" max="5390" width="5.42578125" style="1"/>
    <col min="5391" max="5394" width="6.7109375" style="1" customWidth="1"/>
    <col min="5395" max="5396" width="5.42578125" style="1"/>
    <col min="5397" max="5397" width="6.5703125" style="1" customWidth="1"/>
    <col min="5398" max="5445" width="5.42578125" style="1"/>
    <col min="5446" max="5567" width="0" style="1" hidden="1" customWidth="1"/>
    <col min="5568" max="5646" width="5.42578125" style="1"/>
    <col min="5647" max="5650" width="6.7109375" style="1" customWidth="1"/>
    <col min="5651" max="5652" width="5.42578125" style="1"/>
    <col min="5653" max="5653" width="6.5703125" style="1" customWidth="1"/>
    <col min="5654" max="5701" width="5.42578125" style="1"/>
    <col min="5702" max="5823" width="0" style="1" hidden="1" customWidth="1"/>
    <col min="5824" max="5902" width="5.42578125" style="1"/>
    <col min="5903" max="5906" width="6.7109375" style="1" customWidth="1"/>
    <col min="5907" max="5908" width="5.42578125" style="1"/>
    <col min="5909" max="5909" width="6.5703125" style="1" customWidth="1"/>
    <col min="5910" max="5957" width="5.42578125" style="1"/>
    <col min="5958" max="6079" width="0" style="1" hidden="1" customWidth="1"/>
    <col min="6080" max="6158" width="5.42578125" style="1"/>
    <col min="6159" max="6162" width="6.7109375" style="1" customWidth="1"/>
    <col min="6163" max="6164" width="5.42578125" style="1"/>
    <col min="6165" max="6165" width="6.5703125" style="1" customWidth="1"/>
    <col min="6166" max="6213" width="5.42578125" style="1"/>
    <col min="6214" max="6335" width="0" style="1" hidden="1" customWidth="1"/>
    <col min="6336" max="6414" width="5.42578125" style="1"/>
    <col min="6415" max="6418" width="6.7109375" style="1" customWidth="1"/>
    <col min="6419" max="6420" width="5.42578125" style="1"/>
    <col min="6421" max="6421" width="6.5703125" style="1" customWidth="1"/>
    <col min="6422" max="6469" width="5.42578125" style="1"/>
    <col min="6470" max="6591" width="0" style="1" hidden="1" customWidth="1"/>
    <col min="6592" max="6670" width="5.42578125" style="1"/>
    <col min="6671" max="6674" width="6.7109375" style="1" customWidth="1"/>
    <col min="6675" max="6676" width="5.42578125" style="1"/>
    <col min="6677" max="6677" width="6.5703125" style="1" customWidth="1"/>
    <col min="6678" max="6725" width="5.42578125" style="1"/>
    <col min="6726" max="6847" width="0" style="1" hidden="1" customWidth="1"/>
    <col min="6848" max="6926" width="5.42578125" style="1"/>
    <col min="6927" max="6930" width="6.7109375" style="1" customWidth="1"/>
    <col min="6931" max="6932" width="5.42578125" style="1"/>
    <col min="6933" max="6933" width="6.5703125" style="1" customWidth="1"/>
    <col min="6934" max="6981" width="5.42578125" style="1"/>
    <col min="6982" max="7103" width="0" style="1" hidden="1" customWidth="1"/>
    <col min="7104" max="7182" width="5.42578125" style="1"/>
    <col min="7183" max="7186" width="6.7109375" style="1" customWidth="1"/>
    <col min="7187" max="7188" width="5.42578125" style="1"/>
    <col min="7189" max="7189" width="6.5703125" style="1" customWidth="1"/>
    <col min="7190" max="7237" width="5.42578125" style="1"/>
    <col min="7238" max="7359" width="0" style="1" hidden="1" customWidth="1"/>
    <col min="7360" max="7438" width="5.42578125" style="1"/>
    <col min="7439" max="7442" width="6.7109375" style="1" customWidth="1"/>
    <col min="7443" max="7444" width="5.42578125" style="1"/>
    <col min="7445" max="7445" width="6.5703125" style="1" customWidth="1"/>
    <col min="7446" max="7493" width="5.42578125" style="1"/>
    <col min="7494" max="7615" width="0" style="1" hidden="1" customWidth="1"/>
    <col min="7616" max="7694" width="5.42578125" style="1"/>
    <col min="7695" max="7698" width="6.7109375" style="1" customWidth="1"/>
    <col min="7699" max="7700" width="5.42578125" style="1"/>
    <col min="7701" max="7701" width="6.5703125" style="1" customWidth="1"/>
    <col min="7702" max="7749" width="5.42578125" style="1"/>
    <col min="7750" max="7871" width="0" style="1" hidden="1" customWidth="1"/>
    <col min="7872" max="7950" width="5.42578125" style="1"/>
    <col min="7951" max="7954" width="6.7109375" style="1" customWidth="1"/>
    <col min="7955" max="7956" width="5.42578125" style="1"/>
    <col min="7957" max="7957" width="6.5703125" style="1" customWidth="1"/>
    <col min="7958" max="8005" width="5.42578125" style="1"/>
    <col min="8006" max="8127" width="0" style="1" hidden="1" customWidth="1"/>
    <col min="8128" max="8206" width="5.42578125" style="1"/>
    <col min="8207" max="8210" width="6.7109375" style="1" customWidth="1"/>
    <col min="8211" max="8212" width="5.42578125" style="1"/>
    <col min="8213" max="8213" width="6.5703125" style="1" customWidth="1"/>
    <col min="8214" max="8261" width="5.42578125" style="1"/>
    <col min="8262" max="8383" width="0" style="1" hidden="1" customWidth="1"/>
    <col min="8384" max="8462" width="5.42578125" style="1"/>
    <col min="8463" max="8466" width="6.7109375" style="1" customWidth="1"/>
    <col min="8467" max="8468" width="5.42578125" style="1"/>
    <col min="8469" max="8469" width="6.5703125" style="1" customWidth="1"/>
    <col min="8470" max="8517" width="5.42578125" style="1"/>
    <col min="8518" max="8639" width="0" style="1" hidden="1" customWidth="1"/>
    <col min="8640" max="8718" width="5.42578125" style="1"/>
    <col min="8719" max="8722" width="6.7109375" style="1" customWidth="1"/>
    <col min="8723" max="8724" width="5.42578125" style="1"/>
    <col min="8725" max="8725" width="6.5703125" style="1" customWidth="1"/>
    <col min="8726" max="8773" width="5.42578125" style="1"/>
    <col min="8774" max="8895" width="0" style="1" hidden="1" customWidth="1"/>
    <col min="8896" max="8974" width="5.42578125" style="1"/>
    <col min="8975" max="8978" width="6.7109375" style="1" customWidth="1"/>
    <col min="8979" max="8980" width="5.42578125" style="1"/>
    <col min="8981" max="8981" width="6.5703125" style="1" customWidth="1"/>
    <col min="8982" max="9029" width="5.42578125" style="1"/>
    <col min="9030" max="9151" width="0" style="1" hidden="1" customWidth="1"/>
    <col min="9152" max="9230" width="5.42578125" style="1"/>
    <col min="9231" max="9234" width="6.7109375" style="1" customWidth="1"/>
    <col min="9235" max="9236" width="5.42578125" style="1"/>
    <col min="9237" max="9237" width="6.5703125" style="1" customWidth="1"/>
    <col min="9238" max="9285" width="5.42578125" style="1"/>
    <col min="9286" max="9407" width="0" style="1" hidden="1" customWidth="1"/>
    <col min="9408" max="9486" width="5.42578125" style="1"/>
    <col min="9487" max="9490" width="6.7109375" style="1" customWidth="1"/>
    <col min="9491" max="9492" width="5.42578125" style="1"/>
    <col min="9493" max="9493" width="6.5703125" style="1" customWidth="1"/>
    <col min="9494" max="9541" width="5.42578125" style="1"/>
    <col min="9542" max="9663" width="0" style="1" hidden="1" customWidth="1"/>
    <col min="9664" max="9742" width="5.42578125" style="1"/>
    <col min="9743" max="9746" width="6.7109375" style="1" customWidth="1"/>
    <col min="9747" max="9748" width="5.42578125" style="1"/>
    <col min="9749" max="9749" width="6.5703125" style="1" customWidth="1"/>
    <col min="9750" max="9797" width="5.42578125" style="1"/>
    <col min="9798" max="9919" width="0" style="1" hidden="1" customWidth="1"/>
    <col min="9920" max="9998" width="5.42578125" style="1"/>
    <col min="9999" max="10002" width="6.7109375" style="1" customWidth="1"/>
    <col min="10003" max="10004" width="5.42578125" style="1"/>
    <col min="10005" max="10005" width="6.5703125" style="1" customWidth="1"/>
    <col min="10006" max="10053" width="5.42578125" style="1"/>
    <col min="10054" max="10175" width="0" style="1" hidden="1" customWidth="1"/>
    <col min="10176" max="10254" width="5.42578125" style="1"/>
    <col min="10255" max="10258" width="6.7109375" style="1" customWidth="1"/>
    <col min="10259" max="10260" width="5.42578125" style="1"/>
    <col min="10261" max="10261" width="6.5703125" style="1" customWidth="1"/>
    <col min="10262" max="10309" width="5.42578125" style="1"/>
    <col min="10310" max="10431" width="0" style="1" hidden="1" customWidth="1"/>
    <col min="10432" max="10510" width="5.42578125" style="1"/>
    <col min="10511" max="10514" width="6.7109375" style="1" customWidth="1"/>
    <col min="10515" max="10516" width="5.42578125" style="1"/>
    <col min="10517" max="10517" width="6.5703125" style="1" customWidth="1"/>
    <col min="10518" max="10565" width="5.42578125" style="1"/>
    <col min="10566" max="10687" width="0" style="1" hidden="1" customWidth="1"/>
    <col min="10688" max="10766" width="5.42578125" style="1"/>
    <col min="10767" max="10770" width="6.7109375" style="1" customWidth="1"/>
    <col min="10771" max="10772" width="5.42578125" style="1"/>
    <col min="10773" max="10773" width="6.5703125" style="1" customWidth="1"/>
    <col min="10774" max="10821" width="5.42578125" style="1"/>
    <col min="10822" max="10943" width="0" style="1" hidden="1" customWidth="1"/>
    <col min="10944" max="11022" width="5.42578125" style="1"/>
    <col min="11023" max="11026" width="6.7109375" style="1" customWidth="1"/>
    <col min="11027" max="11028" width="5.42578125" style="1"/>
    <col min="11029" max="11029" width="6.5703125" style="1" customWidth="1"/>
    <col min="11030" max="11077" width="5.42578125" style="1"/>
    <col min="11078" max="11199" width="0" style="1" hidden="1" customWidth="1"/>
    <col min="11200" max="11278" width="5.42578125" style="1"/>
    <col min="11279" max="11282" width="6.7109375" style="1" customWidth="1"/>
    <col min="11283" max="11284" width="5.42578125" style="1"/>
    <col min="11285" max="11285" width="6.5703125" style="1" customWidth="1"/>
    <col min="11286" max="11333" width="5.42578125" style="1"/>
    <col min="11334" max="11455" width="0" style="1" hidden="1" customWidth="1"/>
    <col min="11456" max="11534" width="5.42578125" style="1"/>
    <col min="11535" max="11538" width="6.7109375" style="1" customWidth="1"/>
    <col min="11539" max="11540" width="5.42578125" style="1"/>
    <col min="11541" max="11541" width="6.5703125" style="1" customWidth="1"/>
    <col min="11542" max="11589" width="5.42578125" style="1"/>
    <col min="11590" max="11711" width="0" style="1" hidden="1" customWidth="1"/>
    <col min="11712" max="11790" width="5.42578125" style="1"/>
    <col min="11791" max="11794" width="6.7109375" style="1" customWidth="1"/>
    <col min="11795" max="11796" width="5.42578125" style="1"/>
    <col min="11797" max="11797" width="6.5703125" style="1" customWidth="1"/>
    <col min="11798" max="11845" width="5.42578125" style="1"/>
    <col min="11846" max="11967" width="0" style="1" hidden="1" customWidth="1"/>
    <col min="11968" max="12046" width="5.42578125" style="1"/>
    <col min="12047" max="12050" width="6.7109375" style="1" customWidth="1"/>
    <col min="12051" max="12052" width="5.42578125" style="1"/>
    <col min="12053" max="12053" width="6.5703125" style="1" customWidth="1"/>
    <col min="12054" max="12101" width="5.42578125" style="1"/>
    <col min="12102" max="12223" width="0" style="1" hidden="1" customWidth="1"/>
    <col min="12224" max="12302" width="5.42578125" style="1"/>
    <col min="12303" max="12306" width="6.7109375" style="1" customWidth="1"/>
    <col min="12307" max="12308" width="5.42578125" style="1"/>
    <col min="12309" max="12309" width="6.5703125" style="1" customWidth="1"/>
    <col min="12310" max="12357" width="5.42578125" style="1"/>
    <col min="12358" max="12479" width="0" style="1" hidden="1" customWidth="1"/>
    <col min="12480" max="12558" width="5.42578125" style="1"/>
    <col min="12559" max="12562" width="6.7109375" style="1" customWidth="1"/>
    <col min="12563" max="12564" width="5.42578125" style="1"/>
    <col min="12565" max="12565" width="6.5703125" style="1" customWidth="1"/>
    <col min="12566" max="12613" width="5.42578125" style="1"/>
    <col min="12614" max="12735" width="0" style="1" hidden="1" customWidth="1"/>
    <col min="12736" max="12814" width="5.42578125" style="1"/>
    <col min="12815" max="12818" width="6.7109375" style="1" customWidth="1"/>
    <col min="12819" max="12820" width="5.42578125" style="1"/>
    <col min="12821" max="12821" width="6.5703125" style="1" customWidth="1"/>
    <col min="12822" max="12869" width="5.42578125" style="1"/>
    <col min="12870" max="12991" width="0" style="1" hidden="1" customWidth="1"/>
    <col min="12992" max="13070" width="5.42578125" style="1"/>
    <col min="13071" max="13074" width="6.7109375" style="1" customWidth="1"/>
    <col min="13075" max="13076" width="5.42578125" style="1"/>
    <col min="13077" max="13077" width="6.5703125" style="1" customWidth="1"/>
    <col min="13078" max="13125" width="5.42578125" style="1"/>
    <col min="13126" max="13247" width="0" style="1" hidden="1" customWidth="1"/>
    <col min="13248" max="13326" width="5.42578125" style="1"/>
    <col min="13327" max="13330" width="6.7109375" style="1" customWidth="1"/>
    <col min="13331" max="13332" width="5.42578125" style="1"/>
    <col min="13333" max="13333" width="6.5703125" style="1" customWidth="1"/>
    <col min="13334" max="13381" width="5.42578125" style="1"/>
    <col min="13382" max="13503" width="0" style="1" hidden="1" customWidth="1"/>
    <col min="13504" max="13582" width="5.42578125" style="1"/>
    <col min="13583" max="13586" width="6.7109375" style="1" customWidth="1"/>
    <col min="13587" max="13588" width="5.42578125" style="1"/>
    <col min="13589" max="13589" width="6.5703125" style="1" customWidth="1"/>
    <col min="13590" max="13637" width="5.42578125" style="1"/>
    <col min="13638" max="13759" width="0" style="1" hidden="1" customWidth="1"/>
    <col min="13760" max="13838" width="5.42578125" style="1"/>
    <col min="13839" max="13842" width="6.7109375" style="1" customWidth="1"/>
    <col min="13843" max="13844" width="5.42578125" style="1"/>
    <col min="13845" max="13845" width="6.5703125" style="1" customWidth="1"/>
    <col min="13846" max="13893" width="5.42578125" style="1"/>
    <col min="13894" max="14015" width="0" style="1" hidden="1" customWidth="1"/>
    <col min="14016" max="14094" width="5.42578125" style="1"/>
    <col min="14095" max="14098" width="6.7109375" style="1" customWidth="1"/>
    <col min="14099" max="14100" width="5.42578125" style="1"/>
    <col min="14101" max="14101" width="6.5703125" style="1" customWidth="1"/>
    <col min="14102" max="14149" width="5.42578125" style="1"/>
    <col min="14150" max="14271" width="0" style="1" hidden="1" customWidth="1"/>
    <col min="14272" max="14350" width="5.42578125" style="1"/>
    <col min="14351" max="14354" width="6.7109375" style="1" customWidth="1"/>
    <col min="14355" max="14356" width="5.42578125" style="1"/>
    <col min="14357" max="14357" width="6.5703125" style="1" customWidth="1"/>
    <col min="14358" max="14405" width="5.42578125" style="1"/>
    <col min="14406" max="14527" width="0" style="1" hidden="1" customWidth="1"/>
    <col min="14528" max="14606" width="5.42578125" style="1"/>
    <col min="14607" max="14610" width="6.7109375" style="1" customWidth="1"/>
    <col min="14611" max="14612" width="5.42578125" style="1"/>
    <col min="14613" max="14613" width="6.5703125" style="1" customWidth="1"/>
    <col min="14614" max="14661" width="5.42578125" style="1"/>
    <col min="14662" max="14783" width="0" style="1" hidden="1" customWidth="1"/>
    <col min="14784" max="14862" width="5.42578125" style="1"/>
    <col min="14863" max="14866" width="6.7109375" style="1" customWidth="1"/>
    <col min="14867" max="14868" width="5.42578125" style="1"/>
    <col min="14869" max="14869" width="6.5703125" style="1" customWidth="1"/>
    <col min="14870" max="14917" width="5.42578125" style="1"/>
    <col min="14918" max="15039" width="0" style="1" hidden="1" customWidth="1"/>
    <col min="15040" max="15118" width="5.42578125" style="1"/>
    <col min="15119" max="15122" width="6.7109375" style="1" customWidth="1"/>
    <col min="15123" max="15124" width="5.42578125" style="1"/>
    <col min="15125" max="15125" width="6.5703125" style="1" customWidth="1"/>
    <col min="15126" max="15173" width="5.42578125" style="1"/>
    <col min="15174" max="15295" width="0" style="1" hidden="1" customWidth="1"/>
    <col min="15296" max="15374" width="5.42578125" style="1"/>
    <col min="15375" max="15378" width="6.7109375" style="1" customWidth="1"/>
    <col min="15379" max="15380" width="5.42578125" style="1"/>
    <col min="15381" max="15381" width="6.5703125" style="1" customWidth="1"/>
    <col min="15382" max="15429" width="5.42578125" style="1"/>
    <col min="15430" max="15551" width="0" style="1" hidden="1" customWidth="1"/>
    <col min="15552" max="15630" width="5.42578125" style="1"/>
    <col min="15631" max="15634" width="6.7109375" style="1" customWidth="1"/>
    <col min="15635" max="15636" width="5.42578125" style="1"/>
    <col min="15637" max="15637" width="6.5703125" style="1" customWidth="1"/>
    <col min="15638" max="15685" width="5.42578125" style="1"/>
    <col min="15686" max="15807" width="0" style="1" hidden="1" customWidth="1"/>
    <col min="15808" max="15886" width="5.42578125" style="1"/>
    <col min="15887" max="15890" width="6.7109375" style="1" customWidth="1"/>
    <col min="15891" max="15892" width="5.42578125" style="1"/>
    <col min="15893" max="15893" width="6.5703125" style="1" customWidth="1"/>
    <col min="15894" max="15941" width="5.42578125" style="1"/>
    <col min="15942" max="16063" width="0" style="1" hidden="1" customWidth="1"/>
    <col min="16064" max="16142" width="5.42578125" style="1"/>
    <col min="16143" max="16146" width="6.7109375" style="1" customWidth="1"/>
    <col min="16147" max="16148" width="5.42578125" style="1"/>
    <col min="16149" max="16149" width="6.5703125" style="1" customWidth="1"/>
    <col min="16150" max="16197" width="5.42578125" style="1"/>
    <col min="16198" max="16319" width="0" style="1" hidden="1" customWidth="1"/>
    <col min="16320" max="16384" width="5.42578125" style="1"/>
  </cols>
  <sheetData>
    <row r="1" spans="1:240" ht="15.75" customHeight="1" thickTop="1" x14ac:dyDescent="0.25">
      <c r="A1" s="260" t="s">
        <v>77</v>
      </c>
      <c r="B1" s="261"/>
      <c r="C1" s="261"/>
      <c r="D1" s="261"/>
      <c r="E1" s="261"/>
      <c r="F1" s="261"/>
      <c r="G1" s="261"/>
      <c r="H1" s="261"/>
      <c r="I1" s="264" t="s">
        <v>78</v>
      </c>
      <c r="J1" s="264"/>
      <c r="K1" s="264"/>
      <c r="L1" s="264"/>
      <c r="M1" s="264"/>
      <c r="N1" s="265"/>
      <c r="O1" s="268" t="s">
        <v>38</v>
      </c>
      <c r="P1" s="269"/>
      <c r="Q1" s="269"/>
      <c r="R1" s="269"/>
      <c r="S1" s="269"/>
      <c r="T1" s="270"/>
      <c r="U1" s="74"/>
      <c r="V1" s="274" t="s">
        <v>15</v>
      </c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6"/>
      <c r="AL1" s="280" t="s">
        <v>30</v>
      </c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2"/>
      <c r="BB1" s="286" t="s">
        <v>31</v>
      </c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8"/>
      <c r="BR1" s="250"/>
      <c r="BS1" s="250"/>
      <c r="BT1" s="250"/>
      <c r="BU1" s="250"/>
      <c r="BV1" s="250"/>
      <c r="BW1" s="250"/>
      <c r="BX1" s="251" t="s">
        <v>15</v>
      </c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3"/>
      <c r="CO1" s="257" t="s">
        <v>16</v>
      </c>
      <c r="CP1" s="258"/>
      <c r="CQ1" s="258"/>
      <c r="CR1" s="258"/>
      <c r="CS1" s="258"/>
      <c r="CT1" s="258"/>
      <c r="CU1" s="258"/>
      <c r="CV1" s="258"/>
      <c r="CW1" s="258"/>
      <c r="CX1" s="258"/>
      <c r="CY1" s="258"/>
      <c r="CZ1" s="258"/>
      <c r="DA1" s="258"/>
      <c r="DB1" s="258"/>
      <c r="DC1" s="258"/>
      <c r="DD1" s="258"/>
      <c r="DE1" s="259"/>
      <c r="DF1" s="257" t="s">
        <v>17</v>
      </c>
      <c r="DG1" s="258"/>
      <c r="DH1" s="258"/>
      <c r="DI1" s="258"/>
      <c r="DJ1" s="258"/>
      <c r="DK1" s="258"/>
      <c r="DL1" s="258"/>
      <c r="DM1" s="258"/>
      <c r="DN1" s="258"/>
      <c r="DO1" s="258"/>
      <c r="DP1" s="258"/>
      <c r="DQ1" s="258"/>
      <c r="DR1" s="258"/>
      <c r="DS1" s="258"/>
      <c r="DT1" s="258"/>
      <c r="DU1" s="258"/>
      <c r="DV1" s="259"/>
      <c r="DW1" s="196" t="s">
        <v>26</v>
      </c>
      <c r="DX1" s="196"/>
      <c r="DY1" s="196" t="s">
        <v>16</v>
      </c>
      <c r="DZ1" s="196"/>
      <c r="EA1" s="196" t="s">
        <v>17</v>
      </c>
      <c r="EB1" s="196"/>
      <c r="EC1" s="249" t="s">
        <v>27</v>
      </c>
      <c r="ED1" s="249" t="s">
        <v>28</v>
      </c>
      <c r="EE1" s="249" t="s">
        <v>27</v>
      </c>
      <c r="EF1" s="249" t="s">
        <v>28</v>
      </c>
      <c r="EG1" s="249" t="s">
        <v>27</v>
      </c>
      <c r="EH1" s="249" t="s">
        <v>28</v>
      </c>
      <c r="EI1" s="249" t="s">
        <v>27</v>
      </c>
      <c r="EJ1" s="249" t="s">
        <v>28</v>
      </c>
      <c r="EK1" s="249" t="s">
        <v>27</v>
      </c>
      <c r="EL1" s="249" t="s">
        <v>28</v>
      </c>
      <c r="EM1" s="249" t="s">
        <v>27</v>
      </c>
      <c r="EN1" s="249" t="s">
        <v>28</v>
      </c>
      <c r="EO1" s="249" t="s">
        <v>27</v>
      </c>
      <c r="EP1" s="249" t="s">
        <v>28</v>
      </c>
      <c r="EQ1" s="249" t="s">
        <v>27</v>
      </c>
      <c r="ER1" s="249" t="s">
        <v>28</v>
      </c>
      <c r="ES1" s="249" t="s">
        <v>27</v>
      </c>
      <c r="ET1" s="249" t="s">
        <v>28</v>
      </c>
      <c r="EU1" s="246" t="s">
        <v>26</v>
      </c>
      <c r="EV1" s="246"/>
      <c r="EW1" s="246"/>
      <c r="EX1" s="246"/>
      <c r="EY1" s="246"/>
      <c r="EZ1" s="246"/>
      <c r="FA1" s="246"/>
      <c r="FB1" s="246"/>
      <c r="FC1" s="246"/>
      <c r="FD1" s="246"/>
      <c r="FE1" s="246"/>
      <c r="FF1" s="246"/>
      <c r="FG1" s="246" t="s">
        <v>16</v>
      </c>
      <c r="FH1" s="246"/>
      <c r="FI1" s="246"/>
      <c r="FJ1" s="246"/>
      <c r="FK1" s="246"/>
      <c r="FL1" s="246"/>
      <c r="FM1" s="246"/>
      <c r="FN1" s="246"/>
      <c r="FO1" s="246"/>
      <c r="FP1" s="246"/>
      <c r="FQ1" s="246"/>
      <c r="FR1" s="246"/>
      <c r="FS1" s="246" t="s">
        <v>17</v>
      </c>
      <c r="FT1" s="246"/>
      <c r="FU1" s="246"/>
      <c r="FV1" s="246"/>
      <c r="FW1" s="246"/>
      <c r="FX1" s="246"/>
      <c r="FY1" s="246"/>
      <c r="FZ1" s="246"/>
      <c r="GA1" s="246"/>
      <c r="GB1" s="246"/>
      <c r="GC1" s="246"/>
      <c r="GD1" s="246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</row>
    <row r="2" spans="1:240" ht="15.75" customHeight="1" thickBot="1" x14ac:dyDescent="0.3">
      <c r="A2" s="262"/>
      <c r="B2" s="263"/>
      <c r="C2" s="263"/>
      <c r="D2" s="263"/>
      <c r="E2" s="263"/>
      <c r="F2" s="263"/>
      <c r="G2" s="263"/>
      <c r="H2" s="263"/>
      <c r="I2" s="266"/>
      <c r="J2" s="266"/>
      <c r="K2" s="266"/>
      <c r="L2" s="266"/>
      <c r="M2" s="266"/>
      <c r="N2" s="267"/>
      <c r="O2" s="271"/>
      <c r="P2" s="272"/>
      <c r="Q2" s="272"/>
      <c r="R2" s="272"/>
      <c r="S2" s="272"/>
      <c r="T2" s="273"/>
      <c r="U2" s="74"/>
      <c r="V2" s="277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9"/>
      <c r="AL2" s="283"/>
      <c r="AM2" s="284"/>
      <c r="AN2" s="284"/>
      <c r="AO2" s="284"/>
      <c r="AP2" s="284"/>
      <c r="AQ2" s="284"/>
      <c r="AR2" s="284"/>
      <c r="AS2" s="284"/>
      <c r="AT2" s="284"/>
      <c r="AU2" s="284"/>
      <c r="AV2" s="284"/>
      <c r="AW2" s="284"/>
      <c r="AX2" s="284"/>
      <c r="AY2" s="284"/>
      <c r="AZ2" s="284"/>
      <c r="BA2" s="285"/>
      <c r="BB2" s="289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1"/>
      <c r="BR2" s="250"/>
      <c r="BS2" s="250"/>
      <c r="BT2" s="250"/>
      <c r="BU2" s="250"/>
      <c r="BV2" s="250"/>
      <c r="BW2" s="250"/>
      <c r="BX2" s="254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6"/>
      <c r="CO2" s="254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6"/>
      <c r="DF2" s="254"/>
      <c r="DG2" s="255"/>
      <c r="DH2" s="255"/>
      <c r="DI2" s="255"/>
      <c r="DJ2" s="255"/>
      <c r="DK2" s="255"/>
      <c r="DL2" s="255"/>
      <c r="DM2" s="255"/>
      <c r="DN2" s="255"/>
      <c r="DO2" s="255"/>
      <c r="DP2" s="255"/>
      <c r="DQ2" s="255"/>
      <c r="DR2" s="255"/>
      <c r="DS2" s="255"/>
      <c r="DT2" s="255"/>
      <c r="DU2" s="255"/>
      <c r="DV2" s="256"/>
      <c r="DW2" s="196"/>
      <c r="DX2" s="196"/>
      <c r="DY2" s="196"/>
      <c r="DZ2" s="196"/>
      <c r="EA2" s="196"/>
      <c r="EB2" s="196"/>
      <c r="EC2" s="249"/>
      <c r="ED2" s="249"/>
      <c r="EE2" s="249"/>
      <c r="EF2" s="249"/>
      <c r="EG2" s="249"/>
      <c r="EH2" s="249"/>
      <c r="EI2" s="249"/>
      <c r="EJ2" s="249"/>
      <c r="EK2" s="249"/>
      <c r="EL2" s="249"/>
      <c r="EM2" s="249"/>
      <c r="EN2" s="249"/>
      <c r="EO2" s="249"/>
      <c r="EP2" s="249"/>
      <c r="EQ2" s="249"/>
      <c r="ER2" s="249"/>
      <c r="ES2" s="249"/>
      <c r="ET2" s="249"/>
      <c r="EU2" s="246"/>
      <c r="EV2" s="246"/>
      <c r="EW2" s="246"/>
      <c r="EX2" s="246"/>
      <c r="EY2" s="246"/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6"/>
      <c r="FQ2" s="246"/>
      <c r="FR2" s="246"/>
      <c r="FS2" s="246"/>
      <c r="FT2" s="246"/>
      <c r="FU2" s="246"/>
      <c r="FV2" s="246"/>
      <c r="FW2" s="246"/>
      <c r="FX2" s="246"/>
      <c r="FY2" s="246"/>
      <c r="FZ2" s="246"/>
      <c r="GA2" s="246"/>
      <c r="GB2" s="246"/>
      <c r="GC2" s="246"/>
      <c r="GD2" s="246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</row>
    <row r="3" spans="1:240" ht="14.45" customHeight="1" thickTop="1" x14ac:dyDescent="0.25">
      <c r="A3" s="247" t="s">
        <v>0</v>
      </c>
      <c r="B3" s="235" t="s">
        <v>1</v>
      </c>
      <c r="C3" s="235"/>
      <c r="D3" s="235"/>
      <c r="E3" s="235"/>
      <c r="F3" s="235"/>
      <c r="G3" s="235" t="s">
        <v>2</v>
      </c>
      <c r="H3" s="235" t="s">
        <v>2</v>
      </c>
      <c r="I3" s="235" t="s">
        <v>1</v>
      </c>
      <c r="J3" s="235"/>
      <c r="K3" s="235"/>
      <c r="L3" s="235"/>
      <c r="M3" s="235"/>
      <c r="N3" s="238" t="s">
        <v>0</v>
      </c>
      <c r="O3" s="234" t="s">
        <v>3</v>
      </c>
      <c r="P3" s="235"/>
      <c r="Q3" s="235"/>
      <c r="R3" s="235"/>
      <c r="S3" s="235" t="s">
        <v>4</v>
      </c>
      <c r="T3" s="238"/>
      <c r="U3" s="74"/>
      <c r="V3" s="240" t="s">
        <v>1</v>
      </c>
      <c r="W3" s="232"/>
      <c r="X3" s="232"/>
      <c r="Y3" s="232"/>
      <c r="Z3" s="241"/>
      <c r="AA3" s="240" t="s">
        <v>6</v>
      </c>
      <c r="AB3" s="224"/>
      <c r="AC3" s="244" t="s">
        <v>7</v>
      </c>
      <c r="AD3" s="224" t="s">
        <v>8</v>
      </c>
      <c r="AE3" s="244" t="s">
        <v>9</v>
      </c>
      <c r="AF3" s="232" t="s">
        <v>10</v>
      </c>
      <c r="AG3" s="232" t="s">
        <v>11</v>
      </c>
      <c r="AH3" s="232" t="s">
        <v>0</v>
      </c>
      <c r="AI3" s="232" t="s">
        <v>12</v>
      </c>
      <c r="AJ3" s="232" t="s">
        <v>13</v>
      </c>
      <c r="AK3" s="224" t="s">
        <v>14</v>
      </c>
      <c r="AL3" s="226" t="s">
        <v>1</v>
      </c>
      <c r="AM3" s="220"/>
      <c r="AN3" s="220"/>
      <c r="AO3" s="220"/>
      <c r="AP3" s="227"/>
      <c r="AQ3" s="226" t="s">
        <v>6</v>
      </c>
      <c r="AR3" s="222"/>
      <c r="AS3" s="230" t="s">
        <v>7</v>
      </c>
      <c r="AT3" s="222" t="s">
        <v>8</v>
      </c>
      <c r="AU3" s="230" t="s">
        <v>9</v>
      </c>
      <c r="AV3" s="220" t="s">
        <v>10</v>
      </c>
      <c r="AW3" s="220" t="s">
        <v>11</v>
      </c>
      <c r="AX3" s="220" t="s">
        <v>0</v>
      </c>
      <c r="AY3" s="220" t="s">
        <v>12</v>
      </c>
      <c r="AZ3" s="220" t="s">
        <v>13</v>
      </c>
      <c r="BA3" s="222" t="s">
        <v>14</v>
      </c>
      <c r="BB3" s="214" t="s">
        <v>1</v>
      </c>
      <c r="BC3" s="209"/>
      <c r="BD3" s="209"/>
      <c r="BE3" s="209"/>
      <c r="BF3" s="215"/>
      <c r="BG3" s="214" t="s">
        <v>6</v>
      </c>
      <c r="BH3" s="211"/>
      <c r="BI3" s="218" t="s">
        <v>7</v>
      </c>
      <c r="BJ3" s="211" t="s">
        <v>8</v>
      </c>
      <c r="BK3" s="218" t="s">
        <v>9</v>
      </c>
      <c r="BL3" s="209" t="s">
        <v>10</v>
      </c>
      <c r="BM3" s="209" t="s">
        <v>11</v>
      </c>
      <c r="BN3" s="209" t="s">
        <v>0</v>
      </c>
      <c r="BO3" s="209" t="s">
        <v>12</v>
      </c>
      <c r="BP3" s="209" t="s">
        <v>13</v>
      </c>
      <c r="BQ3" s="211" t="s">
        <v>14</v>
      </c>
      <c r="BR3" s="208" t="s">
        <v>19</v>
      </c>
      <c r="BS3" s="213"/>
      <c r="BT3" s="206" t="s">
        <v>20</v>
      </c>
      <c r="BU3" s="207"/>
      <c r="BV3" s="208" t="s">
        <v>21</v>
      </c>
      <c r="BW3" s="139"/>
      <c r="BX3" s="199" t="s">
        <v>1</v>
      </c>
      <c r="BY3" s="199"/>
      <c r="BZ3" s="199"/>
      <c r="CA3" s="199"/>
      <c r="CB3" s="199"/>
      <c r="CC3" s="199" t="s">
        <v>18</v>
      </c>
      <c r="CD3" s="199" t="s">
        <v>6</v>
      </c>
      <c r="CE3" s="199"/>
      <c r="CF3" s="199" t="s">
        <v>7</v>
      </c>
      <c r="CG3" s="199" t="s">
        <v>8</v>
      </c>
      <c r="CH3" s="199" t="s">
        <v>9</v>
      </c>
      <c r="CI3" s="199" t="s">
        <v>10</v>
      </c>
      <c r="CJ3" s="199" t="s">
        <v>11</v>
      </c>
      <c r="CK3" s="199" t="s">
        <v>0</v>
      </c>
      <c r="CL3" s="199" t="s">
        <v>12</v>
      </c>
      <c r="CM3" s="199" t="s">
        <v>13</v>
      </c>
      <c r="CN3" s="199" t="s">
        <v>14</v>
      </c>
      <c r="CO3" s="200" t="s">
        <v>1</v>
      </c>
      <c r="CP3" s="201"/>
      <c r="CQ3" s="201"/>
      <c r="CR3" s="201"/>
      <c r="CS3" s="202"/>
      <c r="CT3" s="199" t="s">
        <v>18</v>
      </c>
      <c r="CU3" s="199" t="s">
        <v>6</v>
      </c>
      <c r="CV3" s="199"/>
      <c r="CW3" s="199" t="s">
        <v>7</v>
      </c>
      <c r="CX3" s="199" t="s">
        <v>8</v>
      </c>
      <c r="CY3" s="199" t="s">
        <v>9</v>
      </c>
      <c r="CZ3" s="199" t="s">
        <v>10</v>
      </c>
      <c r="DA3" s="199" t="s">
        <v>11</v>
      </c>
      <c r="DB3" s="199" t="s">
        <v>0</v>
      </c>
      <c r="DC3" s="199" t="s">
        <v>12</v>
      </c>
      <c r="DD3" s="199" t="s">
        <v>13</v>
      </c>
      <c r="DE3" s="199" t="s">
        <v>14</v>
      </c>
      <c r="DF3" s="200" t="s">
        <v>1</v>
      </c>
      <c r="DG3" s="201"/>
      <c r="DH3" s="201"/>
      <c r="DI3" s="201"/>
      <c r="DJ3" s="202"/>
      <c r="DK3" s="199" t="s">
        <v>18</v>
      </c>
      <c r="DL3" s="199" t="s">
        <v>6</v>
      </c>
      <c r="DM3" s="199"/>
      <c r="DN3" s="199" t="s">
        <v>7</v>
      </c>
      <c r="DO3" s="199" t="s">
        <v>8</v>
      </c>
      <c r="DP3" s="199" t="s">
        <v>9</v>
      </c>
      <c r="DQ3" s="199" t="s">
        <v>10</v>
      </c>
      <c r="DR3" s="199" t="s">
        <v>11</v>
      </c>
      <c r="DS3" s="199" t="s">
        <v>0</v>
      </c>
      <c r="DT3" s="199" t="s">
        <v>12</v>
      </c>
      <c r="DU3" s="199" t="s">
        <v>13</v>
      </c>
      <c r="DV3" s="199" t="s">
        <v>14</v>
      </c>
      <c r="DW3" s="198" t="s">
        <v>25</v>
      </c>
      <c r="DX3" s="198" t="s">
        <v>25</v>
      </c>
      <c r="DY3" s="198" t="s">
        <v>25</v>
      </c>
      <c r="DZ3" s="198" t="s">
        <v>25</v>
      </c>
      <c r="EA3" s="198" t="s">
        <v>25</v>
      </c>
      <c r="EB3" s="198" t="s">
        <v>25</v>
      </c>
      <c r="EC3" s="197" t="s">
        <v>0</v>
      </c>
      <c r="ED3" s="197" t="s">
        <v>0</v>
      </c>
      <c r="EE3" s="197" t="s">
        <v>8</v>
      </c>
      <c r="EF3" s="197" t="s">
        <v>8</v>
      </c>
      <c r="EG3" s="197" t="s">
        <v>29</v>
      </c>
      <c r="EH3" s="197" t="s">
        <v>29</v>
      </c>
      <c r="EI3" s="197" t="s">
        <v>9</v>
      </c>
      <c r="EJ3" s="197" t="s">
        <v>9</v>
      </c>
      <c r="EK3" s="197" t="s">
        <v>10</v>
      </c>
      <c r="EL3" s="197" t="s">
        <v>10</v>
      </c>
      <c r="EM3" s="197" t="s">
        <v>11</v>
      </c>
      <c r="EN3" s="197" t="s">
        <v>11</v>
      </c>
      <c r="EO3" s="197" t="s">
        <v>0</v>
      </c>
      <c r="EP3" s="197" t="s">
        <v>0</v>
      </c>
      <c r="EQ3" s="197" t="s">
        <v>12</v>
      </c>
      <c r="ER3" s="197" t="s">
        <v>12</v>
      </c>
      <c r="ES3" s="197" t="s">
        <v>13</v>
      </c>
      <c r="ET3" s="197" t="s">
        <v>13</v>
      </c>
      <c r="EU3" s="139" t="s">
        <v>1</v>
      </c>
      <c r="EV3" s="139"/>
      <c r="EW3" s="139"/>
      <c r="EX3" s="139"/>
      <c r="EY3" s="139"/>
      <c r="EZ3" s="196" t="s">
        <v>25</v>
      </c>
      <c r="FA3" s="139" t="s">
        <v>18</v>
      </c>
      <c r="FB3" s="139" t="s">
        <v>1</v>
      </c>
      <c r="FC3" s="139"/>
      <c r="FD3" s="139"/>
      <c r="FE3" s="139"/>
      <c r="FF3" s="139"/>
      <c r="FG3" s="139" t="s">
        <v>1</v>
      </c>
      <c r="FH3" s="139"/>
      <c r="FI3" s="139"/>
      <c r="FJ3" s="139"/>
      <c r="FK3" s="139"/>
      <c r="FL3" s="196" t="s">
        <v>25</v>
      </c>
      <c r="FM3" s="196" t="s">
        <v>18</v>
      </c>
      <c r="FN3" s="139" t="s">
        <v>1</v>
      </c>
      <c r="FO3" s="139"/>
      <c r="FP3" s="139"/>
      <c r="FQ3" s="139"/>
      <c r="FR3" s="139"/>
      <c r="FS3" s="139" t="s">
        <v>1</v>
      </c>
      <c r="FT3" s="139"/>
      <c r="FU3" s="139"/>
      <c r="FV3" s="139"/>
      <c r="FW3" s="139"/>
      <c r="FX3" s="196" t="s">
        <v>25</v>
      </c>
      <c r="FY3" s="139" t="s">
        <v>18</v>
      </c>
      <c r="FZ3" s="139" t="s">
        <v>1</v>
      </c>
      <c r="GA3" s="139"/>
      <c r="GB3" s="139"/>
      <c r="GC3" s="139"/>
      <c r="GD3" s="139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</row>
    <row r="4" spans="1:240" ht="14.45" customHeight="1" thickBot="1" x14ac:dyDescent="0.3">
      <c r="A4" s="248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9"/>
      <c r="O4" s="236"/>
      <c r="P4" s="237"/>
      <c r="Q4" s="237"/>
      <c r="R4" s="237"/>
      <c r="S4" s="237"/>
      <c r="T4" s="239"/>
      <c r="U4" s="74"/>
      <c r="V4" s="242"/>
      <c r="W4" s="233"/>
      <c r="X4" s="233"/>
      <c r="Y4" s="233"/>
      <c r="Z4" s="243"/>
      <c r="AA4" s="242"/>
      <c r="AB4" s="225"/>
      <c r="AC4" s="245"/>
      <c r="AD4" s="225"/>
      <c r="AE4" s="245"/>
      <c r="AF4" s="233"/>
      <c r="AG4" s="233"/>
      <c r="AH4" s="233"/>
      <c r="AI4" s="233"/>
      <c r="AJ4" s="233"/>
      <c r="AK4" s="225"/>
      <c r="AL4" s="228"/>
      <c r="AM4" s="221"/>
      <c r="AN4" s="221"/>
      <c r="AO4" s="221"/>
      <c r="AP4" s="229"/>
      <c r="AQ4" s="228"/>
      <c r="AR4" s="223"/>
      <c r="AS4" s="231"/>
      <c r="AT4" s="223"/>
      <c r="AU4" s="231"/>
      <c r="AV4" s="221"/>
      <c r="AW4" s="221"/>
      <c r="AX4" s="221"/>
      <c r="AY4" s="221"/>
      <c r="AZ4" s="221"/>
      <c r="BA4" s="223"/>
      <c r="BB4" s="216"/>
      <c r="BC4" s="210"/>
      <c r="BD4" s="210"/>
      <c r="BE4" s="210"/>
      <c r="BF4" s="217"/>
      <c r="BG4" s="216"/>
      <c r="BH4" s="212"/>
      <c r="BI4" s="219"/>
      <c r="BJ4" s="212"/>
      <c r="BK4" s="219"/>
      <c r="BL4" s="210"/>
      <c r="BM4" s="210"/>
      <c r="BN4" s="210"/>
      <c r="BO4" s="210"/>
      <c r="BP4" s="210"/>
      <c r="BQ4" s="212"/>
      <c r="BR4" s="208"/>
      <c r="BS4" s="213"/>
      <c r="BT4" s="206"/>
      <c r="BU4" s="207"/>
      <c r="BV4" s="208"/>
      <c r="BW4" s="13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203"/>
      <c r="CP4" s="204"/>
      <c r="CQ4" s="204"/>
      <c r="CR4" s="204"/>
      <c r="CS4" s="205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203"/>
      <c r="DG4" s="204"/>
      <c r="DH4" s="204"/>
      <c r="DI4" s="204"/>
      <c r="DJ4" s="205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8"/>
      <c r="DX4" s="198"/>
      <c r="DY4" s="198"/>
      <c r="DZ4" s="198"/>
      <c r="EA4" s="198"/>
      <c r="EB4" s="198"/>
      <c r="EC4" s="197"/>
      <c r="ED4" s="197"/>
      <c r="EE4" s="197"/>
      <c r="EF4" s="197"/>
      <c r="EG4" s="197"/>
      <c r="EH4" s="197"/>
      <c r="EI4" s="197"/>
      <c r="EJ4" s="197"/>
      <c r="EK4" s="197"/>
      <c r="EL4" s="197"/>
      <c r="EM4" s="197"/>
      <c r="EN4" s="197"/>
      <c r="EO4" s="197"/>
      <c r="EP4" s="197"/>
      <c r="EQ4" s="197"/>
      <c r="ER4" s="197"/>
      <c r="ES4" s="197"/>
      <c r="ET4" s="197"/>
      <c r="EU4" s="139"/>
      <c r="EV4" s="139"/>
      <c r="EW4" s="139"/>
      <c r="EX4" s="139"/>
      <c r="EY4" s="139"/>
      <c r="EZ4" s="196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96"/>
      <c r="FM4" s="196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96"/>
      <c r="FY4" s="139"/>
      <c r="FZ4" s="139"/>
      <c r="GA4" s="139"/>
      <c r="GB4" s="139"/>
      <c r="GC4" s="139"/>
      <c r="GD4" s="139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</row>
    <row r="5" spans="1:240" ht="15.6" thickTop="1" x14ac:dyDescent="0.3">
      <c r="A5" s="64"/>
      <c r="B5" s="184" t="s">
        <v>71</v>
      </c>
      <c r="C5" s="184"/>
      <c r="D5" s="184"/>
      <c r="E5" s="184"/>
      <c r="F5" s="184"/>
      <c r="G5" s="65"/>
      <c r="H5" s="65"/>
      <c r="I5" s="185" t="s">
        <v>69</v>
      </c>
      <c r="J5" s="185"/>
      <c r="K5" s="185"/>
      <c r="L5" s="185"/>
      <c r="M5" s="185"/>
      <c r="N5" s="66"/>
      <c r="O5" s="186">
        <v>43364</v>
      </c>
      <c r="P5" s="187"/>
      <c r="Q5" s="187"/>
      <c r="R5" s="187"/>
      <c r="S5" s="188"/>
      <c r="T5" s="189"/>
      <c r="U5" s="73"/>
      <c r="V5" s="155" t="str">
        <f t="shared" ref="V5:V22" si="0">VLOOKUP(BR5,$BS$5:$CB$22,6,0)</f>
        <v>Avranches</v>
      </c>
      <c r="W5" s="156"/>
      <c r="X5" s="156"/>
      <c r="Y5" s="156"/>
      <c r="Z5" s="157"/>
      <c r="AA5" s="23">
        <f t="shared" ref="AA5:AA22" si="1">VLOOKUP(V5,$BX$5:$CN$22,7,0)</f>
        <v>0</v>
      </c>
      <c r="AB5" s="24" t="str">
        <f t="shared" ref="AB5:AB22" si="2">VLOOKUP(V5,$BX$5:$CN$22,8,0)</f>
        <v>u</v>
      </c>
      <c r="AC5" s="25">
        <v>1</v>
      </c>
      <c r="AD5" s="26">
        <f t="shared" ref="AD5:AD22" si="3">VLOOKUP(V5,$BX$5:$CN$22,10,0)</f>
        <v>0</v>
      </c>
      <c r="AE5" s="31">
        <f t="shared" ref="AE5:AE22" si="4">VLOOKUP(V5,$BX$5:$CN$22,11,0)</f>
        <v>0</v>
      </c>
      <c r="AF5" s="32">
        <f t="shared" ref="AF5:AF22" si="5">VLOOKUP(V5,$BX$5:$CN$22,12,0)</f>
        <v>0</v>
      </c>
      <c r="AG5" s="32">
        <f t="shared" ref="AG5:AG22" si="6">VLOOKUP(V5,$BX$5:$CN$22,13,0)</f>
        <v>0</v>
      </c>
      <c r="AH5" s="32">
        <f t="shared" ref="AH5:AH22" si="7">VLOOKUP(V5,$BX$5:$CN$22,14,0)</f>
        <v>0</v>
      </c>
      <c r="AI5" s="32">
        <f t="shared" ref="AI5:AI22" si="8">VLOOKUP(V5,$BX$5:$CN$22,15,0)</f>
        <v>0</v>
      </c>
      <c r="AJ5" s="32">
        <f t="shared" ref="AJ5:AJ22" si="9">VLOOKUP(V5,$BX$5:$CN$22,16,0)</f>
        <v>0</v>
      </c>
      <c r="AK5" s="33">
        <f t="shared" ref="AK5:AK22" si="10">VLOOKUP(V5,$BX$5:$CN$22,17,0)</f>
        <v>0</v>
      </c>
      <c r="AL5" s="190" t="str">
        <f t="shared" ref="AL5:AL22" si="11">VLOOKUP(BT5,$BU$5:$CS$22,4,0)</f>
        <v>Avranches</v>
      </c>
      <c r="AM5" s="191"/>
      <c r="AN5" s="191"/>
      <c r="AO5" s="191"/>
      <c r="AP5" s="192"/>
      <c r="AQ5" s="5">
        <f t="shared" ref="AQ5:AQ22" si="12">VLOOKUP(AL5,$CO$5:$DE$22,7,0)</f>
        <v>0</v>
      </c>
      <c r="AR5" s="6" t="str">
        <f t="shared" ref="AR5:AR22" si="13">VLOOKUP(AL5,$CO$5:$DE$22,8,0)</f>
        <v>u</v>
      </c>
      <c r="AS5" s="7">
        <v>1</v>
      </c>
      <c r="AT5" s="8">
        <f t="shared" ref="AT5:AT22" si="14">VLOOKUP(AL5,$CO$5:$DE$22,10,0)</f>
        <v>0</v>
      </c>
      <c r="AU5" s="9">
        <f t="shared" ref="AU5:AU22" si="15">VLOOKUP(AL5,$CO$5:$DE$22,11,0)</f>
        <v>0</v>
      </c>
      <c r="AV5" s="10">
        <f t="shared" ref="AV5:AV22" si="16">VLOOKUP(AL5,$CO$5:$DE$22,12,0)</f>
        <v>0</v>
      </c>
      <c r="AW5" s="10">
        <f t="shared" ref="AW5:AW22" si="17">VLOOKUP(AL5,$CO$5:$DE$22,13,0)</f>
        <v>0</v>
      </c>
      <c r="AX5" s="10">
        <f t="shared" ref="AX5:AX22" si="18">VLOOKUP(AL5,$CO$5:$DE$22,14,0)</f>
        <v>0</v>
      </c>
      <c r="AY5" s="10">
        <f t="shared" ref="AY5:AY22" si="19">VLOOKUP(AL5,$CO$5:$DE$22,15,0)</f>
        <v>0</v>
      </c>
      <c r="AZ5" s="10">
        <f t="shared" ref="AZ5:AZ22" si="20">VLOOKUP(AL5,$CO$5:$DE$22,16,0)</f>
        <v>0</v>
      </c>
      <c r="BA5" s="11">
        <f t="shared" ref="BA5:BA22" si="21">VLOOKUP(AL5,$CO$5:$DE$22,17,0)</f>
        <v>0</v>
      </c>
      <c r="BB5" s="193" t="str">
        <f t="shared" ref="BB5:BB22" si="22">VLOOKUP(BV5,$BW$5:$DF$22,2,0)</f>
        <v>Avranches</v>
      </c>
      <c r="BC5" s="194"/>
      <c r="BD5" s="194"/>
      <c r="BE5" s="194"/>
      <c r="BF5" s="195"/>
      <c r="BG5" s="37">
        <f t="shared" ref="BG5:BG22" si="23">VLOOKUP(BB5,$DF$5:$DV$22,7,0)</f>
        <v>0</v>
      </c>
      <c r="BH5" s="38" t="str">
        <f t="shared" ref="BH5:BH22" si="24">VLOOKUP(BB5,$DF$5:$DV$22,8,0)</f>
        <v>u</v>
      </c>
      <c r="BI5" s="39">
        <v>1</v>
      </c>
      <c r="BJ5" s="40">
        <f t="shared" ref="BJ5:BJ22" si="25">VLOOKUP(BB5,$DF$5:$DV$22,10,0)</f>
        <v>0</v>
      </c>
      <c r="BK5" s="41">
        <f t="shared" ref="BK5:BK22" si="26">VLOOKUP(BB5,$DF$5:$DV$22,11,0)</f>
        <v>0</v>
      </c>
      <c r="BL5" s="42">
        <f t="shared" ref="BL5:BL22" si="27">VLOOKUP(BB5,$DF$5:$DV$22,12,0)</f>
        <v>0</v>
      </c>
      <c r="BM5" s="42">
        <f t="shared" ref="BM5:BM22" si="28">VLOOKUP(BB5,$DF$5:$DV$22,13,0)</f>
        <v>0</v>
      </c>
      <c r="BN5" s="42">
        <f t="shared" ref="BN5:BN22" si="29">VLOOKUP(BB5,$DF$5:$DV$22,14,0)</f>
        <v>0</v>
      </c>
      <c r="BO5" s="42">
        <f t="shared" ref="BO5:BO22" si="30">VLOOKUP(BB5,$DF$5:$DV$22,15,0)</f>
        <v>0</v>
      </c>
      <c r="BP5" s="42">
        <f t="shared" ref="BP5:BP22" si="31">VLOOKUP(BB5,$DF$5:$DV$22,16,0)</f>
        <v>0</v>
      </c>
      <c r="BQ5" s="43">
        <f t="shared" ref="BQ5:BQ22" si="32">VLOOKUP(BB5,$DF$5:$DV$22,17,0)</f>
        <v>0</v>
      </c>
      <c r="BR5" s="77">
        <v>1</v>
      </c>
      <c r="BS5" s="81">
        <f t="shared" ref="BS5:BS22" si="33">CF5</f>
        <v>1</v>
      </c>
      <c r="BT5" s="79">
        <v>1</v>
      </c>
      <c r="BU5" s="80">
        <f t="shared" ref="BU5:BU22" si="34">CW5</f>
        <v>1</v>
      </c>
      <c r="BV5" s="77">
        <v>1</v>
      </c>
      <c r="BW5" s="78">
        <f t="shared" ref="BW5:BW22" si="35">DN5</f>
        <v>1</v>
      </c>
      <c r="BX5" s="164" t="str">
        <f>[1]Equipes!A2</f>
        <v>Avranches</v>
      </c>
      <c r="BY5" s="164"/>
      <c r="BZ5" s="164"/>
      <c r="CA5" s="164"/>
      <c r="CB5" s="164"/>
      <c r="CC5" s="75">
        <f t="shared" ref="CC5:CC22" si="36">RANK(DW5,$DW$5:$DW$22)</f>
        <v>1</v>
      </c>
      <c r="CD5" s="75">
        <f>CC5-CC5</f>
        <v>0</v>
      </c>
      <c r="CE5" s="2" t="s">
        <v>22</v>
      </c>
      <c r="CF5" s="75">
        <f t="shared" ref="CF5:CF22" si="37">RANK(DX5,$DX$5:$DX$22)</f>
        <v>1</v>
      </c>
      <c r="CG5" s="75">
        <f t="shared" ref="CG5:CG22" si="38">SUMPRODUCT(($B$5:$F$16=BX5)*($EG$5:$EG$16))+SUMPRODUCT(($I$5:$M$16=BX5)*($EH$5:$EH$16))</f>
        <v>0</v>
      </c>
      <c r="CH5" s="75">
        <f t="shared" ref="CH5:CH22" si="39">SUMPRODUCT(($B$5:$F$16=BX5)*($EI$5:$EI$16))+SUMPRODUCT(($I$5:$M$16=BX5)*($EJ$5:$EJ$16))</f>
        <v>0</v>
      </c>
      <c r="CI5" s="75">
        <f t="shared" ref="CI5:CI22" si="40">SUMPRODUCT(($B$5:$F$16=BX5)*($EK$5:$EK$16))+SUMPRODUCT(($I$5:$M$16=BX5)*($EL$5:$EL$16))</f>
        <v>0</v>
      </c>
      <c r="CJ5" s="75">
        <f t="shared" ref="CJ5:CJ22" si="41">SUMPRODUCT(($B$5:$F$16=BX5)*($EM$5:$EM$16))+SUMPRODUCT(($I$5:$M$16=BX5)*($EN$5:$EN$16))</f>
        <v>0</v>
      </c>
      <c r="CK5" s="75">
        <f t="shared" ref="CK5:CK22" si="42">SUMPRODUCT(($B$5:$F$16=BX5)*($EO$5:$EO$16))+SUMPRODUCT(($I$5:$M$16=BX5)*($EP$5:$EP$16))</f>
        <v>0</v>
      </c>
      <c r="CL5" s="75">
        <f t="shared" ref="CL5:CL22" si="43">SUMPRODUCT(($B$5:$F$16=BX5)*($EQ$5:$EQ$16))+SUMPRODUCT(($I$5:$M$16=BX5)*($ER$5:$ER$16))</f>
        <v>0</v>
      </c>
      <c r="CM5" s="75">
        <f t="shared" ref="CM5:CM22" si="44">SUMPRODUCT(($B$5:$F$16=BX5)*($ES$5:$ES$16))+SUMPRODUCT(($I$5:$M$16=BX5)*($ET$5:$ET$16))</f>
        <v>0</v>
      </c>
      <c r="CN5" s="75">
        <f>CL5-CM5</f>
        <v>0</v>
      </c>
      <c r="CO5" s="165" t="str">
        <f>BX5</f>
        <v>Avranches</v>
      </c>
      <c r="CP5" s="166"/>
      <c r="CQ5" s="166"/>
      <c r="CR5" s="166"/>
      <c r="CS5" s="167"/>
      <c r="CT5" s="75">
        <f t="shared" ref="CT5:CT22" si="45">RANK(DY5,$DY$5:$DY$22)</f>
        <v>1</v>
      </c>
      <c r="CU5" s="75">
        <f>CT5-CT5</f>
        <v>0</v>
      </c>
      <c r="CV5" s="2" t="s">
        <v>22</v>
      </c>
      <c r="CW5" s="75">
        <f t="shared" ref="CW5:CW22" si="46">RANK(DZ5,$DZ$5:$DZ$22)</f>
        <v>1</v>
      </c>
      <c r="CX5" s="75">
        <f t="shared" ref="CX5:CX22" si="47">SUMPRODUCT(($B$5:$F$16=CO5)*($EG$5:$EG$16))</f>
        <v>0</v>
      </c>
      <c r="CY5" s="75">
        <f t="shared" ref="CY5:CY22" si="48">SUMPRODUCT(($B$5:$F$16=CO5)*($EI$5:$EI$16))</f>
        <v>0</v>
      </c>
      <c r="CZ5" s="75">
        <f t="shared" ref="CZ5:CZ22" si="49">SUMPRODUCT(($B$5:$F$16=CO5)*($EK$5:$EK$16))</f>
        <v>0</v>
      </c>
      <c r="DA5" s="75">
        <f t="shared" ref="DA5:DA22" si="50">SUMPRODUCT(($B$5:$F$16=CO5)*($EM$5:$EM$16))</f>
        <v>0</v>
      </c>
      <c r="DB5" s="75">
        <f t="shared" ref="DB5:DB22" si="51">SUMPRODUCT(($B$5:$F$16=CO5)*($EO$5:$EO$16))</f>
        <v>0</v>
      </c>
      <c r="DC5" s="75">
        <f t="shared" ref="DC5:DC22" si="52">SUMPRODUCT(($B$5:$F$16=CO5)*($EQ$5:$EQ$16))</f>
        <v>0</v>
      </c>
      <c r="DD5" s="75">
        <f t="shared" ref="DD5:DD22" si="53">SUMPRODUCT(($B$5:$F$16=CO5)*($ES$5:$ES$16))</f>
        <v>0</v>
      </c>
      <c r="DE5" s="75">
        <f>DC5-DD5</f>
        <v>0</v>
      </c>
      <c r="DF5" s="165" t="str">
        <f>BX5</f>
        <v>Avranches</v>
      </c>
      <c r="DG5" s="166"/>
      <c r="DH5" s="166"/>
      <c r="DI5" s="166"/>
      <c r="DJ5" s="167"/>
      <c r="DK5" s="75">
        <f t="shared" ref="DK5:DK22" si="54">RANK(EA5,$EA$5:$EA$22)</f>
        <v>1</v>
      </c>
      <c r="DL5" s="75">
        <f>DK5-DK5</f>
        <v>0</v>
      </c>
      <c r="DM5" s="2" t="s">
        <v>22</v>
      </c>
      <c r="DN5" s="75">
        <f t="shared" ref="DN5:DN22" si="55">RANK(EB5,$EB$5:$EB$22)</f>
        <v>1</v>
      </c>
      <c r="DO5" s="75">
        <f t="shared" ref="DO5:DO22" si="56">SUMPRODUCT(($I$5:$M$16=DF5)*($EH$5:$EH$16))</f>
        <v>0</v>
      </c>
      <c r="DP5" s="75">
        <f t="shared" ref="DP5:DP22" si="57">SUMPRODUCT(($I$5:$M$16=DF5)*($EJ$5:$EJ$16))</f>
        <v>0</v>
      </c>
      <c r="DQ5" s="75">
        <f t="shared" ref="DQ5:DQ22" si="58">SUMPRODUCT(($I$5:$M$16=DF5)*($EL$5:$EL$16))</f>
        <v>0</v>
      </c>
      <c r="DR5" s="75">
        <f t="shared" ref="DR5:DR22" si="59">SUMPRODUCT(($I$5:$M$16=DF5)*($EN$5:$EN$16))</f>
        <v>0</v>
      </c>
      <c r="DS5" s="75">
        <f t="shared" ref="DS5:DS22" si="60">SUMPRODUCT(($I$5:$M$16=DF5)*($EP$5:$EP$16))</f>
        <v>0</v>
      </c>
      <c r="DT5" s="75">
        <f t="shared" ref="DT5:DT22" si="61">SUMPRODUCT(($I$5:$M$16=DF5)*($ER$5:$ER$16))</f>
        <v>0</v>
      </c>
      <c r="DU5" s="75">
        <f t="shared" ref="DU5:DU22" si="62">SUMPRODUCT(($I$5:$M$16=DF5)*($ET$5:$ET$16))</f>
        <v>0</v>
      </c>
      <c r="DV5" s="75">
        <f>DT5-DU5</f>
        <v>0</v>
      </c>
      <c r="DW5" s="82">
        <f>SUM(CG5*1000+(CN5)/100+(CL5)/1000)</f>
        <v>0</v>
      </c>
      <c r="DX5" s="82">
        <f>DW5+0.000002</f>
        <v>1.9999999999999999E-6</v>
      </c>
      <c r="DY5" s="82">
        <f>SUM(CX5*1000+(DE5)/100+(DC5)/1000)</f>
        <v>0</v>
      </c>
      <c r="DZ5" s="82">
        <f>DY5+0.000002</f>
        <v>1.9999999999999999E-6</v>
      </c>
      <c r="EA5" s="82">
        <f>SUM(DO5*1000+(DV5)/100+(DT5)/1000)</f>
        <v>0</v>
      </c>
      <c r="EB5" s="82">
        <f>EA5+0.000002</f>
        <v>1.9999999999999999E-6</v>
      </c>
      <c r="EC5" s="78">
        <f>A5</f>
        <v>0</v>
      </c>
      <c r="ED5" s="78">
        <f>N5</f>
        <v>0</v>
      </c>
      <c r="EE5" s="78">
        <f>IF(G5="",0,IF(G5&gt;H5,3,IF(G5=H5,1,IF(G5&lt;H5,0))))</f>
        <v>0</v>
      </c>
      <c r="EF5" s="78">
        <f>IF(H5="",0,IF(H5&gt;G5,3,IF(H5=G5,1,IF(H5&lt;G5,0))))</f>
        <v>0</v>
      </c>
      <c r="EG5" s="78">
        <f>EE5-EC5</f>
        <v>0</v>
      </c>
      <c r="EH5" s="78">
        <f>EF5-ED5</f>
        <v>0</v>
      </c>
      <c r="EI5" s="78">
        <f>IF(G5="",0,1)</f>
        <v>0</v>
      </c>
      <c r="EJ5" s="78">
        <f>IF(H5="",0,1)</f>
        <v>0</v>
      </c>
      <c r="EK5" s="78" t="b">
        <f>IF(G5&lt;&gt;"",IF(G5&gt;H5,1))</f>
        <v>0</v>
      </c>
      <c r="EL5" s="78" t="b">
        <f>IF(H5&lt;&gt;"",IF(H5&gt;G5,1))</f>
        <v>0</v>
      </c>
      <c r="EM5" s="78" t="b">
        <f>IF(G5&lt;&gt;"",IF(G5=H5,1))</f>
        <v>0</v>
      </c>
      <c r="EN5" s="78" t="b">
        <f>IF(H5&lt;&gt;"",IF(H5=G5,1))</f>
        <v>0</v>
      </c>
      <c r="EO5" s="78" t="b">
        <f>IF(G5&lt;&gt;"",IF(G5&lt;H5,1))</f>
        <v>0</v>
      </c>
      <c r="EP5" s="78" t="b">
        <f>IF(H5&lt;&gt;"",IF(H5&lt;G5,1))</f>
        <v>0</v>
      </c>
      <c r="EQ5" s="78">
        <f>G5</f>
        <v>0</v>
      </c>
      <c r="ER5" s="78">
        <f>H5</f>
        <v>0</v>
      </c>
      <c r="ES5" s="78">
        <f>H5</f>
        <v>0</v>
      </c>
      <c r="ET5" s="78">
        <f>G5</f>
        <v>0</v>
      </c>
      <c r="EU5" s="139" t="str">
        <f t="shared" ref="EU5:EU22" si="63">VLOOKUP(BR5,$BS$5:$CB$22,6,0)</f>
        <v>Avranches</v>
      </c>
      <c r="EV5" s="139"/>
      <c r="EW5" s="139"/>
      <c r="EX5" s="139"/>
      <c r="EY5" s="139"/>
      <c r="EZ5" s="82">
        <f t="shared" ref="EZ5:EZ22" si="64">VLOOKUP(EU5,$BX$5:$DW$22,52,0)</f>
        <v>0</v>
      </c>
      <c r="FA5" s="78">
        <f t="shared" ref="FA5:FA22" si="65">RANK(EZ5,$EZ$5:$EZ$22)</f>
        <v>1</v>
      </c>
      <c r="FB5" s="139" t="str">
        <f>BX5</f>
        <v>Avranches</v>
      </c>
      <c r="FC5" s="139"/>
      <c r="FD5" s="139"/>
      <c r="FE5" s="139"/>
      <c r="FF5" s="139"/>
      <c r="FG5" s="139" t="str">
        <f t="shared" ref="FG5:FG22" si="66">VLOOKUP(BT5,$BU$5:$CS$22,21,0)</f>
        <v>Avranches</v>
      </c>
      <c r="FH5" s="139"/>
      <c r="FI5" s="139"/>
      <c r="FJ5" s="139"/>
      <c r="FK5" s="139"/>
      <c r="FL5" s="82">
        <f t="shared" ref="FL5:FL22" si="67">VLOOKUP(FG5,$CO$5:$DY$22,37,0)</f>
        <v>0</v>
      </c>
      <c r="FM5" s="4">
        <f t="shared" ref="FM5:FM22" si="68">RANK(FL5,$FL$5:$FL$22)</f>
        <v>1</v>
      </c>
      <c r="FN5" s="139" t="str">
        <f>CO5</f>
        <v>Avranches</v>
      </c>
      <c r="FO5" s="139"/>
      <c r="FP5" s="139"/>
      <c r="FQ5" s="139"/>
      <c r="FR5" s="139"/>
      <c r="FS5" s="139" t="str">
        <f t="shared" ref="FS5:FS22" si="69">VLOOKUP(BV5,$BW$5:$DF$22,36,0)</f>
        <v>Avranches</v>
      </c>
      <c r="FT5" s="139"/>
      <c r="FU5" s="139"/>
      <c r="FV5" s="139"/>
      <c r="FW5" s="139"/>
      <c r="FX5" s="82">
        <f t="shared" ref="FX5:FX22" si="70">VLOOKUP(FS5,$DF$5:$EA$22,22,0)</f>
        <v>0</v>
      </c>
      <c r="FY5" s="78">
        <f t="shared" ref="FY5:FY22" si="71">RANK(FX5,$FX$5:$FX$22)</f>
        <v>1</v>
      </c>
      <c r="FZ5" s="139" t="str">
        <f>DF5</f>
        <v>Avranches</v>
      </c>
      <c r="GA5" s="139"/>
      <c r="GB5" s="139"/>
      <c r="GC5" s="139"/>
      <c r="GD5" s="139"/>
      <c r="GE5" s="140" t="str">
        <f>BX5</f>
        <v>Avranches</v>
      </c>
      <c r="GF5" s="141"/>
      <c r="GG5" s="141"/>
      <c r="GH5" s="141"/>
      <c r="GI5" s="142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</row>
    <row r="6" spans="1:240" ht="15" x14ac:dyDescent="0.3">
      <c r="A6" s="67"/>
      <c r="B6" s="178" t="s">
        <v>75</v>
      </c>
      <c r="C6" s="178"/>
      <c r="D6" s="178"/>
      <c r="E6" s="178"/>
      <c r="F6" s="178"/>
      <c r="G6" s="68"/>
      <c r="H6" s="68"/>
      <c r="I6" s="179" t="s">
        <v>61</v>
      </c>
      <c r="J6" s="179"/>
      <c r="K6" s="179"/>
      <c r="L6" s="179"/>
      <c r="M6" s="179"/>
      <c r="N6" s="69"/>
      <c r="O6" s="180"/>
      <c r="P6" s="181"/>
      <c r="Q6" s="181"/>
      <c r="R6" s="181"/>
      <c r="S6" s="182"/>
      <c r="T6" s="183"/>
      <c r="U6" s="73"/>
      <c r="V6" s="155" t="str">
        <f t="shared" si="0"/>
        <v xml:space="preserve">Boulogne </v>
      </c>
      <c r="W6" s="156"/>
      <c r="X6" s="156"/>
      <c r="Y6" s="156"/>
      <c r="Z6" s="157"/>
      <c r="AA6" s="27">
        <f t="shared" si="1"/>
        <v>0</v>
      </c>
      <c r="AB6" s="28" t="str">
        <f t="shared" si="2"/>
        <v>u</v>
      </c>
      <c r="AC6" s="29">
        <f>IF(EZ6=EZ5,FA5,FA6)</f>
        <v>1</v>
      </c>
      <c r="AD6" s="30">
        <f t="shared" si="3"/>
        <v>0</v>
      </c>
      <c r="AE6" s="34">
        <f t="shared" si="4"/>
        <v>0</v>
      </c>
      <c r="AF6" s="35">
        <f t="shared" si="5"/>
        <v>0</v>
      </c>
      <c r="AG6" s="35">
        <f t="shared" si="6"/>
        <v>0</v>
      </c>
      <c r="AH6" s="35">
        <f t="shared" si="7"/>
        <v>0</v>
      </c>
      <c r="AI6" s="35">
        <f t="shared" si="8"/>
        <v>0</v>
      </c>
      <c r="AJ6" s="35">
        <f t="shared" si="9"/>
        <v>0</v>
      </c>
      <c r="AK6" s="36">
        <f t="shared" si="10"/>
        <v>0</v>
      </c>
      <c r="AL6" s="158" t="str">
        <f t="shared" si="11"/>
        <v xml:space="preserve">Boulogne </v>
      </c>
      <c r="AM6" s="159"/>
      <c r="AN6" s="159"/>
      <c r="AO6" s="159"/>
      <c r="AP6" s="160"/>
      <c r="AQ6" s="12">
        <f t="shared" si="12"/>
        <v>0</v>
      </c>
      <c r="AR6" s="13" t="str">
        <f t="shared" si="13"/>
        <v>u</v>
      </c>
      <c r="AS6" s="14">
        <f>IF(FL6=FL5,FM5,FM6)</f>
        <v>1</v>
      </c>
      <c r="AT6" s="15">
        <f t="shared" si="14"/>
        <v>0</v>
      </c>
      <c r="AU6" s="16">
        <f t="shared" si="15"/>
        <v>0</v>
      </c>
      <c r="AV6" s="17">
        <f t="shared" si="16"/>
        <v>0</v>
      </c>
      <c r="AW6" s="17">
        <f t="shared" si="17"/>
        <v>0</v>
      </c>
      <c r="AX6" s="17">
        <f t="shared" si="18"/>
        <v>0</v>
      </c>
      <c r="AY6" s="17">
        <f t="shared" si="19"/>
        <v>0</v>
      </c>
      <c r="AZ6" s="17">
        <f t="shared" si="20"/>
        <v>0</v>
      </c>
      <c r="BA6" s="18">
        <f t="shared" si="21"/>
        <v>0</v>
      </c>
      <c r="BB6" s="161" t="str">
        <f t="shared" si="22"/>
        <v xml:space="preserve">Boulogne </v>
      </c>
      <c r="BC6" s="162"/>
      <c r="BD6" s="162"/>
      <c r="BE6" s="162"/>
      <c r="BF6" s="163"/>
      <c r="BG6" s="44">
        <f t="shared" si="23"/>
        <v>0</v>
      </c>
      <c r="BH6" s="45" t="str">
        <f t="shared" si="24"/>
        <v>u</v>
      </c>
      <c r="BI6" s="46">
        <f>IF(FX6=FX5,FY5,FY6)</f>
        <v>1</v>
      </c>
      <c r="BJ6" s="47">
        <f t="shared" si="25"/>
        <v>0</v>
      </c>
      <c r="BK6" s="48">
        <f t="shared" si="26"/>
        <v>0</v>
      </c>
      <c r="BL6" s="49">
        <f t="shared" si="27"/>
        <v>0</v>
      </c>
      <c r="BM6" s="49">
        <f t="shared" si="28"/>
        <v>0</v>
      </c>
      <c r="BN6" s="49">
        <f t="shared" si="29"/>
        <v>0</v>
      </c>
      <c r="BO6" s="49">
        <f t="shared" si="30"/>
        <v>0</v>
      </c>
      <c r="BP6" s="49">
        <f t="shared" si="31"/>
        <v>0</v>
      </c>
      <c r="BQ6" s="50">
        <f t="shared" si="32"/>
        <v>0</v>
      </c>
      <c r="BR6" s="77">
        <v>2</v>
      </c>
      <c r="BS6" s="81">
        <f t="shared" si="33"/>
        <v>2</v>
      </c>
      <c r="BT6" s="79">
        <v>2</v>
      </c>
      <c r="BU6" s="80">
        <f t="shared" si="34"/>
        <v>2</v>
      </c>
      <c r="BV6" s="77">
        <v>2</v>
      </c>
      <c r="BW6" s="78">
        <f t="shared" si="35"/>
        <v>2</v>
      </c>
      <c r="BX6" s="164" t="str">
        <f>[1]Equipes!A3</f>
        <v xml:space="preserve">Boulogne </v>
      </c>
      <c r="BY6" s="164"/>
      <c r="BZ6" s="164"/>
      <c r="CA6" s="164"/>
      <c r="CB6" s="164"/>
      <c r="CC6" s="75">
        <f t="shared" si="36"/>
        <v>1</v>
      </c>
      <c r="CD6" s="75">
        <f t="shared" ref="CD6:CD22" si="72">CC6-CC6</f>
        <v>0</v>
      </c>
      <c r="CE6" s="2" t="s">
        <v>22</v>
      </c>
      <c r="CF6" s="75">
        <f t="shared" si="37"/>
        <v>2</v>
      </c>
      <c r="CG6" s="75">
        <f t="shared" si="38"/>
        <v>0</v>
      </c>
      <c r="CH6" s="75">
        <f t="shared" si="39"/>
        <v>0</v>
      </c>
      <c r="CI6" s="75">
        <f t="shared" si="40"/>
        <v>0</v>
      </c>
      <c r="CJ6" s="75">
        <f t="shared" si="41"/>
        <v>0</v>
      </c>
      <c r="CK6" s="75">
        <f t="shared" si="42"/>
        <v>0</v>
      </c>
      <c r="CL6" s="75">
        <f t="shared" si="43"/>
        <v>0</v>
      </c>
      <c r="CM6" s="75">
        <f t="shared" si="44"/>
        <v>0</v>
      </c>
      <c r="CN6" s="75">
        <f t="shared" ref="CN6:CN22" si="73">CL6-CM6</f>
        <v>0</v>
      </c>
      <c r="CO6" s="165" t="str">
        <f t="shared" ref="CO6:CO22" si="74">BX6</f>
        <v xml:space="preserve">Boulogne </v>
      </c>
      <c r="CP6" s="166"/>
      <c r="CQ6" s="166"/>
      <c r="CR6" s="166"/>
      <c r="CS6" s="167"/>
      <c r="CT6" s="75">
        <f t="shared" si="45"/>
        <v>1</v>
      </c>
      <c r="CU6" s="75">
        <f t="shared" ref="CU6:CU22" si="75">CT6-CT6</f>
        <v>0</v>
      </c>
      <c r="CV6" s="2" t="s">
        <v>22</v>
      </c>
      <c r="CW6" s="75">
        <f t="shared" si="46"/>
        <v>2</v>
      </c>
      <c r="CX6" s="75">
        <f t="shared" si="47"/>
        <v>0</v>
      </c>
      <c r="CY6" s="75">
        <f t="shared" si="48"/>
        <v>0</v>
      </c>
      <c r="CZ6" s="75">
        <f t="shared" si="49"/>
        <v>0</v>
      </c>
      <c r="DA6" s="75">
        <f t="shared" si="50"/>
        <v>0</v>
      </c>
      <c r="DB6" s="75">
        <f t="shared" si="51"/>
        <v>0</v>
      </c>
      <c r="DC6" s="75">
        <f t="shared" si="52"/>
        <v>0</v>
      </c>
      <c r="DD6" s="75">
        <f t="shared" si="53"/>
        <v>0</v>
      </c>
      <c r="DE6" s="75">
        <f t="shared" ref="DE6:DE22" si="76">DC6-DD6</f>
        <v>0</v>
      </c>
      <c r="DF6" s="165" t="str">
        <f t="shared" ref="DF6:DF22" si="77">BX6</f>
        <v xml:space="preserve">Boulogne </v>
      </c>
      <c r="DG6" s="166"/>
      <c r="DH6" s="166"/>
      <c r="DI6" s="166"/>
      <c r="DJ6" s="167"/>
      <c r="DK6" s="75">
        <f t="shared" si="54"/>
        <v>1</v>
      </c>
      <c r="DL6" s="75">
        <f t="shared" ref="DL6:DL22" si="78">DK6-DK6</f>
        <v>0</v>
      </c>
      <c r="DM6" s="2" t="s">
        <v>22</v>
      </c>
      <c r="DN6" s="75">
        <f t="shared" si="55"/>
        <v>2</v>
      </c>
      <c r="DO6" s="75">
        <f t="shared" si="56"/>
        <v>0</v>
      </c>
      <c r="DP6" s="75">
        <f t="shared" si="57"/>
        <v>0</v>
      </c>
      <c r="DQ6" s="75">
        <f t="shared" si="58"/>
        <v>0</v>
      </c>
      <c r="DR6" s="75">
        <f t="shared" si="59"/>
        <v>0</v>
      </c>
      <c r="DS6" s="75">
        <f t="shared" si="60"/>
        <v>0</v>
      </c>
      <c r="DT6" s="75">
        <f t="shared" si="61"/>
        <v>0</v>
      </c>
      <c r="DU6" s="75">
        <f t="shared" si="62"/>
        <v>0</v>
      </c>
      <c r="DV6" s="75">
        <f t="shared" ref="DV6:DV22" si="79">DT6-DU6</f>
        <v>0</v>
      </c>
      <c r="DW6" s="82">
        <f t="shared" ref="DW6:DW22" si="80">SUM(CG6*1000+(CN6)/100+(CL6)/1000)</f>
        <v>0</v>
      </c>
      <c r="DX6" s="82">
        <f>DW6+0.0000019</f>
        <v>1.9E-6</v>
      </c>
      <c r="DY6" s="82">
        <f t="shared" ref="DY6:DY22" si="81">SUM(CX6*1000+(DE6)/100+(DC6)/1000)</f>
        <v>0</v>
      </c>
      <c r="DZ6" s="82">
        <f>DY6+0.0000019</f>
        <v>1.9E-6</v>
      </c>
      <c r="EA6" s="82">
        <f t="shared" ref="EA6:EA22" si="82">SUM(DO6*1000+(DV6)/100+(DT6)/1000)</f>
        <v>0</v>
      </c>
      <c r="EB6" s="82">
        <f>EA6+0.0000019</f>
        <v>1.9E-6</v>
      </c>
      <c r="EC6" s="78">
        <f t="shared" ref="EC6:EC13" si="83">A6</f>
        <v>0</v>
      </c>
      <c r="ED6" s="78">
        <f t="shared" ref="ED6:ED13" si="84">N6</f>
        <v>0</v>
      </c>
      <c r="EE6" s="78">
        <f t="shared" ref="EE6:EE13" si="85">IF(G6="",0,IF(G6&gt;H6,3,IF(G6=H6,1,IF(G6&lt;H6,0))))</f>
        <v>0</v>
      </c>
      <c r="EF6" s="78">
        <f t="shared" ref="EF6:EF13" si="86">IF(H6="",0,IF(H6&gt;G6,3,IF(H6=G6,1,IF(H6&lt;G6,0))))</f>
        <v>0</v>
      </c>
      <c r="EG6" s="78">
        <f t="shared" ref="EG6:EH14" si="87">EE6-EC6</f>
        <v>0</v>
      </c>
      <c r="EH6" s="78">
        <f t="shared" si="87"/>
        <v>0</v>
      </c>
      <c r="EI6" s="78">
        <f t="shared" ref="EI6:EJ13" si="88">IF(G6="",0,1)</f>
        <v>0</v>
      </c>
      <c r="EJ6" s="78">
        <f t="shared" si="88"/>
        <v>0</v>
      </c>
      <c r="EK6" s="78" t="b">
        <f t="shared" ref="EK6:EK13" si="89">IF(G6&lt;&gt;"",IF(G6&gt;H6,1))</f>
        <v>0</v>
      </c>
      <c r="EL6" s="78" t="b">
        <f t="shared" ref="EL6:EL13" si="90">IF(H6&lt;&gt;"",IF(H6&gt;G6,1))</f>
        <v>0</v>
      </c>
      <c r="EM6" s="78" t="b">
        <f t="shared" ref="EM6:EM13" si="91">IF(G6&lt;&gt;"",IF(G6=H6,1))</f>
        <v>0</v>
      </c>
      <c r="EN6" s="78" t="b">
        <f t="shared" ref="EN6:EN13" si="92">IF(H6&lt;&gt;"",IF(H6=G6,1))</f>
        <v>0</v>
      </c>
      <c r="EO6" s="78" t="b">
        <f t="shared" ref="EO6:EO13" si="93">IF(G6&lt;&gt;"",IF(G6&lt;H6,1))</f>
        <v>0</v>
      </c>
      <c r="EP6" s="78" t="b">
        <f t="shared" ref="EP6:EP13" si="94">IF(H6&lt;&gt;"",IF(H6&lt;G6,1))</f>
        <v>0</v>
      </c>
      <c r="EQ6" s="78">
        <f t="shared" ref="EQ6:ER13" si="95">G6</f>
        <v>0</v>
      </c>
      <c r="ER6" s="78">
        <f t="shared" si="95"/>
        <v>0</v>
      </c>
      <c r="ES6" s="78">
        <f t="shared" ref="ES6:ES13" si="96">H6</f>
        <v>0</v>
      </c>
      <c r="ET6" s="78">
        <f t="shared" ref="ET6:ET13" si="97">G6</f>
        <v>0</v>
      </c>
      <c r="EU6" s="139" t="str">
        <f t="shared" si="63"/>
        <v xml:space="preserve">Boulogne </v>
      </c>
      <c r="EV6" s="139"/>
      <c r="EW6" s="139"/>
      <c r="EX6" s="139"/>
      <c r="EY6" s="139"/>
      <c r="EZ6" s="82">
        <f t="shared" si="64"/>
        <v>0</v>
      </c>
      <c r="FA6" s="78">
        <f t="shared" si="65"/>
        <v>1</v>
      </c>
      <c r="FB6" s="139" t="str">
        <f t="shared" ref="FB6:FB22" si="98">BX6</f>
        <v xml:space="preserve">Boulogne </v>
      </c>
      <c r="FC6" s="139"/>
      <c r="FD6" s="139"/>
      <c r="FE6" s="139"/>
      <c r="FF6" s="139"/>
      <c r="FG6" s="139" t="str">
        <f t="shared" si="66"/>
        <v xml:space="preserve">Boulogne </v>
      </c>
      <c r="FH6" s="139"/>
      <c r="FI6" s="139"/>
      <c r="FJ6" s="139"/>
      <c r="FK6" s="139"/>
      <c r="FL6" s="82">
        <f t="shared" si="67"/>
        <v>0</v>
      </c>
      <c r="FM6" s="4">
        <f t="shared" si="68"/>
        <v>1</v>
      </c>
      <c r="FN6" s="139" t="str">
        <f t="shared" ref="FN6:FN22" si="99">CO6</f>
        <v xml:space="preserve">Boulogne </v>
      </c>
      <c r="FO6" s="139"/>
      <c r="FP6" s="139"/>
      <c r="FQ6" s="139"/>
      <c r="FR6" s="139"/>
      <c r="FS6" s="139" t="str">
        <f t="shared" si="69"/>
        <v xml:space="preserve">Boulogne </v>
      </c>
      <c r="FT6" s="139"/>
      <c r="FU6" s="139"/>
      <c r="FV6" s="139"/>
      <c r="FW6" s="139"/>
      <c r="FX6" s="82">
        <f t="shared" si="70"/>
        <v>0</v>
      </c>
      <c r="FY6" s="78">
        <f t="shared" si="71"/>
        <v>1</v>
      </c>
      <c r="FZ6" s="139" t="str">
        <f t="shared" ref="FZ6:FZ22" si="100">DF6</f>
        <v xml:space="preserve">Boulogne </v>
      </c>
      <c r="GA6" s="139"/>
      <c r="GB6" s="139"/>
      <c r="GC6" s="139"/>
      <c r="GD6" s="139"/>
      <c r="GE6" s="140" t="str">
        <f t="shared" ref="GE6:GE22" si="101">BX6</f>
        <v xml:space="preserve">Boulogne </v>
      </c>
      <c r="GF6" s="141"/>
      <c r="GG6" s="141"/>
      <c r="GH6" s="141"/>
      <c r="GI6" s="142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</row>
    <row r="7" spans="1:240" ht="15" x14ac:dyDescent="0.3">
      <c r="A7" s="67"/>
      <c r="B7" s="178" t="s">
        <v>60</v>
      </c>
      <c r="C7" s="178"/>
      <c r="D7" s="178"/>
      <c r="E7" s="178"/>
      <c r="F7" s="178"/>
      <c r="G7" s="68"/>
      <c r="H7" s="68"/>
      <c r="I7" s="179" t="s">
        <v>72</v>
      </c>
      <c r="J7" s="179"/>
      <c r="K7" s="179"/>
      <c r="L7" s="179"/>
      <c r="M7" s="179"/>
      <c r="N7" s="69"/>
      <c r="O7" s="180"/>
      <c r="P7" s="181"/>
      <c r="Q7" s="181"/>
      <c r="R7" s="181"/>
      <c r="S7" s="182"/>
      <c r="T7" s="183"/>
      <c r="U7" s="73"/>
      <c r="V7" s="155" t="str">
        <f t="shared" si="0"/>
        <v xml:space="preserve">Bourg-en-Bresse </v>
      </c>
      <c r="W7" s="156"/>
      <c r="X7" s="156"/>
      <c r="Y7" s="156"/>
      <c r="Z7" s="157"/>
      <c r="AA7" s="27">
        <f t="shared" si="1"/>
        <v>0</v>
      </c>
      <c r="AB7" s="28" t="str">
        <f t="shared" si="2"/>
        <v>u</v>
      </c>
      <c r="AC7" s="29">
        <f t="shared" ref="AC7:AC22" si="102">IF(EZ7=EZ6,FA6,FA7)</f>
        <v>1</v>
      </c>
      <c r="AD7" s="30">
        <f t="shared" si="3"/>
        <v>0</v>
      </c>
      <c r="AE7" s="34">
        <f t="shared" si="4"/>
        <v>0</v>
      </c>
      <c r="AF7" s="35">
        <f t="shared" si="5"/>
        <v>0</v>
      </c>
      <c r="AG7" s="35">
        <f t="shared" si="6"/>
        <v>0</v>
      </c>
      <c r="AH7" s="35">
        <f t="shared" si="7"/>
        <v>0</v>
      </c>
      <c r="AI7" s="35">
        <f t="shared" si="8"/>
        <v>0</v>
      </c>
      <c r="AJ7" s="35">
        <f t="shared" si="9"/>
        <v>0</v>
      </c>
      <c r="AK7" s="36">
        <f t="shared" si="10"/>
        <v>0</v>
      </c>
      <c r="AL7" s="158" t="str">
        <f t="shared" si="11"/>
        <v xml:space="preserve">Bourg-en-Bresse </v>
      </c>
      <c r="AM7" s="159"/>
      <c r="AN7" s="159"/>
      <c r="AO7" s="159"/>
      <c r="AP7" s="160"/>
      <c r="AQ7" s="12">
        <f t="shared" si="12"/>
        <v>0</v>
      </c>
      <c r="AR7" s="13" t="str">
        <f t="shared" si="13"/>
        <v>u</v>
      </c>
      <c r="AS7" s="14">
        <f t="shared" ref="AS7:AS22" si="103">IF(FL7=FL6,FM6,FM7)</f>
        <v>1</v>
      </c>
      <c r="AT7" s="15">
        <f t="shared" si="14"/>
        <v>0</v>
      </c>
      <c r="AU7" s="16">
        <f t="shared" si="15"/>
        <v>0</v>
      </c>
      <c r="AV7" s="17">
        <f t="shared" si="16"/>
        <v>0</v>
      </c>
      <c r="AW7" s="17">
        <f t="shared" si="17"/>
        <v>0</v>
      </c>
      <c r="AX7" s="17">
        <f t="shared" si="18"/>
        <v>0</v>
      </c>
      <c r="AY7" s="17">
        <f t="shared" si="19"/>
        <v>0</v>
      </c>
      <c r="AZ7" s="17">
        <f t="shared" si="20"/>
        <v>0</v>
      </c>
      <c r="BA7" s="18">
        <f t="shared" si="21"/>
        <v>0</v>
      </c>
      <c r="BB7" s="161" t="str">
        <f t="shared" si="22"/>
        <v xml:space="preserve">Bourg-en-Bresse </v>
      </c>
      <c r="BC7" s="162"/>
      <c r="BD7" s="162"/>
      <c r="BE7" s="162"/>
      <c r="BF7" s="163"/>
      <c r="BG7" s="44">
        <f t="shared" si="23"/>
        <v>0</v>
      </c>
      <c r="BH7" s="45" t="str">
        <f t="shared" si="24"/>
        <v>u</v>
      </c>
      <c r="BI7" s="46">
        <f t="shared" ref="BI7:BI22" si="104">IF(FX7=FX6,FY6,FY7)</f>
        <v>1</v>
      </c>
      <c r="BJ7" s="47">
        <f t="shared" si="25"/>
        <v>0</v>
      </c>
      <c r="BK7" s="48">
        <f t="shared" si="26"/>
        <v>0</v>
      </c>
      <c r="BL7" s="49">
        <f t="shared" si="27"/>
        <v>0</v>
      </c>
      <c r="BM7" s="49">
        <f t="shared" si="28"/>
        <v>0</v>
      </c>
      <c r="BN7" s="49">
        <f t="shared" si="29"/>
        <v>0</v>
      </c>
      <c r="BO7" s="49">
        <f t="shared" si="30"/>
        <v>0</v>
      </c>
      <c r="BP7" s="49">
        <f t="shared" si="31"/>
        <v>0</v>
      </c>
      <c r="BQ7" s="50">
        <f t="shared" si="32"/>
        <v>0</v>
      </c>
      <c r="BR7" s="77">
        <v>3</v>
      </c>
      <c r="BS7" s="81">
        <f t="shared" si="33"/>
        <v>3</v>
      </c>
      <c r="BT7" s="79">
        <v>3</v>
      </c>
      <c r="BU7" s="80">
        <f t="shared" si="34"/>
        <v>3</v>
      </c>
      <c r="BV7" s="77">
        <v>3</v>
      </c>
      <c r="BW7" s="78">
        <f t="shared" si="35"/>
        <v>3</v>
      </c>
      <c r="BX7" s="164" t="str">
        <f>[1]Equipes!A4</f>
        <v xml:space="preserve">Bourg-en-Bresse </v>
      </c>
      <c r="BY7" s="164"/>
      <c r="BZ7" s="164"/>
      <c r="CA7" s="164"/>
      <c r="CB7" s="164"/>
      <c r="CC7" s="75">
        <f t="shared" si="36"/>
        <v>1</v>
      </c>
      <c r="CD7" s="75">
        <f t="shared" si="72"/>
        <v>0</v>
      </c>
      <c r="CE7" s="2" t="s">
        <v>22</v>
      </c>
      <c r="CF7" s="75">
        <f t="shared" si="37"/>
        <v>3</v>
      </c>
      <c r="CG7" s="75">
        <f t="shared" si="38"/>
        <v>0</v>
      </c>
      <c r="CH7" s="75">
        <f t="shared" si="39"/>
        <v>0</v>
      </c>
      <c r="CI7" s="75">
        <f t="shared" si="40"/>
        <v>0</v>
      </c>
      <c r="CJ7" s="75">
        <f t="shared" si="41"/>
        <v>0</v>
      </c>
      <c r="CK7" s="75">
        <f t="shared" si="42"/>
        <v>0</v>
      </c>
      <c r="CL7" s="75">
        <f t="shared" si="43"/>
        <v>0</v>
      </c>
      <c r="CM7" s="75">
        <f t="shared" si="44"/>
        <v>0</v>
      </c>
      <c r="CN7" s="75">
        <f t="shared" si="73"/>
        <v>0</v>
      </c>
      <c r="CO7" s="165" t="str">
        <f t="shared" si="74"/>
        <v xml:space="preserve">Bourg-en-Bresse </v>
      </c>
      <c r="CP7" s="166"/>
      <c r="CQ7" s="166"/>
      <c r="CR7" s="166"/>
      <c r="CS7" s="167"/>
      <c r="CT7" s="75">
        <f t="shared" si="45"/>
        <v>1</v>
      </c>
      <c r="CU7" s="75">
        <f t="shared" si="75"/>
        <v>0</v>
      </c>
      <c r="CV7" s="2" t="s">
        <v>22</v>
      </c>
      <c r="CW7" s="75">
        <f t="shared" si="46"/>
        <v>3</v>
      </c>
      <c r="CX7" s="75">
        <f t="shared" si="47"/>
        <v>0</v>
      </c>
      <c r="CY7" s="75">
        <f t="shared" si="48"/>
        <v>0</v>
      </c>
      <c r="CZ7" s="75">
        <f t="shared" si="49"/>
        <v>0</v>
      </c>
      <c r="DA7" s="75">
        <f t="shared" si="50"/>
        <v>0</v>
      </c>
      <c r="DB7" s="75">
        <f t="shared" si="51"/>
        <v>0</v>
      </c>
      <c r="DC7" s="75">
        <f t="shared" si="52"/>
        <v>0</v>
      </c>
      <c r="DD7" s="75">
        <f t="shared" si="53"/>
        <v>0</v>
      </c>
      <c r="DE7" s="75">
        <f t="shared" si="76"/>
        <v>0</v>
      </c>
      <c r="DF7" s="165" t="str">
        <f t="shared" si="77"/>
        <v xml:space="preserve">Bourg-en-Bresse </v>
      </c>
      <c r="DG7" s="166"/>
      <c r="DH7" s="166"/>
      <c r="DI7" s="166"/>
      <c r="DJ7" s="167"/>
      <c r="DK7" s="75">
        <f t="shared" si="54"/>
        <v>1</v>
      </c>
      <c r="DL7" s="75">
        <f t="shared" si="78"/>
        <v>0</v>
      </c>
      <c r="DM7" s="2" t="s">
        <v>22</v>
      </c>
      <c r="DN7" s="75">
        <f t="shared" si="55"/>
        <v>3</v>
      </c>
      <c r="DO7" s="75">
        <f t="shared" si="56"/>
        <v>0</v>
      </c>
      <c r="DP7" s="75">
        <f t="shared" si="57"/>
        <v>0</v>
      </c>
      <c r="DQ7" s="75">
        <f t="shared" si="58"/>
        <v>0</v>
      </c>
      <c r="DR7" s="75">
        <f t="shared" si="59"/>
        <v>0</v>
      </c>
      <c r="DS7" s="75">
        <f t="shared" si="60"/>
        <v>0</v>
      </c>
      <c r="DT7" s="75">
        <f t="shared" si="61"/>
        <v>0</v>
      </c>
      <c r="DU7" s="75">
        <f t="shared" si="62"/>
        <v>0</v>
      </c>
      <c r="DV7" s="75">
        <f t="shared" si="79"/>
        <v>0</v>
      </c>
      <c r="DW7" s="82">
        <f t="shared" si="80"/>
        <v>0</v>
      </c>
      <c r="DX7" s="82">
        <f>DW7+0.0000018</f>
        <v>1.7999999999999999E-6</v>
      </c>
      <c r="DY7" s="82">
        <f t="shared" si="81"/>
        <v>0</v>
      </c>
      <c r="DZ7" s="82">
        <f>DY7+0.0000018</f>
        <v>1.7999999999999999E-6</v>
      </c>
      <c r="EA7" s="82">
        <f t="shared" si="82"/>
        <v>0</v>
      </c>
      <c r="EB7" s="82">
        <f>EA7+0.0000018</f>
        <v>1.7999999999999999E-6</v>
      </c>
      <c r="EC7" s="78">
        <f t="shared" si="83"/>
        <v>0</v>
      </c>
      <c r="ED7" s="78">
        <f t="shared" si="84"/>
        <v>0</v>
      </c>
      <c r="EE7" s="78">
        <f t="shared" si="85"/>
        <v>0</v>
      </c>
      <c r="EF7" s="78">
        <f t="shared" si="86"/>
        <v>0</v>
      </c>
      <c r="EG7" s="78">
        <f t="shared" si="87"/>
        <v>0</v>
      </c>
      <c r="EH7" s="78">
        <f t="shared" si="87"/>
        <v>0</v>
      </c>
      <c r="EI7" s="78">
        <f t="shared" si="88"/>
        <v>0</v>
      </c>
      <c r="EJ7" s="78">
        <f t="shared" si="88"/>
        <v>0</v>
      </c>
      <c r="EK7" s="78" t="b">
        <f t="shared" si="89"/>
        <v>0</v>
      </c>
      <c r="EL7" s="78" t="b">
        <f t="shared" si="90"/>
        <v>0</v>
      </c>
      <c r="EM7" s="78" t="b">
        <f t="shared" si="91"/>
        <v>0</v>
      </c>
      <c r="EN7" s="78" t="b">
        <f t="shared" si="92"/>
        <v>0</v>
      </c>
      <c r="EO7" s="78" t="b">
        <f t="shared" si="93"/>
        <v>0</v>
      </c>
      <c r="EP7" s="78" t="b">
        <f t="shared" si="94"/>
        <v>0</v>
      </c>
      <c r="EQ7" s="78">
        <f t="shared" si="95"/>
        <v>0</v>
      </c>
      <c r="ER7" s="78">
        <f t="shared" si="95"/>
        <v>0</v>
      </c>
      <c r="ES7" s="78">
        <f t="shared" si="96"/>
        <v>0</v>
      </c>
      <c r="ET7" s="78">
        <f t="shared" si="97"/>
        <v>0</v>
      </c>
      <c r="EU7" s="139" t="str">
        <f t="shared" si="63"/>
        <v xml:space="preserve">Bourg-en-Bresse </v>
      </c>
      <c r="EV7" s="139"/>
      <c r="EW7" s="139"/>
      <c r="EX7" s="139"/>
      <c r="EY7" s="139"/>
      <c r="EZ7" s="82">
        <f t="shared" si="64"/>
        <v>0</v>
      </c>
      <c r="FA7" s="78">
        <f t="shared" si="65"/>
        <v>1</v>
      </c>
      <c r="FB7" s="139" t="str">
        <f t="shared" si="98"/>
        <v xml:space="preserve">Bourg-en-Bresse </v>
      </c>
      <c r="FC7" s="139"/>
      <c r="FD7" s="139"/>
      <c r="FE7" s="139"/>
      <c r="FF7" s="139"/>
      <c r="FG7" s="139" t="str">
        <f t="shared" si="66"/>
        <v xml:space="preserve">Bourg-en-Bresse </v>
      </c>
      <c r="FH7" s="139"/>
      <c r="FI7" s="139"/>
      <c r="FJ7" s="139"/>
      <c r="FK7" s="139"/>
      <c r="FL7" s="82">
        <f t="shared" si="67"/>
        <v>0</v>
      </c>
      <c r="FM7" s="4">
        <f t="shared" si="68"/>
        <v>1</v>
      </c>
      <c r="FN7" s="139" t="str">
        <f t="shared" si="99"/>
        <v xml:space="preserve">Bourg-en-Bresse </v>
      </c>
      <c r="FO7" s="139"/>
      <c r="FP7" s="139"/>
      <c r="FQ7" s="139"/>
      <c r="FR7" s="139"/>
      <c r="FS7" s="139" t="str">
        <f t="shared" si="69"/>
        <v xml:space="preserve">Bourg-en-Bresse </v>
      </c>
      <c r="FT7" s="139"/>
      <c r="FU7" s="139"/>
      <c r="FV7" s="139"/>
      <c r="FW7" s="139"/>
      <c r="FX7" s="82">
        <f t="shared" si="70"/>
        <v>0</v>
      </c>
      <c r="FY7" s="78">
        <f t="shared" si="71"/>
        <v>1</v>
      </c>
      <c r="FZ7" s="139" t="str">
        <f t="shared" si="100"/>
        <v xml:space="preserve">Bourg-en-Bresse </v>
      </c>
      <c r="GA7" s="139"/>
      <c r="GB7" s="139"/>
      <c r="GC7" s="139"/>
      <c r="GD7" s="139"/>
      <c r="GE7" s="140" t="str">
        <f t="shared" si="101"/>
        <v xml:space="preserve">Bourg-en-Bresse </v>
      </c>
      <c r="GF7" s="141"/>
      <c r="GG7" s="141"/>
      <c r="GH7" s="141"/>
      <c r="GI7" s="142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</row>
    <row r="8" spans="1:240" ht="15" x14ac:dyDescent="0.3">
      <c r="A8" s="67"/>
      <c r="B8" s="178" t="s">
        <v>66</v>
      </c>
      <c r="C8" s="178"/>
      <c r="D8" s="178"/>
      <c r="E8" s="178"/>
      <c r="F8" s="178"/>
      <c r="G8" s="68"/>
      <c r="H8" s="68"/>
      <c r="I8" s="179" t="s">
        <v>62</v>
      </c>
      <c r="J8" s="179"/>
      <c r="K8" s="179"/>
      <c r="L8" s="179"/>
      <c r="M8" s="179"/>
      <c r="N8" s="69"/>
      <c r="O8" s="180"/>
      <c r="P8" s="181"/>
      <c r="Q8" s="181"/>
      <c r="R8" s="181"/>
      <c r="S8" s="182"/>
      <c r="T8" s="183"/>
      <c r="U8" s="73"/>
      <c r="V8" s="155" t="str">
        <f t="shared" si="0"/>
        <v>Chambly</v>
      </c>
      <c r="W8" s="156"/>
      <c r="X8" s="156"/>
      <c r="Y8" s="156"/>
      <c r="Z8" s="157"/>
      <c r="AA8" s="27">
        <f t="shared" si="1"/>
        <v>0</v>
      </c>
      <c r="AB8" s="28" t="str">
        <f t="shared" si="2"/>
        <v>u</v>
      </c>
      <c r="AC8" s="29">
        <f t="shared" si="102"/>
        <v>1</v>
      </c>
      <c r="AD8" s="30">
        <f t="shared" si="3"/>
        <v>0</v>
      </c>
      <c r="AE8" s="34">
        <f t="shared" si="4"/>
        <v>0</v>
      </c>
      <c r="AF8" s="35">
        <f t="shared" si="5"/>
        <v>0</v>
      </c>
      <c r="AG8" s="35">
        <f t="shared" si="6"/>
        <v>0</v>
      </c>
      <c r="AH8" s="35">
        <f t="shared" si="7"/>
        <v>0</v>
      </c>
      <c r="AI8" s="35">
        <f t="shared" si="8"/>
        <v>0</v>
      </c>
      <c r="AJ8" s="35">
        <f t="shared" si="9"/>
        <v>0</v>
      </c>
      <c r="AK8" s="36">
        <f t="shared" si="10"/>
        <v>0</v>
      </c>
      <c r="AL8" s="158" t="str">
        <f t="shared" si="11"/>
        <v>Chambly</v>
      </c>
      <c r="AM8" s="159"/>
      <c r="AN8" s="159"/>
      <c r="AO8" s="159"/>
      <c r="AP8" s="160"/>
      <c r="AQ8" s="12">
        <f t="shared" si="12"/>
        <v>0</v>
      </c>
      <c r="AR8" s="13" t="str">
        <f t="shared" si="13"/>
        <v>u</v>
      </c>
      <c r="AS8" s="14">
        <f t="shared" si="103"/>
        <v>1</v>
      </c>
      <c r="AT8" s="15">
        <f t="shared" si="14"/>
        <v>0</v>
      </c>
      <c r="AU8" s="16">
        <f t="shared" si="15"/>
        <v>0</v>
      </c>
      <c r="AV8" s="17">
        <f t="shared" si="16"/>
        <v>0</v>
      </c>
      <c r="AW8" s="17">
        <f t="shared" si="17"/>
        <v>0</v>
      </c>
      <c r="AX8" s="17">
        <f t="shared" si="18"/>
        <v>0</v>
      </c>
      <c r="AY8" s="17">
        <f t="shared" si="19"/>
        <v>0</v>
      </c>
      <c r="AZ8" s="17">
        <f t="shared" si="20"/>
        <v>0</v>
      </c>
      <c r="BA8" s="18">
        <f t="shared" si="21"/>
        <v>0</v>
      </c>
      <c r="BB8" s="161" t="str">
        <f t="shared" si="22"/>
        <v>Chambly</v>
      </c>
      <c r="BC8" s="162"/>
      <c r="BD8" s="162"/>
      <c r="BE8" s="162"/>
      <c r="BF8" s="163"/>
      <c r="BG8" s="44">
        <f t="shared" si="23"/>
        <v>0</v>
      </c>
      <c r="BH8" s="45" t="str">
        <f t="shared" si="24"/>
        <v>u</v>
      </c>
      <c r="BI8" s="46">
        <f t="shared" si="104"/>
        <v>1</v>
      </c>
      <c r="BJ8" s="47">
        <f t="shared" si="25"/>
        <v>0</v>
      </c>
      <c r="BK8" s="48">
        <f t="shared" si="26"/>
        <v>0</v>
      </c>
      <c r="BL8" s="49">
        <f t="shared" si="27"/>
        <v>0</v>
      </c>
      <c r="BM8" s="49">
        <f t="shared" si="28"/>
        <v>0</v>
      </c>
      <c r="BN8" s="49">
        <f t="shared" si="29"/>
        <v>0</v>
      </c>
      <c r="BO8" s="49">
        <f t="shared" si="30"/>
        <v>0</v>
      </c>
      <c r="BP8" s="49">
        <f t="shared" si="31"/>
        <v>0</v>
      </c>
      <c r="BQ8" s="50">
        <f t="shared" si="32"/>
        <v>0</v>
      </c>
      <c r="BR8" s="77">
        <v>4</v>
      </c>
      <c r="BS8" s="81">
        <f t="shared" si="33"/>
        <v>4</v>
      </c>
      <c r="BT8" s="79">
        <v>4</v>
      </c>
      <c r="BU8" s="80">
        <f t="shared" si="34"/>
        <v>4</v>
      </c>
      <c r="BV8" s="77">
        <v>4</v>
      </c>
      <c r="BW8" s="78">
        <f t="shared" si="35"/>
        <v>4</v>
      </c>
      <c r="BX8" s="164" t="str">
        <f>[1]Equipes!A5</f>
        <v>Chambly</v>
      </c>
      <c r="BY8" s="164"/>
      <c r="BZ8" s="164"/>
      <c r="CA8" s="164"/>
      <c r="CB8" s="164"/>
      <c r="CC8" s="75">
        <f t="shared" si="36"/>
        <v>1</v>
      </c>
      <c r="CD8" s="75">
        <f t="shared" si="72"/>
        <v>0</v>
      </c>
      <c r="CE8" s="2" t="s">
        <v>22</v>
      </c>
      <c r="CF8" s="75">
        <f t="shared" si="37"/>
        <v>4</v>
      </c>
      <c r="CG8" s="75">
        <f t="shared" si="38"/>
        <v>0</v>
      </c>
      <c r="CH8" s="75">
        <f t="shared" si="39"/>
        <v>0</v>
      </c>
      <c r="CI8" s="75">
        <f t="shared" si="40"/>
        <v>0</v>
      </c>
      <c r="CJ8" s="75">
        <f t="shared" si="41"/>
        <v>0</v>
      </c>
      <c r="CK8" s="75">
        <f t="shared" si="42"/>
        <v>0</v>
      </c>
      <c r="CL8" s="75">
        <f t="shared" si="43"/>
        <v>0</v>
      </c>
      <c r="CM8" s="75">
        <f t="shared" si="44"/>
        <v>0</v>
      </c>
      <c r="CN8" s="75">
        <f t="shared" si="73"/>
        <v>0</v>
      </c>
      <c r="CO8" s="165" t="str">
        <f t="shared" si="74"/>
        <v>Chambly</v>
      </c>
      <c r="CP8" s="166"/>
      <c r="CQ8" s="166"/>
      <c r="CR8" s="166"/>
      <c r="CS8" s="167"/>
      <c r="CT8" s="75">
        <f t="shared" si="45"/>
        <v>1</v>
      </c>
      <c r="CU8" s="75">
        <f t="shared" si="75"/>
        <v>0</v>
      </c>
      <c r="CV8" s="2" t="s">
        <v>22</v>
      </c>
      <c r="CW8" s="75">
        <f t="shared" si="46"/>
        <v>4</v>
      </c>
      <c r="CX8" s="75">
        <f t="shared" si="47"/>
        <v>0</v>
      </c>
      <c r="CY8" s="75">
        <f t="shared" si="48"/>
        <v>0</v>
      </c>
      <c r="CZ8" s="75">
        <f t="shared" si="49"/>
        <v>0</v>
      </c>
      <c r="DA8" s="75">
        <f t="shared" si="50"/>
        <v>0</v>
      </c>
      <c r="DB8" s="75">
        <f t="shared" si="51"/>
        <v>0</v>
      </c>
      <c r="DC8" s="75">
        <f t="shared" si="52"/>
        <v>0</v>
      </c>
      <c r="DD8" s="75">
        <f t="shared" si="53"/>
        <v>0</v>
      </c>
      <c r="DE8" s="75">
        <f t="shared" si="76"/>
        <v>0</v>
      </c>
      <c r="DF8" s="165" t="str">
        <f t="shared" si="77"/>
        <v>Chambly</v>
      </c>
      <c r="DG8" s="166"/>
      <c r="DH8" s="166"/>
      <c r="DI8" s="166"/>
      <c r="DJ8" s="167"/>
      <c r="DK8" s="75">
        <f t="shared" si="54"/>
        <v>1</v>
      </c>
      <c r="DL8" s="75">
        <f t="shared" si="78"/>
        <v>0</v>
      </c>
      <c r="DM8" s="2" t="s">
        <v>22</v>
      </c>
      <c r="DN8" s="75">
        <f t="shared" si="55"/>
        <v>4</v>
      </c>
      <c r="DO8" s="75">
        <f t="shared" si="56"/>
        <v>0</v>
      </c>
      <c r="DP8" s="75">
        <f t="shared" si="57"/>
        <v>0</v>
      </c>
      <c r="DQ8" s="75">
        <f t="shared" si="58"/>
        <v>0</v>
      </c>
      <c r="DR8" s="75">
        <f t="shared" si="59"/>
        <v>0</v>
      </c>
      <c r="DS8" s="75">
        <f t="shared" si="60"/>
        <v>0</v>
      </c>
      <c r="DT8" s="75">
        <f t="shared" si="61"/>
        <v>0</v>
      </c>
      <c r="DU8" s="75">
        <f t="shared" si="62"/>
        <v>0</v>
      </c>
      <c r="DV8" s="75">
        <f t="shared" si="79"/>
        <v>0</v>
      </c>
      <c r="DW8" s="82">
        <f t="shared" si="80"/>
        <v>0</v>
      </c>
      <c r="DX8" s="82">
        <f>DW8+0.0000017</f>
        <v>1.7E-6</v>
      </c>
      <c r="DY8" s="82">
        <f t="shared" si="81"/>
        <v>0</v>
      </c>
      <c r="DZ8" s="82">
        <f>DY8+0.0000017</f>
        <v>1.7E-6</v>
      </c>
      <c r="EA8" s="82">
        <f t="shared" si="82"/>
        <v>0</v>
      </c>
      <c r="EB8" s="82">
        <f>EA8+0.0000017</f>
        <v>1.7E-6</v>
      </c>
      <c r="EC8" s="78">
        <f t="shared" si="83"/>
        <v>0</v>
      </c>
      <c r="ED8" s="78">
        <f t="shared" si="84"/>
        <v>0</v>
      </c>
      <c r="EE8" s="78">
        <f t="shared" si="85"/>
        <v>0</v>
      </c>
      <c r="EF8" s="78">
        <f t="shared" si="86"/>
        <v>0</v>
      </c>
      <c r="EG8" s="78">
        <f t="shared" si="87"/>
        <v>0</v>
      </c>
      <c r="EH8" s="78">
        <f t="shared" si="87"/>
        <v>0</v>
      </c>
      <c r="EI8" s="78">
        <f t="shared" si="88"/>
        <v>0</v>
      </c>
      <c r="EJ8" s="78">
        <f t="shared" si="88"/>
        <v>0</v>
      </c>
      <c r="EK8" s="78" t="b">
        <f t="shared" si="89"/>
        <v>0</v>
      </c>
      <c r="EL8" s="78" t="b">
        <f t="shared" si="90"/>
        <v>0</v>
      </c>
      <c r="EM8" s="78" t="b">
        <f t="shared" si="91"/>
        <v>0</v>
      </c>
      <c r="EN8" s="78" t="b">
        <f t="shared" si="92"/>
        <v>0</v>
      </c>
      <c r="EO8" s="78" t="b">
        <f t="shared" si="93"/>
        <v>0</v>
      </c>
      <c r="EP8" s="78" t="b">
        <f t="shared" si="94"/>
        <v>0</v>
      </c>
      <c r="EQ8" s="78">
        <f t="shared" si="95"/>
        <v>0</v>
      </c>
      <c r="ER8" s="78">
        <f t="shared" si="95"/>
        <v>0</v>
      </c>
      <c r="ES8" s="78">
        <f t="shared" si="96"/>
        <v>0</v>
      </c>
      <c r="ET8" s="78">
        <f t="shared" si="97"/>
        <v>0</v>
      </c>
      <c r="EU8" s="139" t="str">
        <f t="shared" si="63"/>
        <v>Chambly</v>
      </c>
      <c r="EV8" s="139"/>
      <c r="EW8" s="139"/>
      <c r="EX8" s="139"/>
      <c r="EY8" s="139"/>
      <c r="EZ8" s="82">
        <f t="shared" si="64"/>
        <v>0</v>
      </c>
      <c r="FA8" s="78">
        <f t="shared" si="65"/>
        <v>1</v>
      </c>
      <c r="FB8" s="139" t="str">
        <f t="shared" si="98"/>
        <v>Chambly</v>
      </c>
      <c r="FC8" s="139"/>
      <c r="FD8" s="139"/>
      <c r="FE8" s="139"/>
      <c r="FF8" s="139"/>
      <c r="FG8" s="139" t="str">
        <f t="shared" si="66"/>
        <v>Chambly</v>
      </c>
      <c r="FH8" s="139"/>
      <c r="FI8" s="139"/>
      <c r="FJ8" s="139"/>
      <c r="FK8" s="139"/>
      <c r="FL8" s="82">
        <f t="shared" si="67"/>
        <v>0</v>
      </c>
      <c r="FM8" s="4">
        <f t="shared" si="68"/>
        <v>1</v>
      </c>
      <c r="FN8" s="139" t="str">
        <f t="shared" si="99"/>
        <v>Chambly</v>
      </c>
      <c r="FO8" s="139"/>
      <c r="FP8" s="139"/>
      <c r="FQ8" s="139"/>
      <c r="FR8" s="139"/>
      <c r="FS8" s="139" t="str">
        <f t="shared" si="69"/>
        <v>Chambly</v>
      </c>
      <c r="FT8" s="139"/>
      <c r="FU8" s="139"/>
      <c r="FV8" s="139"/>
      <c r="FW8" s="139"/>
      <c r="FX8" s="82">
        <f t="shared" si="70"/>
        <v>0</v>
      </c>
      <c r="FY8" s="78">
        <f t="shared" si="71"/>
        <v>1</v>
      </c>
      <c r="FZ8" s="139" t="str">
        <f t="shared" si="100"/>
        <v>Chambly</v>
      </c>
      <c r="GA8" s="139"/>
      <c r="GB8" s="139"/>
      <c r="GC8" s="139"/>
      <c r="GD8" s="139"/>
      <c r="GE8" s="140" t="str">
        <f t="shared" si="101"/>
        <v>Chambly</v>
      </c>
      <c r="GF8" s="141"/>
      <c r="GG8" s="141"/>
      <c r="GH8" s="141"/>
      <c r="GI8" s="142"/>
      <c r="GJ8" s="74"/>
      <c r="GK8" s="74"/>
      <c r="GL8" s="74"/>
      <c r="GM8" s="74"/>
      <c r="GN8" s="74"/>
      <c r="GO8" s="74"/>
      <c r="GP8" s="74"/>
      <c r="GQ8" s="74"/>
      <c r="GR8" s="74"/>
      <c r="GS8" s="74"/>
      <c r="GT8" s="74"/>
      <c r="GU8" s="74"/>
      <c r="GV8" s="74"/>
      <c r="GW8" s="74"/>
      <c r="GX8" s="74"/>
      <c r="GY8" s="74"/>
      <c r="GZ8" s="74"/>
      <c r="HA8" s="74"/>
      <c r="HB8" s="74"/>
      <c r="HC8" s="74"/>
      <c r="HD8" s="74"/>
      <c r="HE8" s="74"/>
      <c r="HF8" s="74"/>
      <c r="HG8" s="74"/>
      <c r="HH8" s="74"/>
      <c r="HI8" s="74"/>
      <c r="HJ8" s="74"/>
      <c r="HK8" s="74"/>
      <c r="HL8" s="74"/>
      <c r="HM8" s="74"/>
      <c r="HN8" s="74"/>
      <c r="HO8" s="74"/>
      <c r="HP8" s="74"/>
      <c r="HQ8" s="74"/>
      <c r="HR8" s="74"/>
      <c r="HS8" s="74"/>
      <c r="HT8" s="74"/>
      <c r="HU8" s="74"/>
      <c r="HV8" s="74"/>
      <c r="HW8" s="74"/>
      <c r="HX8" s="74"/>
      <c r="HY8" s="74"/>
      <c r="HZ8" s="74"/>
      <c r="IA8" s="74"/>
      <c r="IB8" s="74"/>
      <c r="IC8" s="74"/>
      <c r="ID8" s="74"/>
      <c r="IE8" s="74"/>
      <c r="IF8" s="74"/>
    </row>
    <row r="9" spans="1:240" ht="15" x14ac:dyDescent="0.3">
      <c r="A9" s="67"/>
      <c r="B9" s="178" t="s">
        <v>61</v>
      </c>
      <c r="C9" s="178"/>
      <c r="D9" s="178"/>
      <c r="E9" s="178"/>
      <c r="F9" s="178"/>
      <c r="G9" s="68"/>
      <c r="H9" s="68"/>
      <c r="I9" s="179" t="s">
        <v>64</v>
      </c>
      <c r="J9" s="179"/>
      <c r="K9" s="179"/>
      <c r="L9" s="179"/>
      <c r="M9" s="179"/>
      <c r="N9" s="69"/>
      <c r="O9" s="180"/>
      <c r="P9" s="181"/>
      <c r="Q9" s="181"/>
      <c r="R9" s="181"/>
      <c r="S9" s="182"/>
      <c r="T9" s="183"/>
      <c r="U9" s="73"/>
      <c r="V9" s="155" t="str">
        <f t="shared" si="0"/>
        <v>Cholet</v>
      </c>
      <c r="W9" s="156"/>
      <c r="X9" s="156"/>
      <c r="Y9" s="156"/>
      <c r="Z9" s="157"/>
      <c r="AA9" s="27">
        <f t="shared" si="1"/>
        <v>0</v>
      </c>
      <c r="AB9" s="28" t="str">
        <f t="shared" si="2"/>
        <v>u</v>
      </c>
      <c r="AC9" s="29">
        <f t="shared" si="102"/>
        <v>1</v>
      </c>
      <c r="AD9" s="30">
        <f t="shared" si="3"/>
        <v>0</v>
      </c>
      <c r="AE9" s="34">
        <f t="shared" si="4"/>
        <v>0</v>
      </c>
      <c r="AF9" s="35">
        <f t="shared" si="5"/>
        <v>0</v>
      </c>
      <c r="AG9" s="35">
        <f t="shared" si="6"/>
        <v>0</v>
      </c>
      <c r="AH9" s="35">
        <f t="shared" si="7"/>
        <v>0</v>
      </c>
      <c r="AI9" s="35">
        <f t="shared" si="8"/>
        <v>0</v>
      </c>
      <c r="AJ9" s="35">
        <f t="shared" si="9"/>
        <v>0</v>
      </c>
      <c r="AK9" s="36">
        <f t="shared" si="10"/>
        <v>0</v>
      </c>
      <c r="AL9" s="158" t="str">
        <f t="shared" si="11"/>
        <v>Cholet</v>
      </c>
      <c r="AM9" s="159"/>
      <c r="AN9" s="159"/>
      <c r="AO9" s="159"/>
      <c r="AP9" s="160"/>
      <c r="AQ9" s="12">
        <f t="shared" si="12"/>
        <v>0</v>
      </c>
      <c r="AR9" s="13" t="str">
        <f t="shared" si="13"/>
        <v>u</v>
      </c>
      <c r="AS9" s="14">
        <f t="shared" si="103"/>
        <v>1</v>
      </c>
      <c r="AT9" s="15">
        <f t="shared" si="14"/>
        <v>0</v>
      </c>
      <c r="AU9" s="16">
        <f t="shared" si="15"/>
        <v>0</v>
      </c>
      <c r="AV9" s="17">
        <f t="shared" si="16"/>
        <v>0</v>
      </c>
      <c r="AW9" s="17">
        <f t="shared" si="17"/>
        <v>0</v>
      </c>
      <c r="AX9" s="17">
        <f t="shared" si="18"/>
        <v>0</v>
      </c>
      <c r="AY9" s="17">
        <f t="shared" si="19"/>
        <v>0</v>
      </c>
      <c r="AZ9" s="17">
        <f t="shared" si="20"/>
        <v>0</v>
      </c>
      <c r="BA9" s="18">
        <f t="shared" si="21"/>
        <v>0</v>
      </c>
      <c r="BB9" s="161" t="str">
        <f t="shared" si="22"/>
        <v>Cholet</v>
      </c>
      <c r="BC9" s="162"/>
      <c r="BD9" s="162"/>
      <c r="BE9" s="162"/>
      <c r="BF9" s="163"/>
      <c r="BG9" s="44">
        <f t="shared" si="23"/>
        <v>0</v>
      </c>
      <c r="BH9" s="45" t="str">
        <f t="shared" si="24"/>
        <v>u</v>
      </c>
      <c r="BI9" s="46">
        <f t="shared" si="104"/>
        <v>1</v>
      </c>
      <c r="BJ9" s="47">
        <f t="shared" si="25"/>
        <v>0</v>
      </c>
      <c r="BK9" s="48">
        <f t="shared" si="26"/>
        <v>0</v>
      </c>
      <c r="BL9" s="49">
        <f t="shared" si="27"/>
        <v>0</v>
      </c>
      <c r="BM9" s="49">
        <f t="shared" si="28"/>
        <v>0</v>
      </c>
      <c r="BN9" s="49">
        <f t="shared" si="29"/>
        <v>0</v>
      </c>
      <c r="BO9" s="49">
        <f t="shared" si="30"/>
        <v>0</v>
      </c>
      <c r="BP9" s="49">
        <f t="shared" si="31"/>
        <v>0</v>
      </c>
      <c r="BQ9" s="50">
        <f t="shared" si="32"/>
        <v>0</v>
      </c>
      <c r="BR9" s="77">
        <v>5</v>
      </c>
      <c r="BS9" s="81">
        <f t="shared" si="33"/>
        <v>5</v>
      </c>
      <c r="BT9" s="79">
        <v>5</v>
      </c>
      <c r="BU9" s="80">
        <f t="shared" si="34"/>
        <v>5</v>
      </c>
      <c r="BV9" s="77">
        <v>5</v>
      </c>
      <c r="BW9" s="78">
        <f t="shared" si="35"/>
        <v>5</v>
      </c>
      <c r="BX9" s="164" t="str">
        <f>[1]Equipes!A6</f>
        <v>Cholet</v>
      </c>
      <c r="BY9" s="164"/>
      <c r="BZ9" s="164"/>
      <c r="CA9" s="164"/>
      <c r="CB9" s="164"/>
      <c r="CC9" s="75">
        <f t="shared" si="36"/>
        <v>1</v>
      </c>
      <c r="CD9" s="75">
        <f t="shared" si="72"/>
        <v>0</v>
      </c>
      <c r="CE9" s="2" t="s">
        <v>22</v>
      </c>
      <c r="CF9" s="75">
        <f t="shared" si="37"/>
        <v>5</v>
      </c>
      <c r="CG9" s="75">
        <f t="shared" si="38"/>
        <v>0</v>
      </c>
      <c r="CH9" s="75">
        <f t="shared" si="39"/>
        <v>0</v>
      </c>
      <c r="CI9" s="75">
        <f t="shared" si="40"/>
        <v>0</v>
      </c>
      <c r="CJ9" s="75">
        <f t="shared" si="41"/>
        <v>0</v>
      </c>
      <c r="CK9" s="75">
        <f t="shared" si="42"/>
        <v>0</v>
      </c>
      <c r="CL9" s="75">
        <f t="shared" si="43"/>
        <v>0</v>
      </c>
      <c r="CM9" s="75">
        <f t="shared" si="44"/>
        <v>0</v>
      </c>
      <c r="CN9" s="75">
        <f t="shared" si="73"/>
        <v>0</v>
      </c>
      <c r="CO9" s="165" t="str">
        <f t="shared" si="74"/>
        <v>Cholet</v>
      </c>
      <c r="CP9" s="166"/>
      <c r="CQ9" s="166"/>
      <c r="CR9" s="166"/>
      <c r="CS9" s="167"/>
      <c r="CT9" s="75">
        <f t="shared" si="45"/>
        <v>1</v>
      </c>
      <c r="CU9" s="75">
        <f t="shared" si="75"/>
        <v>0</v>
      </c>
      <c r="CV9" s="2" t="s">
        <v>22</v>
      </c>
      <c r="CW9" s="75">
        <f t="shared" si="46"/>
        <v>5</v>
      </c>
      <c r="CX9" s="75">
        <f t="shared" si="47"/>
        <v>0</v>
      </c>
      <c r="CY9" s="75">
        <f t="shared" si="48"/>
        <v>0</v>
      </c>
      <c r="CZ9" s="75">
        <f t="shared" si="49"/>
        <v>0</v>
      </c>
      <c r="DA9" s="75">
        <f t="shared" si="50"/>
        <v>0</v>
      </c>
      <c r="DB9" s="75">
        <f t="shared" si="51"/>
        <v>0</v>
      </c>
      <c r="DC9" s="75">
        <f t="shared" si="52"/>
        <v>0</v>
      </c>
      <c r="DD9" s="75">
        <f t="shared" si="53"/>
        <v>0</v>
      </c>
      <c r="DE9" s="75">
        <f t="shared" si="76"/>
        <v>0</v>
      </c>
      <c r="DF9" s="165" t="str">
        <f t="shared" si="77"/>
        <v>Cholet</v>
      </c>
      <c r="DG9" s="166"/>
      <c r="DH9" s="166"/>
      <c r="DI9" s="166"/>
      <c r="DJ9" s="167"/>
      <c r="DK9" s="75">
        <f t="shared" si="54"/>
        <v>1</v>
      </c>
      <c r="DL9" s="75">
        <f t="shared" si="78"/>
        <v>0</v>
      </c>
      <c r="DM9" s="2" t="s">
        <v>22</v>
      </c>
      <c r="DN9" s="75">
        <f t="shared" si="55"/>
        <v>5</v>
      </c>
      <c r="DO9" s="75">
        <f t="shared" si="56"/>
        <v>0</v>
      </c>
      <c r="DP9" s="75">
        <f t="shared" si="57"/>
        <v>0</v>
      </c>
      <c r="DQ9" s="75">
        <f t="shared" si="58"/>
        <v>0</v>
      </c>
      <c r="DR9" s="75">
        <f t="shared" si="59"/>
        <v>0</v>
      </c>
      <c r="DS9" s="75">
        <f t="shared" si="60"/>
        <v>0</v>
      </c>
      <c r="DT9" s="75">
        <f t="shared" si="61"/>
        <v>0</v>
      </c>
      <c r="DU9" s="75">
        <f t="shared" si="62"/>
        <v>0</v>
      </c>
      <c r="DV9" s="75">
        <f t="shared" si="79"/>
        <v>0</v>
      </c>
      <c r="DW9" s="82">
        <f t="shared" si="80"/>
        <v>0</v>
      </c>
      <c r="DX9" s="82">
        <f>DW9+0.0000016</f>
        <v>1.5999999999999999E-6</v>
      </c>
      <c r="DY9" s="82">
        <f t="shared" si="81"/>
        <v>0</v>
      </c>
      <c r="DZ9" s="82">
        <f>DY9+0.0000016</f>
        <v>1.5999999999999999E-6</v>
      </c>
      <c r="EA9" s="82">
        <f t="shared" si="82"/>
        <v>0</v>
      </c>
      <c r="EB9" s="82">
        <f>EA9+0.0000016</f>
        <v>1.5999999999999999E-6</v>
      </c>
      <c r="EC9" s="78">
        <f t="shared" si="83"/>
        <v>0</v>
      </c>
      <c r="ED9" s="78">
        <f t="shared" si="84"/>
        <v>0</v>
      </c>
      <c r="EE9" s="78">
        <f t="shared" si="85"/>
        <v>0</v>
      </c>
      <c r="EF9" s="78">
        <f t="shared" si="86"/>
        <v>0</v>
      </c>
      <c r="EG9" s="78">
        <f t="shared" si="87"/>
        <v>0</v>
      </c>
      <c r="EH9" s="78">
        <f t="shared" si="87"/>
        <v>0</v>
      </c>
      <c r="EI9" s="78">
        <f t="shared" si="88"/>
        <v>0</v>
      </c>
      <c r="EJ9" s="78">
        <f t="shared" si="88"/>
        <v>0</v>
      </c>
      <c r="EK9" s="78" t="b">
        <f t="shared" si="89"/>
        <v>0</v>
      </c>
      <c r="EL9" s="78" t="b">
        <f t="shared" si="90"/>
        <v>0</v>
      </c>
      <c r="EM9" s="78" t="b">
        <f t="shared" si="91"/>
        <v>0</v>
      </c>
      <c r="EN9" s="78" t="b">
        <f t="shared" si="92"/>
        <v>0</v>
      </c>
      <c r="EO9" s="78" t="b">
        <f t="shared" si="93"/>
        <v>0</v>
      </c>
      <c r="EP9" s="78" t="b">
        <f t="shared" si="94"/>
        <v>0</v>
      </c>
      <c r="EQ9" s="78">
        <f t="shared" si="95"/>
        <v>0</v>
      </c>
      <c r="ER9" s="78">
        <f t="shared" si="95"/>
        <v>0</v>
      </c>
      <c r="ES9" s="78">
        <f t="shared" si="96"/>
        <v>0</v>
      </c>
      <c r="ET9" s="78">
        <f t="shared" si="97"/>
        <v>0</v>
      </c>
      <c r="EU9" s="139" t="str">
        <f t="shared" si="63"/>
        <v>Cholet</v>
      </c>
      <c r="EV9" s="139"/>
      <c r="EW9" s="139"/>
      <c r="EX9" s="139"/>
      <c r="EY9" s="139"/>
      <c r="EZ9" s="82">
        <f t="shared" si="64"/>
        <v>0</v>
      </c>
      <c r="FA9" s="78">
        <f t="shared" si="65"/>
        <v>1</v>
      </c>
      <c r="FB9" s="139" t="str">
        <f t="shared" si="98"/>
        <v>Cholet</v>
      </c>
      <c r="FC9" s="139"/>
      <c r="FD9" s="139"/>
      <c r="FE9" s="139"/>
      <c r="FF9" s="139"/>
      <c r="FG9" s="139" t="str">
        <f t="shared" si="66"/>
        <v>Cholet</v>
      </c>
      <c r="FH9" s="139"/>
      <c r="FI9" s="139"/>
      <c r="FJ9" s="139"/>
      <c r="FK9" s="139"/>
      <c r="FL9" s="82">
        <f t="shared" si="67"/>
        <v>0</v>
      </c>
      <c r="FM9" s="4">
        <f t="shared" si="68"/>
        <v>1</v>
      </c>
      <c r="FN9" s="139" t="str">
        <f t="shared" si="99"/>
        <v>Cholet</v>
      </c>
      <c r="FO9" s="139"/>
      <c r="FP9" s="139"/>
      <c r="FQ9" s="139"/>
      <c r="FR9" s="139"/>
      <c r="FS9" s="139" t="str">
        <f t="shared" si="69"/>
        <v>Cholet</v>
      </c>
      <c r="FT9" s="139"/>
      <c r="FU9" s="139"/>
      <c r="FV9" s="139"/>
      <c r="FW9" s="139"/>
      <c r="FX9" s="82">
        <f t="shared" si="70"/>
        <v>0</v>
      </c>
      <c r="FY9" s="78">
        <f t="shared" si="71"/>
        <v>1</v>
      </c>
      <c r="FZ9" s="139" t="str">
        <f t="shared" si="100"/>
        <v>Cholet</v>
      </c>
      <c r="GA9" s="139"/>
      <c r="GB9" s="139"/>
      <c r="GC9" s="139"/>
      <c r="GD9" s="139"/>
      <c r="GE9" s="140" t="str">
        <f t="shared" si="101"/>
        <v>Cholet</v>
      </c>
      <c r="GF9" s="141"/>
      <c r="GG9" s="141"/>
      <c r="GH9" s="141"/>
      <c r="GI9" s="142"/>
      <c r="GJ9" s="74"/>
      <c r="GK9" s="74"/>
      <c r="GL9" s="74"/>
      <c r="GM9" s="74"/>
      <c r="GN9" s="74"/>
      <c r="GO9" s="74"/>
      <c r="GP9" s="74"/>
      <c r="GQ9" s="74"/>
      <c r="GR9" s="74"/>
      <c r="GS9" s="74"/>
      <c r="GT9" s="74"/>
      <c r="GU9" s="74"/>
      <c r="GV9" s="74"/>
      <c r="GW9" s="74"/>
      <c r="GX9" s="74"/>
      <c r="GY9" s="74"/>
      <c r="GZ9" s="74"/>
      <c r="HA9" s="74"/>
      <c r="HB9" s="74"/>
      <c r="HC9" s="74"/>
      <c r="HD9" s="74"/>
      <c r="HE9" s="74"/>
      <c r="HF9" s="74"/>
      <c r="HG9" s="74"/>
      <c r="HH9" s="74"/>
      <c r="HI9" s="74"/>
      <c r="HJ9" s="74"/>
      <c r="HK9" s="74"/>
      <c r="HL9" s="74"/>
      <c r="HM9" s="74"/>
      <c r="HN9" s="74"/>
      <c r="HO9" s="74"/>
      <c r="HP9" s="74"/>
      <c r="HQ9" s="74"/>
      <c r="HR9" s="74"/>
      <c r="HS9" s="74"/>
      <c r="HT9" s="74"/>
      <c r="HU9" s="74"/>
      <c r="HV9" s="74"/>
      <c r="HW9" s="74"/>
      <c r="HX9" s="74"/>
      <c r="HY9" s="74"/>
      <c r="HZ9" s="74"/>
      <c r="IA9" s="74"/>
      <c r="IB9" s="74"/>
      <c r="IC9" s="74"/>
      <c r="ID9" s="74"/>
      <c r="IE9" s="74"/>
      <c r="IF9" s="74"/>
    </row>
    <row r="10" spans="1:240" ht="15" x14ac:dyDescent="0.3">
      <c r="A10" s="67"/>
      <c r="B10" s="178" t="s">
        <v>68</v>
      </c>
      <c r="C10" s="178"/>
      <c r="D10" s="178"/>
      <c r="E10" s="178"/>
      <c r="F10" s="178"/>
      <c r="G10" s="68"/>
      <c r="H10" s="68"/>
      <c r="I10" s="179" t="s">
        <v>65</v>
      </c>
      <c r="J10" s="179"/>
      <c r="K10" s="179"/>
      <c r="L10" s="179"/>
      <c r="M10" s="179"/>
      <c r="N10" s="69"/>
      <c r="O10" s="180"/>
      <c r="P10" s="181"/>
      <c r="Q10" s="181"/>
      <c r="R10" s="181"/>
      <c r="S10" s="182"/>
      <c r="T10" s="183"/>
      <c r="U10" s="73"/>
      <c r="V10" s="155" t="str">
        <f t="shared" si="0"/>
        <v>Concarneau</v>
      </c>
      <c r="W10" s="156"/>
      <c r="X10" s="156"/>
      <c r="Y10" s="156"/>
      <c r="Z10" s="157"/>
      <c r="AA10" s="27">
        <f t="shared" si="1"/>
        <v>0</v>
      </c>
      <c r="AB10" s="28" t="str">
        <f t="shared" si="2"/>
        <v>u</v>
      </c>
      <c r="AC10" s="29">
        <f t="shared" si="102"/>
        <v>1</v>
      </c>
      <c r="AD10" s="30">
        <f t="shared" si="3"/>
        <v>0</v>
      </c>
      <c r="AE10" s="34">
        <f t="shared" si="4"/>
        <v>0</v>
      </c>
      <c r="AF10" s="35">
        <f t="shared" si="5"/>
        <v>0</v>
      </c>
      <c r="AG10" s="35">
        <f t="shared" si="6"/>
        <v>0</v>
      </c>
      <c r="AH10" s="35">
        <f t="shared" si="7"/>
        <v>0</v>
      </c>
      <c r="AI10" s="35">
        <f t="shared" si="8"/>
        <v>0</v>
      </c>
      <c r="AJ10" s="35">
        <f t="shared" si="9"/>
        <v>0</v>
      </c>
      <c r="AK10" s="36">
        <f t="shared" si="10"/>
        <v>0</v>
      </c>
      <c r="AL10" s="158" t="str">
        <f t="shared" si="11"/>
        <v>Concarneau</v>
      </c>
      <c r="AM10" s="159"/>
      <c r="AN10" s="159"/>
      <c r="AO10" s="159"/>
      <c r="AP10" s="160"/>
      <c r="AQ10" s="12">
        <f t="shared" si="12"/>
        <v>0</v>
      </c>
      <c r="AR10" s="13" t="str">
        <f t="shared" si="13"/>
        <v>u</v>
      </c>
      <c r="AS10" s="14">
        <f t="shared" si="103"/>
        <v>1</v>
      </c>
      <c r="AT10" s="15">
        <f t="shared" si="14"/>
        <v>0</v>
      </c>
      <c r="AU10" s="16">
        <f t="shared" si="15"/>
        <v>0</v>
      </c>
      <c r="AV10" s="17">
        <f t="shared" si="16"/>
        <v>0</v>
      </c>
      <c r="AW10" s="17">
        <f t="shared" si="17"/>
        <v>0</v>
      </c>
      <c r="AX10" s="17">
        <f t="shared" si="18"/>
        <v>0</v>
      </c>
      <c r="AY10" s="17">
        <f t="shared" si="19"/>
        <v>0</v>
      </c>
      <c r="AZ10" s="17">
        <f t="shared" si="20"/>
        <v>0</v>
      </c>
      <c r="BA10" s="18">
        <f t="shared" si="21"/>
        <v>0</v>
      </c>
      <c r="BB10" s="161" t="str">
        <f t="shared" si="22"/>
        <v>Concarneau</v>
      </c>
      <c r="BC10" s="162"/>
      <c r="BD10" s="162"/>
      <c r="BE10" s="162"/>
      <c r="BF10" s="163"/>
      <c r="BG10" s="44">
        <f t="shared" si="23"/>
        <v>0</v>
      </c>
      <c r="BH10" s="45" t="str">
        <f t="shared" si="24"/>
        <v>u</v>
      </c>
      <c r="BI10" s="46">
        <f t="shared" si="104"/>
        <v>1</v>
      </c>
      <c r="BJ10" s="47">
        <f t="shared" si="25"/>
        <v>0</v>
      </c>
      <c r="BK10" s="48">
        <f t="shared" si="26"/>
        <v>0</v>
      </c>
      <c r="BL10" s="49">
        <f t="shared" si="27"/>
        <v>0</v>
      </c>
      <c r="BM10" s="49">
        <f t="shared" si="28"/>
        <v>0</v>
      </c>
      <c r="BN10" s="49">
        <f t="shared" si="29"/>
        <v>0</v>
      </c>
      <c r="BO10" s="49">
        <f t="shared" si="30"/>
        <v>0</v>
      </c>
      <c r="BP10" s="49">
        <f t="shared" si="31"/>
        <v>0</v>
      </c>
      <c r="BQ10" s="50">
        <f t="shared" si="32"/>
        <v>0</v>
      </c>
      <c r="BR10" s="77">
        <v>6</v>
      </c>
      <c r="BS10" s="81">
        <f t="shared" si="33"/>
        <v>6</v>
      </c>
      <c r="BT10" s="79">
        <v>6</v>
      </c>
      <c r="BU10" s="80">
        <f t="shared" si="34"/>
        <v>6</v>
      </c>
      <c r="BV10" s="77">
        <v>6</v>
      </c>
      <c r="BW10" s="78">
        <f t="shared" si="35"/>
        <v>6</v>
      </c>
      <c r="BX10" s="164" t="str">
        <f>[1]Equipes!A7</f>
        <v>Concarneau</v>
      </c>
      <c r="BY10" s="164"/>
      <c r="BZ10" s="164"/>
      <c r="CA10" s="164"/>
      <c r="CB10" s="164"/>
      <c r="CC10" s="75">
        <f t="shared" si="36"/>
        <v>1</v>
      </c>
      <c r="CD10" s="75">
        <f t="shared" si="72"/>
        <v>0</v>
      </c>
      <c r="CE10" s="2" t="s">
        <v>22</v>
      </c>
      <c r="CF10" s="75">
        <f t="shared" si="37"/>
        <v>6</v>
      </c>
      <c r="CG10" s="75">
        <f t="shared" si="38"/>
        <v>0</v>
      </c>
      <c r="CH10" s="75">
        <f t="shared" si="39"/>
        <v>0</v>
      </c>
      <c r="CI10" s="75">
        <f t="shared" si="40"/>
        <v>0</v>
      </c>
      <c r="CJ10" s="75">
        <f t="shared" si="41"/>
        <v>0</v>
      </c>
      <c r="CK10" s="75">
        <f t="shared" si="42"/>
        <v>0</v>
      </c>
      <c r="CL10" s="75">
        <f t="shared" si="43"/>
        <v>0</v>
      </c>
      <c r="CM10" s="75">
        <f t="shared" si="44"/>
        <v>0</v>
      </c>
      <c r="CN10" s="75">
        <f t="shared" si="73"/>
        <v>0</v>
      </c>
      <c r="CO10" s="165" t="str">
        <f t="shared" si="74"/>
        <v>Concarneau</v>
      </c>
      <c r="CP10" s="166"/>
      <c r="CQ10" s="166"/>
      <c r="CR10" s="166"/>
      <c r="CS10" s="167"/>
      <c r="CT10" s="75">
        <f t="shared" si="45"/>
        <v>1</v>
      </c>
      <c r="CU10" s="75">
        <f t="shared" si="75"/>
        <v>0</v>
      </c>
      <c r="CV10" s="2" t="s">
        <v>22</v>
      </c>
      <c r="CW10" s="75">
        <f t="shared" si="46"/>
        <v>6</v>
      </c>
      <c r="CX10" s="75">
        <f t="shared" si="47"/>
        <v>0</v>
      </c>
      <c r="CY10" s="75">
        <f t="shared" si="48"/>
        <v>0</v>
      </c>
      <c r="CZ10" s="75">
        <f t="shared" si="49"/>
        <v>0</v>
      </c>
      <c r="DA10" s="75">
        <f t="shared" si="50"/>
        <v>0</v>
      </c>
      <c r="DB10" s="75">
        <f t="shared" si="51"/>
        <v>0</v>
      </c>
      <c r="DC10" s="75">
        <f t="shared" si="52"/>
        <v>0</v>
      </c>
      <c r="DD10" s="75">
        <f t="shared" si="53"/>
        <v>0</v>
      </c>
      <c r="DE10" s="75">
        <f t="shared" si="76"/>
        <v>0</v>
      </c>
      <c r="DF10" s="165" t="str">
        <f t="shared" si="77"/>
        <v>Concarneau</v>
      </c>
      <c r="DG10" s="166"/>
      <c r="DH10" s="166"/>
      <c r="DI10" s="166"/>
      <c r="DJ10" s="167"/>
      <c r="DK10" s="75">
        <f t="shared" si="54"/>
        <v>1</v>
      </c>
      <c r="DL10" s="75">
        <f t="shared" si="78"/>
        <v>0</v>
      </c>
      <c r="DM10" s="2" t="s">
        <v>22</v>
      </c>
      <c r="DN10" s="75">
        <f t="shared" si="55"/>
        <v>6</v>
      </c>
      <c r="DO10" s="75">
        <f t="shared" si="56"/>
        <v>0</v>
      </c>
      <c r="DP10" s="75">
        <f t="shared" si="57"/>
        <v>0</v>
      </c>
      <c r="DQ10" s="75">
        <f t="shared" si="58"/>
        <v>0</v>
      </c>
      <c r="DR10" s="75">
        <f t="shared" si="59"/>
        <v>0</v>
      </c>
      <c r="DS10" s="75">
        <f t="shared" si="60"/>
        <v>0</v>
      </c>
      <c r="DT10" s="75">
        <f t="shared" si="61"/>
        <v>0</v>
      </c>
      <c r="DU10" s="75">
        <f t="shared" si="62"/>
        <v>0</v>
      </c>
      <c r="DV10" s="75">
        <f t="shared" si="79"/>
        <v>0</v>
      </c>
      <c r="DW10" s="82">
        <f t="shared" si="80"/>
        <v>0</v>
      </c>
      <c r="DX10" s="82">
        <f>DW10+0.0000015</f>
        <v>1.5E-6</v>
      </c>
      <c r="DY10" s="82">
        <f t="shared" si="81"/>
        <v>0</v>
      </c>
      <c r="DZ10" s="82">
        <f>DY10+0.0000015</f>
        <v>1.5E-6</v>
      </c>
      <c r="EA10" s="82">
        <f t="shared" si="82"/>
        <v>0</v>
      </c>
      <c r="EB10" s="82">
        <f>EA10+0.0000015</f>
        <v>1.5E-6</v>
      </c>
      <c r="EC10" s="78">
        <f t="shared" si="83"/>
        <v>0</v>
      </c>
      <c r="ED10" s="78">
        <f t="shared" si="84"/>
        <v>0</v>
      </c>
      <c r="EE10" s="78">
        <f t="shared" si="85"/>
        <v>0</v>
      </c>
      <c r="EF10" s="78">
        <f t="shared" si="86"/>
        <v>0</v>
      </c>
      <c r="EG10" s="78">
        <f t="shared" si="87"/>
        <v>0</v>
      </c>
      <c r="EH10" s="78">
        <f t="shared" si="87"/>
        <v>0</v>
      </c>
      <c r="EI10" s="78">
        <f t="shared" si="88"/>
        <v>0</v>
      </c>
      <c r="EJ10" s="78">
        <f t="shared" si="88"/>
        <v>0</v>
      </c>
      <c r="EK10" s="78" t="b">
        <f t="shared" si="89"/>
        <v>0</v>
      </c>
      <c r="EL10" s="78" t="b">
        <f t="shared" si="90"/>
        <v>0</v>
      </c>
      <c r="EM10" s="78" t="b">
        <f t="shared" si="91"/>
        <v>0</v>
      </c>
      <c r="EN10" s="78" t="b">
        <f t="shared" si="92"/>
        <v>0</v>
      </c>
      <c r="EO10" s="78" t="b">
        <f t="shared" si="93"/>
        <v>0</v>
      </c>
      <c r="EP10" s="78" t="b">
        <f t="shared" si="94"/>
        <v>0</v>
      </c>
      <c r="EQ10" s="78">
        <f t="shared" si="95"/>
        <v>0</v>
      </c>
      <c r="ER10" s="78">
        <f t="shared" si="95"/>
        <v>0</v>
      </c>
      <c r="ES10" s="78">
        <f t="shared" si="96"/>
        <v>0</v>
      </c>
      <c r="ET10" s="78">
        <f t="shared" si="97"/>
        <v>0</v>
      </c>
      <c r="EU10" s="139" t="str">
        <f t="shared" si="63"/>
        <v>Concarneau</v>
      </c>
      <c r="EV10" s="139"/>
      <c r="EW10" s="139"/>
      <c r="EX10" s="139"/>
      <c r="EY10" s="139"/>
      <c r="EZ10" s="82">
        <f t="shared" si="64"/>
        <v>0</v>
      </c>
      <c r="FA10" s="78">
        <f t="shared" si="65"/>
        <v>1</v>
      </c>
      <c r="FB10" s="139" t="str">
        <f t="shared" si="98"/>
        <v>Concarneau</v>
      </c>
      <c r="FC10" s="139"/>
      <c r="FD10" s="139"/>
      <c r="FE10" s="139"/>
      <c r="FF10" s="139"/>
      <c r="FG10" s="139" t="str">
        <f t="shared" si="66"/>
        <v>Concarneau</v>
      </c>
      <c r="FH10" s="139"/>
      <c r="FI10" s="139"/>
      <c r="FJ10" s="139"/>
      <c r="FK10" s="139"/>
      <c r="FL10" s="82">
        <f t="shared" si="67"/>
        <v>0</v>
      </c>
      <c r="FM10" s="4">
        <f t="shared" si="68"/>
        <v>1</v>
      </c>
      <c r="FN10" s="139" t="str">
        <f t="shared" si="99"/>
        <v>Concarneau</v>
      </c>
      <c r="FO10" s="139"/>
      <c r="FP10" s="139"/>
      <c r="FQ10" s="139"/>
      <c r="FR10" s="139"/>
      <c r="FS10" s="139" t="str">
        <f t="shared" si="69"/>
        <v>Concarneau</v>
      </c>
      <c r="FT10" s="139"/>
      <c r="FU10" s="139"/>
      <c r="FV10" s="139"/>
      <c r="FW10" s="139"/>
      <c r="FX10" s="82">
        <f t="shared" si="70"/>
        <v>0</v>
      </c>
      <c r="FY10" s="78">
        <f t="shared" si="71"/>
        <v>1</v>
      </c>
      <c r="FZ10" s="139" t="str">
        <f t="shared" si="100"/>
        <v>Concarneau</v>
      </c>
      <c r="GA10" s="139"/>
      <c r="GB10" s="139"/>
      <c r="GC10" s="139"/>
      <c r="GD10" s="139"/>
      <c r="GE10" s="140" t="str">
        <f t="shared" si="101"/>
        <v>Concarneau</v>
      </c>
      <c r="GF10" s="141"/>
      <c r="GG10" s="141"/>
      <c r="GH10" s="141"/>
      <c r="GI10" s="142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</row>
    <row r="11" spans="1:240" ht="15" x14ac:dyDescent="0.3">
      <c r="A11" s="67"/>
      <c r="B11" s="178" t="s">
        <v>67</v>
      </c>
      <c r="C11" s="178"/>
      <c r="D11" s="178"/>
      <c r="E11" s="178"/>
      <c r="F11" s="178"/>
      <c r="G11" s="68"/>
      <c r="H11" s="68"/>
      <c r="I11" s="179" t="s">
        <v>59</v>
      </c>
      <c r="J11" s="179"/>
      <c r="K11" s="179"/>
      <c r="L11" s="179"/>
      <c r="M11" s="179"/>
      <c r="N11" s="69"/>
      <c r="O11" s="180"/>
      <c r="P11" s="181"/>
      <c r="Q11" s="181"/>
      <c r="R11" s="181"/>
      <c r="S11" s="182"/>
      <c r="T11" s="183"/>
      <c r="U11" s="73"/>
      <c r="V11" s="155" t="str">
        <f t="shared" si="0"/>
        <v>Drancy</v>
      </c>
      <c r="W11" s="156"/>
      <c r="X11" s="156"/>
      <c r="Y11" s="156"/>
      <c r="Z11" s="157"/>
      <c r="AA11" s="27">
        <f t="shared" si="1"/>
        <v>0</v>
      </c>
      <c r="AB11" s="28" t="str">
        <f t="shared" si="2"/>
        <v>u</v>
      </c>
      <c r="AC11" s="29">
        <f t="shared" si="102"/>
        <v>1</v>
      </c>
      <c r="AD11" s="30">
        <f t="shared" si="3"/>
        <v>0</v>
      </c>
      <c r="AE11" s="34">
        <f t="shared" si="4"/>
        <v>0</v>
      </c>
      <c r="AF11" s="35">
        <f t="shared" si="5"/>
        <v>0</v>
      </c>
      <c r="AG11" s="35">
        <f t="shared" si="6"/>
        <v>0</v>
      </c>
      <c r="AH11" s="35">
        <f t="shared" si="7"/>
        <v>0</v>
      </c>
      <c r="AI11" s="35">
        <f t="shared" si="8"/>
        <v>0</v>
      </c>
      <c r="AJ11" s="35">
        <f t="shared" si="9"/>
        <v>0</v>
      </c>
      <c r="AK11" s="36">
        <f t="shared" si="10"/>
        <v>0</v>
      </c>
      <c r="AL11" s="158" t="str">
        <f t="shared" si="11"/>
        <v>Drancy</v>
      </c>
      <c r="AM11" s="159"/>
      <c r="AN11" s="159"/>
      <c r="AO11" s="159"/>
      <c r="AP11" s="160"/>
      <c r="AQ11" s="12">
        <f t="shared" si="12"/>
        <v>0</v>
      </c>
      <c r="AR11" s="13" t="str">
        <f t="shared" si="13"/>
        <v>u</v>
      </c>
      <c r="AS11" s="14">
        <f t="shared" si="103"/>
        <v>1</v>
      </c>
      <c r="AT11" s="15">
        <f t="shared" si="14"/>
        <v>0</v>
      </c>
      <c r="AU11" s="16">
        <f t="shared" si="15"/>
        <v>0</v>
      </c>
      <c r="AV11" s="17">
        <f t="shared" si="16"/>
        <v>0</v>
      </c>
      <c r="AW11" s="17">
        <f t="shared" si="17"/>
        <v>0</v>
      </c>
      <c r="AX11" s="17">
        <f t="shared" si="18"/>
        <v>0</v>
      </c>
      <c r="AY11" s="17">
        <f t="shared" si="19"/>
        <v>0</v>
      </c>
      <c r="AZ11" s="17">
        <f t="shared" si="20"/>
        <v>0</v>
      </c>
      <c r="BA11" s="18">
        <f t="shared" si="21"/>
        <v>0</v>
      </c>
      <c r="BB11" s="161" t="str">
        <f t="shared" si="22"/>
        <v>Drancy</v>
      </c>
      <c r="BC11" s="162"/>
      <c r="BD11" s="162"/>
      <c r="BE11" s="162"/>
      <c r="BF11" s="163"/>
      <c r="BG11" s="44">
        <f t="shared" si="23"/>
        <v>0</v>
      </c>
      <c r="BH11" s="45" t="str">
        <f t="shared" si="24"/>
        <v>u</v>
      </c>
      <c r="BI11" s="46">
        <f t="shared" si="104"/>
        <v>1</v>
      </c>
      <c r="BJ11" s="47">
        <f t="shared" si="25"/>
        <v>0</v>
      </c>
      <c r="BK11" s="48">
        <f t="shared" si="26"/>
        <v>0</v>
      </c>
      <c r="BL11" s="49">
        <f t="shared" si="27"/>
        <v>0</v>
      </c>
      <c r="BM11" s="49">
        <f t="shared" si="28"/>
        <v>0</v>
      </c>
      <c r="BN11" s="49">
        <f t="shared" si="29"/>
        <v>0</v>
      </c>
      <c r="BO11" s="49">
        <f t="shared" si="30"/>
        <v>0</v>
      </c>
      <c r="BP11" s="49">
        <f t="shared" si="31"/>
        <v>0</v>
      </c>
      <c r="BQ11" s="50">
        <f t="shared" si="32"/>
        <v>0</v>
      </c>
      <c r="BR11" s="77">
        <v>7</v>
      </c>
      <c r="BS11" s="81">
        <f t="shared" si="33"/>
        <v>7</v>
      </c>
      <c r="BT11" s="79">
        <v>7</v>
      </c>
      <c r="BU11" s="80">
        <f t="shared" si="34"/>
        <v>7</v>
      </c>
      <c r="BV11" s="77">
        <v>7</v>
      </c>
      <c r="BW11" s="78">
        <f t="shared" si="35"/>
        <v>7</v>
      </c>
      <c r="BX11" s="164" t="str">
        <f>[1]Equipes!A8</f>
        <v>Drancy</v>
      </c>
      <c r="BY11" s="164"/>
      <c r="BZ11" s="164"/>
      <c r="CA11" s="164"/>
      <c r="CB11" s="164"/>
      <c r="CC11" s="75">
        <f t="shared" si="36"/>
        <v>1</v>
      </c>
      <c r="CD11" s="75">
        <f t="shared" si="72"/>
        <v>0</v>
      </c>
      <c r="CE11" s="2" t="s">
        <v>22</v>
      </c>
      <c r="CF11" s="75">
        <f t="shared" si="37"/>
        <v>7</v>
      </c>
      <c r="CG11" s="75">
        <f t="shared" si="38"/>
        <v>0</v>
      </c>
      <c r="CH11" s="75">
        <f t="shared" si="39"/>
        <v>0</v>
      </c>
      <c r="CI11" s="75">
        <f t="shared" si="40"/>
        <v>0</v>
      </c>
      <c r="CJ11" s="75">
        <f t="shared" si="41"/>
        <v>0</v>
      </c>
      <c r="CK11" s="75">
        <f t="shared" si="42"/>
        <v>0</v>
      </c>
      <c r="CL11" s="75">
        <f t="shared" si="43"/>
        <v>0</v>
      </c>
      <c r="CM11" s="75">
        <f t="shared" si="44"/>
        <v>0</v>
      </c>
      <c r="CN11" s="75">
        <f t="shared" si="73"/>
        <v>0</v>
      </c>
      <c r="CO11" s="165" t="str">
        <f t="shared" si="74"/>
        <v>Drancy</v>
      </c>
      <c r="CP11" s="166"/>
      <c r="CQ11" s="166"/>
      <c r="CR11" s="166"/>
      <c r="CS11" s="167"/>
      <c r="CT11" s="75">
        <f t="shared" si="45"/>
        <v>1</v>
      </c>
      <c r="CU11" s="75">
        <f t="shared" si="75"/>
        <v>0</v>
      </c>
      <c r="CV11" s="2" t="s">
        <v>22</v>
      </c>
      <c r="CW11" s="75">
        <f t="shared" si="46"/>
        <v>7</v>
      </c>
      <c r="CX11" s="75">
        <f t="shared" si="47"/>
        <v>0</v>
      </c>
      <c r="CY11" s="75">
        <f t="shared" si="48"/>
        <v>0</v>
      </c>
      <c r="CZ11" s="75">
        <f t="shared" si="49"/>
        <v>0</v>
      </c>
      <c r="DA11" s="75">
        <f t="shared" si="50"/>
        <v>0</v>
      </c>
      <c r="DB11" s="75">
        <f t="shared" si="51"/>
        <v>0</v>
      </c>
      <c r="DC11" s="75">
        <f t="shared" si="52"/>
        <v>0</v>
      </c>
      <c r="DD11" s="75">
        <f t="shared" si="53"/>
        <v>0</v>
      </c>
      <c r="DE11" s="75">
        <f t="shared" si="76"/>
        <v>0</v>
      </c>
      <c r="DF11" s="165" t="str">
        <f t="shared" si="77"/>
        <v>Drancy</v>
      </c>
      <c r="DG11" s="166"/>
      <c r="DH11" s="166"/>
      <c r="DI11" s="166"/>
      <c r="DJ11" s="167"/>
      <c r="DK11" s="75">
        <f t="shared" si="54"/>
        <v>1</v>
      </c>
      <c r="DL11" s="75">
        <f t="shared" si="78"/>
        <v>0</v>
      </c>
      <c r="DM11" s="2" t="s">
        <v>22</v>
      </c>
      <c r="DN11" s="75">
        <f t="shared" si="55"/>
        <v>7</v>
      </c>
      <c r="DO11" s="75">
        <f t="shared" si="56"/>
        <v>0</v>
      </c>
      <c r="DP11" s="75">
        <f t="shared" si="57"/>
        <v>0</v>
      </c>
      <c r="DQ11" s="75">
        <f t="shared" si="58"/>
        <v>0</v>
      </c>
      <c r="DR11" s="75">
        <f t="shared" si="59"/>
        <v>0</v>
      </c>
      <c r="DS11" s="75">
        <f t="shared" si="60"/>
        <v>0</v>
      </c>
      <c r="DT11" s="75">
        <f t="shared" si="61"/>
        <v>0</v>
      </c>
      <c r="DU11" s="75">
        <f t="shared" si="62"/>
        <v>0</v>
      </c>
      <c r="DV11" s="75">
        <f t="shared" si="79"/>
        <v>0</v>
      </c>
      <c r="DW11" s="82">
        <f t="shared" si="80"/>
        <v>0</v>
      </c>
      <c r="DX11" s="82">
        <f>DW11+0.0000014</f>
        <v>1.3999999999999999E-6</v>
      </c>
      <c r="DY11" s="82">
        <f t="shared" si="81"/>
        <v>0</v>
      </c>
      <c r="DZ11" s="82">
        <f>DY11+0.0000014</f>
        <v>1.3999999999999999E-6</v>
      </c>
      <c r="EA11" s="82">
        <f t="shared" si="82"/>
        <v>0</v>
      </c>
      <c r="EB11" s="82">
        <f>EA11+0.0000014</f>
        <v>1.3999999999999999E-6</v>
      </c>
      <c r="EC11" s="78">
        <f t="shared" si="83"/>
        <v>0</v>
      </c>
      <c r="ED11" s="78">
        <f t="shared" si="84"/>
        <v>0</v>
      </c>
      <c r="EE11" s="78">
        <f t="shared" si="85"/>
        <v>0</v>
      </c>
      <c r="EF11" s="78">
        <f t="shared" si="86"/>
        <v>0</v>
      </c>
      <c r="EG11" s="78">
        <f t="shared" si="87"/>
        <v>0</v>
      </c>
      <c r="EH11" s="78">
        <f t="shared" si="87"/>
        <v>0</v>
      </c>
      <c r="EI11" s="78">
        <f t="shared" si="88"/>
        <v>0</v>
      </c>
      <c r="EJ11" s="78">
        <f t="shared" si="88"/>
        <v>0</v>
      </c>
      <c r="EK11" s="78" t="b">
        <f t="shared" si="89"/>
        <v>0</v>
      </c>
      <c r="EL11" s="78" t="b">
        <f t="shared" si="90"/>
        <v>0</v>
      </c>
      <c r="EM11" s="78" t="b">
        <f t="shared" si="91"/>
        <v>0</v>
      </c>
      <c r="EN11" s="78" t="b">
        <f t="shared" si="92"/>
        <v>0</v>
      </c>
      <c r="EO11" s="78" t="b">
        <f t="shared" si="93"/>
        <v>0</v>
      </c>
      <c r="EP11" s="78" t="b">
        <f t="shared" si="94"/>
        <v>0</v>
      </c>
      <c r="EQ11" s="78">
        <f t="shared" si="95"/>
        <v>0</v>
      </c>
      <c r="ER11" s="78">
        <f t="shared" si="95"/>
        <v>0</v>
      </c>
      <c r="ES11" s="78">
        <f t="shared" si="96"/>
        <v>0</v>
      </c>
      <c r="ET11" s="78">
        <f t="shared" si="97"/>
        <v>0</v>
      </c>
      <c r="EU11" s="139" t="str">
        <f t="shared" si="63"/>
        <v>Drancy</v>
      </c>
      <c r="EV11" s="139"/>
      <c r="EW11" s="139"/>
      <c r="EX11" s="139"/>
      <c r="EY11" s="139"/>
      <c r="EZ11" s="82">
        <f t="shared" si="64"/>
        <v>0</v>
      </c>
      <c r="FA11" s="78">
        <f t="shared" si="65"/>
        <v>1</v>
      </c>
      <c r="FB11" s="139" t="str">
        <f t="shared" si="98"/>
        <v>Drancy</v>
      </c>
      <c r="FC11" s="139"/>
      <c r="FD11" s="139"/>
      <c r="FE11" s="139"/>
      <c r="FF11" s="139"/>
      <c r="FG11" s="139" t="str">
        <f t="shared" si="66"/>
        <v>Drancy</v>
      </c>
      <c r="FH11" s="139"/>
      <c r="FI11" s="139"/>
      <c r="FJ11" s="139"/>
      <c r="FK11" s="139"/>
      <c r="FL11" s="82">
        <f t="shared" si="67"/>
        <v>0</v>
      </c>
      <c r="FM11" s="4">
        <f t="shared" si="68"/>
        <v>1</v>
      </c>
      <c r="FN11" s="139" t="str">
        <f t="shared" si="99"/>
        <v>Drancy</v>
      </c>
      <c r="FO11" s="139"/>
      <c r="FP11" s="139"/>
      <c r="FQ11" s="139"/>
      <c r="FR11" s="139"/>
      <c r="FS11" s="139" t="str">
        <f t="shared" si="69"/>
        <v>Drancy</v>
      </c>
      <c r="FT11" s="139"/>
      <c r="FU11" s="139"/>
      <c r="FV11" s="139"/>
      <c r="FW11" s="139"/>
      <c r="FX11" s="82">
        <f t="shared" si="70"/>
        <v>0</v>
      </c>
      <c r="FY11" s="78">
        <f t="shared" si="71"/>
        <v>1</v>
      </c>
      <c r="FZ11" s="139" t="str">
        <f t="shared" si="100"/>
        <v>Drancy</v>
      </c>
      <c r="GA11" s="139"/>
      <c r="GB11" s="139"/>
      <c r="GC11" s="139"/>
      <c r="GD11" s="139"/>
      <c r="GE11" s="140" t="str">
        <f t="shared" si="101"/>
        <v>Drancy</v>
      </c>
      <c r="GF11" s="141"/>
      <c r="GG11" s="141"/>
      <c r="GH11" s="141"/>
      <c r="GI11" s="142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</row>
    <row r="12" spans="1:240" ht="15" x14ac:dyDescent="0.3">
      <c r="A12" s="67"/>
      <c r="B12" s="178" t="s">
        <v>74</v>
      </c>
      <c r="C12" s="178"/>
      <c r="D12" s="178"/>
      <c r="E12" s="178"/>
      <c r="F12" s="178"/>
      <c r="G12" s="68"/>
      <c r="H12" s="68"/>
      <c r="I12" s="179" t="s">
        <v>76</v>
      </c>
      <c r="J12" s="179"/>
      <c r="K12" s="179"/>
      <c r="L12" s="179"/>
      <c r="M12" s="179"/>
      <c r="N12" s="69"/>
      <c r="O12" s="180"/>
      <c r="P12" s="181"/>
      <c r="Q12" s="181"/>
      <c r="R12" s="181"/>
      <c r="S12" s="182"/>
      <c r="T12" s="183"/>
      <c r="U12" s="73"/>
      <c r="V12" s="155" t="str">
        <f t="shared" si="0"/>
        <v>Dunkerque</v>
      </c>
      <c r="W12" s="156"/>
      <c r="X12" s="156"/>
      <c r="Y12" s="156"/>
      <c r="Z12" s="157"/>
      <c r="AA12" s="27">
        <f t="shared" si="1"/>
        <v>0</v>
      </c>
      <c r="AB12" s="28" t="str">
        <f t="shared" si="2"/>
        <v>u</v>
      </c>
      <c r="AC12" s="29">
        <f t="shared" si="102"/>
        <v>1</v>
      </c>
      <c r="AD12" s="30">
        <f t="shared" si="3"/>
        <v>0</v>
      </c>
      <c r="AE12" s="34">
        <f t="shared" si="4"/>
        <v>0</v>
      </c>
      <c r="AF12" s="35">
        <f t="shared" si="5"/>
        <v>0</v>
      </c>
      <c r="AG12" s="35">
        <f t="shared" si="6"/>
        <v>0</v>
      </c>
      <c r="AH12" s="35">
        <f t="shared" si="7"/>
        <v>0</v>
      </c>
      <c r="AI12" s="35">
        <f t="shared" si="8"/>
        <v>0</v>
      </c>
      <c r="AJ12" s="35">
        <f t="shared" si="9"/>
        <v>0</v>
      </c>
      <c r="AK12" s="36">
        <f t="shared" si="10"/>
        <v>0</v>
      </c>
      <c r="AL12" s="158" t="str">
        <f t="shared" si="11"/>
        <v>Dunkerque</v>
      </c>
      <c r="AM12" s="159"/>
      <c r="AN12" s="159"/>
      <c r="AO12" s="159"/>
      <c r="AP12" s="160"/>
      <c r="AQ12" s="12">
        <f t="shared" si="12"/>
        <v>0</v>
      </c>
      <c r="AR12" s="13" t="str">
        <f t="shared" si="13"/>
        <v>u</v>
      </c>
      <c r="AS12" s="14">
        <f t="shared" si="103"/>
        <v>1</v>
      </c>
      <c r="AT12" s="15">
        <f t="shared" si="14"/>
        <v>0</v>
      </c>
      <c r="AU12" s="16">
        <f t="shared" si="15"/>
        <v>0</v>
      </c>
      <c r="AV12" s="17">
        <f t="shared" si="16"/>
        <v>0</v>
      </c>
      <c r="AW12" s="17">
        <f t="shared" si="17"/>
        <v>0</v>
      </c>
      <c r="AX12" s="17">
        <f t="shared" si="18"/>
        <v>0</v>
      </c>
      <c r="AY12" s="17">
        <f t="shared" si="19"/>
        <v>0</v>
      </c>
      <c r="AZ12" s="17">
        <f t="shared" si="20"/>
        <v>0</v>
      </c>
      <c r="BA12" s="18">
        <f t="shared" si="21"/>
        <v>0</v>
      </c>
      <c r="BB12" s="161" t="str">
        <f t="shared" si="22"/>
        <v>Dunkerque</v>
      </c>
      <c r="BC12" s="162"/>
      <c r="BD12" s="162"/>
      <c r="BE12" s="162"/>
      <c r="BF12" s="163"/>
      <c r="BG12" s="44">
        <f t="shared" si="23"/>
        <v>0</v>
      </c>
      <c r="BH12" s="45" t="str">
        <f t="shared" si="24"/>
        <v>u</v>
      </c>
      <c r="BI12" s="46">
        <f t="shared" si="104"/>
        <v>1</v>
      </c>
      <c r="BJ12" s="47">
        <f t="shared" si="25"/>
        <v>0</v>
      </c>
      <c r="BK12" s="48">
        <f t="shared" si="26"/>
        <v>0</v>
      </c>
      <c r="BL12" s="49">
        <f t="shared" si="27"/>
        <v>0</v>
      </c>
      <c r="BM12" s="49">
        <f t="shared" si="28"/>
        <v>0</v>
      </c>
      <c r="BN12" s="49">
        <f t="shared" si="29"/>
        <v>0</v>
      </c>
      <c r="BO12" s="49">
        <f t="shared" si="30"/>
        <v>0</v>
      </c>
      <c r="BP12" s="49">
        <f t="shared" si="31"/>
        <v>0</v>
      </c>
      <c r="BQ12" s="50">
        <f t="shared" si="32"/>
        <v>0</v>
      </c>
      <c r="BR12" s="77">
        <v>8</v>
      </c>
      <c r="BS12" s="81">
        <f t="shared" si="33"/>
        <v>8</v>
      </c>
      <c r="BT12" s="79">
        <v>8</v>
      </c>
      <c r="BU12" s="80">
        <f t="shared" si="34"/>
        <v>8</v>
      </c>
      <c r="BV12" s="77">
        <v>8</v>
      </c>
      <c r="BW12" s="78">
        <f t="shared" si="35"/>
        <v>8</v>
      </c>
      <c r="BX12" s="164" t="str">
        <f>[1]Equipes!A9</f>
        <v>Dunkerque</v>
      </c>
      <c r="BY12" s="164"/>
      <c r="BZ12" s="164"/>
      <c r="CA12" s="164"/>
      <c r="CB12" s="164"/>
      <c r="CC12" s="75">
        <f t="shared" si="36"/>
        <v>1</v>
      </c>
      <c r="CD12" s="75">
        <f t="shared" si="72"/>
        <v>0</v>
      </c>
      <c r="CE12" s="2" t="s">
        <v>22</v>
      </c>
      <c r="CF12" s="75">
        <f t="shared" si="37"/>
        <v>8</v>
      </c>
      <c r="CG12" s="75">
        <f t="shared" si="38"/>
        <v>0</v>
      </c>
      <c r="CH12" s="75">
        <f t="shared" si="39"/>
        <v>0</v>
      </c>
      <c r="CI12" s="75">
        <f t="shared" si="40"/>
        <v>0</v>
      </c>
      <c r="CJ12" s="75">
        <f t="shared" si="41"/>
        <v>0</v>
      </c>
      <c r="CK12" s="75">
        <f t="shared" si="42"/>
        <v>0</v>
      </c>
      <c r="CL12" s="75">
        <f t="shared" si="43"/>
        <v>0</v>
      </c>
      <c r="CM12" s="75">
        <f t="shared" si="44"/>
        <v>0</v>
      </c>
      <c r="CN12" s="75">
        <f t="shared" si="73"/>
        <v>0</v>
      </c>
      <c r="CO12" s="165" t="str">
        <f t="shared" si="74"/>
        <v>Dunkerque</v>
      </c>
      <c r="CP12" s="166"/>
      <c r="CQ12" s="166"/>
      <c r="CR12" s="166"/>
      <c r="CS12" s="167"/>
      <c r="CT12" s="75">
        <f t="shared" si="45"/>
        <v>1</v>
      </c>
      <c r="CU12" s="75">
        <f t="shared" si="75"/>
        <v>0</v>
      </c>
      <c r="CV12" s="2" t="s">
        <v>22</v>
      </c>
      <c r="CW12" s="75">
        <f t="shared" si="46"/>
        <v>8</v>
      </c>
      <c r="CX12" s="75">
        <f t="shared" si="47"/>
        <v>0</v>
      </c>
      <c r="CY12" s="75">
        <f t="shared" si="48"/>
        <v>0</v>
      </c>
      <c r="CZ12" s="75">
        <f t="shared" si="49"/>
        <v>0</v>
      </c>
      <c r="DA12" s="75">
        <f t="shared" si="50"/>
        <v>0</v>
      </c>
      <c r="DB12" s="75">
        <f t="shared" si="51"/>
        <v>0</v>
      </c>
      <c r="DC12" s="75">
        <f t="shared" si="52"/>
        <v>0</v>
      </c>
      <c r="DD12" s="75">
        <f t="shared" si="53"/>
        <v>0</v>
      </c>
      <c r="DE12" s="75">
        <f t="shared" si="76"/>
        <v>0</v>
      </c>
      <c r="DF12" s="165" t="str">
        <f t="shared" si="77"/>
        <v>Dunkerque</v>
      </c>
      <c r="DG12" s="166"/>
      <c r="DH12" s="166"/>
      <c r="DI12" s="166"/>
      <c r="DJ12" s="167"/>
      <c r="DK12" s="75">
        <f t="shared" si="54"/>
        <v>1</v>
      </c>
      <c r="DL12" s="75">
        <f t="shared" si="78"/>
        <v>0</v>
      </c>
      <c r="DM12" s="2" t="s">
        <v>22</v>
      </c>
      <c r="DN12" s="75">
        <f t="shared" si="55"/>
        <v>8</v>
      </c>
      <c r="DO12" s="75">
        <f t="shared" si="56"/>
        <v>0</v>
      </c>
      <c r="DP12" s="75">
        <f t="shared" si="57"/>
        <v>0</v>
      </c>
      <c r="DQ12" s="75">
        <f t="shared" si="58"/>
        <v>0</v>
      </c>
      <c r="DR12" s="75">
        <f t="shared" si="59"/>
        <v>0</v>
      </c>
      <c r="DS12" s="75">
        <f t="shared" si="60"/>
        <v>0</v>
      </c>
      <c r="DT12" s="75">
        <f t="shared" si="61"/>
        <v>0</v>
      </c>
      <c r="DU12" s="75">
        <f t="shared" si="62"/>
        <v>0</v>
      </c>
      <c r="DV12" s="75">
        <f t="shared" si="79"/>
        <v>0</v>
      </c>
      <c r="DW12" s="82">
        <f t="shared" si="80"/>
        <v>0</v>
      </c>
      <c r="DX12" s="82">
        <f>DW12+0.0000013</f>
        <v>1.3E-6</v>
      </c>
      <c r="DY12" s="82">
        <f t="shared" si="81"/>
        <v>0</v>
      </c>
      <c r="DZ12" s="82">
        <f>DY12+0.0000013</f>
        <v>1.3E-6</v>
      </c>
      <c r="EA12" s="82">
        <f t="shared" si="82"/>
        <v>0</v>
      </c>
      <c r="EB12" s="82">
        <f>EA12+0.0000013</f>
        <v>1.3E-6</v>
      </c>
      <c r="EC12" s="78">
        <f t="shared" si="83"/>
        <v>0</v>
      </c>
      <c r="ED12" s="78">
        <f t="shared" si="84"/>
        <v>0</v>
      </c>
      <c r="EE12" s="78">
        <f t="shared" si="85"/>
        <v>0</v>
      </c>
      <c r="EF12" s="78">
        <f t="shared" si="86"/>
        <v>0</v>
      </c>
      <c r="EG12" s="78">
        <f t="shared" si="87"/>
        <v>0</v>
      </c>
      <c r="EH12" s="78">
        <f t="shared" si="87"/>
        <v>0</v>
      </c>
      <c r="EI12" s="78">
        <f t="shared" si="88"/>
        <v>0</v>
      </c>
      <c r="EJ12" s="78">
        <f t="shared" si="88"/>
        <v>0</v>
      </c>
      <c r="EK12" s="78" t="b">
        <f t="shared" si="89"/>
        <v>0</v>
      </c>
      <c r="EL12" s="78" t="b">
        <f t="shared" si="90"/>
        <v>0</v>
      </c>
      <c r="EM12" s="78" t="b">
        <f t="shared" si="91"/>
        <v>0</v>
      </c>
      <c r="EN12" s="78" t="b">
        <f t="shared" si="92"/>
        <v>0</v>
      </c>
      <c r="EO12" s="78" t="b">
        <f t="shared" si="93"/>
        <v>0</v>
      </c>
      <c r="EP12" s="78" t="b">
        <f t="shared" si="94"/>
        <v>0</v>
      </c>
      <c r="EQ12" s="78">
        <f t="shared" si="95"/>
        <v>0</v>
      </c>
      <c r="ER12" s="78">
        <f t="shared" si="95"/>
        <v>0</v>
      </c>
      <c r="ES12" s="78">
        <f t="shared" si="96"/>
        <v>0</v>
      </c>
      <c r="ET12" s="78">
        <f t="shared" si="97"/>
        <v>0</v>
      </c>
      <c r="EU12" s="139" t="str">
        <f t="shared" si="63"/>
        <v>Dunkerque</v>
      </c>
      <c r="EV12" s="139"/>
      <c r="EW12" s="139"/>
      <c r="EX12" s="139"/>
      <c r="EY12" s="139"/>
      <c r="EZ12" s="82">
        <f t="shared" si="64"/>
        <v>0</v>
      </c>
      <c r="FA12" s="78">
        <f t="shared" si="65"/>
        <v>1</v>
      </c>
      <c r="FB12" s="139" t="str">
        <f t="shared" si="98"/>
        <v>Dunkerque</v>
      </c>
      <c r="FC12" s="139"/>
      <c r="FD12" s="139"/>
      <c r="FE12" s="139"/>
      <c r="FF12" s="139"/>
      <c r="FG12" s="139" t="str">
        <f t="shared" si="66"/>
        <v>Dunkerque</v>
      </c>
      <c r="FH12" s="139"/>
      <c r="FI12" s="139"/>
      <c r="FJ12" s="139"/>
      <c r="FK12" s="139"/>
      <c r="FL12" s="82">
        <f t="shared" si="67"/>
        <v>0</v>
      </c>
      <c r="FM12" s="4">
        <f t="shared" si="68"/>
        <v>1</v>
      </c>
      <c r="FN12" s="139" t="str">
        <f t="shared" si="99"/>
        <v>Dunkerque</v>
      </c>
      <c r="FO12" s="139"/>
      <c r="FP12" s="139"/>
      <c r="FQ12" s="139"/>
      <c r="FR12" s="139"/>
      <c r="FS12" s="139" t="str">
        <f t="shared" si="69"/>
        <v>Dunkerque</v>
      </c>
      <c r="FT12" s="139"/>
      <c r="FU12" s="139"/>
      <c r="FV12" s="139"/>
      <c r="FW12" s="139"/>
      <c r="FX12" s="82">
        <f t="shared" si="70"/>
        <v>0</v>
      </c>
      <c r="FY12" s="78">
        <f t="shared" si="71"/>
        <v>1</v>
      </c>
      <c r="FZ12" s="139" t="str">
        <f t="shared" si="100"/>
        <v>Dunkerque</v>
      </c>
      <c r="GA12" s="139"/>
      <c r="GB12" s="139"/>
      <c r="GC12" s="139"/>
      <c r="GD12" s="139"/>
      <c r="GE12" s="140" t="str">
        <f t="shared" si="101"/>
        <v>Dunkerque</v>
      </c>
      <c r="GF12" s="141"/>
      <c r="GG12" s="141"/>
      <c r="GH12" s="141"/>
      <c r="GI12" s="142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</row>
    <row r="13" spans="1:240" ht="15" thickBot="1" x14ac:dyDescent="0.3">
      <c r="A13" s="70"/>
      <c r="B13" s="172" t="s">
        <v>63</v>
      </c>
      <c r="C13" s="172"/>
      <c r="D13" s="172"/>
      <c r="E13" s="172"/>
      <c r="F13" s="172"/>
      <c r="G13" s="71"/>
      <c r="H13" s="71"/>
      <c r="I13" s="173" t="s">
        <v>73</v>
      </c>
      <c r="J13" s="173"/>
      <c r="K13" s="173"/>
      <c r="L13" s="173"/>
      <c r="M13" s="173"/>
      <c r="N13" s="72"/>
      <c r="O13" s="174"/>
      <c r="P13" s="175"/>
      <c r="Q13" s="175"/>
      <c r="R13" s="175"/>
      <c r="S13" s="176"/>
      <c r="T13" s="177"/>
      <c r="U13" s="73"/>
      <c r="V13" s="155" t="str">
        <f t="shared" si="0"/>
        <v>Entente SSG</v>
      </c>
      <c r="W13" s="156"/>
      <c r="X13" s="156"/>
      <c r="Y13" s="156"/>
      <c r="Z13" s="157"/>
      <c r="AA13" s="27">
        <f t="shared" si="1"/>
        <v>0</v>
      </c>
      <c r="AB13" s="28" t="str">
        <f t="shared" si="2"/>
        <v>u</v>
      </c>
      <c r="AC13" s="29">
        <f t="shared" si="102"/>
        <v>1</v>
      </c>
      <c r="AD13" s="30">
        <f t="shared" si="3"/>
        <v>0</v>
      </c>
      <c r="AE13" s="34">
        <f t="shared" si="4"/>
        <v>0</v>
      </c>
      <c r="AF13" s="35">
        <f t="shared" si="5"/>
        <v>0</v>
      </c>
      <c r="AG13" s="35">
        <f t="shared" si="6"/>
        <v>0</v>
      </c>
      <c r="AH13" s="35">
        <f t="shared" si="7"/>
        <v>0</v>
      </c>
      <c r="AI13" s="35">
        <f t="shared" si="8"/>
        <v>0</v>
      </c>
      <c r="AJ13" s="35">
        <f t="shared" si="9"/>
        <v>0</v>
      </c>
      <c r="AK13" s="36">
        <f t="shared" si="10"/>
        <v>0</v>
      </c>
      <c r="AL13" s="158" t="str">
        <f t="shared" si="11"/>
        <v>Entente SSG</v>
      </c>
      <c r="AM13" s="159"/>
      <c r="AN13" s="159"/>
      <c r="AO13" s="159"/>
      <c r="AP13" s="160"/>
      <c r="AQ13" s="12">
        <f t="shared" si="12"/>
        <v>0</v>
      </c>
      <c r="AR13" s="13" t="str">
        <f t="shared" si="13"/>
        <v>u</v>
      </c>
      <c r="AS13" s="14">
        <f t="shared" si="103"/>
        <v>1</v>
      </c>
      <c r="AT13" s="15">
        <f t="shared" si="14"/>
        <v>0</v>
      </c>
      <c r="AU13" s="16">
        <f t="shared" si="15"/>
        <v>0</v>
      </c>
      <c r="AV13" s="17">
        <f t="shared" si="16"/>
        <v>0</v>
      </c>
      <c r="AW13" s="17">
        <f t="shared" si="17"/>
        <v>0</v>
      </c>
      <c r="AX13" s="17">
        <f t="shared" si="18"/>
        <v>0</v>
      </c>
      <c r="AY13" s="17">
        <f t="shared" si="19"/>
        <v>0</v>
      </c>
      <c r="AZ13" s="17">
        <f t="shared" si="20"/>
        <v>0</v>
      </c>
      <c r="BA13" s="18">
        <f t="shared" si="21"/>
        <v>0</v>
      </c>
      <c r="BB13" s="161" t="str">
        <f t="shared" si="22"/>
        <v>Entente SSG</v>
      </c>
      <c r="BC13" s="162"/>
      <c r="BD13" s="162"/>
      <c r="BE13" s="162"/>
      <c r="BF13" s="163"/>
      <c r="BG13" s="44">
        <f t="shared" si="23"/>
        <v>0</v>
      </c>
      <c r="BH13" s="45" t="str">
        <f t="shared" si="24"/>
        <v>u</v>
      </c>
      <c r="BI13" s="46">
        <f t="shared" si="104"/>
        <v>1</v>
      </c>
      <c r="BJ13" s="47">
        <f t="shared" si="25"/>
        <v>0</v>
      </c>
      <c r="BK13" s="48">
        <f t="shared" si="26"/>
        <v>0</v>
      </c>
      <c r="BL13" s="49">
        <f t="shared" si="27"/>
        <v>0</v>
      </c>
      <c r="BM13" s="49">
        <f t="shared" si="28"/>
        <v>0</v>
      </c>
      <c r="BN13" s="49">
        <f t="shared" si="29"/>
        <v>0</v>
      </c>
      <c r="BO13" s="49">
        <f t="shared" si="30"/>
        <v>0</v>
      </c>
      <c r="BP13" s="49">
        <f t="shared" si="31"/>
        <v>0</v>
      </c>
      <c r="BQ13" s="50">
        <f t="shared" si="32"/>
        <v>0</v>
      </c>
      <c r="BR13" s="77">
        <v>9</v>
      </c>
      <c r="BS13" s="81">
        <f t="shared" si="33"/>
        <v>9</v>
      </c>
      <c r="BT13" s="79">
        <v>9</v>
      </c>
      <c r="BU13" s="80">
        <f t="shared" si="34"/>
        <v>9</v>
      </c>
      <c r="BV13" s="77">
        <v>9</v>
      </c>
      <c r="BW13" s="78">
        <f t="shared" si="35"/>
        <v>9</v>
      </c>
      <c r="BX13" s="164" t="str">
        <f>[1]Equipes!A10</f>
        <v>Entente SSG</v>
      </c>
      <c r="BY13" s="164"/>
      <c r="BZ13" s="164"/>
      <c r="CA13" s="164"/>
      <c r="CB13" s="164"/>
      <c r="CC13" s="75">
        <f t="shared" si="36"/>
        <v>1</v>
      </c>
      <c r="CD13" s="75">
        <f t="shared" si="72"/>
        <v>0</v>
      </c>
      <c r="CE13" s="2" t="s">
        <v>22</v>
      </c>
      <c r="CF13" s="75">
        <f t="shared" si="37"/>
        <v>9</v>
      </c>
      <c r="CG13" s="75">
        <f t="shared" si="38"/>
        <v>0</v>
      </c>
      <c r="CH13" s="75">
        <f t="shared" si="39"/>
        <v>0</v>
      </c>
      <c r="CI13" s="75">
        <f t="shared" si="40"/>
        <v>0</v>
      </c>
      <c r="CJ13" s="75">
        <f t="shared" si="41"/>
        <v>0</v>
      </c>
      <c r="CK13" s="75">
        <f t="shared" si="42"/>
        <v>0</v>
      </c>
      <c r="CL13" s="75">
        <f t="shared" si="43"/>
        <v>0</v>
      </c>
      <c r="CM13" s="75">
        <f t="shared" si="44"/>
        <v>0</v>
      </c>
      <c r="CN13" s="75">
        <f t="shared" si="73"/>
        <v>0</v>
      </c>
      <c r="CO13" s="165" t="str">
        <f t="shared" si="74"/>
        <v>Entente SSG</v>
      </c>
      <c r="CP13" s="166"/>
      <c r="CQ13" s="166"/>
      <c r="CR13" s="166"/>
      <c r="CS13" s="167"/>
      <c r="CT13" s="75">
        <f t="shared" si="45"/>
        <v>1</v>
      </c>
      <c r="CU13" s="75">
        <f t="shared" si="75"/>
        <v>0</v>
      </c>
      <c r="CV13" s="2" t="s">
        <v>22</v>
      </c>
      <c r="CW13" s="75">
        <f t="shared" si="46"/>
        <v>9</v>
      </c>
      <c r="CX13" s="75">
        <f t="shared" si="47"/>
        <v>0</v>
      </c>
      <c r="CY13" s="75">
        <f t="shared" si="48"/>
        <v>0</v>
      </c>
      <c r="CZ13" s="75">
        <f t="shared" si="49"/>
        <v>0</v>
      </c>
      <c r="DA13" s="75">
        <f t="shared" si="50"/>
        <v>0</v>
      </c>
      <c r="DB13" s="75">
        <f t="shared" si="51"/>
        <v>0</v>
      </c>
      <c r="DC13" s="75">
        <f t="shared" si="52"/>
        <v>0</v>
      </c>
      <c r="DD13" s="75">
        <f t="shared" si="53"/>
        <v>0</v>
      </c>
      <c r="DE13" s="75">
        <f t="shared" si="76"/>
        <v>0</v>
      </c>
      <c r="DF13" s="165" t="str">
        <f t="shared" si="77"/>
        <v>Entente SSG</v>
      </c>
      <c r="DG13" s="166"/>
      <c r="DH13" s="166"/>
      <c r="DI13" s="166"/>
      <c r="DJ13" s="167"/>
      <c r="DK13" s="75">
        <f t="shared" si="54"/>
        <v>1</v>
      </c>
      <c r="DL13" s="75">
        <f t="shared" si="78"/>
        <v>0</v>
      </c>
      <c r="DM13" s="2" t="s">
        <v>22</v>
      </c>
      <c r="DN13" s="75">
        <f t="shared" si="55"/>
        <v>9</v>
      </c>
      <c r="DO13" s="75">
        <f t="shared" si="56"/>
        <v>0</v>
      </c>
      <c r="DP13" s="75">
        <f t="shared" si="57"/>
        <v>0</v>
      </c>
      <c r="DQ13" s="75">
        <f t="shared" si="58"/>
        <v>0</v>
      </c>
      <c r="DR13" s="75">
        <f t="shared" si="59"/>
        <v>0</v>
      </c>
      <c r="DS13" s="75">
        <f t="shared" si="60"/>
        <v>0</v>
      </c>
      <c r="DT13" s="75">
        <f t="shared" si="61"/>
        <v>0</v>
      </c>
      <c r="DU13" s="75">
        <f t="shared" si="62"/>
        <v>0</v>
      </c>
      <c r="DV13" s="75">
        <f t="shared" si="79"/>
        <v>0</v>
      </c>
      <c r="DW13" s="82">
        <f t="shared" si="80"/>
        <v>0</v>
      </c>
      <c r="DX13" s="82">
        <f>DW13+0.0000012</f>
        <v>1.1999999999999999E-6</v>
      </c>
      <c r="DY13" s="82">
        <f t="shared" si="81"/>
        <v>0</v>
      </c>
      <c r="DZ13" s="82">
        <f>DY13+0.0000012</f>
        <v>1.1999999999999999E-6</v>
      </c>
      <c r="EA13" s="82">
        <f t="shared" si="82"/>
        <v>0</v>
      </c>
      <c r="EB13" s="82">
        <f>EA13+0.0000012</f>
        <v>1.1999999999999999E-6</v>
      </c>
      <c r="EC13" s="78">
        <f t="shared" si="83"/>
        <v>0</v>
      </c>
      <c r="ED13" s="78">
        <f t="shared" si="84"/>
        <v>0</v>
      </c>
      <c r="EE13" s="78">
        <f t="shared" si="85"/>
        <v>0</v>
      </c>
      <c r="EF13" s="78">
        <f t="shared" si="86"/>
        <v>0</v>
      </c>
      <c r="EG13" s="78">
        <f t="shared" si="87"/>
        <v>0</v>
      </c>
      <c r="EH13" s="78">
        <f t="shared" si="87"/>
        <v>0</v>
      </c>
      <c r="EI13" s="78">
        <f t="shared" si="88"/>
        <v>0</v>
      </c>
      <c r="EJ13" s="78">
        <f t="shared" si="88"/>
        <v>0</v>
      </c>
      <c r="EK13" s="78" t="b">
        <f t="shared" si="89"/>
        <v>0</v>
      </c>
      <c r="EL13" s="78" t="b">
        <f t="shared" si="90"/>
        <v>0</v>
      </c>
      <c r="EM13" s="78" t="b">
        <f t="shared" si="91"/>
        <v>0</v>
      </c>
      <c r="EN13" s="78" t="b">
        <f t="shared" si="92"/>
        <v>0</v>
      </c>
      <c r="EO13" s="78" t="b">
        <f t="shared" si="93"/>
        <v>0</v>
      </c>
      <c r="EP13" s="78" t="b">
        <f t="shared" si="94"/>
        <v>0</v>
      </c>
      <c r="EQ13" s="78">
        <f t="shared" si="95"/>
        <v>0</v>
      </c>
      <c r="ER13" s="78">
        <f t="shared" si="95"/>
        <v>0</v>
      </c>
      <c r="ES13" s="78">
        <f t="shared" si="96"/>
        <v>0</v>
      </c>
      <c r="ET13" s="78">
        <f t="shared" si="97"/>
        <v>0</v>
      </c>
      <c r="EU13" s="139" t="str">
        <f t="shared" si="63"/>
        <v>Entente SSG</v>
      </c>
      <c r="EV13" s="139"/>
      <c r="EW13" s="139"/>
      <c r="EX13" s="139"/>
      <c r="EY13" s="139"/>
      <c r="EZ13" s="82">
        <f t="shared" si="64"/>
        <v>0</v>
      </c>
      <c r="FA13" s="78">
        <f t="shared" si="65"/>
        <v>1</v>
      </c>
      <c r="FB13" s="139" t="str">
        <f t="shared" si="98"/>
        <v>Entente SSG</v>
      </c>
      <c r="FC13" s="139"/>
      <c r="FD13" s="139"/>
      <c r="FE13" s="139"/>
      <c r="FF13" s="139"/>
      <c r="FG13" s="139" t="str">
        <f t="shared" si="66"/>
        <v>Entente SSG</v>
      </c>
      <c r="FH13" s="139"/>
      <c r="FI13" s="139"/>
      <c r="FJ13" s="139"/>
      <c r="FK13" s="139"/>
      <c r="FL13" s="82">
        <f t="shared" si="67"/>
        <v>0</v>
      </c>
      <c r="FM13" s="4">
        <f t="shared" si="68"/>
        <v>1</v>
      </c>
      <c r="FN13" s="139" t="str">
        <f t="shared" si="99"/>
        <v>Entente SSG</v>
      </c>
      <c r="FO13" s="139"/>
      <c r="FP13" s="139"/>
      <c r="FQ13" s="139"/>
      <c r="FR13" s="139"/>
      <c r="FS13" s="139" t="str">
        <f t="shared" si="69"/>
        <v>Entente SSG</v>
      </c>
      <c r="FT13" s="139"/>
      <c r="FU13" s="139"/>
      <c r="FV13" s="139"/>
      <c r="FW13" s="139"/>
      <c r="FX13" s="82">
        <f t="shared" si="70"/>
        <v>0</v>
      </c>
      <c r="FY13" s="78">
        <f t="shared" si="71"/>
        <v>1</v>
      </c>
      <c r="FZ13" s="139" t="str">
        <f t="shared" si="100"/>
        <v>Entente SSG</v>
      </c>
      <c r="GA13" s="139"/>
      <c r="GB13" s="139"/>
      <c r="GC13" s="139"/>
      <c r="GD13" s="139"/>
      <c r="GE13" s="140" t="str">
        <f t="shared" si="101"/>
        <v>Entente SSG</v>
      </c>
      <c r="GF13" s="141"/>
      <c r="GG13" s="141"/>
      <c r="GH13" s="141"/>
      <c r="GI13" s="142"/>
      <c r="GJ13" s="74"/>
      <c r="GK13" s="74"/>
      <c r="GL13" s="74"/>
      <c r="GM13" s="74"/>
      <c r="GN13" s="74"/>
      <c r="GO13" s="74"/>
      <c r="GP13" s="74"/>
      <c r="GQ13" s="74"/>
      <c r="GR13" s="74"/>
      <c r="GS13" s="74"/>
      <c r="GT13" s="74"/>
      <c r="GU13" s="74"/>
      <c r="GV13" s="74"/>
      <c r="GW13" s="74"/>
      <c r="GX13" s="74"/>
      <c r="GY13" s="74"/>
      <c r="GZ13" s="74"/>
      <c r="HA13" s="74"/>
      <c r="HB13" s="74"/>
      <c r="HC13" s="74"/>
      <c r="HD13" s="74"/>
      <c r="HE13" s="74"/>
      <c r="HF13" s="74"/>
      <c r="HG13" s="74"/>
      <c r="HH13" s="74"/>
      <c r="HI13" s="74"/>
      <c r="HJ13" s="74"/>
      <c r="HK13" s="74"/>
      <c r="HL13" s="74"/>
      <c r="HM13" s="74"/>
      <c r="HN13" s="74"/>
      <c r="HO13" s="74"/>
      <c r="HP13" s="74"/>
      <c r="HQ13" s="74"/>
      <c r="HR13" s="74"/>
      <c r="HS13" s="74"/>
      <c r="HT13" s="74"/>
      <c r="HU13" s="74"/>
      <c r="HV13" s="74"/>
      <c r="HW13" s="74"/>
      <c r="HX13" s="74"/>
      <c r="HY13" s="74"/>
      <c r="HZ13" s="74"/>
      <c r="IA13" s="74"/>
      <c r="IB13" s="74"/>
      <c r="IC13" s="74"/>
      <c r="ID13" s="74"/>
      <c r="IE13" s="74"/>
      <c r="IF13" s="74"/>
    </row>
    <row r="14" spans="1:240" ht="15.6" thickTop="1" x14ac:dyDescent="0.3">
      <c r="A14" s="62"/>
      <c r="B14" s="170"/>
      <c r="C14" s="170"/>
      <c r="D14" s="170"/>
      <c r="E14" s="170"/>
      <c r="F14" s="170"/>
      <c r="G14" s="63"/>
      <c r="H14" s="63"/>
      <c r="I14" s="170"/>
      <c r="J14" s="170"/>
      <c r="K14" s="170"/>
      <c r="L14" s="170"/>
      <c r="M14" s="170"/>
      <c r="N14" s="62"/>
      <c r="O14" s="171"/>
      <c r="P14" s="171"/>
      <c r="Q14" s="171"/>
      <c r="R14" s="171"/>
      <c r="S14" s="168"/>
      <c r="T14" s="168"/>
      <c r="U14" s="73"/>
      <c r="V14" s="155" t="str">
        <f t="shared" si="0"/>
        <v>Laval</v>
      </c>
      <c r="W14" s="156"/>
      <c r="X14" s="156"/>
      <c r="Y14" s="156"/>
      <c r="Z14" s="157"/>
      <c r="AA14" s="27">
        <f t="shared" si="1"/>
        <v>0</v>
      </c>
      <c r="AB14" s="28" t="str">
        <f t="shared" si="2"/>
        <v>u</v>
      </c>
      <c r="AC14" s="29">
        <f t="shared" si="102"/>
        <v>1</v>
      </c>
      <c r="AD14" s="30">
        <f t="shared" si="3"/>
        <v>0</v>
      </c>
      <c r="AE14" s="34">
        <f t="shared" si="4"/>
        <v>0</v>
      </c>
      <c r="AF14" s="35">
        <f t="shared" si="5"/>
        <v>0</v>
      </c>
      <c r="AG14" s="35">
        <f t="shared" si="6"/>
        <v>0</v>
      </c>
      <c r="AH14" s="35">
        <f t="shared" si="7"/>
        <v>0</v>
      </c>
      <c r="AI14" s="35">
        <f t="shared" si="8"/>
        <v>0</v>
      </c>
      <c r="AJ14" s="35">
        <f t="shared" si="9"/>
        <v>0</v>
      </c>
      <c r="AK14" s="36">
        <f t="shared" si="10"/>
        <v>0</v>
      </c>
      <c r="AL14" s="158" t="str">
        <f t="shared" si="11"/>
        <v>Laval</v>
      </c>
      <c r="AM14" s="159"/>
      <c r="AN14" s="159"/>
      <c r="AO14" s="159"/>
      <c r="AP14" s="160"/>
      <c r="AQ14" s="12">
        <f t="shared" si="12"/>
        <v>0</v>
      </c>
      <c r="AR14" s="13" t="str">
        <f t="shared" si="13"/>
        <v>u</v>
      </c>
      <c r="AS14" s="14">
        <f t="shared" si="103"/>
        <v>1</v>
      </c>
      <c r="AT14" s="15">
        <f t="shared" si="14"/>
        <v>0</v>
      </c>
      <c r="AU14" s="16">
        <f t="shared" si="15"/>
        <v>0</v>
      </c>
      <c r="AV14" s="17">
        <f t="shared" si="16"/>
        <v>0</v>
      </c>
      <c r="AW14" s="17">
        <f t="shared" si="17"/>
        <v>0</v>
      </c>
      <c r="AX14" s="17">
        <f t="shared" si="18"/>
        <v>0</v>
      </c>
      <c r="AY14" s="17">
        <f t="shared" si="19"/>
        <v>0</v>
      </c>
      <c r="AZ14" s="17">
        <f t="shared" si="20"/>
        <v>0</v>
      </c>
      <c r="BA14" s="18">
        <f t="shared" si="21"/>
        <v>0</v>
      </c>
      <c r="BB14" s="161" t="str">
        <f t="shared" si="22"/>
        <v>Laval</v>
      </c>
      <c r="BC14" s="162"/>
      <c r="BD14" s="162"/>
      <c r="BE14" s="162"/>
      <c r="BF14" s="163"/>
      <c r="BG14" s="44">
        <f t="shared" si="23"/>
        <v>0</v>
      </c>
      <c r="BH14" s="45" t="str">
        <f t="shared" si="24"/>
        <v>u</v>
      </c>
      <c r="BI14" s="46">
        <f t="shared" si="104"/>
        <v>1</v>
      </c>
      <c r="BJ14" s="47">
        <f t="shared" si="25"/>
        <v>0</v>
      </c>
      <c r="BK14" s="48">
        <f t="shared" si="26"/>
        <v>0</v>
      </c>
      <c r="BL14" s="49">
        <f t="shared" si="27"/>
        <v>0</v>
      </c>
      <c r="BM14" s="49">
        <f t="shared" si="28"/>
        <v>0</v>
      </c>
      <c r="BN14" s="49">
        <f t="shared" si="29"/>
        <v>0</v>
      </c>
      <c r="BO14" s="49">
        <f t="shared" si="30"/>
        <v>0</v>
      </c>
      <c r="BP14" s="49">
        <f t="shared" si="31"/>
        <v>0</v>
      </c>
      <c r="BQ14" s="50">
        <f t="shared" si="32"/>
        <v>0</v>
      </c>
      <c r="BR14" s="77">
        <v>10</v>
      </c>
      <c r="BS14" s="81">
        <f t="shared" si="33"/>
        <v>10</v>
      </c>
      <c r="BT14" s="79">
        <v>10</v>
      </c>
      <c r="BU14" s="80">
        <f t="shared" si="34"/>
        <v>10</v>
      </c>
      <c r="BV14" s="77">
        <v>10</v>
      </c>
      <c r="BW14" s="78">
        <f t="shared" si="35"/>
        <v>10</v>
      </c>
      <c r="BX14" s="164" t="str">
        <f>[1]Equipes!A11</f>
        <v>Laval</v>
      </c>
      <c r="BY14" s="164"/>
      <c r="BZ14" s="164"/>
      <c r="CA14" s="164"/>
      <c r="CB14" s="164"/>
      <c r="CC14" s="75">
        <f t="shared" si="36"/>
        <v>1</v>
      </c>
      <c r="CD14" s="75">
        <f t="shared" si="72"/>
        <v>0</v>
      </c>
      <c r="CE14" s="2" t="s">
        <v>22</v>
      </c>
      <c r="CF14" s="75">
        <f t="shared" si="37"/>
        <v>10</v>
      </c>
      <c r="CG14" s="75">
        <f t="shared" si="38"/>
        <v>0</v>
      </c>
      <c r="CH14" s="75">
        <f t="shared" si="39"/>
        <v>0</v>
      </c>
      <c r="CI14" s="75">
        <f t="shared" si="40"/>
        <v>0</v>
      </c>
      <c r="CJ14" s="75">
        <f t="shared" si="41"/>
        <v>0</v>
      </c>
      <c r="CK14" s="75">
        <f t="shared" si="42"/>
        <v>0</v>
      </c>
      <c r="CL14" s="75">
        <f t="shared" si="43"/>
        <v>0</v>
      </c>
      <c r="CM14" s="75">
        <f t="shared" si="44"/>
        <v>0</v>
      </c>
      <c r="CN14" s="75">
        <f t="shared" si="73"/>
        <v>0</v>
      </c>
      <c r="CO14" s="165" t="str">
        <f t="shared" si="74"/>
        <v>Laval</v>
      </c>
      <c r="CP14" s="166"/>
      <c r="CQ14" s="166"/>
      <c r="CR14" s="166"/>
      <c r="CS14" s="167"/>
      <c r="CT14" s="75">
        <f t="shared" si="45"/>
        <v>1</v>
      </c>
      <c r="CU14" s="75">
        <f t="shared" si="75"/>
        <v>0</v>
      </c>
      <c r="CV14" s="2" t="s">
        <v>22</v>
      </c>
      <c r="CW14" s="75">
        <f t="shared" si="46"/>
        <v>10</v>
      </c>
      <c r="CX14" s="75">
        <f t="shared" si="47"/>
        <v>0</v>
      </c>
      <c r="CY14" s="75">
        <f t="shared" si="48"/>
        <v>0</v>
      </c>
      <c r="CZ14" s="75">
        <f t="shared" si="49"/>
        <v>0</v>
      </c>
      <c r="DA14" s="75">
        <f t="shared" si="50"/>
        <v>0</v>
      </c>
      <c r="DB14" s="75">
        <f t="shared" si="51"/>
        <v>0</v>
      </c>
      <c r="DC14" s="75">
        <f t="shared" si="52"/>
        <v>0</v>
      </c>
      <c r="DD14" s="75">
        <f t="shared" si="53"/>
        <v>0</v>
      </c>
      <c r="DE14" s="75">
        <f t="shared" si="76"/>
        <v>0</v>
      </c>
      <c r="DF14" s="165" t="str">
        <f t="shared" si="77"/>
        <v>Laval</v>
      </c>
      <c r="DG14" s="166"/>
      <c r="DH14" s="166"/>
      <c r="DI14" s="166"/>
      <c r="DJ14" s="167"/>
      <c r="DK14" s="75">
        <f t="shared" si="54"/>
        <v>1</v>
      </c>
      <c r="DL14" s="75">
        <f t="shared" si="78"/>
        <v>0</v>
      </c>
      <c r="DM14" s="2" t="s">
        <v>22</v>
      </c>
      <c r="DN14" s="75">
        <f t="shared" si="55"/>
        <v>10</v>
      </c>
      <c r="DO14" s="75">
        <f t="shared" si="56"/>
        <v>0</v>
      </c>
      <c r="DP14" s="75">
        <f t="shared" si="57"/>
        <v>0</v>
      </c>
      <c r="DQ14" s="75">
        <f t="shared" si="58"/>
        <v>0</v>
      </c>
      <c r="DR14" s="75">
        <f t="shared" si="59"/>
        <v>0</v>
      </c>
      <c r="DS14" s="75">
        <f t="shared" si="60"/>
        <v>0</v>
      </c>
      <c r="DT14" s="75">
        <f t="shared" si="61"/>
        <v>0</v>
      </c>
      <c r="DU14" s="75">
        <f t="shared" si="62"/>
        <v>0</v>
      </c>
      <c r="DV14" s="75">
        <f t="shared" si="79"/>
        <v>0</v>
      </c>
      <c r="DW14" s="82">
        <f t="shared" si="80"/>
        <v>0</v>
      </c>
      <c r="DX14" s="82">
        <f>DW14+0.0000011</f>
        <v>1.1000000000000001E-6</v>
      </c>
      <c r="DY14" s="82">
        <f t="shared" si="81"/>
        <v>0</v>
      </c>
      <c r="DZ14" s="82">
        <f>DY14+0.0000011</f>
        <v>1.1000000000000001E-6</v>
      </c>
      <c r="EA14" s="82">
        <f t="shared" si="82"/>
        <v>0</v>
      </c>
      <c r="EB14" s="82">
        <f>EA14+0.0000011</f>
        <v>1.1000000000000001E-6</v>
      </c>
      <c r="EC14" s="78">
        <f>A14</f>
        <v>0</v>
      </c>
      <c r="ED14" s="78">
        <f>N14</f>
        <v>0</v>
      </c>
      <c r="EE14" s="78">
        <f>IF(G14="",0,IF(G14&gt;H14,3,IF(G14=H14,1,IF(G14&lt;H14,0))))</f>
        <v>0</v>
      </c>
      <c r="EF14" s="78">
        <f>IF(H14="",0,IF(H14&gt;G14,3,IF(H14=G14,1,IF(H14&lt;G14,0))))</f>
        <v>0</v>
      </c>
      <c r="EG14" s="78">
        <f t="shared" si="87"/>
        <v>0</v>
      </c>
      <c r="EH14" s="78">
        <f t="shared" si="87"/>
        <v>0</v>
      </c>
      <c r="EI14" s="78">
        <f>IF(G14="",0,1)</f>
        <v>0</v>
      </c>
      <c r="EJ14" s="78">
        <f>IF(H14="",0,1)</f>
        <v>0</v>
      </c>
      <c r="EK14" s="78" t="b">
        <f>IF(G14&lt;&gt;"",IF(G14&gt;H14,1))</f>
        <v>0</v>
      </c>
      <c r="EL14" s="78" t="b">
        <f>IF(H14&lt;&gt;"",IF(H14&gt;G14,1))</f>
        <v>0</v>
      </c>
      <c r="EM14" s="78" t="b">
        <f>IF(G14&lt;&gt;"",IF(G14=H14,1))</f>
        <v>0</v>
      </c>
      <c r="EN14" s="78" t="b">
        <f>IF(H14&lt;&gt;"",IF(H14=G14,1))</f>
        <v>0</v>
      </c>
      <c r="EO14" s="78" t="b">
        <f>IF(G14&lt;&gt;"",IF(G14&lt;H14,1))</f>
        <v>0</v>
      </c>
      <c r="EP14" s="78" t="b">
        <f>IF(H14&lt;&gt;"",IF(H14&lt;G14,1))</f>
        <v>0</v>
      </c>
      <c r="EQ14" s="78">
        <f>G14</f>
        <v>0</v>
      </c>
      <c r="ER14" s="78">
        <f>H14</f>
        <v>0</v>
      </c>
      <c r="ES14" s="78">
        <f>H14</f>
        <v>0</v>
      </c>
      <c r="ET14" s="78">
        <f>G14</f>
        <v>0</v>
      </c>
      <c r="EU14" s="139" t="str">
        <f t="shared" si="63"/>
        <v>Laval</v>
      </c>
      <c r="EV14" s="139"/>
      <c r="EW14" s="139"/>
      <c r="EX14" s="139"/>
      <c r="EY14" s="139"/>
      <c r="EZ14" s="82">
        <f t="shared" si="64"/>
        <v>0</v>
      </c>
      <c r="FA14" s="78">
        <f t="shared" si="65"/>
        <v>1</v>
      </c>
      <c r="FB14" s="139" t="str">
        <f t="shared" si="98"/>
        <v>Laval</v>
      </c>
      <c r="FC14" s="139"/>
      <c r="FD14" s="139"/>
      <c r="FE14" s="139"/>
      <c r="FF14" s="139"/>
      <c r="FG14" s="139" t="str">
        <f t="shared" si="66"/>
        <v>Laval</v>
      </c>
      <c r="FH14" s="139"/>
      <c r="FI14" s="139"/>
      <c r="FJ14" s="139"/>
      <c r="FK14" s="139"/>
      <c r="FL14" s="82">
        <f t="shared" si="67"/>
        <v>0</v>
      </c>
      <c r="FM14" s="4">
        <f t="shared" si="68"/>
        <v>1</v>
      </c>
      <c r="FN14" s="139" t="str">
        <f t="shared" si="99"/>
        <v>Laval</v>
      </c>
      <c r="FO14" s="139"/>
      <c r="FP14" s="139"/>
      <c r="FQ14" s="139"/>
      <c r="FR14" s="139"/>
      <c r="FS14" s="139" t="str">
        <f t="shared" si="69"/>
        <v>Laval</v>
      </c>
      <c r="FT14" s="139"/>
      <c r="FU14" s="139"/>
      <c r="FV14" s="139"/>
      <c r="FW14" s="139"/>
      <c r="FX14" s="82">
        <f t="shared" si="70"/>
        <v>0</v>
      </c>
      <c r="FY14" s="78">
        <f t="shared" si="71"/>
        <v>1</v>
      </c>
      <c r="FZ14" s="139" t="str">
        <f t="shared" si="100"/>
        <v>Laval</v>
      </c>
      <c r="GA14" s="139"/>
      <c r="GB14" s="139"/>
      <c r="GC14" s="139"/>
      <c r="GD14" s="139"/>
      <c r="GE14" s="140" t="str">
        <f t="shared" si="101"/>
        <v>Laval</v>
      </c>
      <c r="GF14" s="141"/>
      <c r="GG14" s="141"/>
      <c r="GH14" s="141"/>
      <c r="GI14" s="142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</row>
    <row r="15" spans="1:240" ht="15" x14ac:dyDescent="0.3">
      <c r="A15" s="62"/>
      <c r="B15" s="135"/>
      <c r="C15" s="135"/>
      <c r="D15" s="135"/>
      <c r="E15" s="135"/>
      <c r="F15" s="135"/>
      <c r="G15" s="63"/>
      <c r="H15" s="63"/>
      <c r="I15" s="135"/>
      <c r="J15" s="135"/>
      <c r="K15" s="135"/>
      <c r="L15" s="135"/>
      <c r="M15" s="135"/>
      <c r="N15" s="62"/>
      <c r="O15" s="169"/>
      <c r="P15" s="169"/>
      <c r="Q15" s="169"/>
      <c r="R15" s="169"/>
      <c r="S15" s="168"/>
      <c r="T15" s="168"/>
      <c r="U15" s="74"/>
      <c r="V15" s="155" t="str">
        <f t="shared" si="0"/>
        <v xml:space="preserve">Le Mans </v>
      </c>
      <c r="W15" s="156"/>
      <c r="X15" s="156"/>
      <c r="Y15" s="156"/>
      <c r="Z15" s="157"/>
      <c r="AA15" s="27">
        <f t="shared" si="1"/>
        <v>0</v>
      </c>
      <c r="AB15" s="28" t="str">
        <f t="shared" si="2"/>
        <v>u</v>
      </c>
      <c r="AC15" s="29">
        <f t="shared" si="102"/>
        <v>1</v>
      </c>
      <c r="AD15" s="30">
        <f t="shared" si="3"/>
        <v>0</v>
      </c>
      <c r="AE15" s="34">
        <f t="shared" si="4"/>
        <v>0</v>
      </c>
      <c r="AF15" s="35">
        <f t="shared" si="5"/>
        <v>0</v>
      </c>
      <c r="AG15" s="35">
        <f t="shared" si="6"/>
        <v>0</v>
      </c>
      <c r="AH15" s="35">
        <f t="shared" si="7"/>
        <v>0</v>
      </c>
      <c r="AI15" s="35">
        <f t="shared" si="8"/>
        <v>0</v>
      </c>
      <c r="AJ15" s="35">
        <f t="shared" si="9"/>
        <v>0</v>
      </c>
      <c r="AK15" s="36">
        <f t="shared" si="10"/>
        <v>0</v>
      </c>
      <c r="AL15" s="158" t="str">
        <f t="shared" si="11"/>
        <v xml:space="preserve">Le Mans </v>
      </c>
      <c r="AM15" s="159"/>
      <c r="AN15" s="159"/>
      <c r="AO15" s="159"/>
      <c r="AP15" s="160"/>
      <c r="AQ15" s="12">
        <f t="shared" si="12"/>
        <v>0</v>
      </c>
      <c r="AR15" s="13" t="str">
        <f t="shared" si="13"/>
        <v>u</v>
      </c>
      <c r="AS15" s="14">
        <f t="shared" si="103"/>
        <v>1</v>
      </c>
      <c r="AT15" s="15">
        <f t="shared" si="14"/>
        <v>0</v>
      </c>
      <c r="AU15" s="16">
        <f t="shared" si="15"/>
        <v>0</v>
      </c>
      <c r="AV15" s="17">
        <f t="shared" si="16"/>
        <v>0</v>
      </c>
      <c r="AW15" s="17">
        <f t="shared" si="17"/>
        <v>0</v>
      </c>
      <c r="AX15" s="17">
        <f t="shared" si="18"/>
        <v>0</v>
      </c>
      <c r="AY15" s="17">
        <f t="shared" si="19"/>
        <v>0</v>
      </c>
      <c r="AZ15" s="17">
        <f t="shared" si="20"/>
        <v>0</v>
      </c>
      <c r="BA15" s="18">
        <f t="shared" si="21"/>
        <v>0</v>
      </c>
      <c r="BB15" s="161" t="str">
        <f t="shared" si="22"/>
        <v xml:space="preserve">Le Mans </v>
      </c>
      <c r="BC15" s="162"/>
      <c r="BD15" s="162"/>
      <c r="BE15" s="162"/>
      <c r="BF15" s="163"/>
      <c r="BG15" s="44">
        <f t="shared" si="23"/>
        <v>0</v>
      </c>
      <c r="BH15" s="45" t="str">
        <f t="shared" si="24"/>
        <v>u</v>
      </c>
      <c r="BI15" s="46">
        <f t="shared" si="104"/>
        <v>1</v>
      </c>
      <c r="BJ15" s="47">
        <f t="shared" si="25"/>
        <v>0</v>
      </c>
      <c r="BK15" s="48">
        <f t="shared" si="26"/>
        <v>0</v>
      </c>
      <c r="BL15" s="49">
        <f t="shared" si="27"/>
        <v>0</v>
      </c>
      <c r="BM15" s="49">
        <f t="shared" si="28"/>
        <v>0</v>
      </c>
      <c r="BN15" s="49">
        <f t="shared" si="29"/>
        <v>0</v>
      </c>
      <c r="BO15" s="49">
        <f t="shared" si="30"/>
        <v>0</v>
      </c>
      <c r="BP15" s="49">
        <f t="shared" si="31"/>
        <v>0</v>
      </c>
      <c r="BQ15" s="50">
        <f t="shared" si="32"/>
        <v>0</v>
      </c>
      <c r="BR15" s="77">
        <v>11</v>
      </c>
      <c r="BS15" s="81">
        <f t="shared" si="33"/>
        <v>11</v>
      </c>
      <c r="BT15" s="79">
        <v>11</v>
      </c>
      <c r="BU15" s="80">
        <f t="shared" si="34"/>
        <v>11</v>
      </c>
      <c r="BV15" s="77">
        <v>11</v>
      </c>
      <c r="BW15" s="78">
        <f t="shared" si="35"/>
        <v>11</v>
      </c>
      <c r="BX15" s="164" t="str">
        <f>[1]Equipes!A12</f>
        <v xml:space="preserve">Le Mans </v>
      </c>
      <c r="BY15" s="164"/>
      <c r="BZ15" s="164"/>
      <c r="CA15" s="164"/>
      <c r="CB15" s="164"/>
      <c r="CC15" s="75">
        <f t="shared" si="36"/>
        <v>1</v>
      </c>
      <c r="CD15" s="75">
        <f t="shared" si="72"/>
        <v>0</v>
      </c>
      <c r="CE15" s="2" t="s">
        <v>22</v>
      </c>
      <c r="CF15" s="75">
        <f t="shared" si="37"/>
        <v>11</v>
      </c>
      <c r="CG15" s="75">
        <f t="shared" si="38"/>
        <v>0</v>
      </c>
      <c r="CH15" s="75">
        <f t="shared" si="39"/>
        <v>0</v>
      </c>
      <c r="CI15" s="75">
        <f t="shared" si="40"/>
        <v>0</v>
      </c>
      <c r="CJ15" s="75">
        <f t="shared" si="41"/>
        <v>0</v>
      </c>
      <c r="CK15" s="75">
        <f t="shared" si="42"/>
        <v>0</v>
      </c>
      <c r="CL15" s="75">
        <f t="shared" si="43"/>
        <v>0</v>
      </c>
      <c r="CM15" s="75">
        <f t="shared" si="44"/>
        <v>0</v>
      </c>
      <c r="CN15" s="75">
        <f t="shared" si="73"/>
        <v>0</v>
      </c>
      <c r="CO15" s="165" t="str">
        <f t="shared" si="74"/>
        <v xml:space="preserve">Le Mans </v>
      </c>
      <c r="CP15" s="166"/>
      <c r="CQ15" s="166"/>
      <c r="CR15" s="166"/>
      <c r="CS15" s="167"/>
      <c r="CT15" s="75">
        <f t="shared" si="45"/>
        <v>1</v>
      </c>
      <c r="CU15" s="75">
        <f t="shared" si="75"/>
        <v>0</v>
      </c>
      <c r="CV15" s="2" t="s">
        <v>22</v>
      </c>
      <c r="CW15" s="75">
        <f t="shared" si="46"/>
        <v>11</v>
      </c>
      <c r="CX15" s="75">
        <f t="shared" si="47"/>
        <v>0</v>
      </c>
      <c r="CY15" s="75">
        <f t="shared" si="48"/>
        <v>0</v>
      </c>
      <c r="CZ15" s="75">
        <f t="shared" si="49"/>
        <v>0</v>
      </c>
      <c r="DA15" s="75">
        <f t="shared" si="50"/>
        <v>0</v>
      </c>
      <c r="DB15" s="75">
        <f t="shared" si="51"/>
        <v>0</v>
      </c>
      <c r="DC15" s="75">
        <f t="shared" si="52"/>
        <v>0</v>
      </c>
      <c r="DD15" s="75">
        <f t="shared" si="53"/>
        <v>0</v>
      </c>
      <c r="DE15" s="75">
        <f t="shared" si="76"/>
        <v>0</v>
      </c>
      <c r="DF15" s="165" t="str">
        <f t="shared" si="77"/>
        <v xml:space="preserve">Le Mans </v>
      </c>
      <c r="DG15" s="166"/>
      <c r="DH15" s="166"/>
      <c r="DI15" s="166"/>
      <c r="DJ15" s="167"/>
      <c r="DK15" s="75">
        <f t="shared" si="54"/>
        <v>1</v>
      </c>
      <c r="DL15" s="75">
        <f t="shared" si="78"/>
        <v>0</v>
      </c>
      <c r="DM15" s="2" t="s">
        <v>22</v>
      </c>
      <c r="DN15" s="75">
        <f t="shared" si="55"/>
        <v>11</v>
      </c>
      <c r="DO15" s="75">
        <f t="shared" si="56"/>
        <v>0</v>
      </c>
      <c r="DP15" s="75">
        <f t="shared" si="57"/>
        <v>0</v>
      </c>
      <c r="DQ15" s="75">
        <f t="shared" si="58"/>
        <v>0</v>
      </c>
      <c r="DR15" s="75">
        <f t="shared" si="59"/>
        <v>0</v>
      </c>
      <c r="DS15" s="75">
        <f t="shared" si="60"/>
        <v>0</v>
      </c>
      <c r="DT15" s="75">
        <f t="shared" si="61"/>
        <v>0</v>
      </c>
      <c r="DU15" s="75">
        <f t="shared" si="62"/>
        <v>0</v>
      </c>
      <c r="DV15" s="75">
        <f t="shared" si="79"/>
        <v>0</v>
      </c>
      <c r="DW15" s="82">
        <f t="shared" si="80"/>
        <v>0</v>
      </c>
      <c r="DX15" s="82">
        <f>DW15+0.000001</f>
        <v>9.9999999999999995E-7</v>
      </c>
      <c r="DY15" s="82">
        <f t="shared" si="81"/>
        <v>0</v>
      </c>
      <c r="DZ15" s="82">
        <f>DY15+0.000001</f>
        <v>9.9999999999999995E-7</v>
      </c>
      <c r="EA15" s="82">
        <f t="shared" si="82"/>
        <v>0</v>
      </c>
      <c r="EB15" s="82">
        <f>EA15+0.000001</f>
        <v>9.9999999999999995E-7</v>
      </c>
      <c r="EC15" s="88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7"/>
      <c r="EU15" s="139" t="str">
        <f t="shared" si="63"/>
        <v xml:space="preserve">Le Mans </v>
      </c>
      <c r="EV15" s="139"/>
      <c r="EW15" s="139"/>
      <c r="EX15" s="139"/>
      <c r="EY15" s="139"/>
      <c r="EZ15" s="82">
        <f t="shared" si="64"/>
        <v>0</v>
      </c>
      <c r="FA15" s="78">
        <f t="shared" si="65"/>
        <v>1</v>
      </c>
      <c r="FB15" s="139" t="str">
        <f t="shared" si="98"/>
        <v xml:space="preserve">Le Mans </v>
      </c>
      <c r="FC15" s="139"/>
      <c r="FD15" s="139"/>
      <c r="FE15" s="139"/>
      <c r="FF15" s="139"/>
      <c r="FG15" s="139" t="str">
        <f t="shared" si="66"/>
        <v xml:space="preserve">Le Mans </v>
      </c>
      <c r="FH15" s="139"/>
      <c r="FI15" s="139"/>
      <c r="FJ15" s="139"/>
      <c r="FK15" s="139"/>
      <c r="FL15" s="82">
        <f t="shared" si="67"/>
        <v>0</v>
      </c>
      <c r="FM15" s="4">
        <f t="shared" si="68"/>
        <v>1</v>
      </c>
      <c r="FN15" s="139" t="str">
        <f t="shared" si="99"/>
        <v xml:space="preserve">Le Mans </v>
      </c>
      <c r="FO15" s="139"/>
      <c r="FP15" s="139"/>
      <c r="FQ15" s="139"/>
      <c r="FR15" s="139"/>
      <c r="FS15" s="139" t="str">
        <f t="shared" si="69"/>
        <v xml:space="preserve">Le Mans </v>
      </c>
      <c r="FT15" s="139"/>
      <c r="FU15" s="139"/>
      <c r="FV15" s="139"/>
      <c r="FW15" s="139"/>
      <c r="FX15" s="82">
        <f t="shared" si="70"/>
        <v>0</v>
      </c>
      <c r="FY15" s="78">
        <f t="shared" si="71"/>
        <v>1</v>
      </c>
      <c r="FZ15" s="139" t="str">
        <f t="shared" si="100"/>
        <v xml:space="preserve">Le Mans </v>
      </c>
      <c r="GA15" s="139"/>
      <c r="GB15" s="139"/>
      <c r="GC15" s="139"/>
      <c r="GD15" s="139"/>
      <c r="GE15" s="140" t="str">
        <f t="shared" si="101"/>
        <v xml:space="preserve">Le Mans </v>
      </c>
      <c r="GF15" s="141"/>
      <c r="GG15" s="141"/>
      <c r="GH15" s="141"/>
      <c r="GI15" s="142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</row>
    <row r="16" spans="1:240" ht="14.25" x14ac:dyDescent="0.25">
      <c r="A16" s="62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68"/>
      <c r="T16" s="168"/>
      <c r="U16" s="74"/>
      <c r="V16" s="155" t="str">
        <f t="shared" si="0"/>
        <v>Lyon Duchère</v>
      </c>
      <c r="W16" s="156"/>
      <c r="X16" s="156"/>
      <c r="Y16" s="156"/>
      <c r="Z16" s="157"/>
      <c r="AA16" s="27">
        <f t="shared" si="1"/>
        <v>0</v>
      </c>
      <c r="AB16" s="28" t="str">
        <f t="shared" si="2"/>
        <v>u</v>
      </c>
      <c r="AC16" s="29">
        <f t="shared" si="102"/>
        <v>1</v>
      </c>
      <c r="AD16" s="30">
        <f t="shared" si="3"/>
        <v>0</v>
      </c>
      <c r="AE16" s="34">
        <f t="shared" si="4"/>
        <v>0</v>
      </c>
      <c r="AF16" s="35">
        <f t="shared" si="5"/>
        <v>0</v>
      </c>
      <c r="AG16" s="35">
        <f t="shared" si="6"/>
        <v>0</v>
      </c>
      <c r="AH16" s="35">
        <f t="shared" si="7"/>
        <v>0</v>
      </c>
      <c r="AI16" s="35">
        <f t="shared" si="8"/>
        <v>0</v>
      </c>
      <c r="AJ16" s="35">
        <f t="shared" si="9"/>
        <v>0</v>
      </c>
      <c r="AK16" s="36">
        <f t="shared" si="10"/>
        <v>0</v>
      </c>
      <c r="AL16" s="158" t="str">
        <f t="shared" si="11"/>
        <v>Lyon Duchère</v>
      </c>
      <c r="AM16" s="159"/>
      <c r="AN16" s="159"/>
      <c r="AO16" s="159"/>
      <c r="AP16" s="160"/>
      <c r="AQ16" s="12">
        <f t="shared" si="12"/>
        <v>0</v>
      </c>
      <c r="AR16" s="13" t="str">
        <f t="shared" si="13"/>
        <v>u</v>
      </c>
      <c r="AS16" s="14">
        <f t="shared" si="103"/>
        <v>1</v>
      </c>
      <c r="AT16" s="15">
        <f t="shared" si="14"/>
        <v>0</v>
      </c>
      <c r="AU16" s="16">
        <f t="shared" si="15"/>
        <v>0</v>
      </c>
      <c r="AV16" s="17">
        <f t="shared" si="16"/>
        <v>0</v>
      </c>
      <c r="AW16" s="17">
        <f t="shared" si="17"/>
        <v>0</v>
      </c>
      <c r="AX16" s="17">
        <f t="shared" si="18"/>
        <v>0</v>
      </c>
      <c r="AY16" s="17">
        <f t="shared" si="19"/>
        <v>0</v>
      </c>
      <c r="AZ16" s="17">
        <f t="shared" si="20"/>
        <v>0</v>
      </c>
      <c r="BA16" s="18">
        <f t="shared" si="21"/>
        <v>0</v>
      </c>
      <c r="BB16" s="161" t="str">
        <f t="shared" si="22"/>
        <v>Lyon Duchère</v>
      </c>
      <c r="BC16" s="162"/>
      <c r="BD16" s="162"/>
      <c r="BE16" s="162"/>
      <c r="BF16" s="163"/>
      <c r="BG16" s="44">
        <f t="shared" si="23"/>
        <v>0</v>
      </c>
      <c r="BH16" s="45" t="str">
        <f t="shared" si="24"/>
        <v>u</v>
      </c>
      <c r="BI16" s="46">
        <f t="shared" si="104"/>
        <v>1</v>
      </c>
      <c r="BJ16" s="47">
        <f t="shared" si="25"/>
        <v>0</v>
      </c>
      <c r="BK16" s="48">
        <f t="shared" si="26"/>
        <v>0</v>
      </c>
      <c r="BL16" s="49">
        <f t="shared" si="27"/>
        <v>0</v>
      </c>
      <c r="BM16" s="49">
        <f t="shared" si="28"/>
        <v>0</v>
      </c>
      <c r="BN16" s="49">
        <f t="shared" si="29"/>
        <v>0</v>
      </c>
      <c r="BO16" s="49">
        <f t="shared" si="30"/>
        <v>0</v>
      </c>
      <c r="BP16" s="49">
        <f t="shared" si="31"/>
        <v>0</v>
      </c>
      <c r="BQ16" s="50">
        <f t="shared" si="32"/>
        <v>0</v>
      </c>
      <c r="BR16" s="77">
        <v>12</v>
      </c>
      <c r="BS16" s="81">
        <f t="shared" si="33"/>
        <v>12</v>
      </c>
      <c r="BT16" s="79">
        <v>12</v>
      </c>
      <c r="BU16" s="80">
        <f t="shared" si="34"/>
        <v>12</v>
      </c>
      <c r="BV16" s="77">
        <v>12</v>
      </c>
      <c r="BW16" s="78">
        <f t="shared" si="35"/>
        <v>12</v>
      </c>
      <c r="BX16" s="164" t="str">
        <f>[1]Equipes!A13</f>
        <v>Lyon Duchère</v>
      </c>
      <c r="BY16" s="164"/>
      <c r="BZ16" s="164"/>
      <c r="CA16" s="164"/>
      <c r="CB16" s="164"/>
      <c r="CC16" s="75">
        <f t="shared" si="36"/>
        <v>1</v>
      </c>
      <c r="CD16" s="75">
        <f t="shared" si="72"/>
        <v>0</v>
      </c>
      <c r="CE16" s="2" t="s">
        <v>22</v>
      </c>
      <c r="CF16" s="75">
        <f t="shared" si="37"/>
        <v>12</v>
      </c>
      <c r="CG16" s="75">
        <f t="shared" si="38"/>
        <v>0</v>
      </c>
      <c r="CH16" s="75">
        <f t="shared" si="39"/>
        <v>0</v>
      </c>
      <c r="CI16" s="75">
        <f t="shared" si="40"/>
        <v>0</v>
      </c>
      <c r="CJ16" s="75">
        <f t="shared" si="41"/>
        <v>0</v>
      </c>
      <c r="CK16" s="75">
        <f t="shared" si="42"/>
        <v>0</v>
      </c>
      <c r="CL16" s="75">
        <f t="shared" si="43"/>
        <v>0</v>
      </c>
      <c r="CM16" s="75">
        <f t="shared" si="44"/>
        <v>0</v>
      </c>
      <c r="CN16" s="75">
        <f t="shared" si="73"/>
        <v>0</v>
      </c>
      <c r="CO16" s="165" t="str">
        <f t="shared" si="74"/>
        <v>Lyon Duchère</v>
      </c>
      <c r="CP16" s="166"/>
      <c r="CQ16" s="166"/>
      <c r="CR16" s="166"/>
      <c r="CS16" s="167"/>
      <c r="CT16" s="75">
        <f t="shared" si="45"/>
        <v>1</v>
      </c>
      <c r="CU16" s="75">
        <f t="shared" si="75"/>
        <v>0</v>
      </c>
      <c r="CV16" s="2" t="s">
        <v>22</v>
      </c>
      <c r="CW16" s="75">
        <f t="shared" si="46"/>
        <v>12</v>
      </c>
      <c r="CX16" s="75">
        <f t="shared" si="47"/>
        <v>0</v>
      </c>
      <c r="CY16" s="75">
        <f t="shared" si="48"/>
        <v>0</v>
      </c>
      <c r="CZ16" s="75">
        <f t="shared" si="49"/>
        <v>0</v>
      </c>
      <c r="DA16" s="75">
        <f t="shared" si="50"/>
        <v>0</v>
      </c>
      <c r="DB16" s="75">
        <f t="shared" si="51"/>
        <v>0</v>
      </c>
      <c r="DC16" s="75">
        <f t="shared" si="52"/>
        <v>0</v>
      </c>
      <c r="DD16" s="75">
        <f t="shared" si="53"/>
        <v>0</v>
      </c>
      <c r="DE16" s="75">
        <f t="shared" si="76"/>
        <v>0</v>
      </c>
      <c r="DF16" s="165" t="str">
        <f t="shared" si="77"/>
        <v>Lyon Duchère</v>
      </c>
      <c r="DG16" s="166"/>
      <c r="DH16" s="166"/>
      <c r="DI16" s="166"/>
      <c r="DJ16" s="167"/>
      <c r="DK16" s="75">
        <f t="shared" si="54"/>
        <v>1</v>
      </c>
      <c r="DL16" s="75">
        <f t="shared" si="78"/>
        <v>0</v>
      </c>
      <c r="DM16" s="2" t="s">
        <v>22</v>
      </c>
      <c r="DN16" s="75">
        <f t="shared" si="55"/>
        <v>12</v>
      </c>
      <c r="DO16" s="75">
        <f t="shared" si="56"/>
        <v>0</v>
      </c>
      <c r="DP16" s="75">
        <f t="shared" si="57"/>
        <v>0</v>
      </c>
      <c r="DQ16" s="75">
        <f t="shared" si="58"/>
        <v>0</v>
      </c>
      <c r="DR16" s="75">
        <f t="shared" si="59"/>
        <v>0</v>
      </c>
      <c r="DS16" s="75">
        <f t="shared" si="60"/>
        <v>0</v>
      </c>
      <c r="DT16" s="75">
        <f t="shared" si="61"/>
        <v>0</v>
      </c>
      <c r="DU16" s="75">
        <f t="shared" si="62"/>
        <v>0</v>
      </c>
      <c r="DV16" s="75">
        <f t="shared" si="79"/>
        <v>0</v>
      </c>
      <c r="DW16" s="82">
        <f t="shared" si="80"/>
        <v>0</v>
      </c>
      <c r="DX16" s="82">
        <f>DW16+0.0000009</f>
        <v>8.9999999999999996E-7</v>
      </c>
      <c r="DY16" s="82">
        <f t="shared" si="81"/>
        <v>0</v>
      </c>
      <c r="DZ16" s="82">
        <f>DY16+0.0000009</f>
        <v>8.9999999999999996E-7</v>
      </c>
      <c r="EA16" s="82">
        <f t="shared" si="82"/>
        <v>0</v>
      </c>
      <c r="EB16" s="82">
        <f>EA16+0.0000009</f>
        <v>8.9999999999999996E-7</v>
      </c>
      <c r="EC16" s="86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5"/>
      <c r="EU16" s="139" t="str">
        <f t="shared" si="63"/>
        <v>Lyon Duchère</v>
      </c>
      <c r="EV16" s="139"/>
      <c r="EW16" s="139"/>
      <c r="EX16" s="139"/>
      <c r="EY16" s="139"/>
      <c r="EZ16" s="82">
        <f t="shared" si="64"/>
        <v>0</v>
      </c>
      <c r="FA16" s="78">
        <f t="shared" si="65"/>
        <v>1</v>
      </c>
      <c r="FB16" s="139" t="str">
        <f t="shared" si="98"/>
        <v>Lyon Duchère</v>
      </c>
      <c r="FC16" s="139"/>
      <c r="FD16" s="139"/>
      <c r="FE16" s="139"/>
      <c r="FF16" s="139"/>
      <c r="FG16" s="139" t="str">
        <f t="shared" si="66"/>
        <v>Lyon Duchère</v>
      </c>
      <c r="FH16" s="139"/>
      <c r="FI16" s="139"/>
      <c r="FJ16" s="139"/>
      <c r="FK16" s="139"/>
      <c r="FL16" s="82">
        <f t="shared" si="67"/>
        <v>0</v>
      </c>
      <c r="FM16" s="4">
        <f t="shared" si="68"/>
        <v>1</v>
      </c>
      <c r="FN16" s="139" t="str">
        <f t="shared" si="99"/>
        <v>Lyon Duchère</v>
      </c>
      <c r="FO16" s="139"/>
      <c r="FP16" s="139"/>
      <c r="FQ16" s="139"/>
      <c r="FR16" s="139"/>
      <c r="FS16" s="139" t="str">
        <f t="shared" si="69"/>
        <v>Lyon Duchère</v>
      </c>
      <c r="FT16" s="139"/>
      <c r="FU16" s="139"/>
      <c r="FV16" s="139"/>
      <c r="FW16" s="139"/>
      <c r="FX16" s="82">
        <f t="shared" si="70"/>
        <v>0</v>
      </c>
      <c r="FY16" s="78">
        <f t="shared" si="71"/>
        <v>1</v>
      </c>
      <c r="FZ16" s="139" t="str">
        <f t="shared" si="100"/>
        <v>Lyon Duchère</v>
      </c>
      <c r="GA16" s="139"/>
      <c r="GB16" s="139"/>
      <c r="GC16" s="139"/>
      <c r="GD16" s="139"/>
      <c r="GE16" s="140" t="str">
        <f t="shared" si="101"/>
        <v>Lyon Duchère</v>
      </c>
      <c r="GF16" s="141"/>
      <c r="GG16" s="141"/>
      <c r="GH16" s="141"/>
      <c r="GI16" s="142"/>
      <c r="GJ16" s="74"/>
      <c r="GK16" s="74"/>
      <c r="GL16" s="74"/>
      <c r="GM16" s="74"/>
      <c r="GN16" s="74"/>
      <c r="GO16" s="74"/>
      <c r="GP16" s="74"/>
      <c r="GQ16" s="74"/>
      <c r="GR16" s="74"/>
      <c r="GS16" s="74"/>
      <c r="GT16" s="74"/>
      <c r="GU16" s="74"/>
      <c r="GV16" s="74"/>
      <c r="GW16" s="74"/>
      <c r="GX16" s="74"/>
      <c r="GY16" s="74"/>
      <c r="GZ16" s="74"/>
      <c r="HA16" s="74"/>
      <c r="HB16" s="74"/>
      <c r="HC16" s="74"/>
      <c r="HD16" s="74"/>
      <c r="HE16" s="74"/>
      <c r="HF16" s="74"/>
      <c r="HG16" s="74"/>
      <c r="HH16" s="74"/>
      <c r="HI16" s="74"/>
      <c r="HJ16" s="74"/>
      <c r="HK16" s="74"/>
      <c r="HL16" s="74"/>
      <c r="HM16" s="74"/>
      <c r="HN16" s="74"/>
      <c r="HO16" s="74"/>
      <c r="HP16" s="74"/>
      <c r="HQ16" s="74"/>
      <c r="HR16" s="74"/>
      <c r="HS16" s="74"/>
      <c r="HT16" s="74"/>
      <c r="HU16" s="74"/>
      <c r="HV16" s="74"/>
      <c r="HW16" s="74"/>
      <c r="HX16" s="74"/>
      <c r="HY16" s="74"/>
      <c r="HZ16" s="74"/>
      <c r="IA16" s="74"/>
      <c r="IB16" s="74"/>
      <c r="IC16" s="74"/>
      <c r="ID16" s="74"/>
      <c r="IE16" s="74"/>
      <c r="IF16" s="74"/>
    </row>
    <row r="17" spans="1:240" ht="14.25" x14ac:dyDescent="0.25">
      <c r="A17" s="74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74"/>
      <c r="T17" s="74"/>
      <c r="U17" s="74"/>
      <c r="V17" s="155" t="str">
        <f t="shared" si="0"/>
        <v xml:space="preserve">Marignane Gigniac </v>
      </c>
      <c r="W17" s="156"/>
      <c r="X17" s="156"/>
      <c r="Y17" s="156"/>
      <c r="Z17" s="157"/>
      <c r="AA17" s="27">
        <f t="shared" si="1"/>
        <v>0</v>
      </c>
      <c r="AB17" s="28" t="str">
        <f t="shared" si="2"/>
        <v>u</v>
      </c>
      <c r="AC17" s="29">
        <f t="shared" si="102"/>
        <v>1</v>
      </c>
      <c r="AD17" s="30">
        <f t="shared" si="3"/>
        <v>0</v>
      </c>
      <c r="AE17" s="34">
        <f t="shared" si="4"/>
        <v>0</v>
      </c>
      <c r="AF17" s="35">
        <f t="shared" si="5"/>
        <v>0</v>
      </c>
      <c r="AG17" s="35">
        <f t="shared" si="6"/>
        <v>0</v>
      </c>
      <c r="AH17" s="35">
        <f t="shared" si="7"/>
        <v>0</v>
      </c>
      <c r="AI17" s="35">
        <f t="shared" si="8"/>
        <v>0</v>
      </c>
      <c r="AJ17" s="35">
        <f t="shared" si="9"/>
        <v>0</v>
      </c>
      <c r="AK17" s="36">
        <f t="shared" si="10"/>
        <v>0</v>
      </c>
      <c r="AL17" s="158" t="str">
        <f t="shared" si="11"/>
        <v xml:space="preserve">Marignane Gigniac </v>
      </c>
      <c r="AM17" s="159"/>
      <c r="AN17" s="159"/>
      <c r="AO17" s="159"/>
      <c r="AP17" s="160"/>
      <c r="AQ17" s="12">
        <f t="shared" si="12"/>
        <v>0</v>
      </c>
      <c r="AR17" s="13" t="str">
        <f t="shared" si="13"/>
        <v>u</v>
      </c>
      <c r="AS17" s="14">
        <f t="shared" si="103"/>
        <v>1</v>
      </c>
      <c r="AT17" s="15">
        <f t="shared" si="14"/>
        <v>0</v>
      </c>
      <c r="AU17" s="16">
        <f t="shared" si="15"/>
        <v>0</v>
      </c>
      <c r="AV17" s="17">
        <f t="shared" si="16"/>
        <v>0</v>
      </c>
      <c r="AW17" s="17">
        <f t="shared" si="17"/>
        <v>0</v>
      </c>
      <c r="AX17" s="17">
        <f t="shared" si="18"/>
        <v>0</v>
      </c>
      <c r="AY17" s="17">
        <f t="shared" si="19"/>
        <v>0</v>
      </c>
      <c r="AZ17" s="17">
        <f t="shared" si="20"/>
        <v>0</v>
      </c>
      <c r="BA17" s="18">
        <f t="shared" si="21"/>
        <v>0</v>
      </c>
      <c r="BB17" s="161" t="str">
        <f t="shared" si="22"/>
        <v xml:space="preserve">Marignane Gigniac </v>
      </c>
      <c r="BC17" s="162"/>
      <c r="BD17" s="162"/>
      <c r="BE17" s="162"/>
      <c r="BF17" s="163"/>
      <c r="BG17" s="44">
        <f t="shared" si="23"/>
        <v>0</v>
      </c>
      <c r="BH17" s="45" t="str">
        <f t="shared" si="24"/>
        <v>u</v>
      </c>
      <c r="BI17" s="46">
        <f t="shared" si="104"/>
        <v>1</v>
      </c>
      <c r="BJ17" s="47">
        <f t="shared" si="25"/>
        <v>0</v>
      </c>
      <c r="BK17" s="48">
        <f t="shared" si="26"/>
        <v>0</v>
      </c>
      <c r="BL17" s="49">
        <f t="shared" si="27"/>
        <v>0</v>
      </c>
      <c r="BM17" s="49">
        <f t="shared" si="28"/>
        <v>0</v>
      </c>
      <c r="BN17" s="49">
        <f t="shared" si="29"/>
        <v>0</v>
      </c>
      <c r="BO17" s="49">
        <f t="shared" si="30"/>
        <v>0</v>
      </c>
      <c r="BP17" s="49">
        <f t="shared" si="31"/>
        <v>0</v>
      </c>
      <c r="BQ17" s="50">
        <f t="shared" si="32"/>
        <v>0</v>
      </c>
      <c r="BR17" s="77">
        <v>13</v>
      </c>
      <c r="BS17" s="81">
        <f t="shared" si="33"/>
        <v>13</v>
      </c>
      <c r="BT17" s="79">
        <v>13</v>
      </c>
      <c r="BU17" s="80">
        <f t="shared" si="34"/>
        <v>13</v>
      </c>
      <c r="BV17" s="77">
        <v>13</v>
      </c>
      <c r="BW17" s="78">
        <f t="shared" si="35"/>
        <v>13</v>
      </c>
      <c r="BX17" s="164" t="str">
        <f>[1]Equipes!A14</f>
        <v xml:space="preserve">Marignane Gigniac </v>
      </c>
      <c r="BY17" s="164"/>
      <c r="BZ17" s="164"/>
      <c r="CA17" s="164"/>
      <c r="CB17" s="164"/>
      <c r="CC17" s="75">
        <f t="shared" si="36"/>
        <v>1</v>
      </c>
      <c r="CD17" s="75">
        <f t="shared" si="72"/>
        <v>0</v>
      </c>
      <c r="CE17" s="2" t="s">
        <v>22</v>
      </c>
      <c r="CF17" s="75">
        <f t="shared" si="37"/>
        <v>13</v>
      </c>
      <c r="CG17" s="75">
        <f t="shared" si="38"/>
        <v>0</v>
      </c>
      <c r="CH17" s="75">
        <f t="shared" si="39"/>
        <v>0</v>
      </c>
      <c r="CI17" s="75">
        <f t="shared" si="40"/>
        <v>0</v>
      </c>
      <c r="CJ17" s="75">
        <f t="shared" si="41"/>
        <v>0</v>
      </c>
      <c r="CK17" s="75">
        <f t="shared" si="42"/>
        <v>0</v>
      </c>
      <c r="CL17" s="75">
        <f t="shared" si="43"/>
        <v>0</v>
      </c>
      <c r="CM17" s="75">
        <f t="shared" si="44"/>
        <v>0</v>
      </c>
      <c r="CN17" s="75">
        <f t="shared" si="73"/>
        <v>0</v>
      </c>
      <c r="CO17" s="165" t="str">
        <f t="shared" si="74"/>
        <v xml:space="preserve">Marignane Gigniac </v>
      </c>
      <c r="CP17" s="166"/>
      <c r="CQ17" s="166"/>
      <c r="CR17" s="166"/>
      <c r="CS17" s="167"/>
      <c r="CT17" s="75">
        <f t="shared" si="45"/>
        <v>1</v>
      </c>
      <c r="CU17" s="75">
        <f t="shared" si="75"/>
        <v>0</v>
      </c>
      <c r="CV17" s="2" t="s">
        <v>22</v>
      </c>
      <c r="CW17" s="75">
        <f t="shared" si="46"/>
        <v>13</v>
      </c>
      <c r="CX17" s="75">
        <f t="shared" si="47"/>
        <v>0</v>
      </c>
      <c r="CY17" s="75">
        <f t="shared" si="48"/>
        <v>0</v>
      </c>
      <c r="CZ17" s="75">
        <f t="shared" si="49"/>
        <v>0</v>
      </c>
      <c r="DA17" s="75">
        <f t="shared" si="50"/>
        <v>0</v>
      </c>
      <c r="DB17" s="75">
        <f t="shared" si="51"/>
        <v>0</v>
      </c>
      <c r="DC17" s="75">
        <f t="shared" si="52"/>
        <v>0</v>
      </c>
      <c r="DD17" s="75">
        <f t="shared" si="53"/>
        <v>0</v>
      </c>
      <c r="DE17" s="75">
        <f t="shared" si="76"/>
        <v>0</v>
      </c>
      <c r="DF17" s="165" t="str">
        <f t="shared" si="77"/>
        <v xml:space="preserve">Marignane Gigniac </v>
      </c>
      <c r="DG17" s="166"/>
      <c r="DH17" s="166"/>
      <c r="DI17" s="166"/>
      <c r="DJ17" s="167"/>
      <c r="DK17" s="75">
        <f t="shared" si="54"/>
        <v>1</v>
      </c>
      <c r="DL17" s="75">
        <f t="shared" si="78"/>
        <v>0</v>
      </c>
      <c r="DM17" s="2" t="s">
        <v>22</v>
      </c>
      <c r="DN17" s="75">
        <f t="shared" si="55"/>
        <v>13</v>
      </c>
      <c r="DO17" s="75">
        <f t="shared" si="56"/>
        <v>0</v>
      </c>
      <c r="DP17" s="75">
        <f t="shared" si="57"/>
        <v>0</v>
      </c>
      <c r="DQ17" s="75">
        <f t="shared" si="58"/>
        <v>0</v>
      </c>
      <c r="DR17" s="75">
        <f t="shared" si="59"/>
        <v>0</v>
      </c>
      <c r="DS17" s="75">
        <f t="shared" si="60"/>
        <v>0</v>
      </c>
      <c r="DT17" s="75">
        <f t="shared" si="61"/>
        <v>0</v>
      </c>
      <c r="DU17" s="75">
        <f t="shared" si="62"/>
        <v>0</v>
      </c>
      <c r="DV17" s="75">
        <f t="shared" si="79"/>
        <v>0</v>
      </c>
      <c r="DW17" s="82">
        <f t="shared" si="80"/>
        <v>0</v>
      </c>
      <c r="DX17" s="82">
        <f>DW17+0.0000008</f>
        <v>7.9999999999999996E-7</v>
      </c>
      <c r="DY17" s="82">
        <f t="shared" si="81"/>
        <v>0</v>
      </c>
      <c r="DZ17" s="82">
        <f>DY17+0.0000008</f>
        <v>7.9999999999999996E-7</v>
      </c>
      <c r="EA17" s="82">
        <f t="shared" si="82"/>
        <v>0</v>
      </c>
      <c r="EB17" s="82">
        <f>EA17+0.0000008</f>
        <v>7.9999999999999996E-7</v>
      </c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139" t="str">
        <f t="shared" si="63"/>
        <v xml:space="preserve">Marignane Gigniac </v>
      </c>
      <c r="EV17" s="139"/>
      <c r="EW17" s="139"/>
      <c r="EX17" s="139"/>
      <c r="EY17" s="139"/>
      <c r="EZ17" s="82">
        <f t="shared" si="64"/>
        <v>0</v>
      </c>
      <c r="FA17" s="78">
        <f t="shared" si="65"/>
        <v>1</v>
      </c>
      <c r="FB17" s="139" t="str">
        <f t="shared" si="98"/>
        <v xml:space="preserve">Marignane Gigniac </v>
      </c>
      <c r="FC17" s="139"/>
      <c r="FD17" s="139"/>
      <c r="FE17" s="139"/>
      <c r="FF17" s="139"/>
      <c r="FG17" s="139" t="str">
        <f t="shared" si="66"/>
        <v xml:space="preserve">Marignane Gigniac </v>
      </c>
      <c r="FH17" s="139"/>
      <c r="FI17" s="139"/>
      <c r="FJ17" s="139"/>
      <c r="FK17" s="139"/>
      <c r="FL17" s="82">
        <f t="shared" si="67"/>
        <v>0</v>
      </c>
      <c r="FM17" s="4">
        <f t="shared" si="68"/>
        <v>1</v>
      </c>
      <c r="FN17" s="139" t="str">
        <f t="shared" si="99"/>
        <v xml:space="preserve">Marignane Gigniac </v>
      </c>
      <c r="FO17" s="139"/>
      <c r="FP17" s="139"/>
      <c r="FQ17" s="139"/>
      <c r="FR17" s="139"/>
      <c r="FS17" s="139" t="str">
        <f t="shared" si="69"/>
        <v xml:space="preserve">Marignane Gigniac </v>
      </c>
      <c r="FT17" s="139"/>
      <c r="FU17" s="139"/>
      <c r="FV17" s="139"/>
      <c r="FW17" s="139"/>
      <c r="FX17" s="82">
        <f t="shared" si="70"/>
        <v>0</v>
      </c>
      <c r="FY17" s="78">
        <f t="shared" si="71"/>
        <v>1</v>
      </c>
      <c r="FZ17" s="139" t="str">
        <f t="shared" si="100"/>
        <v xml:space="preserve">Marignane Gigniac </v>
      </c>
      <c r="GA17" s="139"/>
      <c r="GB17" s="139"/>
      <c r="GC17" s="139"/>
      <c r="GD17" s="139"/>
      <c r="GE17" s="140" t="str">
        <f t="shared" si="101"/>
        <v xml:space="preserve">Marignane Gigniac </v>
      </c>
      <c r="GF17" s="141"/>
      <c r="GG17" s="141"/>
      <c r="GH17" s="141"/>
      <c r="GI17" s="142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</row>
    <row r="18" spans="1:240" ht="14.25" x14ac:dyDescent="0.25">
      <c r="A18" s="20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74"/>
      <c r="T18" s="74"/>
      <c r="U18" s="74"/>
      <c r="V18" s="155" t="str">
        <f t="shared" si="0"/>
        <v xml:space="preserve">Pau </v>
      </c>
      <c r="W18" s="156"/>
      <c r="X18" s="156"/>
      <c r="Y18" s="156"/>
      <c r="Z18" s="157"/>
      <c r="AA18" s="27">
        <f t="shared" si="1"/>
        <v>0</v>
      </c>
      <c r="AB18" s="28" t="str">
        <f t="shared" si="2"/>
        <v>u</v>
      </c>
      <c r="AC18" s="29">
        <f t="shared" si="102"/>
        <v>1</v>
      </c>
      <c r="AD18" s="30">
        <f t="shared" si="3"/>
        <v>0</v>
      </c>
      <c r="AE18" s="34">
        <f t="shared" si="4"/>
        <v>0</v>
      </c>
      <c r="AF18" s="35">
        <f t="shared" si="5"/>
        <v>0</v>
      </c>
      <c r="AG18" s="35">
        <f t="shared" si="6"/>
        <v>0</v>
      </c>
      <c r="AH18" s="35">
        <f t="shared" si="7"/>
        <v>0</v>
      </c>
      <c r="AI18" s="35">
        <f t="shared" si="8"/>
        <v>0</v>
      </c>
      <c r="AJ18" s="35">
        <f t="shared" si="9"/>
        <v>0</v>
      </c>
      <c r="AK18" s="36">
        <f t="shared" si="10"/>
        <v>0</v>
      </c>
      <c r="AL18" s="158" t="str">
        <f t="shared" si="11"/>
        <v xml:space="preserve">Pau </v>
      </c>
      <c r="AM18" s="159"/>
      <c r="AN18" s="159"/>
      <c r="AO18" s="159"/>
      <c r="AP18" s="160"/>
      <c r="AQ18" s="12">
        <f t="shared" si="12"/>
        <v>0</v>
      </c>
      <c r="AR18" s="13" t="str">
        <f t="shared" si="13"/>
        <v>u</v>
      </c>
      <c r="AS18" s="14">
        <f t="shared" si="103"/>
        <v>1</v>
      </c>
      <c r="AT18" s="15">
        <f t="shared" si="14"/>
        <v>0</v>
      </c>
      <c r="AU18" s="16">
        <f t="shared" si="15"/>
        <v>0</v>
      </c>
      <c r="AV18" s="17">
        <f t="shared" si="16"/>
        <v>0</v>
      </c>
      <c r="AW18" s="17">
        <f t="shared" si="17"/>
        <v>0</v>
      </c>
      <c r="AX18" s="17">
        <f t="shared" si="18"/>
        <v>0</v>
      </c>
      <c r="AY18" s="17">
        <f t="shared" si="19"/>
        <v>0</v>
      </c>
      <c r="AZ18" s="17">
        <f t="shared" si="20"/>
        <v>0</v>
      </c>
      <c r="BA18" s="18">
        <f t="shared" si="21"/>
        <v>0</v>
      </c>
      <c r="BB18" s="161" t="str">
        <f t="shared" si="22"/>
        <v xml:space="preserve">Pau </v>
      </c>
      <c r="BC18" s="162"/>
      <c r="BD18" s="162"/>
      <c r="BE18" s="162"/>
      <c r="BF18" s="163"/>
      <c r="BG18" s="44">
        <f t="shared" si="23"/>
        <v>0</v>
      </c>
      <c r="BH18" s="45" t="str">
        <f t="shared" si="24"/>
        <v>u</v>
      </c>
      <c r="BI18" s="46">
        <f t="shared" si="104"/>
        <v>1</v>
      </c>
      <c r="BJ18" s="47">
        <f t="shared" si="25"/>
        <v>0</v>
      </c>
      <c r="BK18" s="48">
        <f t="shared" si="26"/>
        <v>0</v>
      </c>
      <c r="BL18" s="49">
        <f t="shared" si="27"/>
        <v>0</v>
      </c>
      <c r="BM18" s="49">
        <f t="shared" si="28"/>
        <v>0</v>
      </c>
      <c r="BN18" s="49">
        <f t="shared" si="29"/>
        <v>0</v>
      </c>
      <c r="BO18" s="49">
        <f t="shared" si="30"/>
        <v>0</v>
      </c>
      <c r="BP18" s="49">
        <f t="shared" si="31"/>
        <v>0</v>
      </c>
      <c r="BQ18" s="50">
        <f t="shared" si="32"/>
        <v>0</v>
      </c>
      <c r="BR18" s="77">
        <v>14</v>
      </c>
      <c r="BS18" s="81">
        <f t="shared" si="33"/>
        <v>14</v>
      </c>
      <c r="BT18" s="79">
        <v>14</v>
      </c>
      <c r="BU18" s="80">
        <f t="shared" si="34"/>
        <v>14</v>
      </c>
      <c r="BV18" s="77">
        <v>14</v>
      </c>
      <c r="BW18" s="78">
        <f t="shared" si="35"/>
        <v>14</v>
      </c>
      <c r="BX18" s="164" t="str">
        <f>[1]Equipes!A15</f>
        <v xml:space="preserve">Pau </v>
      </c>
      <c r="BY18" s="164"/>
      <c r="BZ18" s="164"/>
      <c r="CA18" s="164"/>
      <c r="CB18" s="164"/>
      <c r="CC18" s="75">
        <f t="shared" si="36"/>
        <v>1</v>
      </c>
      <c r="CD18" s="75">
        <f t="shared" si="72"/>
        <v>0</v>
      </c>
      <c r="CE18" s="2" t="s">
        <v>22</v>
      </c>
      <c r="CF18" s="75">
        <f t="shared" si="37"/>
        <v>14</v>
      </c>
      <c r="CG18" s="75">
        <f t="shared" si="38"/>
        <v>0</v>
      </c>
      <c r="CH18" s="75">
        <f t="shared" si="39"/>
        <v>0</v>
      </c>
      <c r="CI18" s="75">
        <f t="shared" si="40"/>
        <v>0</v>
      </c>
      <c r="CJ18" s="75">
        <f t="shared" si="41"/>
        <v>0</v>
      </c>
      <c r="CK18" s="75">
        <f t="shared" si="42"/>
        <v>0</v>
      </c>
      <c r="CL18" s="75">
        <f t="shared" si="43"/>
        <v>0</v>
      </c>
      <c r="CM18" s="75">
        <f t="shared" si="44"/>
        <v>0</v>
      </c>
      <c r="CN18" s="75">
        <f t="shared" si="73"/>
        <v>0</v>
      </c>
      <c r="CO18" s="165" t="str">
        <f t="shared" si="74"/>
        <v xml:space="preserve">Pau </v>
      </c>
      <c r="CP18" s="166"/>
      <c r="CQ18" s="166"/>
      <c r="CR18" s="166"/>
      <c r="CS18" s="167"/>
      <c r="CT18" s="75">
        <f t="shared" si="45"/>
        <v>1</v>
      </c>
      <c r="CU18" s="75">
        <f t="shared" si="75"/>
        <v>0</v>
      </c>
      <c r="CV18" s="2" t="s">
        <v>22</v>
      </c>
      <c r="CW18" s="75">
        <f t="shared" si="46"/>
        <v>14</v>
      </c>
      <c r="CX18" s="75">
        <f t="shared" si="47"/>
        <v>0</v>
      </c>
      <c r="CY18" s="75">
        <f t="shared" si="48"/>
        <v>0</v>
      </c>
      <c r="CZ18" s="75">
        <f t="shared" si="49"/>
        <v>0</v>
      </c>
      <c r="DA18" s="75">
        <f t="shared" si="50"/>
        <v>0</v>
      </c>
      <c r="DB18" s="75">
        <f t="shared" si="51"/>
        <v>0</v>
      </c>
      <c r="DC18" s="75">
        <f t="shared" si="52"/>
        <v>0</v>
      </c>
      <c r="DD18" s="75">
        <f t="shared" si="53"/>
        <v>0</v>
      </c>
      <c r="DE18" s="75">
        <f t="shared" si="76"/>
        <v>0</v>
      </c>
      <c r="DF18" s="165" t="str">
        <f t="shared" si="77"/>
        <v xml:space="preserve">Pau </v>
      </c>
      <c r="DG18" s="166"/>
      <c r="DH18" s="166"/>
      <c r="DI18" s="166"/>
      <c r="DJ18" s="167"/>
      <c r="DK18" s="75">
        <f t="shared" si="54"/>
        <v>1</v>
      </c>
      <c r="DL18" s="75">
        <f t="shared" si="78"/>
        <v>0</v>
      </c>
      <c r="DM18" s="2" t="s">
        <v>22</v>
      </c>
      <c r="DN18" s="75">
        <f t="shared" si="55"/>
        <v>14</v>
      </c>
      <c r="DO18" s="75">
        <f t="shared" si="56"/>
        <v>0</v>
      </c>
      <c r="DP18" s="75">
        <f t="shared" si="57"/>
        <v>0</v>
      </c>
      <c r="DQ18" s="75">
        <f t="shared" si="58"/>
        <v>0</v>
      </c>
      <c r="DR18" s="75">
        <f t="shared" si="59"/>
        <v>0</v>
      </c>
      <c r="DS18" s="75">
        <f t="shared" si="60"/>
        <v>0</v>
      </c>
      <c r="DT18" s="75">
        <f t="shared" si="61"/>
        <v>0</v>
      </c>
      <c r="DU18" s="75">
        <f t="shared" si="62"/>
        <v>0</v>
      </c>
      <c r="DV18" s="75">
        <f t="shared" si="79"/>
        <v>0</v>
      </c>
      <c r="DW18" s="82">
        <f t="shared" si="80"/>
        <v>0</v>
      </c>
      <c r="DX18" s="82">
        <f>DW18+0.0000007</f>
        <v>6.9999999999999997E-7</v>
      </c>
      <c r="DY18" s="82">
        <f t="shared" si="81"/>
        <v>0</v>
      </c>
      <c r="DZ18" s="82">
        <f>DY18+0.0000007</f>
        <v>6.9999999999999997E-7</v>
      </c>
      <c r="EA18" s="82">
        <f t="shared" si="82"/>
        <v>0</v>
      </c>
      <c r="EB18" s="82">
        <f>EA18+0.0000007</f>
        <v>6.9999999999999997E-7</v>
      </c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139" t="str">
        <f t="shared" si="63"/>
        <v xml:space="preserve">Pau </v>
      </c>
      <c r="EV18" s="139"/>
      <c r="EW18" s="139"/>
      <c r="EX18" s="139"/>
      <c r="EY18" s="139"/>
      <c r="EZ18" s="82">
        <f t="shared" si="64"/>
        <v>0</v>
      </c>
      <c r="FA18" s="78">
        <f t="shared" si="65"/>
        <v>1</v>
      </c>
      <c r="FB18" s="139" t="str">
        <f t="shared" si="98"/>
        <v xml:space="preserve">Pau </v>
      </c>
      <c r="FC18" s="139"/>
      <c r="FD18" s="139"/>
      <c r="FE18" s="139"/>
      <c r="FF18" s="139"/>
      <c r="FG18" s="139" t="str">
        <f t="shared" si="66"/>
        <v xml:space="preserve">Pau </v>
      </c>
      <c r="FH18" s="139"/>
      <c r="FI18" s="139"/>
      <c r="FJ18" s="139"/>
      <c r="FK18" s="139"/>
      <c r="FL18" s="82">
        <f t="shared" si="67"/>
        <v>0</v>
      </c>
      <c r="FM18" s="4">
        <f t="shared" si="68"/>
        <v>1</v>
      </c>
      <c r="FN18" s="139" t="str">
        <f t="shared" si="99"/>
        <v xml:space="preserve">Pau </v>
      </c>
      <c r="FO18" s="139"/>
      <c r="FP18" s="139"/>
      <c r="FQ18" s="139"/>
      <c r="FR18" s="139"/>
      <c r="FS18" s="139" t="str">
        <f t="shared" si="69"/>
        <v xml:space="preserve">Pau </v>
      </c>
      <c r="FT18" s="139"/>
      <c r="FU18" s="139"/>
      <c r="FV18" s="139"/>
      <c r="FW18" s="139"/>
      <c r="FX18" s="82">
        <f t="shared" si="70"/>
        <v>0</v>
      </c>
      <c r="FY18" s="78">
        <f t="shared" si="71"/>
        <v>1</v>
      </c>
      <c r="FZ18" s="139" t="str">
        <f t="shared" si="100"/>
        <v xml:space="preserve">Pau </v>
      </c>
      <c r="GA18" s="139"/>
      <c r="GB18" s="139"/>
      <c r="GC18" s="139"/>
      <c r="GD18" s="139"/>
      <c r="GE18" s="140" t="str">
        <f t="shared" si="101"/>
        <v xml:space="preserve">Pau </v>
      </c>
      <c r="GF18" s="141"/>
      <c r="GG18" s="141"/>
      <c r="GH18" s="141"/>
      <c r="GI18" s="142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</row>
    <row r="19" spans="1:240" ht="14.25" x14ac:dyDescent="0.25">
      <c r="A19" s="20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74"/>
      <c r="T19" s="74"/>
      <c r="U19" s="74"/>
      <c r="V19" s="155" t="str">
        <f t="shared" si="0"/>
        <v>Quevilly-Rouen</v>
      </c>
      <c r="W19" s="156"/>
      <c r="X19" s="156"/>
      <c r="Y19" s="156"/>
      <c r="Z19" s="157"/>
      <c r="AA19" s="27">
        <f t="shared" si="1"/>
        <v>0</v>
      </c>
      <c r="AB19" s="28" t="str">
        <f t="shared" si="2"/>
        <v>u</v>
      </c>
      <c r="AC19" s="29">
        <f t="shared" si="102"/>
        <v>1</v>
      </c>
      <c r="AD19" s="30">
        <f t="shared" si="3"/>
        <v>0</v>
      </c>
      <c r="AE19" s="34">
        <f t="shared" si="4"/>
        <v>0</v>
      </c>
      <c r="AF19" s="35">
        <f t="shared" si="5"/>
        <v>0</v>
      </c>
      <c r="AG19" s="35">
        <f t="shared" si="6"/>
        <v>0</v>
      </c>
      <c r="AH19" s="35">
        <f t="shared" si="7"/>
        <v>0</v>
      </c>
      <c r="AI19" s="35">
        <f t="shared" si="8"/>
        <v>0</v>
      </c>
      <c r="AJ19" s="35">
        <f t="shared" si="9"/>
        <v>0</v>
      </c>
      <c r="AK19" s="36">
        <f t="shared" si="10"/>
        <v>0</v>
      </c>
      <c r="AL19" s="158" t="str">
        <f t="shared" si="11"/>
        <v>Quevilly-Rouen</v>
      </c>
      <c r="AM19" s="159"/>
      <c r="AN19" s="159"/>
      <c r="AO19" s="159"/>
      <c r="AP19" s="160"/>
      <c r="AQ19" s="12">
        <f t="shared" si="12"/>
        <v>0</v>
      </c>
      <c r="AR19" s="13" t="str">
        <f t="shared" si="13"/>
        <v>u</v>
      </c>
      <c r="AS19" s="14">
        <f t="shared" si="103"/>
        <v>1</v>
      </c>
      <c r="AT19" s="15">
        <f t="shared" si="14"/>
        <v>0</v>
      </c>
      <c r="AU19" s="16">
        <f t="shared" si="15"/>
        <v>0</v>
      </c>
      <c r="AV19" s="17">
        <f t="shared" si="16"/>
        <v>0</v>
      </c>
      <c r="AW19" s="17">
        <f t="shared" si="17"/>
        <v>0</v>
      </c>
      <c r="AX19" s="17">
        <f t="shared" si="18"/>
        <v>0</v>
      </c>
      <c r="AY19" s="17">
        <f t="shared" si="19"/>
        <v>0</v>
      </c>
      <c r="AZ19" s="17">
        <f t="shared" si="20"/>
        <v>0</v>
      </c>
      <c r="BA19" s="18">
        <f t="shared" si="21"/>
        <v>0</v>
      </c>
      <c r="BB19" s="161" t="str">
        <f t="shared" si="22"/>
        <v>Quevilly-Rouen</v>
      </c>
      <c r="BC19" s="162"/>
      <c r="BD19" s="162"/>
      <c r="BE19" s="162"/>
      <c r="BF19" s="163"/>
      <c r="BG19" s="44">
        <f t="shared" si="23"/>
        <v>0</v>
      </c>
      <c r="BH19" s="45" t="str">
        <f t="shared" si="24"/>
        <v>u</v>
      </c>
      <c r="BI19" s="46">
        <f t="shared" si="104"/>
        <v>1</v>
      </c>
      <c r="BJ19" s="47">
        <f t="shared" si="25"/>
        <v>0</v>
      </c>
      <c r="BK19" s="48">
        <f t="shared" si="26"/>
        <v>0</v>
      </c>
      <c r="BL19" s="49">
        <f t="shared" si="27"/>
        <v>0</v>
      </c>
      <c r="BM19" s="49">
        <f t="shared" si="28"/>
        <v>0</v>
      </c>
      <c r="BN19" s="49">
        <f t="shared" si="29"/>
        <v>0</v>
      </c>
      <c r="BO19" s="49">
        <f t="shared" si="30"/>
        <v>0</v>
      </c>
      <c r="BP19" s="49">
        <f t="shared" si="31"/>
        <v>0</v>
      </c>
      <c r="BQ19" s="50">
        <f t="shared" si="32"/>
        <v>0</v>
      </c>
      <c r="BR19" s="77">
        <v>15</v>
      </c>
      <c r="BS19" s="81">
        <f t="shared" si="33"/>
        <v>15</v>
      </c>
      <c r="BT19" s="79">
        <v>15</v>
      </c>
      <c r="BU19" s="80">
        <f t="shared" si="34"/>
        <v>15</v>
      </c>
      <c r="BV19" s="77">
        <v>15</v>
      </c>
      <c r="BW19" s="78">
        <f t="shared" si="35"/>
        <v>15</v>
      </c>
      <c r="BX19" s="164" t="str">
        <f>[1]Equipes!A16</f>
        <v>Quevilly-Rouen</v>
      </c>
      <c r="BY19" s="164"/>
      <c r="BZ19" s="164"/>
      <c r="CA19" s="164"/>
      <c r="CB19" s="164"/>
      <c r="CC19" s="75">
        <f t="shared" si="36"/>
        <v>1</v>
      </c>
      <c r="CD19" s="75">
        <f t="shared" si="72"/>
        <v>0</v>
      </c>
      <c r="CE19" s="2" t="s">
        <v>22</v>
      </c>
      <c r="CF19" s="75">
        <f t="shared" si="37"/>
        <v>15</v>
      </c>
      <c r="CG19" s="75">
        <f t="shared" si="38"/>
        <v>0</v>
      </c>
      <c r="CH19" s="75">
        <f t="shared" si="39"/>
        <v>0</v>
      </c>
      <c r="CI19" s="75">
        <f t="shared" si="40"/>
        <v>0</v>
      </c>
      <c r="CJ19" s="75">
        <f t="shared" si="41"/>
        <v>0</v>
      </c>
      <c r="CK19" s="75">
        <f t="shared" si="42"/>
        <v>0</v>
      </c>
      <c r="CL19" s="75">
        <f t="shared" si="43"/>
        <v>0</v>
      </c>
      <c r="CM19" s="75">
        <f t="shared" si="44"/>
        <v>0</v>
      </c>
      <c r="CN19" s="75">
        <f t="shared" si="73"/>
        <v>0</v>
      </c>
      <c r="CO19" s="165" t="str">
        <f t="shared" si="74"/>
        <v>Quevilly-Rouen</v>
      </c>
      <c r="CP19" s="166"/>
      <c r="CQ19" s="166"/>
      <c r="CR19" s="166"/>
      <c r="CS19" s="167"/>
      <c r="CT19" s="75">
        <f t="shared" si="45"/>
        <v>1</v>
      </c>
      <c r="CU19" s="75">
        <f t="shared" si="75"/>
        <v>0</v>
      </c>
      <c r="CV19" s="2" t="s">
        <v>22</v>
      </c>
      <c r="CW19" s="75">
        <f t="shared" si="46"/>
        <v>15</v>
      </c>
      <c r="CX19" s="75">
        <f t="shared" si="47"/>
        <v>0</v>
      </c>
      <c r="CY19" s="75">
        <f t="shared" si="48"/>
        <v>0</v>
      </c>
      <c r="CZ19" s="75">
        <f t="shared" si="49"/>
        <v>0</v>
      </c>
      <c r="DA19" s="75">
        <f t="shared" si="50"/>
        <v>0</v>
      </c>
      <c r="DB19" s="75">
        <f t="shared" si="51"/>
        <v>0</v>
      </c>
      <c r="DC19" s="75">
        <f t="shared" si="52"/>
        <v>0</v>
      </c>
      <c r="DD19" s="75">
        <f t="shared" si="53"/>
        <v>0</v>
      </c>
      <c r="DE19" s="75">
        <f t="shared" si="76"/>
        <v>0</v>
      </c>
      <c r="DF19" s="165" t="str">
        <f t="shared" si="77"/>
        <v>Quevilly-Rouen</v>
      </c>
      <c r="DG19" s="166"/>
      <c r="DH19" s="166"/>
      <c r="DI19" s="166"/>
      <c r="DJ19" s="167"/>
      <c r="DK19" s="75">
        <f t="shared" si="54"/>
        <v>1</v>
      </c>
      <c r="DL19" s="75">
        <f t="shared" si="78"/>
        <v>0</v>
      </c>
      <c r="DM19" s="2" t="s">
        <v>22</v>
      </c>
      <c r="DN19" s="75">
        <f t="shared" si="55"/>
        <v>15</v>
      </c>
      <c r="DO19" s="75">
        <f t="shared" si="56"/>
        <v>0</v>
      </c>
      <c r="DP19" s="75">
        <f t="shared" si="57"/>
        <v>0</v>
      </c>
      <c r="DQ19" s="75">
        <f t="shared" si="58"/>
        <v>0</v>
      </c>
      <c r="DR19" s="75">
        <f t="shared" si="59"/>
        <v>0</v>
      </c>
      <c r="DS19" s="75">
        <f t="shared" si="60"/>
        <v>0</v>
      </c>
      <c r="DT19" s="75">
        <f t="shared" si="61"/>
        <v>0</v>
      </c>
      <c r="DU19" s="75">
        <f t="shared" si="62"/>
        <v>0</v>
      </c>
      <c r="DV19" s="75">
        <f t="shared" si="79"/>
        <v>0</v>
      </c>
      <c r="DW19" s="82">
        <f t="shared" si="80"/>
        <v>0</v>
      </c>
      <c r="DX19" s="82">
        <f>DW19+0.0000006</f>
        <v>5.9999999999999997E-7</v>
      </c>
      <c r="DY19" s="82">
        <f t="shared" si="81"/>
        <v>0</v>
      </c>
      <c r="DZ19" s="82">
        <f>DY19+0.0000006</f>
        <v>5.9999999999999997E-7</v>
      </c>
      <c r="EA19" s="82">
        <f t="shared" si="82"/>
        <v>0</v>
      </c>
      <c r="EB19" s="82">
        <f>EA19+0.0000006</f>
        <v>5.9999999999999997E-7</v>
      </c>
      <c r="EC19" s="74"/>
      <c r="ED19" s="74"/>
      <c r="EE19" s="74"/>
      <c r="EF19" s="74"/>
      <c r="EG19" s="74"/>
      <c r="EH19" s="74"/>
      <c r="EI19" s="74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4"/>
      <c r="EU19" s="139" t="str">
        <f t="shared" si="63"/>
        <v>Quevilly-Rouen</v>
      </c>
      <c r="EV19" s="139"/>
      <c r="EW19" s="139"/>
      <c r="EX19" s="139"/>
      <c r="EY19" s="139"/>
      <c r="EZ19" s="82">
        <f t="shared" si="64"/>
        <v>0</v>
      </c>
      <c r="FA19" s="78">
        <f t="shared" si="65"/>
        <v>1</v>
      </c>
      <c r="FB19" s="139" t="str">
        <f t="shared" si="98"/>
        <v>Quevilly-Rouen</v>
      </c>
      <c r="FC19" s="139"/>
      <c r="FD19" s="139"/>
      <c r="FE19" s="139"/>
      <c r="FF19" s="139"/>
      <c r="FG19" s="139" t="str">
        <f t="shared" si="66"/>
        <v>Quevilly-Rouen</v>
      </c>
      <c r="FH19" s="139"/>
      <c r="FI19" s="139"/>
      <c r="FJ19" s="139"/>
      <c r="FK19" s="139"/>
      <c r="FL19" s="82">
        <f t="shared" si="67"/>
        <v>0</v>
      </c>
      <c r="FM19" s="4">
        <f t="shared" si="68"/>
        <v>1</v>
      </c>
      <c r="FN19" s="139" t="str">
        <f t="shared" si="99"/>
        <v>Quevilly-Rouen</v>
      </c>
      <c r="FO19" s="139"/>
      <c r="FP19" s="139"/>
      <c r="FQ19" s="139"/>
      <c r="FR19" s="139"/>
      <c r="FS19" s="139" t="str">
        <f t="shared" si="69"/>
        <v>Quevilly-Rouen</v>
      </c>
      <c r="FT19" s="139"/>
      <c r="FU19" s="139"/>
      <c r="FV19" s="139"/>
      <c r="FW19" s="139"/>
      <c r="FX19" s="82">
        <f t="shared" si="70"/>
        <v>0</v>
      </c>
      <c r="FY19" s="78">
        <f t="shared" si="71"/>
        <v>1</v>
      </c>
      <c r="FZ19" s="139" t="str">
        <f t="shared" si="100"/>
        <v>Quevilly-Rouen</v>
      </c>
      <c r="GA19" s="139"/>
      <c r="GB19" s="139"/>
      <c r="GC19" s="139"/>
      <c r="GD19" s="139"/>
      <c r="GE19" s="140" t="str">
        <f t="shared" si="101"/>
        <v>Quevilly-Rouen</v>
      </c>
      <c r="GF19" s="141"/>
      <c r="GG19" s="141"/>
      <c r="GH19" s="141"/>
      <c r="GI19" s="142"/>
      <c r="GJ19" s="74"/>
      <c r="GK19" s="74"/>
      <c r="GL19" s="74"/>
      <c r="GM19" s="74"/>
      <c r="GN19" s="74"/>
      <c r="GO19" s="74"/>
      <c r="GP19" s="74"/>
      <c r="GQ19" s="74"/>
      <c r="GR19" s="74"/>
      <c r="GS19" s="74"/>
      <c r="GT19" s="74"/>
      <c r="GU19" s="74"/>
      <c r="GV19" s="74"/>
      <c r="GW19" s="74"/>
      <c r="GX19" s="74"/>
      <c r="GY19" s="74"/>
      <c r="GZ19" s="74"/>
      <c r="HA19" s="74"/>
      <c r="HB19" s="74"/>
      <c r="HC19" s="74"/>
      <c r="HD19" s="74"/>
      <c r="HE19" s="74"/>
      <c r="HF19" s="74"/>
      <c r="HG19" s="74"/>
      <c r="HH19" s="74"/>
      <c r="HI19" s="74"/>
      <c r="HJ19" s="74"/>
      <c r="HK19" s="74"/>
      <c r="HL19" s="74"/>
      <c r="HM19" s="74"/>
      <c r="HN19" s="74"/>
      <c r="HO19" s="74"/>
      <c r="HP19" s="74"/>
      <c r="HQ19" s="74"/>
      <c r="HR19" s="74"/>
      <c r="HS19" s="74"/>
      <c r="HT19" s="74"/>
      <c r="HU19" s="74"/>
      <c r="HV19" s="74"/>
      <c r="HW19" s="74"/>
      <c r="HX19" s="74"/>
      <c r="HY19" s="74"/>
      <c r="HZ19" s="74"/>
      <c r="IA19" s="74"/>
      <c r="IB19" s="74"/>
      <c r="IC19" s="74"/>
      <c r="ID19" s="74"/>
      <c r="IE19" s="74"/>
      <c r="IF19" s="74"/>
    </row>
    <row r="20" spans="1:240" ht="14.25" x14ac:dyDescent="0.25">
      <c r="A20" s="20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74"/>
      <c r="T20" s="74"/>
      <c r="U20" s="74"/>
      <c r="V20" s="155" t="str">
        <f t="shared" si="0"/>
        <v xml:space="preserve">Rodez </v>
      </c>
      <c r="W20" s="156"/>
      <c r="X20" s="156"/>
      <c r="Y20" s="156"/>
      <c r="Z20" s="157"/>
      <c r="AA20" s="27">
        <f t="shared" si="1"/>
        <v>0</v>
      </c>
      <c r="AB20" s="28" t="str">
        <f t="shared" si="2"/>
        <v>u</v>
      </c>
      <c r="AC20" s="29">
        <f t="shared" si="102"/>
        <v>1</v>
      </c>
      <c r="AD20" s="30">
        <f t="shared" si="3"/>
        <v>0</v>
      </c>
      <c r="AE20" s="34">
        <f t="shared" si="4"/>
        <v>0</v>
      </c>
      <c r="AF20" s="35">
        <f t="shared" si="5"/>
        <v>0</v>
      </c>
      <c r="AG20" s="35">
        <f t="shared" si="6"/>
        <v>0</v>
      </c>
      <c r="AH20" s="35">
        <f t="shared" si="7"/>
        <v>0</v>
      </c>
      <c r="AI20" s="35">
        <f t="shared" si="8"/>
        <v>0</v>
      </c>
      <c r="AJ20" s="35">
        <f t="shared" si="9"/>
        <v>0</v>
      </c>
      <c r="AK20" s="36">
        <f t="shared" si="10"/>
        <v>0</v>
      </c>
      <c r="AL20" s="158" t="str">
        <f t="shared" si="11"/>
        <v xml:space="preserve">Rodez </v>
      </c>
      <c r="AM20" s="159"/>
      <c r="AN20" s="159"/>
      <c r="AO20" s="159"/>
      <c r="AP20" s="160"/>
      <c r="AQ20" s="12">
        <f t="shared" si="12"/>
        <v>0</v>
      </c>
      <c r="AR20" s="13" t="str">
        <f t="shared" si="13"/>
        <v>u</v>
      </c>
      <c r="AS20" s="14">
        <f t="shared" si="103"/>
        <v>1</v>
      </c>
      <c r="AT20" s="15">
        <f t="shared" si="14"/>
        <v>0</v>
      </c>
      <c r="AU20" s="16">
        <f t="shared" si="15"/>
        <v>0</v>
      </c>
      <c r="AV20" s="17">
        <f t="shared" si="16"/>
        <v>0</v>
      </c>
      <c r="AW20" s="17">
        <f t="shared" si="17"/>
        <v>0</v>
      </c>
      <c r="AX20" s="17">
        <f t="shared" si="18"/>
        <v>0</v>
      </c>
      <c r="AY20" s="17">
        <f t="shared" si="19"/>
        <v>0</v>
      </c>
      <c r="AZ20" s="17">
        <f t="shared" si="20"/>
        <v>0</v>
      </c>
      <c r="BA20" s="18">
        <f t="shared" si="21"/>
        <v>0</v>
      </c>
      <c r="BB20" s="161" t="str">
        <f t="shared" si="22"/>
        <v xml:space="preserve">Rodez </v>
      </c>
      <c r="BC20" s="162"/>
      <c r="BD20" s="162"/>
      <c r="BE20" s="162"/>
      <c r="BF20" s="163"/>
      <c r="BG20" s="44">
        <f t="shared" si="23"/>
        <v>0</v>
      </c>
      <c r="BH20" s="45" t="str">
        <f t="shared" si="24"/>
        <v>u</v>
      </c>
      <c r="BI20" s="46">
        <f t="shared" si="104"/>
        <v>1</v>
      </c>
      <c r="BJ20" s="47">
        <f t="shared" si="25"/>
        <v>0</v>
      </c>
      <c r="BK20" s="48">
        <f t="shared" si="26"/>
        <v>0</v>
      </c>
      <c r="BL20" s="49">
        <f t="shared" si="27"/>
        <v>0</v>
      </c>
      <c r="BM20" s="49">
        <f t="shared" si="28"/>
        <v>0</v>
      </c>
      <c r="BN20" s="49">
        <f t="shared" si="29"/>
        <v>0</v>
      </c>
      <c r="BO20" s="49">
        <f t="shared" si="30"/>
        <v>0</v>
      </c>
      <c r="BP20" s="49">
        <f t="shared" si="31"/>
        <v>0</v>
      </c>
      <c r="BQ20" s="50">
        <f t="shared" si="32"/>
        <v>0</v>
      </c>
      <c r="BR20" s="77">
        <v>16</v>
      </c>
      <c r="BS20" s="81">
        <f t="shared" si="33"/>
        <v>16</v>
      </c>
      <c r="BT20" s="79">
        <v>16</v>
      </c>
      <c r="BU20" s="80">
        <f t="shared" si="34"/>
        <v>16</v>
      </c>
      <c r="BV20" s="77">
        <v>16</v>
      </c>
      <c r="BW20" s="78">
        <f t="shared" si="35"/>
        <v>16</v>
      </c>
      <c r="BX20" s="164" t="str">
        <f>[1]Equipes!A17</f>
        <v xml:space="preserve">Rodez </v>
      </c>
      <c r="BY20" s="164"/>
      <c r="BZ20" s="164"/>
      <c r="CA20" s="164"/>
      <c r="CB20" s="164"/>
      <c r="CC20" s="75">
        <f t="shared" si="36"/>
        <v>1</v>
      </c>
      <c r="CD20" s="75">
        <f t="shared" si="72"/>
        <v>0</v>
      </c>
      <c r="CE20" s="2" t="s">
        <v>22</v>
      </c>
      <c r="CF20" s="75">
        <f t="shared" si="37"/>
        <v>16</v>
      </c>
      <c r="CG20" s="75">
        <f t="shared" si="38"/>
        <v>0</v>
      </c>
      <c r="CH20" s="75">
        <f t="shared" si="39"/>
        <v>0</v>
      </c>
      <c r="CI20" s="75">
        <f t="shared" si="40"/>
        <v>0</v>
      </c>
      <c r="CJ20" s="75">
        <f t="shared" si="41"/>
        <v>0</v>
      </c>
      <c r="CK20" s="75">
        <f t="shared" si="42"/>
        <v>0</v>
      </c>
      <c r="CL20" s="75">
        <f t="shared" si="43"/>
        <v>0</v>
      </c>
      <c r="CM20" s="75">
        <f t="shared" si="44"/>
        <v>0</v>
      </c>
      <c r="CN20" s="75">
        <f t="shared" si="73"/>
        <v>0</v>
      </c>
      <c r="CO20" s="165" t="str">
        <f t="shared" si="74"/>
        <v xml:space="preserve">Rodez </v>
      </c>
      <c r="CP20" s="166"/>
      <c r="CQ20" s="166"/>
      <c r="CR20" s="166"/>
      <c r="CS20" s="167"/>
      <c r="CT20" s="75">
        <f t="shared" si="45"/>
        <v>1</v>
      </c>
      <c r="CU20" s="75">
        <f t="shared" si="75"/>
        <v>0</v>
      </c>
      <c r="CV20" s="2" t="s">
        <v>22</v>
      </c>
      <c r="CW20" s="75">
        <f t="shared" si="46"/>
        <v>16</v>
      </c>
      <c r="CX20" s="75">
        <f t="shared" si="47"/>
        <v>0</v>
      </c>
      <c r="CY20" s="75">
        <f t="shared" si="48"/>
        <v>0</v>
      </c>
      <c r="CZ20" s="75">
        <f t="shared" si="49"/>
        <v>0</v>
      </c>
      <c r="DA20" s="75">
        <f t="shared" si="50"/>
        <v>0</v>
      </c>
      <c r="DB20" s="75">
        <f t="shared" si="51"/>
        <v>0</v>
      </c>
      <c r="DC20" s="75">
        <f t="shared" si="52"/>
        <v>0</v>
      </c>
      <c r="DD20" s="75">
        <f t="shared" si="53"/>
        <v>0</v>
      </c>
      <c r="DE20" s="75">
        <f t="shared" si="76"/>
        <v>0</v>
      </c>
      <c r="DF20" s="165" t="str">
        <f t="shared" si="77"/>
        <v xml:space="preserve">Rodez </v>
      </c>
      <c r="DG20" s="166"/>
      <c r="DH20" s="166"/>
      <c r="DI20" s="166"/>
      <c r="DJ20" s="167"/>
      <c r="DK20" s="75">
        <f t="shared" si="54"/>
        <v>1</v>
      </c>
      <c r="DL20" s="75">
        <f t="shared" si="78"/>
        <v>0</v>
      </c>
      <c r="DM20" s="2" t="s">
        <v>22</v>
      </c>
      <c r="DN20" s="75">
        <f t="shared" si="55"/>
        <v>16</v>
      </c>
      <c r="DO20" s="75">
        <f t="shared" si="56"/>
        <v>0</v>
      </c>
      <c r="DP20" s="75">
        <f t="shared" si="57"/>
        <v>0</v>
      </c>
      <c r="DQ20" s="75">
        <f t="shared" si="58"/>
        <v>0</v>
      </c>
      <c r="DR20" s="75">
        <f t="shared" si="59"/>
        <v>0</v>
      </c>
      <c r="DS20" s="75">
        <f t="shared" si="60"/>
        <v>0</v>
      </c>
      <c r="DT20" s="75">
        <f t="shared" si="61"/>
        <v>0</v>
      </c>
      <c r="DU20" s="75">
        <f t="shared" si="62"/>
        <v>0</v>
      </c>
      <c r="DV20" s="75">
        <f t="shared" si="79"/>
        <v>0</v>
      </c>
      <c r="DW20" s="82">
        <f t="shared" si="80"/>
        <v>0</v>
      </c>
      <c r="DX20" s="82">
        <f>DW20+0.0000005</f>
        <v>4.9999999999999998E-7</v>
      </c>
      <c r="DY20" s="82">
        <f t="shared" si="81"/>
        <v>0</v>
      </c>
      <c r="DZ20" s="82">
        <f>DY20+0.0000005</f>
        <v>4.9999999999999998E-7</v>
      </c>
      <c r="EA20" s="82">
        <f t="shared" si="82"/>
        <v>0</v>
      </c>
      <c r="EB20" s="82">
        <f>EA20+0.0000005</f>
        <v>4.9999999999999998E-7</v>
      </c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139" t="str">
        <f t="shared" si="63"/>
        <v xml:space="preserve">Rodez </v>
      </c>
      <c r="EV20" s="139"/>
      <c r="EW20" s="139"/>
      <c r="EX20" s="139"/>
      <c r="EY20" s="139"/>
      <c r="EZ20" s="82">
        <f t="shared" si="64"/>
        <v>0</v>
      </c>
      <c r="FA20" s="78">
        <f t="shared" si="65"/>
        <v>1</v>
      </c>
      <c r="FB20" s="139" t="str">
        <f t="shared" si="98"/>
        <v xml:space="preserve">Rodez </v>
      </c>
      <c r="FC20" s="139"/>
      <c r="FD20" s="139"/>
      <c r="FE20" s="139"/>
      <c r="FF20" s="139"/>
      <c r="FG20" s="139" t="str">
        <f t="shared" si="66"/>
        <v xml:space="preserve">Rodez </v>
      </c>
      <c r="FH20" s="139"/>
      <c r="FI20" s="139"/>
      <c r="FJ20" s="139"/>
      <c r="FK20" s="139"/>
      <c r="FL20" s="82">
        <f t="shared" si="67"/>
        <v>0</v>
      </c>
      <c r="FM20" s="4">
        <f t="shared" si="68"/>
        <v>1</v>
      </c>
      <c r="FN20" s="139" t="str">
        <f t="shared" si="99"/>
        <v xml:space="preserve">Rodez </v>
      </c>
      <c r="FO20" s="139"/>
      <c r="FP20" s="139"/>
      <c r="FQ20" s="139"/>
      <c r="FR20" s="139"/>
      <c r="FS20" s="139" t="str">
        <f t="shared" si="69"/>
        <v xml:space="preserve">Rodez </v>
      </c>
      <c r="FT20" s="139"/>
      <c r="FU20" s="139"/>
      <c r="FV20" s="139"/>
      <c r="FW20" s="139"/>
      <c r="FX20" s="82">
        <f t="shared" si="70"/>
        <v>0</v>
      </c>
      <c r="FY20" s="78">
        <f t="shared" si="71"/>
        <v>1</v>
      </c>
      <c r="FZ20" s="139" t="str">
        <f t="shared" si="100"/>
        <v xml:space="preserve">Rodez </v>
      </c>
      <c r="GA20" s="139"/>
      <c r="GB20" s="139"/>
      <c r="GC20" s="139"/>
      <c r="GD20" s="139"/>
      <c r="GE20" s="140" t="str">
        <f t="shared" si="101"/>
        <v xml:space="preserve">Rodez </v>
      </c>
      <c r="GF20" s="141"/>
      <c r="GG20" s="141"/>
      <c r="GH20" s="141"/>
      <c r="GI20" s="142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</row>
    <row r="21" spans="1:240" ht="14.25" x14ac:dyDescent="0.25">
      <c r="A21" s="20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74"/>
      <c r="T21" s="74"/>
      <c r="U21" s="74"/>
      <c r="V21" s="155" t="str">
        <f t="shared" si="0"/>
        <v>Tours</v>
      </c>
      <c r="W21" s="156"/>
      <c r="X21" s="156"/>
      <c r="Y21" s="156"/>
      <c r="Z21" s="157"/>
      <c r="AA21" s="27">
        <f t="shared" si="1"/>
        <v>0</v>
      </c>
      <c r="AB21" s="28" t="str">
        <f t="shared" si="2"/>
        <v>u</v>
      </c>
      <c r="AC21" s="29">
        <f t="shared" si="102"/>
        <v>1</v>
      </c>
      <c r="AD21" s="30">
        <f t="shared" si="3"/>
        <v>0</v>
      </c>
      <c r="AE21" s="34">
        <f t="shared" si="4"/>
        <v>0</v>
      </c>
      <c r="AF21" s="35">
        <f t="shared" si="5"/>
        <v>0</v>
      </c>
      <c r="AG21" s="35">
        <f t="shared" si="6"/>
        <v>0</v>
      </c>
      <c r="AH21" s="35">
        <f t="shared" si="7"/>
        <v>0</v>
      </c>
      <c r="AI21" s="35">
        <f t="shared" si="8"/>
        <v>0</v>
      </c>
      <c r="AJ21" s="35">
        <f t="shared" si="9"/>
        <v>0</v>
      </c>
      <c r="AK21" s="36">
        <f t="shared" si="10"/>
        <v>0</v>
      </c>
      <c r="AL21" s="158" t="str">
        <f t="shared" si="11"/>
        <v>Tours</v>
      </c>
      <c r="AM21" s="159"/>
      <c r="AN21" s="159"/>
      <c r="AO21" s="159"/>
      <c r="AP21" s="160"/>
      <c r="AQ21" s="12">
        <f t="shared" si="12"/>
        <v>0</v>
      </c>
      <c r="AR21" s="13" t="str">
        <f t="shared" si="13"/>
        <v>u</v>
      </c>
      <c r="AS21" s="14">
        <f t="shared" si="103"/>
        <v>1</v>
      </c>
      <c r="AT21" s="15">
        <f t="shared" si="14"/>
        <v>0</v>
      </c>
      <c r="AU21" s="16">
        <f t="shared" si="15"/>
        <v>0</v>
      </c>
      <c r="AV21" s="17">
        <f t="shared" si="16"/>
        <v>0</v>
      </c>
      <c r="AW21" s="17">
        <f t="shared" si="17"/>
        <v>0</v>
      </c>
      <c r="AX21" s="17">
        <f t="shared" si="18"/>
        <v>0</v>
      </c>
      <c r="AY21" s="17">
        <f t="shared" si="19"/>
        <v>0</v>
      </c>
      <c r="AZ21" s="17">
        <f t="shared" si="20"/>
        <v>0</v>
      </c>
      <c r="BA21" s="18">
        <f t="shared" si="21"/>
        <v>0</v>
      </c>
      <c r="BB21" s="161" t="str">
        <f t="shared" si="22"/>
        <v>Tours</v>
      </c>
      <c r="BC21" s="162"/>
      <c r="BD21" s="162"/>
      <c r="BE21" s="162"/>
      <c r="BF21" s="163"/>
      <c r="BG21" s="44">
        <f t="shared" si="23"/>
        <v>0</v>
      </c>
      <c r="BH21" s="45" t="str">
        <f t="shared" si="24"/>
        <v>u</v>
      </c>
      <c r="BI21" s="46">
        <f t="shared" si="104"/>
        <v>1</v>
      </c>
      <c r="BJ21" s="47">
        <f t="shared" si="25"/>
        <v>0</v>
      </c>
      <c r="BK21" s="48">
        <f t="shared" si="26"/>
        <v>0</v>
      </c>
      <c r="BL21" s="49">
        <f t="shared" si="27"/>
        <v>0</v>
      </c>
      <c r="BM21" s="49">
        <f t="shared" si="28"/>
        <v>0</v>
      </c>
      <c r="BN21" s="49">
        <f t="shared" si="29"/>
        <v>0</v>
      </c>
      <c r="BO21" s="49">
        <f t="shared" si="30"/>
        <v>0</v>
      </c>
      <c r="BP21" s="49">
        <f t="shared" si="31"/>
        <v>0</v>
      </c>
      <c r="BQ21" s="50">
        <f t="shared" si="32"/>
        <v>0</v>
      </c>
      <c r="BR21" s="77">
        <v>17</v>
      </c>
      <c r="BS21" s="81">
        <f t="shared" si="33"/>
        <v>17</v>
      </c>
      <c r="BT21" s="79">
        <v>17</v>
      </c>
      <c r="BU21" s="80">
        <f t="shared" si="34"/>
        <v>17</v>
      </c>
      <c r="BV21" s="77">
        <v>17</v>
      </c>
      <c r="BW21" s="78">
        <f t="shared" si="35"/>
        <v>17</v>
      </c>
      <c r="BX21" s="164" t="str">
        <f>[1]Equipes!A18</f>
        <v>Tours</v>
      </c>
      <c r="BY21" s="164"/>
      <c r="BZ21" s="164"/>
      <c r="CA21" s="164"/>
      <c r="CB21" s="164"/>
      <c r="CC21" s="75">
        <f t="shared" si="36"/>
        <v>1</v>
      </c>
      <c r="CD21" s="75">
        <f t="shared" si="72"/>
        <v>0</v>
      </c>
      <c r="CE21" s="2" t="s">
        <v>22</v>
      </c>
      <c r="CF21" s="75">
        <f t="shared" si="37"/>
        <v>17</v>
      </c>
      <c r="CG21" s="75">
        <f t="shared" si="38"/>
        <v>0</v>
      </c>
      <c r="CH21" s="75">
        <f t="shared" si="39"/>
        <v>0</v>
      </c>
      <c r="CI21" s="75">
        <f t="shared" si="40"/>
        <v>0</v>
      </c>
      <c r="CJ21" s="75">
        <f t="shared" si="41"/>
        <v>0</v>
      </c>
      <c r="CK21" s="75">
        <f t="shared" si="42"/>
        <v>0</v>
      </c>
      <c r="CL21" s="75">
        <f t="shared" si="43"/>
        <v>0</v>
      </c>
      <c r="CM21" s="75">
        <f t="shared" si="44"/>
        <v>0</v>
      </c>
      <c r="CN21" s="75">
        <f t="shared" si="73"/>
        <v>0</v>
      </c>
      <c r="CO21" s="165" t="str">
        <f t="shared" si="74"/>
        <v>Tours</v>
      </c>
      <c r="CP21" s="166"/>
      <c r="CQ21" s="166"/>
      <c r="CR21" s="166"/>
      <c r="CS21" s="167"/>
      <c r="CT21" s="75">
        <f t="shared" si="45"/>
        <v>1</v>
      </c>
      <c r="CU21" s="75">
        <f t="shared" si="75"/>
        <v>0</v>
      </c>
      <c r="CV21" s="2" t="s">
        <v>22</v>
      </c>
      <c r="CW21" s="75">
        <f t="shared" si="46"/>
        <v>17</v>
      </c>
      <c r="CX21" s="75">
        <f t="shared" si="47"/>
        <v>0</v>
      </c>
      <c r="CY21" s="75">
        <f t="shared" si="48"/>
        <v>0</v>
      </c>
      <c r="CZ21" s="75">
        <f t="shared" si="49"/>
        <v>0</v>
      </c>
      <c r="DA21" s="75">
        <f t="shared" si="50"/>
        <v>0</v>
      </c>
      <c r="DB21" s="75">
        <f t="shared" si="51"/>
        <v>0</v>
      </c>
      <c r="DC21" s="75">
        <f t="shared" si="52"/>
        <v>0</v>
      </c>
      <c r="DD21" s="75">
        <f t="shared" si="53"/>
        <v>0</v>
      </c>
      <c r="DE21" s="75">
        <f t="shared" si="76"/>
        <v>0</v>
      </c>
      <c r="DF21" s="165" t="str">
        <f t="shared" si="77"/>
        <v>Tours</v>
      </c>
      <c r="DG21" s="166"/>
      <c r="DH21" s="166"/>
      <c r="DI21" s="166"/>
      <c r="DJ21" s="167"/>
      <c r="DK21" s="75">
        <f t="shared" si="54"/>
        <v>1</v>
      </c>
      <c r="DL21" s="75">
        <f t="shared" si="78"/>
        <v>0</v>
      </c>
      <c r="DM21" s="2" t="s">
        <v>22</v>
      </c>
      <c r="DN21" s="75">
        <f t="shared" si="55"/>
        <v>17</v>
      </c>
      <c r="DO21" s="75">
        <f t="shared" si="56"/>
        <v>0</v>
      </c>
      <c r="DP21" s="75">
        <f t="shared" si="57"/>
        <v>0</v>
      </c>
      <c r="DQ21" s="75">
        <f t="shared" si="58"/>
        <v>0</v>
      </c>
      <c r="DR21" s="75">
        <f t="shared" si="59"/>
        <v>0</v>
      </c>
      <c r="DS21" s="75">
        <f t="shared" si="60"/>
        <v>0</v>
      </c>
      <c r="DT21" s="75">
        <f t="shared" si="61"/>
        <v>0</v>
      </c>
      <c r="DU21" s="75">
        <f t="shared" si="62"/>
        <v>0</v>
      </c>
      <c r="DV21" s="75">
        <f t="shared" si="79"/>
        <v>0</v>
      </c>
      <c r="DW21" s="82">
        <f t="shared" si="80"/>
        <v>0</v>
      </c>
      <c r="DX21" s="82">
        <f>DW21+0.0000004</f>
        <v>3.9999999999999998E-7</v>
      </c>
      <c r="DY21" s="82">
        <f t="shared" si="81"/>
        <v>0</v>
      </c>
      <c r="DZ21" s="82">
        <f>DY21+0.0000004</f>
        <v>3.9999999999999998E-7</v>
      </c>
      <c r="EA21" s="82">
        <f t="shared" si="82"/>
        <v>0</v>
      </c>
      <c r="EB21" s="82">
        <f>EA21+0.0000004</f>
        <v>3.9999999999999998E-7</v>
      </c>
      <c r="EC21" s="74"/>
      <c r="ED21" s="74"/>
      <c r="EE21" s="74"/>
      <c r="EF21" s="74"/>
      <c r="EG21" s="74"/>
      <c r="EH21" s="74"/>
      <c r="EI21" s="74"/>
      <c r="EJ21" s="74"/>
      <c r="EK21" s="74"/>
      <c r="EL21" s="74"/>
      <c r="EM21" s="74"/>
      <c r="EN21" s="74"/>
      <c r="EO21" s="74"/>
      <c r="EP21" s="74"/>
      <c r="EQ21" s="74"/>
      <c r="ER21" s="74"/>
      <c r="ES21" s="74"/>
      <c r="ET21" s="74"/>
      <c r="EU21" s="139" t="str">
        <f t="shared" si="63"/>
        <v>Tours</v>
      </c>
      <c r="EV21" s="139"/>
      <c r="EW21" s="139"/>
      <c r="EX21" s="139"/>
      <c r="EY21" s="139"/>
      <c r="EZ21" s="82">
        <f t="shared" si="64"/>
        <v>0</v>
      </c>
      <c r="FA21" s="78">
        <f t="shared" si="65"/>
        <v>1</v>
      </c>
      <c r="FB21" s="139" t="str">
        <f t="shared" si="98"/>
        <v>Tours</v>
      </c>
      <c r="FC21" s="139"/>
      <c r="FD21" s="139"/>
      <c r="FE21" s="139"/>
      <c r="FF21" s="139"/>
      <c r="FG21" s="139" t="str">
        <f t="shared" si="66"/>
        <v>Tours</v>
      </c>
      <c r="FH21" s="139"/>
      <c r="FI21" s="139"/>
      <c r="FJ21" s="139"/>
      <c r="FK21" s="139"/>
      <c r="FL21" s="82">
        <f t="shared" si="67"/>
        <v>0</v>
      </c>
      <c r="FM21" s="4">
        <f t="shared" si="68"/>
        <v>1</v>
      </c>
      <c r="FN21" s="139" t="str">
        <f t="shared" si="99"/>
        <v>Tours</v>
      </c>
      <c r="FO21" s="139"/>
      <c r="FP21" s="139"/>
      <c r="FQ21" s="139"/>
      <c r="FR21" s="139"/>
      <c r="FS21" s="139" t="str">
        <f t="shared" si="69"/>
        <v>Tours</v>
      </c>
      <c r="FT21" s="139"/>
      <c r="FU21" s="139"/>
      <c r="FV21" s="139"/>
      <c r="FW21" s="139"/>
      <c r="FX21" s="82">
        <f t="shared" si="70"/>
        <v>0</v>
      </c>
      <c r="FY21" s="78">
        <f t="shared" si="71"/>
        <v>1</v>
      </c>
      <c r="FZ21" s="139" t="str">
        <f t="shared" si="100"/>
        <v>Tours</v>
      </c>
      <c r="GA21" s="139"/>
      <c r="GB21" s="139"/>
      <c r="GC21" s="139"/>
      <c r="GD21" s="139"/>
      <c r="GE21" s="140" t="str">
        <f t="shared" si="101"/>
        <v>Tours</v>
      </c>
      <c r="GF21" s="141"/>
      <c r="GG21" s="141"/>
      <c r="GH21" s="141"/>
      <c r="GI21" s="142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</row>
    <row r="22" spans="1:240" ht="15" thickBot="1" x14ac:dyDescent="0.3">
      <c r="A22" s="20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74"/>
      <c r="T22" s="74"/>
      <c r="U22" s="74"/>
      <c r="V22" s="155" t="str">
        <f t="shared" si="0"/>
        <v>Villefranche</v>
      </c>
      <c r="W22" s="156"/>
      <c r="X22" s="156"/>
      <c r="Y22" s="156"/>
      <c r="Z22" s="157"/>
      <c r="AA22" s="27">
        <f t="shared" si="1"/>
        <v>0</v>
      </c>
      <c r="AB22" s="28" t="str">
        <f t="shared" si="2"/>
        <v>u</v>
      </c>
      <c r="AC22" s="29">
        <f t="shared" si="102"/>
        <v>1</v>
      </c>
      <c r="AD22" s="30">
        <f t="shared" si="3"/>
        <v>0</v>
      </c>
      <c r="AE22" s="34">
        <f t="shared" si="4"/>
        <v>0</v>
      </c>
      <c r="AF22" s="35">
        <f t="shared" si="5"/>
        <v>0</v>
      </c>
      <c r="AG22" s="35">
        <f t="shared" si="6"/>
        <v>0</v>
      </c>
      <c r="AH22" s="35">
        <f t="shared" si="7"/>
        <v>0</v>
      </c>
      <c r="AI22" s="35">
        <f t="shared" si="8"/>
        <v>0</v>
      </c>
      <c r="AJ22" s="35">
        <f t="shared" si="9"/>
        <v>0</v>
      </c>
      <c r="AK22" s="36">
        <f t="shared" si="10"/>
        <v>0</v>
      </c>
      <c r="AL22" s="158" t="str">
        <f t="shared" si="11"/>
        <v>Villefranche</v>
      </c>
      <c r="AM22" s="159"/>
      <c r="AN22" s="159"/>
      <c r="AO22" s="159"/>
      <c r="AP22" s="160"/>
      <c r="AQ22" s="12">
        <f t="shared" si="12"/>
        <v>0</v>
      </c>
      <c r="AR22" s="13" t="str">
        <f t="shared" si="13"/>
        <v>u</v>
      </c>
      <c r="AS22" s="14">
        <f t="shared" si="103"/>
        <v>1</v>
      </c>
      <c r="AT22" s="15">
        <f t="shared" si="14"/>
        <v>0</v>
      </c>
      <c r="AU22" s="16">
        <f t="shared" si="15"/>
        <v>0</v>
      </c>
      <c r="AV22" s="17">
        <f t="shared" si="16"/>
        <v>0</v>
      </c>
      <c r="AW22" s="17">
        <f t="shared" si="17"/>
        <v>0</v>
      </c>
      <c r="AX22" s="17">
        <f t="shared" si="18"/>
        <v>0</v>
      </c>
      <c r="AY22" s="17">
        <f t="shared" si="19"/>
        <v>0</v>
      </c>
      <c r="AZ22" s="17">
        <f t="shared" si="20"/>
        <v>0</v>
      </c>
      <c r="BA22" s="18">
        <f t="shared" si="21"/>
        <v>0</v>
      </c>
      <c r="BB22" s="161" t="str">
        <f t="shared" si="22"/>
        <v>Villefranche</v>
      </c>
      <c r="BC22" s="162"/>
      <c r="BD22" s="162"/>
      <c r="BE22" s="162"/>
      <c r="BF22" s="163"/>
      <c r="BG22" s="44">
        <f t="shared" si="23"/>
        <v>0</v>
      </c>
      <c r="BH22" s="45" t="str">
        <f t="shared" si="24"/>
        <v>u</v>
      </c>
      <c r="BI22" s="46">
        <f t="shared" si="104"/>
        <v>1</v>
      </c>
      <c r="BJ22" s="47">
        <f t="shared" si="25"/>
        <v>0</v>
      </c>
      <c r="BK22" s="48">
        <f t="shared" si="26"/>
        <v>0</v>
      </c>
      <c r="BL22" s="49">
        <f t="shared" si="27"/>
        <v>0</v>
      </c>
      <c r="BM22" s="49">
        <f t="shared" si="28"/>
        <v>0</v>
      </c>
      <c r="BN22" s="49">
        <f t="shared" si="29"/>
        <v>0</v>
      </c>
      <c r="BO22" s="49">
        <f t="shared" si="30"/>
        <v>0</v>
      </c>
      <c r="BP22" s="49">
        <f t="shared" si="31"/>
        <v>0</v>
      </c>
      <c r="BQ22" s="50">
        <f t="shared" si="32"/>
        <v>0</v>
      </c>
      <c r="BR22" s="77">
        <v>18</v>
      </c>
      <c r="BS22" s="81">
        <f t="shared" si="33"/>
        <v>18</v>
      </c>
      <c r="BT22" s="79">
        <v>18</v>
      </c>
      <c r="BU22" s="80">
        <f t="shared" si="34"/>
        <v>18</v>
      </c>
      <c r="BV22" s="77">
        <v>18</v>
      </c>
      <c r="BW22" s="78">
        <f t="shared" si="35"/>
        <v>18</v>
      </c>
      <c r="BX22" s="164" t="str">
        <f>[1]Equipes!A19</f>
        <v>Villefranche</v>
      </c>
      <c r="BY22" s="164"/>
      <c r="BZ22" s="164"/>
      <c r="CA22" s="164"/>
      <c r="CB22" s="164"/>
      <c r="CC22" s="75">
        <f t="shared" si="36"/>
        <v>1</v>
      </c>
      <c r="CD22" s="75">
        <f t="shared" si="72"/>
        <v>0</v>
      </c>
      <c r="CE22" s="2" t="s">
        <v>22</v>
      </c>
      <c r="CF22" s="75">
        <f t="shared" si="37"/>
        <v>18</v>
      </c>
      <c r="CG22" s="75">
        <f t="shared" si="38"/>
        <v>0</v>
      </c>
      <c r="CH22" s="75">
        <f t="shared" si="39"/>
        <v>0</v>
      </c>
      <c r="CI22" s="75">
        <f t="shared" si="40"/>
        <v>0</v>
      </c>
      <c r="CJ22" s="75">
        <f t="shared" si="41"/>
        <v>0</v>
      </c>
      <c r="CK22" s="75">
        <f t="shared" si="42"/>
        <v>0</v>
      </c>
      <c r="CL22" s="75">
        <f t="shared" si="43"/>
        <v>0</v>
      </c>
      <c r="CM22" s="75">
        <f t="shared" si="44"/>
        <v>0</v>
      </c>
      <c r="CN22" s="75">
        <f t="shared" si="73"/>
        <v>0</v>
      </c>
      <c r="CO22" s="165" t="str">
        <f t="shared" si="74"/>
        <v>Villefranche</v>
      </c>
      <c r="CP22" s="166"/>
      <c r="CQ22" s="166"/>
      <c r="CR22" s="166"/>
      <c r="CS22" s="167"/>
      <c r="CT22" s="75">
        <f t="shared" si="45"/>
        <v>1</v>
      </c>
      <c r="CU22" s="75">
        <f t="shared" si="75"/>
        <v>0</v>
      </c>
      <c r="CV22" s="2" t="s">
        <v>22</v>
      </c>
      <c r="CW22" s="75">
        <f t="shared" si="46"/>
        <v>18</v>
      </c>
      <c r="CX22" s="75">
        <f t="shared" si="47"/>
        <v>0</v>
      </c>
      <c r="CY22" s="75">
        <f t="shared" si="48"/>
        <v>0</v>
      </c>
      <c r="CZ22" s="75">
        <f t="shared" si="49"/>
        <v>0</v>
      </c>
      <c r="DA22" s="75">
        <f t="shared" si="50"/>
        <v>0</v>
      </c>
      <c r="DB22" s="75">
        <f t="shared" si="51"/>
        <v>0</v>
      </c>
      <c r="DC22" s="75">
        <f t="shared" si="52"/>
        <v>0</v>
      </c>
      <c r="DD22" s="75">
        <f t="shared" si="53"/>
        <v>0</v>
      </c>
      <c r="DE22" s="75">
        <f t="shared" si="76"/>
        <v>0</v>
      </c>
      <c r="DF22" s="165" t="str">
        <f t="shared" si="77"/>
        <v>Villefranche</v>
      </c>
      <c r="DG22" s="166"/>
      <c r="DH22" s="166"/>
      <c r="DI22" s="166"/>
      <c r="DJ22" s="167"/>
      <c r="DK22" s="75">
        <f t="shared" si="54"/>
        <v>1</v>
      </c>
      <c r="DL22" s="75">
        <f t="shared" si="78"/>
        <v>0</v>
      </c>
      <c r="DM22" s="2" t="s">
        <v>22</v>
      </c>
      <c r="DN22" s="75">
        <f t="shared" si="55"/>
        <v>18</v>
      </c>
      <c r="DO22" s="75">
        <f t="shared" si="56"/>
        <v>0</v>
      </c>
      <c r="DP22" s="75">
        <f t="shared" si="57"/>
        <v>0</v>
      </c>
      <c r="DQ22" s="75">
        <f t="shared" si="58"/>
        <v>0</v>
      </c>
      <c r="DR22" s="75">
        <f t="shared" si="59"/>
        <v>0</v>
      </c>
      <c r="DS22" s="75">
        <f t="shared" si="60"/>
        <v>0</v>
      </c>
      <c r="DT22" s="75">
        <f t="shared" si="61"/>
        <v>0</v>
      </c>
      <c r="DU22" s="75">
        <f t="shared" si="62"/>
        <v>0</v>
      </c>
      <c r="DV22" s="75">
        <f t="shared" si="79"/>
        <v>0</v>
      </c>
      <c r="DW22" s="82">
        <f t="shared" si="80"/>
        <v>0</v>
      </c>
      <c r="DX22" s="82">
        <f>DW22+0.0000003</f>
        <v>2.9999999999999999E-7</v>
      </c>
      <c r="DY22" s="82">
        <f t="shared" si="81"/>
        <v>0</v>
      </c>
      <c r="DZ22" s="82">
        <f>DY22+0.0000003</f>
        <v>2.9999999999999999E-7</v>
      </c>
      <c r="EA22" s="82">
        <f t="shared" si="82"/>
        <v>0</v>
      </c>
      <c r="EB22" s="82">
        <f>EA22+0.0000003</f>
        <v>2.9999999999999999E-7</v>
      </c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139" t="str">
        <f t="shared" si="63"/>
        <v>Villefranche</v>
      </c>
      <c r="EV22" s="139"/>
      <c r="EW22" s="139"/>
      <c r="EX22" s="139"/>
      <c r="EY22" s="139"/>
      <c r="EZ22" s="82">
        <f t="shared" si="64"/>
        <v>0</v>
      </c>
      <c r="FA22" s="78">
        <f t="shared" si="65"/>
        <v>1</v>
      </c>
      <c r="FB22" s="139" t="str">
        <f t="shared" si="98"/>
        <v>Villefranche</v>
      </c>
      <c r="FC22" s="139"/>
      <c r="FD22" s="139"/>
      <c r="FE22" s="139"/>
      <c r="FF22" s="139"/>
      <c r="FG22" s="139" t="str">
        <f t="shared" si="66"/>
        <v>Villefranche</v>
      </c>
      <c r="FH22" s="139"/>
      <c r="FI22" s="139"/>
      <c r="FJ22" s="139"/>
      <c r="FK22" s="139"/>
      <c r="FL22" s="82">
        <f t="shared" si="67"/>
        <v>0</v>
      </c>
      <c r="FM22" s="4">
        <f t="shared" si="68"/>
        <v>1</v>
      </c>
      <c r="FN22" s="139" t="str">
        <f t="shared" si="99"/>
        <v>Villefranche</v>
      </c>
      <c r="FO22" s="139"/>
      <c r="FP22" s="139"/>
      <c r="FQ22" s="139"/>
      <c r="FR22" s="139"/>
      <c r="FS22" s="139" t="str">
        <f t="shared" si="69"/>
        <v>Villefranche</v>
      </c>
      <c r="FT22" s="139"/>
      <c r="FU22" s="139"/>
      <c r="FV22" s="139"/>
      <c r="FW22" s="139"/>
      <c r="FX22" s="82">
        <f t="shared" si="70"/>
        <v>0</v>
      </c>
      <c r="FY22" s="78">
        <f t="shared" si="71"/>
        <v>1</v>
      </c>
      <c r="FZ22" s="139" t="str">
        <f t="shared" si="100"/>
        <v>Villefranche</v>
      </c>
      <c r="GA22" s="139"/>
      <c r="GB22" s="139"/>
      <c r="GC22" s="139"/>
      <c r="GD22" s="139"/>
      <c r="GE22" s="140" t="str">
        <f t="shared" si="101"/>
        <v>Villefranche</v>
      </c>
      <c r="GF22" s="141"/>
      <c r="GG22" s="141"/>
      <c r="GH22" s="141"/>
      <c r="GI22" s="142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</row>
    <row r="23" spans="1:240" ht="15.75" customHeight="1" thickTop="1" x14ac:dyDescent="0.25">
      <c r="A23" s="20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74"/>
      <c r="T23" s="74"/>
      <c r="U23" s="74"/>
      <c r="V23" s="135"/>
      <c r="W23" s="135"/>
      <c r="X23" s="135"/>
      <c r="Y23" s="135"/>
      <c r="Z23" s="135"/>
      <c r="AA23" s="57"/>
      <c r="AB23" s="58"/>
      <c r="AC23" s="59"/>
      <c r="AD23" s="60"/>
      <c r="AE23" s="143" t="s">
        <v>42</v>
      </c>
      <c r="AF23" s="144"/>
      <c r="AG23" s="144"/>
      <c r="AH23" s="145"/>
      <c r="AI23" s="149">
        <f>SUM(G5:H14)</f>
        <v>0</v>
      </c>
      <c r="AJ23" s="150"/>
      <c r="AK23" s="151"/>
      <c r="AL23" s="135"/>
      <c r="AM23" s="135"/>
      <c r="AN23" s="135"/>
      <c r="AO23" s="135"/>
      <c r="AP23" s="135"/>
      <c r="AQ23" s="57"/>
      <c r="AR23" s="58"/>
      <c r="AS23" s="59"/>
      <c r="AT23" s="60"/>
      <c r="AU23" s="57"/>
      <c r="AV23" s="57"/>
      <c r="AW23" s="57"/>
      <c r="AX23" s="57"/>
      <c r="AY23" s="57"/>
      <c r="AZ23" s="57"/>
      <c r="BA23" s="57"/>
      <c r="BB23" s="135"/>
      <c r="BC23" s="135"/>
      <c r="BD23" s="135"/>
      <c r="BE23" s="135"/>
      <c r="BF23" s="135"/>
      <c r="BG23" s="57"/>
      <c r="BH23" s="58"/>
      <c r="BI23" s="59"/>
      <c r="BJ23" s="60"/>
      <c r="BK23" s="57"/>
      <c r="BL23" s="57"/>
      <c r="BM23" s="57"/>
      <c r="BN23" s="57"/>
      <c r="BO23" s="57"/>
      <c r="BP23" s="57"/>
      <c r="BQ23" s="57"/>
      <c r="BR23" s="83"/>
      <c r="BS23" s="83"/>
      <c r="BT23" s="83"/>
      <c r="BU23" s="83"/>
      <c r="BV23" s="83"/>
      <c r="BW23" s="83"/>
      <c r="BX23" s="136"/>
      <c r="BY23" s="136"/>
      <c r="BZ23" s="136"/>
      <c r="CA23" s="136"/>
      <c r="CB23" s="136"/>
      <c r="CC23" s="21" t="s">
        <v>23</v>
      </c>
      <c r="CD23" s="21" t="s">
        <v>22</v>
      </c>
      <c r="CE23" s="21" t="s">
        <v>24</v>
      </c>
      <c r="CF23" s="83"/>
      <c r="CG23" s="76"/>
      <c r="CH23" s="76"/>
      <c r="CI23" s="76"/>
      <c r="CJ23" s="76"/>
      <c r="CK23" s="76"/>
      <c r="CL23" s="76"/>
      <c r="CM23" s="76"/>
      <c r="CN23" s="76"/>
      <c r="CO23" s="136"/>
      <c r="CP23" s="136"/>
      <c r="CQ23" s="136"/>
      <c r="CR23" s="136"/>
      <c r="CS23" s="136"/>
      <c r="CT23" s="21" t="s">
        <v>23</v>
      </c>
      <c r="CU23" s="21" t="s">
        <v>22</v>
      </c>
      <c r="CV23" s="21" t="s">
        <v>24</v>
      </c>
      <c r="CW23" s="83"/>
      <c r="CX23" s="76"/>
      <c r="CY23" s="76"/>
      <c r="CZ23" s="76"/>
      <c r="DA23" s="76"/>
      <c r="DB23" s="76"/>
      <c r="DC23" s="76"/>
      <c r="DD23" s="76"/>
      <c r="DE23" s="76"/>
      <c r="DF23" s="136"/>
      <c r="DG23" s="136"/>
      <c r="DH23" s="136"/>
      <c r="DI23" s="136"/>
      <c r="DJ23" s="136"/>
      <c r="DK23" s="21" t="s">
        <v>23</v>
      </c>
      <c r="DL23" s="21" t="s">
        <v>22</v>
      </c>
      <c r="DM23" s="21" t="s">
        <v>24</v>
      </c>
      <c r="DN23" s="83"/>
      <c r="DO23" s="76"/>
      <c r="DP23" s="76"/>
      <c r="DQ23" s="76"/>
      <c r="DR23" s="76"/>
      <c r="DS23" s="76"/>
      <c r="DT23" s="76"/>
      <c r="DU23" s="76"/>
      <c r="DV23" s="76"/>
      <c r="DW23" s="53"/>
      <c r="DX23" s="53"/>
      <c r="DY23" s="53"/>
      <c r="DZ23" s="53"/>
      <c r="EA23" s="53"/>
      <c r="EB23" s="22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131"/>
      <c r="EV23" s="131"/>
      <c r="EW23" s="131"/>
      <c r="EX23" s="131"/>
      <c r="EY23" s="131"/>
      <c r="EZ23" s="53"/>
      <c r="FA23" s="84"/>
      <c r="FB23" s="131"/>
      <c r="FC23" s="131"/>
      <c r="FD23" s="131"/>
      <c r="FE23" s="131"/>
      <c r="FF23" s="131"/>
      <c r="FG23" s="131"/>
      <c r="FH23" s="131"/>
      <c r="FI23" s="131"/>
      <c r="FJ23" s="131"/>
      <c r="FK23" s="131"/>
      <c r="FL23" s="53"/>
      <c r="FM23" s="54"/>
      <c r="FN23" s="131"/>
      <c r="FO23" s="131"/>
      <c r="FP23" s="131"/>
      <c r="FQ23" s="131"/>
      <c r="FR23" s="131"/>
      <c r="FS23" s="131"/>
      <c r="FT23" s="131"/>
      <c r="FU23" s="131"/>
      <c r="FV23" s="131"/>
      <c r="FW23" s="131"/>
      <c r="FX23" s="53"/>
      <c r="FY23" s="84"/>
      <c r="FZ23" s="132"/>
      <c r="GA23" s="133"/>
      <c r="GB23" s="133"/>
      <c r="GC23" s="133"/>
      <c r="GD23" s="134"/>
      <c r="GE23" s="131"/>
      <c r="GF23" s="131"/>
      <c r="GG23" s="131"/>
      <c r="GH23" s="131"/>
      <c r="GI23" s="131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</row>
    <row r="24" spans="1:240" ht="15.75" customHeight="1" x14ac:dyDescent="0.25">
      <c r="A24" s="20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74"/>
      <c r="T24" s="74"/>
      <c r="U24" s="74"/>
      <c r="V24" s="135"/>
      <c r="W24" s="135"/>
      <c r="X24" s="135"/>
      <c r="Y24" s="135"/>
      <c r="Z24" s="135"/>
      <c r="AA24" s="57"/>
      <c r="AB24" s="58"/>
      <c r="AC24" s="59"/>
      <c r="AD24" s="60"/>
      <c r="AE24" s="146"/>
      <c r="AF24" s="147"/>
      <c r="AG24" s="147"/>
      <c r="AH24" s="148"/>
      <c r="AI24" s="152"/>
      <c r="AJ24" s="153"/>
      <c r="AK24" s="154"/>
      <c r="AL24" s="135"/>
      <c r="AM24" s="135"/>
      <c r="AN24" s="135"/>
      <c r="AO24" s="135"/>
      <c r="AP24" s="135"/>
      <c r="AQ24" s="57"/>
      <c r="AR24" s="58"/>
      <c r="AS24" s="59"/>
      <c r="AT24" s="60"/>
      <c r="AU24" s="57"/>
      <c r="AV24" s="57"/>
      <c r="AW24" s="57"/>
      <c r="AX24" s="57"/>
      <c r="AY24" s="57"/>
      <c r="AZ24" s="57"/>
      <c r="BA24" s="57"/>
      <c r="BB24" s="135"/>
      <c r="BC24" s="135"/>
      <c r="BD24" s="135"/>
      <c r="BE24" s="135"/>
      <c r="BF24" s="135"/>
      <c r="BG24" s="57"/>
      <c r="BH24" s="58"/>
      <c r="BI24" s="59"/>
      <c r="BJ24" s="60"/>
      <c r="BK24" s="57"/>
      <c r="BL24" s="57"/>
      <c r="BM24" s="57"/>
      <c r="BN24" s="57"/>
      <c r="BO24" s="57"/>
      <c r="BP24" s="57"/>
      <c r="BQ24" s="57"/>
      <c r="BR24" s="83"/>
      <c r="BS24" s="83"/>
      <c r="BT24" s="83"/>
      <c r="BU24" s="83"/>
      <c r="BV24" s="83"/>
      <c r="BW24" s="83"/>
      <c r="BX24" s="136"/>
      <c r="BY24" s="136"/>
      <c r="BZ24" s="136"/>
      <c r="CA24" s="136"/>
      <c r="CB24" s="136"/>
      <c r="CC24" s="74" t="s">
        <v>23</v>
      </c>
      <c r="CD24" s="74" t="s">
        <v>22</v>
      </c>
      <c r="CE24" s="74" t="s">
        <v>24</v>
      </c>
      <c r="CF24" s="83"/>
      <c r="CG24" s="76"/>
      <c r="CH24" s="76"/>
      <c r="CI24" s="76"/>
      <c r="CJ24" s="76"/>
      <c r="CK24" s="76"/>
      <c r="CL24" s="76"/>
      <c r="CM24" s="76"/>
      <c r="CN24" s="76"/>
      <c r="CO24" s="136"/>
      <c r="CP24" s="136"/>
      <c r="CQ24" s="136"/>
      <c r="CR24" s="136"/>
      <c r="CS24" s="136"/>
      <c r="CT24" s="74" t="s">
        <v>23</v>
      </c>
      <c r="CU24" s="74" t="s">
        <v>22</v>
      </c>
      <c r="CV24" s="74" t="s">
        <v>24</v>
      </c>
      <c r="CW24" s="83"/>
      <c r="CX24" s="76"/>
      <c r="CY24" s="76"/>
      <c r="CZ24" s="76"/>
      <c r="DA24" s="76"/>
      <c r="DB24" s="76"/>
      <c r="DC24" s="76"/>
      <c r="DD24" s="76"/>
      <c r="DE24" s="76"/>
      <c r="DF24" s="136"/>
      <c r="DG24" s="136"/>
      <c r="DH24" s="136"/>
      <c r="DI24" s="136"/>
      <c r="DJ24" s="136"/>
      <c r="DK24" s="74" t="s">
        <v>23</v>
      </c>
      <c r="DL24" s="74" t="s">
        <v>22</v>
      </c>
      <c r="DM24" s="74" t="s">
        <v>24</v>
      </c>
      <c r="DN24" s="83"/>
      <c r="DO24" s="76"/>
      <c r="DP24" s="76"/>
      <c r="DQ24" s="76"/>
      <c r="DR24" s="76"/>
      <c r="DS24" s="76"/>
      <c r="DT24" s="76"/>
      <c r="DU24" s="76"/>
      <c r="DV24" s="76"/>
      <c r="DW24" s="55"/>
      <c r="DX24" s="55"/>
      <c r="DY24" s="55"/>
      <c r="DZ24" s="55"/>
      <c r="EA24" s="55"/>
      <c r="EB24" s="55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127"/>
      <c r="EV24" s="127"/>
      <c r="EW24" s="127"/>
      <c r="EX24" s="127"/>
      <c r="EY24" s="127"/>
      <c r="EZ24" s="55"/>
      <c r="FA24" s="83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55"/>
      <c r="FM24" s="56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55"/>
      <c r="FY24" s="83"/>
      <c r="FZ24" s="128"/>
      <c r="GA24" s="129"/>
      <c r="GB24" s="129"/>
      <c r="GC24" s="129"/>
      <c r="GD24" s="130"/>
      <c r="GE24" s="127"/>
      <c r="GF24" s="127"/>
      <c r="GG24" s="127"/>
      <c r="GH24" s="127"/>
      <c r="GI24" s="127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</row>
    <row r="25" spans="1:240" ht="15" customHeight="1" x14ac:dyDescent="0.25">
      <c r="A25" s="20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74"/>
      <c r="T25" s="74"/>
      <c r="U25" s="74"/>
      <c r="V25" s="135"/>
      <c r="W25" s="135"/>
      <c r="X25" s="135"/>
      <c r="Y25" s="135"/>
      <c r="Z25" s="135"/>
      <c r="AA25" s="57"/>
      <c r="AB25" s="58"/>
      <c r="AC25" s="59"/>
      <c r="AD25" s="60"/>
      <c r="AE25" s="119" t="s">
        <v>43</v>
      </c>
      <c r="AF25" s="120"/>
      <c r="AG25" s="120"/>
      <c r="AH25" s="120"/>
      <c r="AI25" s="137">
        <f>AI23</f>
        <v>0</v>
      </c>
      <c r="AJ25" s="137"/>
      <c r="AK25" s="138"/>
      <c r="AL25" s="135"/>
      <c r="AM25" s="135"/>
      <c r="AN25" s="135"/>
      <c r="AO25" s="135"/>
      <c r="AP25" s="135"/>
      <c r="AQ25" s="57"/>
      <c r="AR25" s="58"/>
      <c r="AS25" s="59"/>
      <c r="AT25" s="60"/>
      <c r="AU25" s="57"/>
      <c r="AV25" s="57"/>
      <c r="AW25" s="57"/>
      <c r="AX25" s="57"/>
      <c r="AY25" s="57"/>
      <c r="AZ25" s="57"/>
      <c r="BA25" s="57"/>
      <c r="BB25" s="135"/>
      <c r="BC25" s="135"/>
      <c r="BD25" s="135"/>
      <c r="BE25" s="135"/>
      <c r="BF25" s="135"/>
      <c r="BG25" s="57"/>
      <c r="BH25" s="58"/>
      <c r="BI25" s="59"/>
      <c r="BJ25" s="60"/>
      <c r="BK25" s="57"/>
      <c r="BL25" s="57"/>
      <c r="BM25" s="57"/>
      <c r="BN25" s="57"/>
      <c r="BO25" s="57"/>
      <c r="BP25" s="57"/>
      <c r="BQ25" s="57"/>
      <c r="BR25" s="83"/>
      <c r="BS25" s="83"/>
      <c r="BT25" s="83"/>
      <c r="BU25" s="83"/>
      <c r="BV25" s="83"/>
      <c r="BW25" s="83"/>
      <c r="BX25" s="136"/>
      <c r="BY25" s="136"/>
      <c r="BZ25" s="136"/>
      <c r="CA25" s="136"/>
      <c r="CB25" s="136"/>
      <c r="CC25" s="76"/>
      <c r="CD25" s="76"/>
      <c r="CE25" s="61"/>
      <c r="CF25" s="83"/>
      <c r="CG25" s="76"/>
      <c r="CH25" s="76"/>
      <c r="CI25" s="76"/>
      <c r="CJ25" s="76"/>
      <c r="CK25" s="76"/>
      <c r="CL25" s="76"/>
      <c r="CM25" s="76"/>
      <c r="CN25" s="76"/>
      <c r="CO25" s="136"/>
      <c r="CP25" s="136"/>
      <c r="CQ25" s="136"/>
      <c r="CR25" s="136"/>
      <c r="CS25" s="136"/>
      <c r="CT25" s="76"/>
      <c r="CU25" s="76"/>
      <c r="CV25" s="61"/>
      <c r="CW25" s="83"/>
      <c r="CX25" s="76"/>
      <c r="CY25" s="76"/>
      <c r="CZ25" s="76"/>
      <c r="DA25" s="76"/>
      <c r="DB25" s="76"/>
      <c r="DC25" s="76"/>
      <c r="DD25" s="76"/>
      <c r="DE25" s="76"/>
      <c r="DF25" s="136"/>
      <c r="DG25" s="136"/>
      <c r="DH25" s="136"/>
      <c r="DI25" s="136"/>
      <c r="DJ25" s="136"/>
      <c r="DK25" s="76"/>
      <c r="DL25" s="76"/>
      <c r="DM25" s="61"/>
      <c r="DN25" s="83"/>
      <c r="DO25" s="76"/>
      <c r="DP25" s="76"/>
      <c r="DQ25" s="76"/>
      <c r="DR25" s="76"/>
      <c r="DS25" s="76"/>
      <c r="DT25" s="76"/>
      <c r="DU25" s="76"/>
      <c r="DV25" s="76"/>
      <c r="DW25" s="55"/>
      <c r="DX25" s="55"/>
      <c r="DY25" s="55"/>
      <c r="DZ25" s="55"/>
      <c r="EA25" s="55"/>
      <c r="EB25" s="55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127"/>
      <c r="EV25" s="127"/>
      <c r="EW25" s="127"/>
      <c r="EX25" s="127"/>
      <c r="EY25" s="127"/>
      <c r="EZ25" s="55"/>
      <c r="FA25" s="83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55"/>
      <c r="FM25" s="56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55"/>
      <c r="FY25" s="83"/>
      <c r="FZ25" s="128"/>
      <c r="GA25" s="129"/>
      <c r="GB25" s="129"/>
      <c r="GC25" s="129"/>
      <c r="GD25" s="130"/>
      <c r="GE25" s="127"/>
      <c r="GF25" s="127"/>
      <c r="GG25" s="127"/>
      <c r="GH25" s="127"/>
      <c r="GI25" s="127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</row>
    <row r="26" spans="1:240" ht="15" customHeight="1" x14ac:dyDescent="0.25">
      <c r="A26" s="20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74"/>
      <c r="T26" s="74"/>
      <c r="U26" s="74"/>
      <c r="V26" s="135"/>
      <c r="W26" s="135"/>
      <c r="X26" s="135"/>
      <c r="Y26" s="135"/>
      <c r="Z26" s="135"/>
      <c r="AA26" s="57"/>
      <c r="AB26" s="58"/>
      <c r="AC26" s="59"/>
      <c r="AD26" s="60"/>
      <c r="AE26" s="119"/>
      <c r="AF26" s="120"/>
      <c r="AG26" s="120"/>
      <c r="AH26" s="120"/>
      <c r="AI26" s="137"/>
      <c r="AJ26" s="137"/>
      <c r="AK26" s="138"/>
      <c r="AL26" s="135"/>
      <c r="AM26" s="135"/>
      <c r="AN26" s="135"/>
      <c r="AO26" s="135"/>
      <c r="AP26" s="135"/>
      <c r="AQ26" s="57"/>
      <c r="AR26" s="58"/>
      <c r="AS26" s="59"/>
      <c r="AT26" s="60"/>
      <c r="AU26" s="57"/>
      <c r="AV26" s="57"/>
      <c r="AW26" s="57"/>
      <c r="AX26" s="57"/>
      <c r="AY26" s="57"/>
      <c r="AZ26" s="57"/>
      <c r="BA26" s="57"/>
      <c r="BB26" s="135"/>
      <c r="BC26" s="135"/>
      <c r="BD26" s="135"/>
      <c r="BE26" s="135"/>
      <c r="BF26" s="135"/>
      <c r="BG26" s="57"/>
      <c r="BH26" s="58"/>
      <c r="BI26" s="59"/>
      <c r="BJ26" s="60"/>
      <c r="BK26" s="57"/>
      <c r="BL26" s="57"/>
      <c r="BM26" s="57"/>
      <c r="BN26" s="57"/>
      <c r="BO26" s="57"/>
      <c r="BP26" s="57"/>
      <c r="BQ26" s="57"/>
      <c r="BR26" s="83"/>
      <c r="BS26" s="83"/>
      <c r="BT26" s="83"/>
      <c r="BU26" s="83"/>
      <c r="BV26" s="83"/>
      <c r="BW26" s="83"/>
      <c r="BX26" s="136"/>
      <c r="BY26" s="136"/>
      <c r="BZ26" s="136"/>
      <c r="CA26" s="136"/>
      <c r="CB26" s="136"/>
      <c r="CC26" s="76"/>
      <c r="CD26" s="76"/>
      <c r="CE26" s="61"/>
      <c r="CF26" s="83"/>
      <c r="CG26" s="76"/>
      <c r="CH26" s="76"/>
      <c r="CI26" s="76"/>
      <c r="CJ26" s="76"/>
      <c r="CK26" s="76"/>
      <c r="CL26" s="76"/>
      <c r="CM26" s="76"/>
      <c r="CN26" s="76"/>
      <c r="CO26" s="136"/>
      <c r="CP26" s="136"/>
      <c r="CQ26" s="136"/>
      <c r="CR26" s="136"/>
      <c r="CS26" s="136"/>
      <c r="CT26" s="76"/>
      <c r="CU26" s="76"/>
      <c r="CV26" s="61"/>
      <c r="CW26" s="83"/>
      <c r="CX26" s="76"/>
      <c r="CY26" s="76"/>
      <c r="CZ26" s="76"/>
      <c r="DA26" s="76"/>
      <c r="DB26" s="76"/>
      <c r="DC26" s="76"/>
      <c r="DD26" s="76"/>
      <c r="DE26" s="76"/>
      <c r="DF26" s="136"/>
      <c r="DG26" s="136"/>
      <c r="DH26" s="136"/>
      <c r="DI26" s="136"/>
      <c r="DJ26" s="136"/>
      <c r="DK26" s="76"/>
      <c r="DL26" s="76"/>
      <c r="DM26" s="61"/>
      <c r="DN26" s="83"/>
      <c r="DO26" s="76"/>
      <c r="DP26" s="76"/>
      <c r="DQ26" s="76"/>
      <c r="DR26" s="76"/>
      <c r="DS26" s="76"/>
      <c r="DT26" s="76"/>
      <c r="DU26" s="76"/>
      <c r="DV26" s="76"/>
      <c r="DW26" s="55"/>
      <c r="DX26" s="55"/>
      <c r="DY26" s="55"/>
      <c r="DZ26" s="55"/>
      <c r="EA26" s="55"/>
      <c r="EB26" s="55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127"/>
      <c r="EV26" s="127"/>
      <c r="EW26" s="127"/>
      <c r="EX26" s="127"/>
      <c r="EY26" s="127"/>
      <c r="EZ26" s="55"/>
      <c r="FA26" s="83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55"/>
      <c r="FM26" s="56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55"/>
      <c r="FY26" s="83"/>
      <c r="FZ26" s="128"/>
      <c r="GA26" s="129"/>
      <c r="GB26" s="129"/>
      <c r="GC26" s="129"/>
      <c r="GD26" s="130"/>
      <c r="GE26" s="127"/>
      <c r="GF26" s="127"/>
      <c r="GG26" s="127"/>
      <c r="GH26" s="127"/>
      <c r="GI26" s="127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</row>
    <row r="27" spans="1:240" ht="15" customHeight="1" x14ac:dyDescent="0.25">
      <c r="A27" s="20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119" t="s">
        <v>41</v>
      </c>
      <c r="AF27" s="120"/>
      <c r="AG27" s="120"/>
      <c r="AH27" s="120"/>
      <c r="AI27" s="123" t="str">
        <f>IF(AE5=0,"",SUM(AI5:AI22)/SUM(AE5:AE22)*2)</f>
        <v/>
      </c>
      <c r="AJ27" s="123"/>
      <c r="AK27" s="12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22"/>
      <c r="DX27" s="22"/>
      <c r="DY27" s="22"/>
      <c r="DZ27" s="22"/>
      <c r="EA27" s="22"/>
      <c r="EB27" s="22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22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22"/>
      <c r="FM27" s="22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22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</row>
    <row r="28" spans="1:240" ht="15" customHeight="1" thickBot="1" x14ac:dyDescent="0.3">
      <c r="A28" s="20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21"/>
      <c r="AF28" s="122"/>
      <c r="AG28" s="122"/>
      <c r="AH28" s="122"/>
      <c r="AI28" s="125"/>
      <c r="AJ28" s="125"/>
      <c r="AK28" s="126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22"/>
      <c r="DX28" s="22"/>
      <c r="DY28" s="22"/>
      <c r="DZ28" s="22"/>
      <c r="EA28" s="22"/>
      <c r="EB28" s="22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22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22"/>
      <c r="FM28" s="22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22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</row>
    <row r="29" spans="1:240" ht="13.5" thickTop="1" x14ac:dyDescent="0.25">
      <c r="A29" s="20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22"/>
      <c r="DX29" s="22"/>
      <c r="DY29" s="22"/>
      <c r="DZ29" s="22"/>
      <c r="EA29" s="22"/>
      <c r="EB29" s="22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22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22"/>
      <c r="FM29" s="22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22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</row>
    <row r="30" spans="1:240" x14ac:dyDescent="0.25">
      <c r="A30" s="20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22"/>
      <c r="DX30" s="22"/>
      <c r="DY30" s="22"/>
      <c r="DZ30" s="22"/>
      <c r="EA30" s="22"/>
      <c r="EB30" s="22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22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22"/>
      <c r="FM30" s="22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22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</row>
    <row r="31" spans="1:240" x14ac:dyDescent="0.25">
      <c r="A31" s="20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22"/>
      <c r="DX31" s="22"/>
      <c r="DY31" s="22"/>
      <c r="DZ31" s="22"/>
      <c r="EA31" s="22"/>
      <c r="EB31" s="22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22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22"/>
      <c r="FM31" s="22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22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</row>
    <row r="32" spans="1:240" x14ac:dyDescent="0.25">
      <c r="A32" s="20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22"/>
      <c r="DX32" s="22"/>
      <c r="DY32" s="22"/>
      <c r="DZ32" s="22"/>
      <c r="EA32" s="22"/>
      <c r="EB32" s="22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22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22"/>
      <c r="FM32" s="22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22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</row>
    <row r="33" spans="1:240" x14ac:dyDescent="0.25">
      <c r="A33" s="20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19"/>
      <c r="AF33" s="19"/>
      <c r="AG33" s="19"/>
      <c r="AH33" s="19"/>
      <c r="AI33" s="20"/>
      <c r="AJ33" s="20"/>
      <c r="AK33" s="20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22"/>
      <c r="DX33" s="22"/>
      <c r="DY33" s="22"/>
      <c r="DZ33" s="22"/>
      <c r="EA33" s="22"/>
      <c r="EB33" s="22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22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22"/>
      <c r="FM33" s="22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22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</row>
    <row r="34" spans="1:240" x14ac:dyDescent="0.25">
      <c r="A34" s="20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19"/>
      <c r="AF34" s="19"/>
      <c r="AG34" s="19"/>
      <c r="AH34" s="19"/>
      <c r="AI34" s="20"/>
      <c r="AJ34" s="20"/>
      <c r="AK34" s="20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22"/>
      <c r="DX34" s="22"/>
      <c r="DY34" s="22"/>
      <c r="DZ34" s="22"/>
      <c r="EA34" s="22"/>
      <c r="EB34" s="22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22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22"/>
      <c r="FM34" s="22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22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</row>
    <row r="35" spans="1:240" x14ac:dyDescent="0.25">
      <c r="A35" s="20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19"/>
      <c r="AF35" s="19"/>
      <c r="AG35" s="19"/>
      <c r="AH35" s="19"/>
      <c r="AI35" s="20"/>
      <c r="AJ35" s="20"/>
      <c r="AK35" s="20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22"/>
      <c r="DX35" s="22"/>
      <c r="DY35" s="22"/>
      <c r="DZ35" s="22"/>
      <c r="EA35" s="22"/>
      <c r="EB35" s="22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22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22"/>
      <c r="FM35" s="22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22"/>
      <c r="FY35" s="74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4"/>
      <c r="GQ35" s="74"/>
      <c r="GR35" s="74"/>
      <c r="GS35" s="74"/>
      <c r="GT35" s="74"/>
      <c r="GU35" s="74"/>
      <c r="GV35" s="74"/>
      <c r="GW35" s="74"/>
      <c r="GX35" s="74"/>
      <c r="GY35" s="74"/>
      <c r="GZ35" s="74"/>
      <c r="HA35" s="74"/>
      <c r="HB35" s="74"/>
      <c r="HC35" s="74"/>
      <c r="HD35" s="74"/>
      <c r="HE35" s="74"/>
      <c r="HF35" s="74"/>
      <c r="HG35" s="74"/>
      <c r="HH35" s="74"/>
      <c r="HI35" s="74"/>
      <c r="HJ35" s="74"/>
      <c r="HK35" s="74"/>
      <c r="HL35" s="74"/>
      <c r="HM35" s="74"/>
      <c r="HN35" s="74"/>
      <c r="HO35" s="74"/>
      <c r="HP35" s="74"/>
      <c r="HQ35" s="74"/>
      <c r="HR35" s="74"/>
      <c r="HS35" s="74"/>
      <c r="HT35" s="74"/>
      <c r="HU35" s="74"/>
      <c r="HV35" s="74"/>
      <c r="HW35" s="74"/>
      <c r="HX35" s="74"/>
      <c r="HY35" s="74"/>
      <c r="HZ35" s="74"/>
      <c r="IA35" s="74"/>
      <c r="IB35" s="74"/>
      <c r="IC35" s="74"/>
      <c r="ID35" s="74"/>
      <c r="IE35" s="74"/>
      <c r="IF35" s="74"/>
    </row>
    <row r="36" spans="1:240" x14ac:dyDescent="0.25">
      <c r="A36" s="20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19"/>
      <c r="AF36" s="19"/>
      <c r="AG36" s="19"/>
      <c r="AH36" s="19"/>
      <c r="AI36" s="20"/>
      <c r="AJ36" s="20"/>
      <c r="AK36" s="20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22"/>
      <c r="DX36" s="22"/>
      <c r="DY36" s="22"/>
      <c r="DZ36" s="22"/>
      <c r="EA36" s="22"/>
      <c r="EB36" s="22"/>
      <c r="EC36" s="74"/>
      <c r="ED36" s="74"/>
      <c r="EE36" s="74"/>
      <c r="EF36" s="74"/>
      <c r="EG36" s="74"/>
      <c r="EH36" s="74"/>
      <c r="EI36" s="74"/>
      <c r="EJ36" s="74"/>
      <c r="EK36" s="74"/>
      <c r="EL36" s="74"/>
      <c r="EM36" s="74"/>
      <c r="EN36" s="74"/>
      <c r="EO36" s="74"/>
      <c r="EP36" s="74"/>
      <c r="EQ36" s="74"/>
      <c r="ER36" s="74"/>
      <c r="ES36" s="74"/>
      <c r="ET36" s="74"/>
      <c r="EU36" s="74"/>
      <c r="EV36" s="74"/>
      <c r="EW36" s="74"/>
      <c r="EX36" s="74"/>
      <c r="EY36" s="74"/>
      <c r="EZ36" s="22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22"/>
      <c r="FM36" s="22"/>
      <c r="FN36" s="74"/>
      <c r="FO36" s="74"/>
      <c r="FP36" s="74"/>
      <c r="FQ36" s="74"/>
      <c r="FR36" s="74"/>
      <c r="FS36" s="74"/>
      <c r="FT36" s="74"/>
      <c r="FU36" s="74"/>
      <c r="FV36" s="74"/>
      <c r="FW36" s="74"/>
      <c r="FX36" s="22"/>
      <c r="FY36" s="74"/>
      <c r="FZ36" s="74"/>
      <c r="GA36" s="74"/>
      <c r="GB36" s="74"/>
      <c r="GC36" s="74"/>
      <c r="GD36" s="74"/>
      <c r="GE36" s="74"/>
      <c r="GF36" s="74"/>
      <c r="GG36" s="74"/>
      <c r="GH36" s="74"/>
      <c r="GI36" s="74"/>
      <c r="GJ36" s="74"/>
      <c r="GK36" s="74"/>
      <c r="GL36" s="74"/>
      <c r="GM36" s="74"/>
      <c r="GN36" s="74"/>
      <c r="GO36" s="74"/>
      <c r="GP36" s="74"/>
      <c r="GQ36" s="74"/>
      <c r="GR36" s="74"/>
      <c r="GS36" s="74"/>
      <c r="GT36" s="74"/>
      <c r="GU36" s="74"/>
      <c r="GV36" s="74"/>
      <c r="GW36" s="74"/>
      <c r="GX36" s="74"/>
      <c r="GY36" s="74"/>
      <c r="GZ36" s="74"/>
      <c r="HA36" s="74"/>
      <c r="HB36" s="74"/>
      <c r="HC36" s="74"/>
      <c r="HD36" s="74"/>
      <c r="HE36" s="74"/>
      <c r="HF36" s="74"/>
      <c r="HG36" s="74"/>
      <c r="HH36" s="74"/>
      <c r="HI36" s="74"/>
      <c r="HJ36" s="74"/>
      <c r="HK36" s="74"/>
      <c r="HL36" s="74"/>
      <c r="HM36" s="74"/>
      <c r="HN36" s="74"/>
      <c r="HO36" s="74"/>
      <c r="HP36" s="74"/>
      <c r="HQ36" s="74"/>
      <c r="HR36" s="74"/>
      <c r="HS36" s="74"/>
      <c r="HT36" s="74"/>
      <c r="HU36" s="74"/>
      <c r="HV36" s="74"/>
      <c r="HW36" s="74"/>
      <c r="HX36" s="74"/>
      <c r="HY36" s="74"/>
      <c r="HZ36" s="74"/>
      <c r="IA36" s="74"/>
      <c r="IB36" s="74"/>
      <c r="IC36" s="74"/>
      <c r="ID36" s="74"/>
      <c r="IE36" s="74"/>
      <c r="IF36" s="74"/>
    </row>
    <row r="37" spans="1:240" ht="13.9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22"/>
      <c r="DX37" s="22"/>
      <c r="DY37" s="22"/>
      <c r="DZ37" s="22"/>
      <c r="EA37" s="22"/>
      <c r="EB37" s="22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22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22"/>
      <c r="FM37" s="22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22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</row>
    <row r="38" spans="1:240" ht="13.9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22"/>
      <c r="DX38" s="22"/>
      <c r="DY38" s="22"/>
      <c r="DZ38" s="22"/>
      <c r="EA38" s="22"/>
      <c r="EB38" s="22"/>
      <c r="EC38" s="74"/>
      <c r="ED38" s="74"/>
      <c r="EE38" s="74"/>
      <c r="EF38" s="74"/>
      <c r="EG38" s="74"/>
      <c r="EH38" s="74"/>
      <c r="EI38" s="74"/>
      <c r="EJ38" s="74"/>
      <c r="EK38" s="74"/>
      <c r="EL38" s="74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4"/>
      <c r="EX38" s="74"/>
      <c r="EY38" s="74"/>
      <c r="EZ38" s="22"/>
      <c r="FA38" s="74"/>
      <c r="FB38" s="74"/>
      <c r="FC38" s="74"/>
      <c r="FD38" s="74"/>
      <c r="FE38" s="74"/>
      <c r="FF38" s="74"/>
      <c r="FG38" s="74"/>
      <c r="FH38" s="74"/>
      <c r="FI38" s="74"/>
      <c r="FJ38" s="74"/>
      <c r="FK38" s="74"/>
      <c r="FL38" s="22"/>
      <c r="FM38" s="22"/>
      <c r="FN38" s="74"/>
      <c r="FO38" s="74"/>
      <c r="FP38" s="74"/>
      <c r="FQ38" s="74"/>
      <c r="FR38" s="74"/>
      <c r="FS38" s="74"/>
      <c r="FT38" s="74"/>
      <c r="FU38" s="74"/>
      <c r="FV38" s="74"/>
      <c r="FW38" s="74"/>
      <c r="FX38" s="22"/>
      <c r="FY38" s="74"/>
      <c r="FZ38" s="74"/>
      <c r="GA38" s="74"/>
      <c r="GB38" s="74"/>
      <c r="GC38" s="74"/>
      <c r="GD38" s="74"/>
      <c r="GE38" s="74"/>
      <c r="GF38" s="74"/>
      <c r="GG38" s="74"/>
      <c r="GH38" s="74"/>
      <c r="GI38" s="74"/>
      <c r="GJ38" s="74"/>
      <c r="GK38" s="74"/>
      <c r="GL38" s="74"/>
      <c r="GM38" s="74"/>
      <c r="GN38" s="74"/>
      <c r="GO38" s="74"/>
      <c r="GP38" s="74"/>
      <c r="GQ38" s="74"/>
      <c r="GR38" s="74"/>
      <c r="GS38" s="74"/>
      <c r="GT38" s="74"/>
      <c r="GU38" s="74"/>
      <c r="GV38" s="74"/>
      <c r="GW38" s="74"/>
      <c r="GX38" s="74"/>
      <c r="GY38" s="74"/>
      <c r="GZ38" s="74"/>
      <c r="HA38" s="74"/>
      <c r="HB38" s="74"/>
      <c r="HC38" s="74"/>
      <c r="HD38" s="74"/>
      <c r="HE38" s="74"/>
      <c r="HF38" s="74"/>
      <c r="HG38" s="74"/>
      <c r="HH38" s="74"/>
      <c r="HI38" s="74"/>
      <c r="HJ38" s="74"/>
      <c r="HK38" s="74"/>
      <c r="HL38" s="74"/>
      <c r="HM38" s="74"/>
      <c r="HN38" s="74"/>
      <c r="HO38" s="74"/>
      <c r="HP38" s="74"/>
      <c r="HQ38" s="74"/>
      <c r="HR38" s="74"/>
      <c r="HS38" s="74"/>
      <c r="HT38" s="74"/>
      <c r="HU38" s="74"/>
      <c r="HV38" s="74"/>
      <c r="HW38" s="74"/>
      <c r="HX38" s="74"/>
      <c r="HY38" s="74"/>
      <c r="HZ38" s="74"/>
      <c r="IA38" s="74"/>
      <c r="IB38" s="74"/>
      <c r="IC38" s="74"/>
      <c r="ID38" s="74"/>
      <c r="IE38" s="74"/>
      <c r="IF38" s="74"/>
    </row>
    <row r="39" spans="1:240" ht="13.9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22"/>
      <c r="DX39" s="22"/>
      <c r="DY39" s="22"/>
      <c r="DZ39" s="22"/>
      <c r="EA39" s="22"/>
      <c r="EB39" s="22"/>
      <c r="EC39" s="74"/>
      <c r="ED39" s="74"/>
      <c r="EE39" s="74"/>
      <c r="EF39" s="74"/>
      <c r="EG39" s="74"/>
      <c r="EH39" s="74"/>
      <c r="EI39" s="74"/>
      <c r="EJ39" s="74"/>
      <c r="EK39" s="74"/>
      <c r="EL39" s="74"/>
      <c r="EM39" s="74"/>
      <c r="EN39" s="74"/>
      <c r="EO39" s="74"/>
      <c r="EP39" s="74"/>
      <c r="EQ39" s="74"/>
      <c r="ER39" s="74"/>
      <c r="ES39" s="74"/>
      <c r="ET39" s="74"/>
      <c r="EU39" s="74"/>
      <c r="EV39" s="74"/>
      <c r="EW39" s="74"/>
      <c r="EX39" s="74"/>
      <c r="EY39" s="74"/>
      <c r="EZ39" s="22"/>
      <c r="FA39" s="74"/>
      <c r="FB39" s="74"/>
      <c r="FC39" s="74"/>
      <c r="FD39" s="74"/>
      <c r="FE39" s="74"/>
      <c r="FF39" s="74"/>
      <c r="FG39" s="74"/>
      <c r="FH39" s="74"/>
      <c r="FI39" s="74"/>
      <c r="FJ39" s="74"/>
      <c r="FK39" s="74"/>
      <c r="FL39" s="22"/>
      <c r="FM39" s="22"/>
      <c r="FN39" s="74"/>
      <c r="FO39" s="74"/>
      <c r="FP39" s="74"/>
      <c r="FQ39" s="74"/>
      <c r="FR39" s="74"/>
      <c r="FS39" s="74"/>
      <c r="FT39" s="74"/>
      <c r="FU39" s="74"/>
      <c r="FV39" s="74"/>
      <c r="FW39" s="74"/>
      <c r="FX39" s="22"/>
      <c r="FY39" s="74"/>
      <c r="FZ39" s="74"/>
      <c r="GA39" s="74"/>
      <c r="GB39" s="74"/>
      <c r="GC39" s="74"/>
      <c r="GD39" s="74"/>
      <c r="GE39" s="74"/>
      <c r="GF39" s="74"/>
      <c r="GG39" s="74"/>
      <c r="GH39" s="74"/>
      <c r="GI39" s="74"/>
      <c r="GJ39" s="74"/>
      <c r="GK39" s="74"/>
      <c r="GL39" s="74"/>
      <c r="GM39" s="74"/>
      <c r="GN39" s="74"/>
      <c r="GO39" s="74"/>
      <c r="GP39" s="74"/>
      <c r="GQ39" s="74"/>
      <c r="GR39" s="74"/>
      <c r="GS39" s="74"/>
      <c r="GT39" s="74"/>
      <c r="GU39" s="74"/>
      <c r="GV39" s="74"/>
      <c r="GW39" s="74"/>
      <c r="GX39" s="74"/>
      <c r="GY39" s="74"/>
      <c r="GZ39" s="74"/>
      <c r="HA39" s="74"/>
      <c r="HB39" s="74"/>
      <c r="HC39" s="74"/>
      <c r="HD39" s="74"/>
      <c r="HE39" s="74"/>
      <c r="HF39" s="74"/>
      <c r="HG39" s="74"/>
      <c r="HH39" s="74"/>
      <c r="HI39" s="74"/>
      <c r="HJ39" s="74"/>
      <c r="HK39" s="74"/>
      <c r="HL39" s="74"/>
      <c r="HM39" s="74"/>
      <c r="HN39" s="74"/>
      <c r="HO39" s="74"/>
      <c r="HP39" s="74"/>
      <c r="HQ39" s="74"/>
      <c r="HR39" s="74"/>
      <c r="HS39" s="74"/>
      <c r="HT39" s="74"/>
      <c r="HU39" s="74"/>
      <c r="HV39" s="74"/>
      <c r="HW39" s="74"/>
      <c r="HX39" s="74"/>
      <c r="HY39" s="74"/>
      <c r="HZ39" s="74"/>
      <c r="IA39" s="74"/>
      <c r="IB39" s="74"/>
      <c r="IC39" s="74"/>
      <c r="ID39" s="74"/>
      <c r="IE39" s="74"/>
      <c r="IF39" s="74"/>
    </row>
    <row r="40" spans="1:240" ht="13.9" x14ac:dyDescent="0.3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22"/>
      <c r="DX40" s="22"/>
      <c r="DY40" s="22"/>
      <c r="DZ40" s="22"/>
      <c r="EA40" s="22"/>
      <c r="EB40" s="22"/>
      <c r="EC40" s="74"/>
      <c r="ED40" s="74"/>
      <c r="EE40" s="74"/>
      <c r="EF40" s="74"/>
      <c r="EG40" s="74"/>
      <c r="EH40" s="74"/>
      <c r="EI40" s="74"/>
      <c r="EJ40" s="74"/>
      <c r="EK40" s="74"/>
      <c r="EL40" s="74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4"/>
      <c r="EX40" s="74"/>
      <c r="EY40" s="74"/>
      <c r="EZ40" s="22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22"/>
      <c r="FM40" s="22"/>
      <c r="FN40" s="74"/>
      <c r="FO40" s="74"/>
      <c r="FP40" s="74"/>
      <c r="FQ40" s="74"/>
      <c r="FR40" s="74"/>
      <c r="FS40" s="74"/>
      <c r="FT40" s="74"/>
      <c r="FU40" s="74"/>
      <c r="FV40" s="74"/>
      <c r="FW40" s="74"/>
      <c r="FX40" s="22"/>
      <c r="FY40" s="74"/>
      <c r="FZ40" s="74"/>
      <c r="GA40" s="74"/>
      <c r="GB40" s="74"/>
      <c r="GC40" s="74"/>
      <c r="GD40" s="74"/>
      <c r="GE40" s="74"/>
      <c r="GF40" s="74"/>
      <c r="GG40" s="74"/>
      <c r="GH40" s="74"/>
      <c r="GI40" s="74"/>
      <c r="GJ40" s="74"/>
      <c r="GK40" s="74"/>
      <c r="GL40" s="74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74"/>
      <c r="GX40" s="74"/>
      <c r="GY40" s="74"/>
      <c r="GZ40" s="74"/>
      <c r="HA40" s="74"/>
      <c r="HB40" s="74"/>
      <c r="HC40" s="74"/>
      <c r="HD40" s="74"/>
      <c r="HE40" s="74"/>
      <c r="HF40" s="74"/>
      <c r="HG40" s="74"/>
      <c r="HH40" s="74"/>
      <c r="HI40" s="74"/>
      <c r="HJ40" s="74"/>
      <c r="HK40" s="74"/>
      <c r="HL40" s="74"/>
      <c r="HM40" s="74"/>
      <c r="HN40" s="74"/>
      <c r="HO40" s="74"/>
      <c r="HP40" s="74"/>
      <c r="HQ40" s="74"/>
      <c r="HR40" s="74"/>
      <c r="HS40" s="74"/>
      <c r="HT40" s="74"/>
      <c r="HU40" s="74"/>
      <c r="HV40" s="74"/>
      <c r="HW40" s="74"/>
      <c r="HX40" s="74"/>
      <c r="HY40" s="74"/>
      <c r="HZ40" s="74"/>
      <c r="IA40" s="74"/>
      <c r="IB40" s="74"/>
      <c r="IC40" s="74"/>
      <c r="ID40" s="74"/>
      <c r="IE40" s="74"/>
      <c r="IF40" s="74"/>
    </row>
    <row r="41" spans="1:240" ht="13.9" x14ac:dyDescent="0.3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22"/>
      <c r="DX41" s="22"/>
      <c r="DY41" s="22"/>
      <c r="DZ41" s="22"/>
      <c r="EA41" s="22"/>
      <c r="EB41" s="22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22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22"/>
      <c r="FM41" s="22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22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</row>
    <row r="42" spans="1:240" ht="13.9" x14ac:dyDescent="0.3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22"/>
      <c r="DX42" s="22"/>
      <c r="DY42" s="22"/>
      <c r="DZ42" s="22"/>
      <c r="EA42" s="22"/>
      <c r="EB42" s="22"/>
      <c r="EC42" s="74"/>
      <c r="ED42" s="74"/>
      <c r="EE42" s="74"/>
      <c r="EF42" s="74"/>
      <c r="EG42" s="74"/>
      <c r="EH42" s="74"/>
      <c r="EI42" s="74"/>
      <c r="EJ42" s="74"/>
      <c r="EK42" s="74"/>
      <c r="EL42" s="74"/>
      <c r="EM42" s="74"/>
      <c r="EN42" s="74"/>
      <c r="EO42" s="74"/>
      <c r="EP42" s="74"/>
      <c r="EQ42" s="74"/>
      <c r="ER42" s="74"/>
      <c r="ES42" s="74"/>
      <c r="ET42" s="74"/>
      <c r="EU42" s="74"/>
      <c r="EV42" s="74"/>
      <c r="EW42" s="74"/>
      <c r="EX42" s="74"/>
      <c r="EY42" s="74"/>
      <c r="EZ42" s="22"/>
      <c r="FA42" s="74"/>
      <c r="FB42" s="74"/>
      <c r="FC42" s="74"/>
      <c r="FD42" s="74"/>
      <c r="FE42" s="74"/>
      <c r="FF42" s="74"/>
      <c r="FG42" s="74"/>
      <c r="FH42" s="74"/>
      <c r="FI42" s="74"/>
      <c r="FJ42" s="74"/>
      <c r="FK42" s="74"/>
      <c r="FL42" s="22"/>
      <c r="FM42" s="22"/>
      <c r="FN42" s="74"/>
      <c r="FO42" s="74"/>
      <c r="FP42" s="74"/>
      <c r="FQ42" s="74"/>
      <c r="FR42" s="74"/>
      <c r="FS42" s="74"/>
      <c r="FT42" s="74"/>
      <c r="FU42" s="74"/>
      <c r="FV42" s="74"/>
      <c r="FW42" s="74"/>
      <c r="FX42" s="22"/>
      <c r="FY42" s="74"/>
      <c r="FZ42" s="74"/>
      <c r="GA42" s="74"/>
      <c r="GB42" s="74"/>
      <c r="GC42" s="74"/>
      <c r="GD42" s="74"/>
      <c r="GE42" s="74"/>
      <c r="GF42" s="74"/>
      <c r="GG42" s="74"/>
      <c r="GH42" s="74"/>
      <c r="GI42" s="74"/>
      <c r="GJ42" s="74"/>
      <c r="GK42" s="74"/>
      <c r="GL42" s="74"/>
      <c r="GM42" s="74"/>
      <c r="GN42" s="74"/>
      <c r="GO42" s="74"/>
      <c r="GP42" s="74"/>
      <c r="GQ42" s="74"/>
      <c r="GR42" s="74"/>
      <c r="GS42" s="74"/>
      <c r="GT42" s="74"/>
      <c r="GU42" s="74"/>
      <c r="GV42" s="74"/>
      <c r="GW42" s="74"/>
      <c r="GX42" s="74"/>
      <c r="GY42" s="74"/>
      <c r="GZ42" s="74"/>
      <c r="HA42" s="74"/>
      <c r="HB42" s="74"/>
      <c r="HC42" s="74"/>
      <c r="HD42" s="74"/>
      <c r="HE42" s="74"/>
      <c r="HF42" s="74"/>
      <c r="HG42" s="74"/>
      <c r="HH42" s="74"/>
      <c r="HI42" s="74"/>
      <c r="HJ42" s="74"/>
      <c r="HK42" s="74"/>
      <c r="HL42" s="74"/>
      <c r="HM42" s="74"/>
      <c r="HN42" s="74"/>
      <c r="HO42" s="74"/>
      <c r="HP42" s="74"/>
      <c r="HQ42" s="74"/>
      <c r="HR42" s="74"/>
      <c r="HS42" s="74"/>
      <c r="HT42" s="74"/>
      <c r="HU42" s="74"/>
      <c r="HV42" s="74"/>
      <c r="HW42" s="74"/>
      <c r="HX42" s="74"/>
      <c r="HY42" s="74"/>
      <c r="HZ42" s="74"/>
      <c r="IA42" s="74"/>
      <c r="IB42" s="74"/>
      <c r="IC42" s="74"/>
      <c r="ID42" s="74"/>
      <c r="IE42" s="74"/>
      <c r="IF42" s="74"/>
    </row>
    <row r="43" spans="1:240" ht="13.9" x14ac:dyDescent="0.3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22"/>
      <c r="DX43" s="22"/>
      <c r="DY43" s="22"/>
      <c r="DZ43" s="22"/>
      <c r="EA43" s="22"/>
      <c r="EB43" s="22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22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22"/>
      <c r="FM43" s="22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22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</row>
    <row r="44" spans="1:240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22"/>
      <c r="DX44" s="22"/>
      <c r="DY44" s="22"/>
      <c r="DZ44" s="22"/>
      <c r="EA44" s="22"/>
      <c r="EB44" s="22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22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22"/>
      <c r="FM44" s="22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22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</row>
    <row r="45" spans="1:240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22"/>
      <c r="DX45" s="22"/>
      <c r="DY45" s="22"/>
      <c r="DZ45" s="22"/>
      <c r="EA45" s="22"/>
      <c r="EB45" s="22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22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22"/>
      <c r="FM45" s="22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22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</row>
    <row r="46" spans="1:240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22"/>
      <c r="DX46" s="22"/>
      <c r="DY46" s="22"/>
      <c r="DZ46" s="22"/>
      <c r="EA46" s="22"/>
      <c r="EB46" s="22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22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22"/>
      <c r="FM46" s="22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22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</row>
    <row r="47" spans="1:240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  <c r="DI47" s="74"/>
      <c r="DJ47" s="74"/>
      <c r="DK47" s="74"/>
      <c r="DL47" s="74"/>
      <c r="DM47" s="74"/>
      <c r="DN47" s="74"/>
      <c r="DO47" s="74"/>
      <c r="DP47" s="74"/>
      <c r="DQ47" s="74"/>
      <c r="DR47" s="74"/>
      <c r="DS47" s="74"/>
      <c r="DT47" s="74"/>
      <c r="DU47" s="74"/>
      <c r="DV47" s="74"/>
      <c r="DW47" s="22"/>
      <c r="DX47" s="22"/>
      <c r="DY47" s="22"/>
      <c r="DZ47" s="22"/>
      <c r="EA47" s="22"/>
      <c r="EB47" s="22"/>
      <c r="EC47" s="74"/>
      <c r="ED47" s="74"/>
      <c r="EE47" s="74"/>
      <c r="EF47" s="74"/>
      <c r="EG47" s="74"/>
      <c r="EH47" s="74"/>
      <c r="EI47" s="74"/>
      <c r="EJ47" s="74"/>
      <c r="EK47" s="74"/>
      <c r="EL47" s="74"/>
      <c r="EM47" s="74"/>
      <c r="EN47" s="74"/>
      <c r="EO47" s="74"/>
      <c r="EP47" s="74"/>
      <c r="EQ47" s="74"/>
      <c r="ER47" s="74"/>
      <c r="ES47" s="74"/>
      <c r="ET47" s="74"/>
      <c r="EU47" s="74"/>
      <c r="EV47" s="74"/>
      <c r="EW47" s="74"/>
      <c r="EX47" s="74"/>
      <c r="EY47" s="74"/>
      <c r="EZ47" s="22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22"/>
      <c r="FM47" s="22"/>
      <c r="FN47" s="74"/>
      <c r="FO47" s="74"/>
      <c r="FP47" s="74"/>
      <c r="FQ47" s="74"/>
      <c r="FR47" s="74"/>
      <c r="FS47" s="74"/>
      <c r="FT47" s="74"/>
      <c r="FU47" s="74"/>
      <c r="FV47" s="74"/>
      <c r="FW47" s="74"/>
      <c r="FX47" s="22"/>
      <c r="FY47" s="74"/>
      <c r="FZ47" s="74"/>
      <c r="GA47" s="74"/>
      <c r="GB47" s="74"/>
      <c r="GC47" s="74"/>
      <c r="GD47" s="74"/>
      <c r="GE47" s="74"/>
      <c r="GF47" s="74"/>
      <c r="GG47" s="74"/>
      <c r="GH47" s="74"/>
      <c r="GI47" s="74"/>
      <c r="GJ47" s="74"/>
      <c r="GK47" s="74"/>
      <c r="GL47" s="74"/>
      <c r="GM47" s="74"/>
      <c r="GN47" s="74"/>
      <c r="GO47" s="74"/>
      <c r="GP47" s="74"/>
      <c r="GQ47" s="74"/>
      <c r="GR47" s="74"/>
      <c r="GS47" s="74"/>
      <c r="GT47" s="74"/>
      <c r="GU47" s="74"/>
      <c r="GV47" s="74"/>
      <c r="GW47" s="74"/>
      <c r="GX47" s="74"/>
      <c r="GY47" s="74"/>
      <c r="GZ47" s="74"/>
      <c r="HA47" s="74"/>
      <c r="HB47" s="74"/>
      <c r="HC47" s="74"/>
      <c r="HD47" s="74"/>
      <c r="HE47" s="74"/>
      <c r="HF47" s="74"/>
      <c r="HG47" s="74"/>
      <c r="HH47" s="74"/>
      <c r="HI47" s="74"/>
      <c r="HJ47" s="74"/>
      <c r="HK47" s="74"/>
      <c r="HL47" s="74"/>
      <c r="HM47" s="74"/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</row>
    <row r="48" spans="1:240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22"/>
      <c r="DX48" s="22"/>
      <c r="DY48" s="22"/>
      <c r="DZ48" s="22"/>
      <c r="EA48" s="22"/>
      <c r="EB48" s="22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4"/>
      <c r="EQ48" s="74"/>
      <c r="ER48" s="74"/>
      <c r="ES48" s="74"/>
      <c r="ET48" s="74"/>
      <c r="EU48" s="74"/>
      <c r="EV48" s="74"/>
      <c r="EW48" s="74"/>
      <c r="EX48" s="74"/>
      <c r="EY48" s="74"/>
      <c r="EZ48" s="22"/>
      <c r="FA48" s="74"/>
      <c r="FB48" s="74"/>
      <c r="FC48" s="74"/>
      <c r="FD48" s="74"/>
      <c r="FE48" s="74"/>
      <c r="FF48" s="74"/>
      <c r="FG48" s="74"/>
      <c r="FH48" s="74"/>
      <c r="FI48" s="74"/>
      <c r="FJ48" s="74"/>
      <c r="FK48" s="74"/>
      <c r="FL48" s="22"/>
      <c r="FM48" s="22"/>
      <c r="FN48" s="74"/>
      <c r="FO48" s="74"/>
      <c r="FP48" s="74"/>
      <c r="FQ48" s="74"/>
      <c r="FR48" s="74"/>
      <c r="FS48" s="74"/>
      <c r="FT48" s="74"/>
      <c r="FU48" s="74"/>
      <c r="FV48" s="74"/>
      <c r="FW48" s="74"/>
      <c r="FX48" s="22"/>
      <c r="FY48" s="74"/>
      <c r="FZ48" s="74"/>
      <c r="GA48" s="74"/>
      <c r="GB48" s="74"/>
      <c r="GC48" s="74"/>
      <c r="GD48" s="74"/>
      <c r="GE48" s="74"/>
      <c r="GF48" s="74"/>
      <c r="GG48" s="74"/>
      <c r="GH48" s="74"/>
      <c r="GI48" s="74"/>
      <c r="GJ48" s="74"/>
      <c r="GK48" s="74"/>
      <c r="GL48" s="74"/>
      <c r="GM48" s="74"/>
      <c r="GN48" s="74"/>
      <c r="GO48" s="74"/>
      <c r="GP48" s="74"/>
      <c r="GQ48" s="74"/>
      <c r="GR48" s="74"/>
      <c r="GS48" s="74"/>
      <c r="GT48" s="74"/>
      <c r="GU48" s="74"/>
      <c r="GV48" s="74"/>
      <c r="GW48" s="74"/>
      <c r="GX48" s="74"/>
      <c r="GY48" s="74"/>
      <c r="GZ48" s="74"/>
      <c r="HA48" s="74"/>
      <c r="HB48" s="74"/>
      <c r="HC48" s="74"/>
      <c r="HD48" s="74"/>
      <c r="HE48" s="74"/>
      <c r="HF48" s="74"/>
      <c r="HG48" s="74"/>
      <c r="HH48" s="74"/>
      <c r="HI48" s="74"/>
      <c r="HJ48" s="74"/>
      <c r="HK48" s="74"/>
      <c r="HL48" s="74"/>
      <c r="HM48" s="74"/>
      <c r="HN48" s="74"/>
      <c r="HO48" s="74"/>
      <c r="HP48" s="74"/>
      <c r="HQ48" s="74"/>
      <c r="HR48" s="74"/>
      <c r="HS48" s="74"/>
      <c r="HT48" s="74"/>
      <c r="HU48" s="74"/>
      <c r="HV48" s="74"/>
      <c r="HW48" s="74"/>
      <c r="HX48" s="74"/>
      <c r="HY48" s="74"/>
      <c r="HZ48" s="74"/>
      <c r="IA48" s="74"/>
      <c r="IB48" s="74"/>
      <c r="IC48" s="74"/>
      <c r="ID48" s="74"/>
      <c r="IE48" s="74"/>
      <c r="IF48" s="74"/>
    </row>
    <row r="49" spans="1:240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22"/>
      <c r="DX49" s="22"/>
      <c r="DY49" s="22"/>
      <c r="DZ49" s="22"/>
      <c r="EA49" s="22"/>
      <c r="EB49" s="22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22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22"/>
      <c r="FM49" s="22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22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</row>
    <row r="50" spans="1:240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74"/>
      <c r="DO50" s="74"/>
      <c r="DP50" s="74"/>
      <c r="DQ50" s="74"/>
      <c r="DR50" s="74"/>
      <c r="DS50" s="74"/>
      <c r="DT50" s="74"/>
      <c r="DU50" s="74"/>
      <c r="DV50" s="74"/>
      <c r="DW50" s="22"/>
      <c r="DX50" s="22"/>
      <c r="DY50" s="22"/>
      <c r="DZ50" s="22"/>
      <c r="EA50" s="22"/>
      <c r="EB50" s="22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74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22"/>
      <c r="FA50" s="74"/>
      <c r="FB50" s="74"/>
      <c r="FC50" s="74"/>
      <c r="FD50" s="74"/>
      <c r="FE50" s="74"/>
      <c r="FF50" s="74"/>
      <c r="FG50" s="74"/>
      <c r="FH50" s="74"/>
      <c r="FI50" s="74"/>
      <c r="FJ50" s="74"/>
      <c r="FK50" s="74"/>
      <c r="FL50" s="22"/>
      <c r="FM50" s="22"/>
      <c r="FN50" s="74"/>
      <c r="FO50" s="74"/>
      <c r="FP50" s="74"/>
      <c r="FQ50" s="74"/>
      <c r="FR50" s="74"/>
      <c r="FS50" s="74"/>
      <c r="FT50" s="74"/>
      <c r="FU50" s="74"/>
      <c r="FV50" s="74"/>
      <c r="FW50" s="74"/>
      <c r="FX50" s="22"/>
      <c r="FY50" s="74"/>
      <c r="FZ50" s="74"/>
      <c r="GA50" s="74"/>
      <c r="GB50" s="74"/>
      <c r="GC50" s="74"/>
      <c r="GD50" s="74"/>
      <c r="GE50" s="74"/>
      <c r="GF50" s="74"/>
      <c r="GG50" s="74"/>
      <c r="GH50" s="74"/>
      <c r="GI50" s="74"/>
      <c r="GJ50" s="74"/>
      <c r="GK50" s="74"/>
      <c r="GL50" s="74"/>
      <c r="GM50" s="74"/>
      <c r="GN50" s="74"/>
      <c r="GO50" s="74"/>
      <c r="GP50" s="74"/>
      <c r="GQ50" s="74"/>
      <c r="GR50" s="74"/>
      <c r="GS50" s="74"/>
      <c r="GT50" s="74"/>
      <c r="GU50" s="74"/>
      <c r="GV50" s="74"/>
      <c r="GW50" s="74"/>
      <c r="GX50" s="74"/>
      <c r="GY50" s="74"/>
      <c r="GZ50" s="74"/>
      <c r="HA50" s="74"/>
      <c r="HB50" s="74"/>
      <c r="HC50" s="74"/>
      <c r="HD50" s="74"/>
      <c r="HE50" s="74"/>
      <c r="HF50" s="74"/>
      <c r="HG50" s="74"/>
      <c r="HH50" s="74"/>
      <c r="HI50" s="74"/>
      <c r="HJ50" s="74"/>
      <c r="HK50" s="74"/>
      <c r="HL50" s="74"/>
      <c r="HM50" s="74"/>
      <c r="HN50" s="74"/>
      <c r="HO50" s="74"/>
      <c r="HP50" s="74"/>
      <c r="HQ50" s="74"/>
      <c r="HR50" s="74"/>
      <c r="HS50" s="74"/>
      <c r="HT50" s="74"/>
      <c r="HU50" s="74"/>
      <c r="HV50" s="74"/>
      <c r="HW50" s="74"/>
      <c r="HX50" s="74"/>
      <c r="HY50" s="74"/>
      <c r="HZ50" s="74"/>
      <c r="IA50" s="74"/>
      <c r="IB50" s="74"/>
      <c r="IC50" s="74"/>
      <c r="ID50" s="74"/>
      <c r="IE50" s="74"/>
      <c r="IF50" s="74"/>
    </row>
    <row r="51" spans="1:24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22"/>
      <c r="DX51" s="22"/>
      <c r="DY51" s="22"/>
      <c r="DZ51" s="22"/>
      <c r="EA51" s="22"/>
      <c r="EB51" s="22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74"/>
      <c r="ER51" s="74"/>
      <c r="ES51" s="74"/>
      <c r="ET51" s="74"/>
      <c r="EU51" s="74"/>
      <c r="EV51" s="74"/>
      <c r="EW51" s="74"/>
      <c r="EX51" s="74"/>
      <c r="EY51" s="74"/>
      <c r="EZ51" s="22"/>
      <c r="FA51" s="74"/>
      <c r="FB51" s="74"/>
      <c r="FC51" s="74"/>
      <c r="FD51" s="74"/>
      <c r="FE51" s="74"/>
      <c r="FF51" s="74"/>
      <c r="FG51" s="74"/>
      <c r="FH51" s="74"/>
      <c r="FI51" s="74"/>
      <c r="FJ51" s="74"/>
      <c r="FK51" s="74"/>
      <c r="FL51" s="22"/>
      <c r="FM51" s="22"/>
      <c r="FN51" s="74"/>
      <c r="FO51" s="74"/>
      <c r="FP51" s="74"/>
      <c r="FQ51" s="74"/>
      <c r="FR51" s="74"/>
      <c r="FS51" s="74"/>
      <c r="FT51" s="74"/>
      <c r="FU51" s="74"/>
      <c r="FV51" s="74"/>
      <c r="FW51" s="74"/>
      <c r="FX51" s="22"/>
      <c r="FY51" s="74"/>
      <c r="FZ51" s="74"/>
      <c r="GA51" s="74"/>
      <c r="GB51" s="74"/>
      <c r="GC51" s="74"/>
      <c r="GD51" s="74"/>
      <c r="GE51" s="74"/>
      <c r="GF51" s="74"/>
      <c r="GG51" s="74"/>
      <c r="GH51" s="74"/>
      <c r="GI51" s="74"/>
      <c r="GJ51" s="74"/>
      <c r="GK51" s="74"/>
      <c r="GL51" s="74"/>
      <c r="GM51" s="74"/>
      <c r="GN51" s="74"/>
      <c r="GO51" s="74"/>
      <c r="GP51" s="74"/>
      <c r="GQ51" s="74"/>
      <c r="GR51" s="74"/>
      <c r="GS51" s="74"/>
      <c r="GT51" s="74"/>
      <c r="GU51" s="74"/>
      <c r="GV51" s="74"/>
      <c r="GW51" s="74"/>
      <c r="GX51" s="74"/>
      <c r="GY51" s="74"/>
      <c r="GZ51" s="74"/>
      <c r="HA51" s="74"/>
      <c r="HB51" s="74"/>
      <c r="HC51" s="74"/>
      <c r="HD51" s="74"/>
      <c r="HE51" s="74"/>
      <c r="HF51" s="74"/>
      <c r="HG51" s="74"/>
      <c r="HH51" s="74"/>
      <c r="HI51" s="74"/>
      <c r="HJ51" s="74"/>
      <c r="HK51" s="74"/>
      <c r="HL51" s="74"/>
      <c r="HM51" s="74"/>
      <c r="HN51" s="74"/>
      <c r="HO51" s="74"/>
      <c r="HP51" s="74"/>
      <c r="HQ51" s="74"/>
      <c r="HR51" s="74"/>
      <c r="HS51" s="74"/>
      <c r="HT51" s="74"/>
      <c r="HU51" s="74"/>
      <c r="HV51" s="74"/>
      <c r="HW51" s="74"/>
      <c r="HX51" s="74"/>
      <c r="HY51" s="74"/>
      <c r="HZ51" s="74"/>
      <c r="IA51" s="74"/>
      <c r="IB51" s="74"/>
      <c r="IC51" s="74"/>
      <c r="ID51" s="74"/>
      <c r="IE51" s="74"/>
      <c r="IF51" s="74"/>
    </row>
    <row r="52" spans="1:24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22"/>
      <c r="DX52" s="22"/>
      <c r="DY52" s="22"/>
      <c r="DZ52" s="22"/>
      <c r="EA52" s="22"/>
      <c r="EB52" s="22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22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22"/>
      <c r="FM52" s="22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22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</row>
    <row r="53" spans="1:24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74"/>
      <c r="DM53" s="74"/>
      <c r="DN53" s="74"/>
      <c r="DO53" s="74"/>
      <c r="DP53" s="74"/>
      <c r="DQ53" s="74"/>
      <c r="DR53" s="74"/>
      <c r="DS53" s="74"/>
      <c r="DT53" s="74"/>
      <c r="DU53" s="74"/>
      <c r="DV53" s="74"/>
      <c r="DW53" s="22"/>
      <c r="DX53" s="22"/>
      <c r="DY53" s="22"/>
      <c r="DZ53" s="22"/>
      <c r="EA53" s="22"/>
      <c r="EB53" s="22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74"/>
      <c r="ER53" s="74"/>
      <c r="ES53" s="74"/>
      <c r="ET53" s="74"/>
      <c r="EU53" s="74"/>
      <c r="EV53" s="74"/>
      <c r="EW53" s="74"/>
      <c r="EX53" s="74"/>
      <c r="EY53" s="74"/>
      <c r="EZ53" s="22"/>
      <c r="FA53" s="74"/>
      <c r="FB53" s="74"/>
      <c r="FC53" s="74"/>
      <c r="FD53" s="74"/>
      <c r="FE53" s="74"/>
      <c r="FF53" s="74"/>
      <c r="FG53" s="74"/>
      <c r="FH53" s="74"/>
      <c r="FI53" s="74"/>
      <c r="FJ53" s="74"/>
      <c r="FK53" s="74"/>
      <c r="FL53" s="22"/>
      <c r="FM53" s="22"/>
      <c r="FN53" s="74"/>
      <c r="FO53" s="74"/>
      <c r="FP53" s="74"/>
      <c r="FQ53" s="74"/>
      <c r="FR53" s="74"/>
      <c r="FS53" s="74"/>
      <c r="FT53" s="74"/>
      <c r="FU53" s="74"/>
      <c r="FV53" s="74"/>
      <c r="FW53" s="74"/>
      <c r="FX53" s="22"/>
      <c r="FY53" s="74"/>
      <c r="FZ53" s="74"/>
      <c r="GA53" s="74"/>
      <c r="GB53" s="74"/>
      <c r="GC53" s="74"/>
      <c r="GD53" s="74"/>
      <c r="GE53" s="74"/>
      <c r="GF53" s="74"/>
      <c r="GG53" s="74"/>
      <c r="GH53" s="74"/>
      <c r="GI53" s="74"/>
      <c r="GJ53" s="74"/>
      <c r="GK53" s="74"/>
      <c r="GL53" s="74"/>
      <c r="GM53" s="74"/>
      <c r="GN53" s="74"/>
      <c r="GO53" s="74"/>
      <c r="GP53" s="74"/>
      <c r="GQ53" s="74"/>
      <c r="GR53" s="74"/>
      <c r="GS53" s="74"/>
      <c r="GT53" s="74"/>
      <c r="GU53" s="74"/>
      <c r="GV53" s="74"/>
      <c r="GW53" s="74"/>
      <c r="GX53" s="74"/>
      <c r="GY53" s="74"/>
      <c r="GZ53" s="74"/>
      <c r="HA53" s="74"/>
      <c r="HB53" s="74"/>
      <c r="HC53" s="74"/>
      <c r="HD53" s="74"/>
      <c r="HE53" s="74"/>
      <c r="HF53" s="74"/>
      <c r="HG53" s="74"/>
      <c r="HH53" s="74"/>
      <c r="HI53" s="74"/>
      <c r="HJ53" s="74"/>
      <c r="HK53" s="74"/>
      <c r="HL53" s="74"/>
      <c r="HM53" s="74"/>
      <c r="HN53" s="74"/>
      <c r="HO53" s="74"/>
      <c r="HP53" s="74"/>
      <c r="HQ53" s="74"/>
      <c r="HR53" s="74"/>
      <c r="HS53" s="74"/>
      <c r="HT53" s="74"/>
      <c r="HU53" s="74"/>
      <c r="HV53" s="74"/>
      <c r="HW53" s="74"/>
      <c r="HX53" s="74"/>
      <c r="HY53" s="74"/>
      <c r="HZ53" s="74"/>
      <c r="IA53" s="74"/>
      <c r="IB53" s="74"/>
      <c r="IC53" s="74"/>
      <c r="ID53" s="74"/>
      <c r="IE53" s="74"/>
      <c r="IF53" s="74"/>
    </row>
    <row r="54" spans="1:24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  <c r="DQ54" s="74"/>
      <c r="DR54" s="74"/>
      <c r="DS54" s="74"/>
      <c r="DT54" s="74"/>
      <c r="DU54" s="74"/>
      <c r="DV54" s="74"/>
      <c r="DW54" s="22"/>
      <c r="DX54" s="22"/>
      <c r="DY54" s="22"/>
      <c r="DZ54" s="22"/>
      <c r="EA54" s="22"/>
      <c r="EB54" s="22"/>
      <c r="EC54" s="74"/>
      <c r="ED54" s="74"/>
      <c r="EE54" s="74"/>
      <c r="EF54" s="74"/>
      <c r="EG54" s="74"/>
      <c r="EH54" s="74"/>
      <c r="EI54" s="74"/>
      <c r="EJ54" s="74"/>
      <c r="EK54" s="74"/>
      <c r="EL54" s="74"/>
      <c r="EM54" s="74"/>
      <c r="EN54" s="74"/>
      <c r="EO54" s="74"/>
      <c r="EP54" s="74"/>
      <c r="EQ54" s="74"/>
      <c r="ER54" s="74"/>
      <c r="ES54" s="74"/>
      <c r="ET54" s="74"/>
      <c r="EU54" s="74"/>
      <c r="EV54" s="74"/>
      <c r="EW54" s="74"/>
      <c r="EX54" s="74"/>
      <c r="EY54" s="74"/>
      <c r="EZ54" s="22"/>
      <c r="FA54" s="74"/>
      <c r="FB54" s="74"/>
      <c r="FC54" s="74"/>
      <c r="FD54" s="74"/>
      <c r="FE54" s="74"/>
      <c r="FF54" s="74"/>
      <c r="FG54" s="74"/>
      <c r="FH54" s="74"/>
      <c r="FI54" s="74"/>
      <c r="FJ54" s="74"/>
      <c r="FK54" s="74"/>
      <c r="FL54" s="22"/>
      <c r="FM54" s="22"/>
      <c r="FN54" s="74"/>
      <c r="FO54" s="74"/>
      <c r="FP54" s="74"/>
      <c r="FQ54" s="74"/>
      <c r="FR54" s="74"/>
      <c r="FS54" s="74"/>
      <c r="FT54" s="74"/>
      <c r="FU54" s="74"/>
      <c r="FV54" s="74"/>
      <c r="FW54" s="74"/>
      <c r="FX54" s="22"/>
      <c r="FY54" s="74"/>
      <c r="FZ54" s="74"/>
      <c r="GA54" s="74"/>
      <c r="GB54" s="74"/>
      <c r="GC54" s="74"/>
      <c r="GD54" s="74"/>
      <c r="GE54" s="74"/>
      <c r="GF54" s="74"/>
      <c r="GG54" s="74"/>
      <c r="GH54" s="74"/>
      <c r="GI54" s="74"/>
      <c r="GJ54" s="74"/>
      <c r="GK54" s="74"/>
      <c r="GL54" s="74"/>
      <c r="GM54" s="74"/>
      <c r="GN54" s="74"/>
      <c r="GO54" s="74"/>
      <c r="GP54" s="74"/>
      <c r="GQ54" s="74"/>
      <c r="GR54" s="74"/>
      <c r="GS54" s="74"/>
      <c r="GT54" s="74"/>
      <c r="GU54" s="74"/>
      <c r="GV54" s="74"/>
      <c r="GW54" s="74"/>
      <c r="GX54" s="74"/>
      <c r="GY54" s="74"/>
      <c r="GZ54" s="74"/>
      <c r="HA54" s="74"/>
      <c r="HB54" s="74"/>
      <c r="HC54" s="74"/>
      <c r="HD54" s="74"/>
      <c r="HE54" s="74"/>
      <c r="HF54" s="74"/>
      <c r="HG54" s="74"/>
      <c r="HH54" s="74"/>
      <c r="HI54" s="74"/>
      <c r="HJ54" s="74"/>
      <c r="HK54" s="74"/>
      <c r="HL54" s="74"/>
      <c r="HM54" s="74"/>
      <c r="HN54" s="74"/>
      <c r="HO54" s="74"/>
      <c r="HP54" s="74"/>
      <c r="HQ54" s="74"/>
      <c r="HR54" s="74"/>
      <c r="HS54" s="74"/>
      <c r="HT54" s="74"/>
      <c r="HU54" s="74"/>
      <c r="HV54" s="74"/>
      <c r="HW54" s="74"/>
      <c r="HX54" s="74"/>
      <c r="HY54" s="74"/>
      <c r="HZ54" s="74"/>
      <c r="IA54" s="74"/>
      <c r="IB54" s="74"/>
      <c r="IC54" s="74"/>
      <c r="ID54" s="74"/>
      <c r="IE54" s="74"/>
      <c r="IF54" s="74"/>
    </row>
    <row r="55" spans="1:24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22"/>
      <c r="DX55" s="22"/>
      <c r="DY55" s="22"/>
      <c r="DZ55" s="22"/>
      <c r="EA55" s="22"/>
      <c r="EB55" s="22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22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22"/>
      <c r="FM55" s="22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22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</row>
    <row r="56" spans="1:24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74"/>
      <c r="DP56" s="74"/>
      <c r="DQ56" s="74"/>
      <c r="DR56" s="74"/>
      <c r="DS56" s="74"/>
      <c r="DT56" s="74"/>
      <c r="DU56" s="74"/>
      <c r="DV56" s="74"/>
      <c r="DW56" s="22"/>
      <c r="DX56" s="22"/>
      <c r="DY56" s="22"/>
      <c r="DZ56" s="22"/>
      <c r="EA56" s="22"/>
      <c r="EB56" s="22"/>
      <c r="EC56" s="74"/>
      <c r="ED56" s="74"/>
      <c r="EE56" s="74"/>
      <c r="EF56" s="74"/>
      <c r="EG56" s="74"/>
      <c r="EH56" s="74"/>
      <c r="EI56" s="74"/>
      <c r="EJ56" s="74"/>
      <c r="EK56" s="74"/>
      <c r="EL56" s="74"/>
      <c r="EM56" s="74"/>
      <c r="EN56" s="74"/>
      <c r="EO56" s="74"/>
      <c r="EP56" s="74"/>
      <c r="EQ56" s="74"/>
      <c r="ER56" s="74"/>
      <c r="ES56" s="74"/>
      <c r="ET56" s="74"/>
      <c r="EU56" s="74"/>
      <c r="EV56" s="74"/>
      <c r="EW56" s="74"/>
      <c r="EX56" s="74"/>
      <c r="EY56" s="74"/>
      <c r="EZ56" s="22"/>
      <c r="FA56" s="74"/>
      <c r="FB56" s="74"/>
      <c r="FC56" s="74"/>
      <c r="FD56" s="74"/>
      <c r="FE56" s="74"/>
      <c r="FF56" s="74"/>
      <c r="FG56" s="74"/>
      <c r="FH56" s="74"/>
      <c r="FI56" s="74"/>
      <c r="FJ56" s="74"/>
      <c r="FK56" s="74"/>
      <c r="FL56" s="22"/>
      <c r="FM56" s="22"/>
      <c r="FN56" s="74"/>
      <c r="FO56" s="74"/>
      <c r="FP56" s="74"/>
      <c r="FQ56" s="74"/>
      <c r="FR56" s="74"/>
      <c r="FS56" s="74"/>
      <c r="FT56" s="74"/>
      <c r="FU56" s="74"/>
      <c r="FV56" s="74"/>
      <c r="FW56" s="74"/>
      <c r="FX56" s="22"/>
      <c r="FY56" s="74"/>
      <c r="FZ56" s="74"/>
      <c r="GA56" s="74"/>
      <c r="GB56" s="74"/>
      <c r="GC56" s="74"/>
      <c r="GD56" s="74"/>
      <c r="GE56" s="74"/>
      <c r="GF56" s="74"/>
      <c r="GG56" s="74"/>
      <c r="GH56" s="74"/>
      <c r="GI56" s="74"/>
      <c r="GJ56" s="74"/>
      <c r="GK56" s="74"/>
      <c r="GL56" s="74"/>
      <c r="GM56" s="74"/>
      <c r="GN56" s="74"/>
      <c r="GO56" s="74"/>
      <c r="GP56" s="74"/>
      <c r="GQ56" s="74"/>
      <c r="GR56" s="74"/>
      <c r="GS56" s="74"/>
      <c r="GT56" s="74"/>
      <c r="GU56" s="74"/>
      <c r="GV56" s="74"/>
      <c r="GW56" s="74"/>
      <c r="GX56" s="74"/>
      <c r="GY56" s="74"/>
      <c r="GZ56" s="74"/>
      <c r="HA56" s="74"/>
      <c r="HB56" s="74"/>
      <c r="HC56" s="74"/>
      <c r="HD56" s="74"/>
      <c r="HE56" s="74"/>
      <c r="HF56" s="74"/>
      <c r="HG56" s="74"/>
      <c r="HH56" s="74"/>
      <c r="HI56" s="74"/>
      <c r="HJ56" s="74"/>
      <c r="HK56" s="74"/>
      <c r="HL56" s="74"/>
      <c r="HM56" s="74"/>
      <c r="HN56" s="74"/>
      <c r="HO56" s="74"/>
      <c r="HP56" s="74"/>
      <c r="HQ56" s="74"/>
      <c r="HR56" s="74"/>
      <c r="HS56" s="74"/>
      <c r="HT56" s="74"/>
      <c r="HU56" s="74"/>
      <c r="HV56" s="74"/>
      <c r="HW56" s="74"/>
      <c r="HX56" s="74"/>
      <c r="HY56" s="74"/>
      <c r="HZ56" s="74"/>
      <c r="IA56" s="74"/>
      <c r="IB56" s="74"/>
      <c r="IC56" s="74"/>
      <c r="ID56" s="74"/>
      <c r="IE56" s="74"/>
      <c r="IF56" s="74"/>
    </row>
    <row r="57" spans="1:24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  <c r="DI57" s="74"/>
      <c r="DJ57" s="74"/>
      <c r="DK57" s="74"/>
      <c r="DL57" s="74"/>
      <c r="DM57" s="74"/>
      <c r="DN57" s="74"/>
      <c r="DO57" s="74"/>
      <c r="DP57" s="74"/>
      <c r="DQ57" s="74"/>
      <c r="DR57" s="74"/>
      <c r="DS57" s="74"/>
      <c r="DT57" s="74"/>
      <c r="DU57" s="74"/>
      <c r="DV57" s="74"/>
      <c r="DW57" s="22"/>
      <c r="DX57" s="22"/>
      <c r="DY57" s="22"/>
      <c r="DZ57" s="22"/>
      <c r="EA57" s="22"/>
      <c r="EB57" s="22"/>
      <c r="EC57" s="74"/>
      <c r="ED57" s="74"/>
      <c r="EE57" s="74"/>
      <c r="EF57" s="74"/>
      <c r="EG57" s="74"/>
      <c r="EH57" s="74"/>
      <c r="EI57" s="74"/>
      <c r="EJ57" s="74"/>
      <c r="EK57" s="74"/>
      <c r="EL57" s="74"/>
      <c r="EM57" s="74"/>
      <c r="EN57" s="74"/>
      <c r="EO57" s="74"/>
      <c r="EP57" s="74"/>
      <c r="EQ57" s="74"/>
      <c r="ER57" s="74"/>
      <c r="ES57" s="74"/>
      <c r="ET57" s="74"/>
      <c r="EU57" s="74"/>
      <c r="EV57" s="74"/>
      <c r="EW57" s="74"/>
      <c r="EX57" s="74"/>
      <c r="EY57" s="74"/>
      <c r="EZ57" s="22"/>
      <c r="FA57" s="74"/>
      <c r="FB57" s="74"/>
      <c r="FC57" s="74"/>
      <c r="FD57" s="74"/>
      <c r="FE57" s="74"/>
      <c r="FF57" s="74"/>
      <c r="FG57" s="74"/>
      <c r="FH57" s="74"/>
      <c r="FI57" s="74"/>
      <c r="FJ57" s="74"/>
      <c r="FK57" s="74"/>
      <c r="FL57" s="22"/>
      <c r="FM57" s="22"/>
      <c r="FN57" s="74"/>
      <c r="FO57" s="74"/>
      <c r="FP57" s="74"/>
      <c r="FQ57" s="74"/>
      <c r="FR57" s="74"/>
      <c r="FS57" s="74"/>
      <c r="FT57" s="74"/>
      <c r="FU57" s="74"/>
      <c r="FV57" s="74"/>
      <c r="FW57" s="74"/>
      <c r="FX57" s="22"/>
      <c r="FY57" s="74"/>
      <c r="FZ57" s="74"/>
      <c r="GA57" s="74"/>
      <c r="GB57" s="74"/>
      <c r="GC57" s="74"/>
      <c r="GD57" s="74"/>
      <c r="GE57" s="74"/>
      <c r="GF57" s="74"/>
      <c r="GG57" s="74"/>
      <c r="GH57" s="74"/>
      <c r="GI57" s="74"/>
      <c r="GJ57" s="74"/>
      <c r="GK57" s="74"/>
      <c r="GL57" s="74"/>
      <c r="GM57" s="74"/>
      <c r="GN57" s="74"/>
      <c r="GO57" s="74"/>
      <c r="GP57" s="74"/>
      <c r="GQ57" s="74"/>
      <c r="GR57" s="74"/>
      <c r="GS57" s="74"/>
      <c r="GT57" s="74"/>
      <c r="GU57" s="74"/>
      <c r="GV57" s="74"/>
      <c r="GW57" s="74"/>
      <c r="GX57" s="74"/>
      <c r="GY57" s="74"/>
      <c r="GZ57" s="74"/>
      <c r="HA57" s="74"/>
      <c r="HB57" s="74"/>
      <c r="HC57" s="74"/>
      <c r="HD57" s="74"/>
      <c r="HE57" s="74"/>
      <c r="HF57" s="74"/>
      <c r="HG57" s="74"/>
      <c r="HH57" s="74"/>
      <c r="HI57" s="74"/>
      <c r="HJ57" s="74"/>
      <c r="HK57" s="74"/>
      <c r="HL57" s="74"/>
      <c r="HM57" s="74"/>
      <c r="HN57" s="74"/>
      <c r="HO57" s="74"/>
      <c r="HP57" s="74"/>
      <c r="HQ57" s="74"/>
      <c r="HR57" s="74"/>
      <c r="HS57" s="74"/>
      <c r="HT57" s="74"/>
      <c r="HU57" s="74"/>
      <c r="HV57" s="74"/>
      <c r="HW57" s="74"/>
      <c r="HX57" s="74"/>
      <c r="HY57" s="74"/>
      <c r="HZ57" s="74"/>
      <c r="IA57" s="74"/>
      <c r="IB57" s="74"/>
      <c r="IC57" s="74"/>
      <c r="ID57" s="74"/>
      <c r="IE57" s="74"/>
      <c r="IF57" s="74"/>
    </row>
    <row r="58" spans="1:24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  <c r="DI58" s="74"/>
      <c r="DJ58" s="74"/>
      <c r="DK58" s="74"/>
      <c r="DL58" s="74"/>
      <c r="DM58" s="74"/>
      <c r="DN58" s="74"/>
      <c r="DO58" s="74"/>
      <c r="DP58" s="74"/>
      <c r="DQ58" s="74"/>
      <c r="DR58" s="74"/>
      <c r="DS58" s="74"/>
      <c r="DT58" s="74"/>
      <c r="DU58" s="74"/>
      <c r="DV58" s="74"/>
      <c r="DW58" s="22"/>
      <c r="DX58" s="22"/>
      <c r="DY58" s="22"/>
      <c r="DZ58" s="22"/>
      <c r="EA58" s="22"/>
      <c r="EB58" s="22"/>
      <c r="EC58" s="74"/>
      <c r="ED58" s="74"/>
      <c r="EE58" s="74"/>
      <c r="EF58" s="74"/>
      <c r="EG58" s="74"/>
      <c r="EH58" s="74"/>
      <c r="EI58" s="74"/>
      <c r="EJ58" s="74"/>
      <c r="EK58" s="74"/>
      <c r="EL58" s="74"/>
      <c r="EM58" s="74"/>
      <c r="EN58" s="74"/>
      <c r="EO58" s="74"/>
      <c r="EP58" s="74"/>
      <c r="EQ58" s="74"/>
      <c r="ER58" s="74"/>
      <c r="ES58" s="74"/>
      <c r="ET58" s="74"/>
      <c r="EU58" s="74"/>
      <c r="EV58" s="74"/>
      <c r="EW58" s="74"/>
      <c r="EX58" s="74"/>
      <c r="EY58" s="74"/>
      <c r="EZ58" s="22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22"/>
      <c r="FM58" s="22"/>
      <c r="FN58" s="74"/>
      <c r="FO58" s="74"/>
      <c r="FP58" s="74"/>
      <c r="FQ58" s="74"/>
      <c r="FR58" s="74"/>
      <c r="FS58" s="74"/>
      <c r="FT58" s="74"/>
      <c r="FU58" s="74"/>
      <c r="FV58" s="74"/>
      <c r="FW58" s="74"/>
      <c r="FX58" s="22"/>
      <c r="FY58" s="74"/>
      <c r="FZ58" s="74"/>
      <c r="GA58" s="74"/>
      <c r="GB58" s="74"/>
      <c r="GC58" s="74"/>
      <c r="GD58" s="74"/>
      <c r="GE58" s="74"/>
      <c r="GF58" s="74"/>
      <c r="GG58" s="74"/>
      <c r="GH58" s="74"/>
      <c r="GI58" s="74"/>
      <c r="GJ58" s="74"/>
      <c r="GK58" s="74"/>
      <c r="GL58" s="74"/>
      <c r="GM58" s="74"/>
      <c r="GN58" s="74"/>
      <c r="GO58" s="74"/>
      <c r="GP58" s="74"/>
      <c r="GQ58" s="74"/>
      <c r="GR58" s="74"/>
      <c r="GS58" s="74"/>
      <c r="GT58" s="74"/>
      <c r="GU58" s="74"/>
      <c r="GV58" s="74"/>
      <c r="GW58" s="74"/>
      <c r="GX58" s="74"/>
      <c r="GY58" s="74"/>
      <c r="GZ58" s="74"/>
      <c r="HA58" s="74"/>
      <c r="HB58" s="74"/>
      <c r="HC58" s="74"/>
      <c r="HD58" s="74"/>
      <c r="HE58" s="74"/>
      <c r="HF58" s="74"/>
      <c r="HG58" s="74"/>
      <c r="HH58" s="74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4"/>
      <c r="IB58" s="74"/>
      <c r="IC58" s="74"/>
      <c r="ID58" s="74"/>
      <c r="IE58" s="74"/>
      <c r="IF58" s="74"/>
    </row>
    <row r="59" spans="1:24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  <c r="DI59" s="74"/>
      <c r="DJ59" s="74"/>
      <c r="DK59" s="74"/>
      <c r="DL59" s="74"/>
      <c r="DM59" s="74"/>
      <c r="DN59" s="74"/>
      <c r="DO59" s="74"/>
      <c r="DP59" s="74"/>
      <c r="DQ59" s="74"/>
      <c r="DR59" s="74"/>
      <c r="DS59" s="74"/>
      <c r="DT59" s="74"/>
      <c r="DU59" s="74"/>
      <c r="DV59" s="74"/>
      <c r="DW59" s="22"/>
      <c r="DX59" s="22"/>
      <c r="DY59" s="22"/>
      <c r="DZ59" s="22"/>
      <c r="EA59" s="22"/>
      <c r="EB59" s="22"/>
      <c r="EC59" s="74"/>
      <c r="ED59" s="74"/>
      <c r="EE59" s="74"/>
      <c r="EF59" s="74"/>
      <c r="EG59" s="74"/>
      <c r="EH59" s="74"/>
      <c r="EI59" s="74"/>
      <c r="EJ59" s="74"/>
      <c r="EK59" s="74"/>
      <c r="EL59" s="74"/>
      <c r="EM59" s="74"/>
      <c r="EN59" s="74"/>
      <c r="EO59" s="74"/>
      <c r="EP59" s="74"/>
      <c r="EQ59" s="74"/>
      <c r="ER59" s="74"/>
      <c r="ES59" s="74"/>
      <c r="ET59" s="74"/>
      <c r="EU59" s="74"/>
      <c r="EV59" s="74"/>
      <c r="EW59" s="74"/>
      <c r="EX59" s="74"/>
      <c r="EY59" s="74"/>
      <c r="EZ59" s="22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22"/>
      <c r="FM59" s="22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22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</row>
    <row r="60" spans="1:240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  <c r="DI60" s="74"/>
      <c r="DJ60" s="74"/>
      <c r="DK60" s="74"/>
      <c r="DL60" s="74"/>
      <c r="DM60" s="74"/>
      <c r="DN60" s="74"/>
      <c r="DO60" s="74"/>
      <c r="DP60" s="74"/>
      <c r="DQ60" s="74"/>
      <c r="DR60" s="74"/>
      <c r="DS60" s="74"/>
      <c r="DT60" s="74"/>
      <c r="DU60" s="74"/>
      <c r="DV60" s="74"/>
      <c r="DW60" s="22"/>
      <c r="DX60" s="22"/>
      <c r="DY60" s="22"/>
      <c r="DZ60" s="22"/>
      <c r="EA60" s="22"/>
      <c r="EB60" s="22"/>
      <c r="EC60" s="74"/>
      <c r="ED60" s="74"/>
      <c r="EE60" s="74"/>
      <c r="EF60" s="74"/>
      <c r="EG60" s="74"/>
      <c r="EH60" s="74"/>
      <c r="EI60" s="74"/>
      <c r="EJ60" s="74"/>
      <c r="EK60" s="74"/>
      <c r="EL60" s="74"/>
      <c r="EM60" s="74"/>
      <c r="EN60" s="74"/>
      <c r="EO60" s="74"/>
      <c r="EP60" s="74"/>
      <c r="EQ60" s="74"/>
      <c r="ER60" s="74"/>
      <c r="ES60" s="74"/>
      <c r="ET60" s="74"/>
      <c r="EU60" s="74"/>
      <c r="EV60" s="74"/>
      <c r="EW60" s="74"/>
      <c r="EX60" s="74"/>
      <c r="EY60" s="74"/>
      <c r="EZ60" s="22"/>
      <c r="FA60" s="74"/>
      <c r="FB60" s="74"/>
      <c r="FC60" s="74"/>
      <c r="FD60" s="74"/>
      <c r="FE60" s="74"/>
      <c r="FF60" s="74"/>
      <c r="FG60" s="74"/>
      <c r="FH60" s="74"/>
      <c r="FI60" s="74"/>
      <c r="FJ60" s="74"/>
      <c r="FK60" s="74"/>
      <c r="FL60" s="22"/>
      <c r="FM60" s="22"/>
      <c r="FN60" s="74"/>
      <c r="FO60" s="74"/>
      <c r="FP60" s="74"/>
      <c r="FQ60" s="74"/>
      <c r="FR60" s="74"/>
      <c r="FS60" s="74"/>
      <c r="FT60" s="74"/>
      <c r="FU60" s="74"/>
      <c r="FV60" s="74"/>
      <c r="FW60" s="74"/>
      <c r="FX60" s="22"/>
      <c r="FY60" s="74"/>
      <c r="FZ60" s="74"/>
      <c r="GA60" s="74"/>
      <c r="GB60" s="74"/>
      <c r="GC60" s="74"/>
      <c r="GD60" s="74"/>
      <c r="GE60" s="74"/>
      <c r="GF60" s="74"/>
      <c r="GG60" s="74"/>
      <c r="GH60" s="74"/>
      <c r="GI60" s="74"/>
      <c r="GJ60" s="74"/>
      <c r="GK60" s="74"/>
      <c r="GL60" s="74"/>
      <c r="GM60" s="74"/>
      <c r="GN60" s="74"/>
      <c r="GO60" s="74"/>
      <c r="GP60" s="74"/>
      <c r="GQ60" s="74"/>
      <c r="GR60" s="74"/>
      <c r="GS60" s="74"/>
      <c r="GT60" s="74"/>
      <c r="GU60" s="74"/>
      <c r="GV60" s="74"/>
      <c r="GW60" s="74"/>
      <c r="GX60" s="74"/>
      <c r="GY60" s="74"/>
      <c r="GZ60" s="74"/>
      <c r="HA60" s="74"/>
      <c r="HB60" s="74"/>
      <c r="HC60" s="74"/>
      <c r="HD60" s="74"/>
      <c r="HE60" s="74"/>
      <c r="HF60" s="74"/>
      <c r="HG60" s="74"/>
      <c r="HH60" s="74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74"/>
      <c r="IB60" s="74"/>
      <c r="IC60" s="74"/>
      <c r="ID60" s="74"/>
      <c r="IE60" s="74"/>
      <c r="IF60" s="74"/>
    </row>
    <row r="61" spans="1:240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22"/>
      <c r="DX61" s="22"/>
      <c r="DY61" s="22"/>
      <c r="DZ61" s="22"/>
      <c r="EA61" s="22"/>
      <c r="EB61" s="22"/>
      <c r="EC61" s="74"/>
      <c r="ED61" s="74"/>
      <c r="EE61" s="74"/>
      <c r="EF61" s="74"/>
      <c r="EG61" s="74"/>
      <c r="EH61" s="74"/>
      <c r="EI61" s="74"/>
      <c r="EJ61" s="74"/>
      <c r="EK61" s="74"/>
      <c r="EL61" s="74"/>
      <c r="EM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22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22"/>
      <c r="FM61" s="22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22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</row>
    <row r="62" spans="1:240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  <c r="DI62" s="74"/>
      <c r="DJ62" s="74"/>
      <c r="DK62" s="74"/>
      <c r="DL62" s="74"/>
      <c r="DM62" s="74"/>
      <c r="DN62" s="74"/>
      <c r="DO62" s="74"/>
      <c r="DP62" s="74"/>
      <c r="DQ62" s="74"/>
      <c r="DR62" s="74"/>
      <c r="DS62" s="74"/>
      <c r="DT62" s="74"/>
      <c r="DU62" s="74"/>
      <c r="DV62" s="74"/>
      <c r="DW62" s="22"/>
      <c r="DX62" s="22"/>
      <c r="DY62" s="22"/>
      <c r="DZ62" s="22"/>
      <c r="EA62" s="22"/>
      <c r="EB62" s="22"/>
      <c r="EC62" s="74"/>
      <c r="ED62" s="74"/>
      <c r="EE62" s="74"/>
      <c r="EF62" s="74"/>
      <c r="EG62" s="74"/>
      <c r="EH62" s="74"/>
      <c r="EI62" s="74"/>
      <c r="EJ62" s="74"/>
      <c r="EK62" s="74"/>
      <c r="EL62" s="74"/>
      <c r="EM62" s="74"/>
      <c r="EN62" s="74"/>
      <c r="EO62" s="74"/>
      <c r="EP62" s="74"/>
      <c r="EQ62" s="74"/>
      <c r="ER62" s="74"/>
      <c r="ES62" s="74"/>
      <c r="ET62" s="74"/>
      <c r="EU62" s="74"/>
      <c r="EV62" s="74"/>
      <c r="EW62" s="74"/>
      <c r="EX62" s="74"/>
      <c r="EY62" s="74"/>
      <c r="EZ62" s="22"/>
      <c r="FA62" s="74"/>
      <c r="FB62" s="74"/>
      <c r="FC62" s="74"/>
      <c r="FD62" s="74"/>
      <c r="FE62" s="74"/>
      <c r="FF62" s="74"/>
      <c r="FG62" s="74"/>
      <c r="FH62" s="74"/>
      <c r="FI62" s="74"/>
      <c r="FJ62" s="74"/>
      <c r="FK62" s="74"/>
      <c r="FL62" s="22"/>
      <c r="FM62" s="22"/>
      <c r="FN62" s="74"/>
      <c r="FO62" s="74"/>
      <c r="FP62" s="74"/>
      <c r="FQ62" s="74"/>
      <c r="FR62" s="74"/>
      <c r="FS62" s="74"/>
      <c r="FT62" s="74"/>
      <c r="FU62" s="74"/>
      <c r="FV62" s="74"/>
      <c r="FW62" s="74"/>
      <c r="FX62" s="22"/>
      <c r="FY62" s="74"/>
      <c r="FZ62" s="74"/>
      <c r="GA62" s="74"/>
      <c r="GB62" s="74"/>
      <c r="GC62" s="74"/>
      <c r="GD62" s="74"/>
      <c r="GE62" s="74"/>
      <c r="GF62" s="74"/>
      <c r="GG62" s="74"/>
      <c r="GH62" s="74"/>
      <c r="GI62" s="74"/>
      <c r="GJ62" s="74"/>
      <c r="GK62" s="74"/>
      <c r="GL62" s="74"/>
      <c r="GM62" s="74"/>
      <c r="GN62" s="74"/>
      <c r="GO62" s="74"/>
      <c r="GP62" s="74"/>
      <c r="GQ62" s="74"/>
      <c r="GR62" s="74"/>
      <c r="GS62" s="74"/>
      <c r="GT62" s="74"/>
      <c r="GU62" s="74"/>
      <c r="GV62" s="74"/>
      <c r="GW62" s="74"/>
      <c r="GX62" s="74"/>
      <c r="GY62" s="74"/>
      <c r="GZ62" s="74"/>
      <c r="HA62" s="74"/>
      <c r="HB62" s="74"/>
      <c r="HC62" s="74"/>
      <c r="HD62" s="74"/>
      <c r="HE62" s="74"/>
      <c r="HF62" s="74"/>
      <c r="HG62" s="74"/>
      <c r="HH62" s="74"/>
      <c r="HI62" s="74"/>
      <c r="HJ62" s="74"/>
      <c r="HK62" s="74"/>
      <c r="HL62" s="74"/>
      <c r="HM62" s="74"/>
      <c r="HN62" s="74"/>
      <c r="HO62" s="74"/>
      <c r="HP62" s="74"/>
      <c r="HQ62" s="74"/>
      <c r="HR62" s="74"/>
      <c r="HS62" s="74"/>
      <c r="HT62" s="74"/>
      <c r="HU62" s="74"/>
      <c r="HV62" s="74"/>
      <c r="HW62" s="74"/>
      <c r="HX62" s="74"/>
      <c r="HY62" s="74"/>
      <c r="HZ62" s="74"/>
      <c r="IA62" s="74"/>
      <c r="IB62" s="74"/>
      <c r="IC62" s="74"/>
      <c r="ID62" s="74"/>
      <c r="IE62" s="74"/>
      <c r="IF62" s="74"/>
    </row>
    <row r="63" spans="1:240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  <c r="DI63" s="74"/>
      <c r="DJ63" s="74"/>
      <c r="DK63" s="74"/>
      <c r="DL63" s="74"/>
      <c r="DM63" s="74"/>
      <c r="DN63" s="74"/>
      <c r="DO63" s="74"/>
      <c r="DP63" s="74"/>
      <c r="DQ63" s="74"/>
      <c r="DR63" s="74"/>
      <c r="DS63" s="74"/>
      <c r="DT63" s="74"/>
      <c r="DU63" s="74"/>
      <c r="DV63" s="74"/>
      <c r="DW63" s="22"/>
      <c r="DX63" s="22"/>
      <c r="DY63" s="22"/>
      <c r="DZ63" s="22"/>
      <c r="EA63" s="22"/>
      <c r="EB63" s="22"/>
      <c r="EC63" s="74"/>
      <c r="ED63" s="74"/>
      <c r="EE63" s="74"/>
      <c r="EF63" s="74"/>
      <c r="EG63" s="74"/>
      <c r="EH63" s="74"/>
      <c r="EI63" s="74"/>
      <c r="EJ63" s="74"/>
      <c r="EK63" s="74"/>
      <c r="EL63" s="74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22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22"/>
      <c r="FM63" s="22"/>
      <c r="FN63" s="74"/>
      <c r="FO63" s="74"/>
      <c r="FP63" s="74"/>
      <c r="FQ63" s="74"/>
      <c r="FR63" s="74"/>
      <c r="FS63" s="74"/>
      <c r="FT63" s="74"/>
      <c r="FU63" s="74"/>
      <c r="FV63" s="74"/>
      <c r="FW63" s="74"/>
      <c r="FX63" s="22"/>
      <c r="FY63" s="74"/>
      <c r="FZ63" s="74"/>
      <c r="GA63" s="74"/>
      <c r="GB63" s="74"/>
      <c r="GC63" s="74"/>
      <c r="GD63" s="74"/>
      <c r="GE63" s="74"/>
      <c r="GF63" s="74"/>
      <c r="GG63" s="74"/>
      <c r="GH63" s="74"/>
      <c r="GI63" s="74"/>
      <c r="GJ63" s="74"/>
      <c r="GK63" s="74"/>
      <c r="GL63" s="74"/>
      <c r="GM63" s="74"/>
      <c r="GN63" s="74"/>
      <c r="GO63" s="74"/>
      <c r="GP63" s="74"/>
      <c r="GQ63" s="74"/>
      <c r="GR63" s="74"/>
      <c r="GS63" s="74"/>
      <c r="GT63" s="74"/>
      <c r="GU63" s="74"/>
      <c r="GV63" s="74"/>
      <c r="GW63" s="74"/>
      <c r="GX63" s="74"/>
      <c r="GY63" s="74"/>
      <c r="GZ63" s="74"/>
      <c r="HA63" s="74"/>
      <c r="HB63" s="74"/>
      <c r="HC63" s="74"/>
      <c r="HD63" s="74"/>
      <c r="HE63" s="74"/>
      <c r="HF63" s="74"/>
      <c r="HG63" s="74"/>
      <c r="HH63" s="74"/>
      <c r="HI63" s="74"/>
      <c r="HJ63" s="74"/>
      <c r="HK63" s="74"/>
      <c r="HL63" s="74"/>
      <c r="HM63" s="74"/>
      <c r="HN63" s="74"/>
      <c r="HO63" s="74"/>
      <c r="HP63" s="74"/>
      <c r="HQ63" s="74"/>
      <c r="HR63" s="74"/>
      <c r="HS63" s="74"/>
      <c r="HT63" s="74"/>
      <c r="HU63" s="74"/>
      <c r="HV63" s="74"/>
      <c r="HW63" s="74"/>
      <c r="HX63" s="74"/>
      <c r="HY63" s="74"/>
      <c r="HZ63" s="74"/>
      <c r="IA63" s="74"/>
      <c r="IB63" s="74"/>
      <c r="IC63" s="74"/>
      <c r="ID63" s="74"/>
      <c r="IE63" s="74"/>
      <c r="IF63" s="74"/>
    </row>
    <row r="64" spans="1:240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  <c r="DI64" s="74"/>
      <c r="DJ64" s="74"/>
      <c r="DK64" s="74"/>
      <c r="DL64" s="74"/>
      <c r="DM64" s="74"/>
      <c r="DN64" s="74"/>
      <c r="DO64" s="74"/>
      <c r="DP64" s="74"/>
      <c r="DQ64" s="74"/>
      <c r="DR64" s="74"/>
      <c r="DS64" s="74"/>
      <c r="DT64" s="74"/>
      <c r="DU64" s="74"/>
      <c r="DV64" s="74"/>
      <c r="DW64" s="22"/>
      <c r="DX64" s="22"/>
      <c r="DY64" s="22"/>
      <c r="DZ64" s="22"/>
      <c r="EA64" s="22"/>
      <c r="EB64" s="22"/>
      <c r="EC64" s="74"/>
      <c r="ED64" s="74"/>
      <c r="EE64" s="74"/>
      <c r="EF64" s="74"/>
      <c r="EG64" s="74"/>
      <c r="EH64" s="74"/>
      <c r="EI64" s="74"/>
      <c r="EJ64" s="74"/>
      <c r="EK64" s="74"/>
      <c r="EL64" s="74"/>
      <c r="EM64" s="74"/>
      <c r="EN64" s="74"/>
      <c r="EO64" s="74"/>
      <c r="EP64" s="74"/>
      <c r="EQ64" s="74"/>
      <c r="ER64" s="74"/>
      <c r="ES64" s="74"/>
      <c r="ET64" s="74"/>
      <c r="EU64" s="74"/>
      <c r="EV64" s="74"/>
      <c r="EW64" s="74"/>
      <c r="EX64" s="74"/>
      <c r="EY64" s="74"/>
      <c r="EZ64" s="22"/>
      <c r="FA64" s="74"/>
      <c r="FB64" s="74"/>
      <c r="FC64" s="74"/>
      <c r="FD64" s="74"/>
      <c r="FE64" s="74"/>
      <c r="FF64" s="74"/>
      <c r="FG64" s="74"/>
      <c r="FH64" s="74"/>
      <c r="FI64" s="74"/>
      <c r="FJ64" s="74"/>
      <c r="FK64" s="74"/>
      <c r="FL64" s="22"/>
      <c r="FM64" s="22"/>
      <c r="FN64" s="74"/>
      <c r="FO64" s="74"/>
      <c r="FP64" s="74"/>
      <c r="FQ64" s="74"/>
      <c r="FR64" s="74"/>
      <c r="FS64" s="74"/>
      <c r="FT64" s="74"/>
      <c r="FU64" s="74"/>
      <c r="FV64" s="74"/>
      <c r="FW64" s="74"/>
      <c r="FX64" s="22"/>
      <c r="FY64" s="74"/>
      <c r="FZ64" s="74"/>
      <c r="GA64" s="74"/>
      <c r="GB64" s="74"/>
      <c r="GC64" s="74"/>
      <c r="GD64" s="74"/>
      <c r="GE64" s="74"/>
      <c r="GF64" s="74"/>
      <c r="GG64" s="74"/>
      <c r="GH64" s="74"/>
      <c r="GI64" s="74"/>
      <c r="GJ64" s="74"/>
      <c r="GK64" s="74"/>
      <c r="GL64" s="74"/>
      <c r="GM64" s="74"/>
      <c r="GN64" s="74"/>
      <c r="GO64" s="74"/>
      <c r="GP64" s="74"/>
      <c r="GQ64" s="74"/>
      <c r="GR64" s="74"/>
      <c r="GS64" s="74"/>
      <c r="GT64" s="74"/>
      <c r="GU64" s="74"/>
      <c r="GV64" s="74"/>
      <c r="GW64" s="74"/>
      <c r="GX64" s="74"/>
      <c r="GY64" s="74"/>
      <c r="GZ64" s="74"/>
      <c r="HA64" s="74"/>
      <c r="HB64" s="74"/>
      <c r="HC64" s="74"/>
      <c r="HD64" s="74"/>
      <c r="HE64" s="74"/>
      <c r="HF64" s="74"/>
      <c r="HG64" s="74"/>
      <c r="HH64" s="74"/>
      <c r="HI64" s="74"/>
      <c r="HJ64" s="74"/>
      <c r="HK64" s="74"/>
      <c r="HL64" s="74"/>
      <c r="HM64" s="74"/>
      <c r="HN64" s="74"/>
      <c r="HO64" s="74"/>
      <c r="HP64" s="74"/>
      <c r="HQ64" s="74"/>
      <c r="HR64" s="74"/>
      <c r="HS64" s="74"/>
      <c r="HT64" s="74"/>
      <c r="HU64" s="74"/>
      <c r="HV64" s="74"/>
      <c r="HW64" s="74"/>
      <c r="HX64" s="74"/>
      <c r="HY64" s="74"/>
      <c r="HZ64" s="74"/>
      <c r="IA64" s="74"/>
      <c r="IB64" s="74"/>
      <c r="IC64" s="74"/>
      <c r="ID64" s="74"/>
      <c r="IE64" s="74"/>
      <c r="IF64" s="74"/>
    </row>
    <row r="65" spans="1:240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  <c r="DI65" s="74"/>
      <c r="DJ65" s="74"/>
      <c r="DK65" s="74"/>
      <c r="DL65" s="74"/>
      <c r="DM65" s="74"/>
      <c r="DN65" s="74"/>
      <c r="DO65" s="74"/>
      <c r="DP65" s="74"/>
      <c r="DQ65" s="74"/>
      <c r="DR65" s="74"/>
      <c r="DS65" s="74"/>
      <c r="DT65" s="74"/>
      <c r="DU65" s="74"/>
      <c r="DV65" s="74"/>
      <c r="DW65" s="22"/>
      <c r="DX65" s="22"/>
      <c r="DY65" s="22"/>
      <c r="DZ65" s="22"/>
      <c r="EA65" s="22"/>
      <c r="EB65" s="22"/>
      <c r="EC65" s="74"/>
      <c r="ED65" s="74"/>
      <c r="EE65" s="74"/>
      <c r="EF65" s="74"/>
      <c r="EG65" s="74"/>
      <c r="EH65" s="74"/>
      <c r="EI65" s="74"/>
      <c r="EJ65" s="74"/>
      <c r="EK65" s="74"/>
      <c r="EL65" s="74"/>
      <c r="EM65" s="74"/>
      <c r="EN65" s="74"/>
      <c r="EO65" s="74"/>
      <c r="EP65" s="74"/>
      <c r="EQ65" s="74"/>
      <c r="ER65" s="74"/>
      <c r="ES65" s="74"/>
      <c r="ET65" s="74"/>
      <c r="EU65" s="74"/>
      <c r="EV65" s="74"/>
      <c r="EW65" s="74"/>
      <c r="EX65" s="74"/>
      <c r="EY65" s="74"/>
      <c r="EZ65" s="22"/>
      <c r="FA65" s="74"/>
      <c r="FB65" s="74"/>
      <c r="FC65" s="74"/>
      <c r="FD65" s="74"/>
      <c r="FE65" s="74"/>
      <c r="FF65" s="74"/>
      <c r="FG65" s="74"/>
      <c r="FH65" s="74"/>
      <c r="FI65" s="74"/>
      <c r="FJ65" s="74"/>
      <c r="FK65" s="74"/>
      <c r="FL65" s="22"/>
      <c r="FM65" s="22"/>
      <c r="FN65" s="74"/>
      <c r="FO65" s="74"/>
      <c r="FP65" s="74"/>
      <c r="FQ65" s="74"/>
      <c r="FR65" s="74"/>
      <c r="FS65" s="74"/>
      <c r="FT65" s="74"/>
      <c r="FU65" s="74"/>
      <c r="FV65" s="74"/>
      <c r="FW65" s="74"/>
      <c r="FX65" s="22"/>
      <c r="FY65" s="74"/>
      <c r="FZ65" s="74"/>
      <c r="GA65" s="74"/>
      <c r="GB65" s="74"/>
      <c r="GC65" s="74"/>
      <c r="GD65" s="74"/>
      <c r="GE65" s="74"/>
      <c r="GF65" s="74"/>
      <c r="GG65" s="74"/>
      <c r="GH65" s="74"/>
      <c r="GI65" s="74"/>
      <c r="GJ65" s="74"/>
      <c r="GK65" s="74"/>
      <c r="GL65" s="74"/>
      <c r="GM65" s="74"/>
      <c r="GN65" s="74"/>
      <c r="GO65" s="74"/>
      <c r="GP65" s="74"/>
      <c r="GQ65" s="74"/>
      <c r="GR65" s="74"/>
      <c r="GS65" s="74"/>
      <c r="GT65" s="74"/>
      <c r="GU65" s="74"/>
      <c r="GV65" s="74"/>
      <c r="GW65" s="74"/>
      <c r="GX65" s="74"/>
      <c r="GY65" s="74"/>
      <c r="GZ65" s="74"/>
      <c r="HA65" s="74"/>
      <c r="HB65" s="74"/>
      <c r="HC65" s="74"/>
      <c r="HD65" s="74"/>
      <c r="HE65" s="74"/>
      <c r="HF65" s="74"/>
      <c r="HG65" s="74"/>
      <c r="HH65" s="74"/>
      <c r="HI65" s="74"/>
      <c r="HJ65" s="74"/>
      <c r="HK65" s="74"/>
      <c r="HL65" s="74"/>
      <c r="HM65" s="74"/>
      <c r="HN65" s="74"/>
      <c r="HO65" s="74"/>
      <c r="HP65" s="74"/>
      <c r="HQ65" s="74"/>
      <c r="HR65" s="74"/>
      <c r="HS65" s="74"/>
      <c r="HT65" s="74"/>
      <c r="HU65" s="74"/>
      <c r="HV65" s="74"/>
      <c r="HW65" s="74"/>
      <c r="HX65" s="74"/>
      <c r="HY65" s="74"/>
      <c r="HZ65" s="74"/>
      <c r="IA65" s="74"/>
      <c r="IB65" s="74"/>
      <c r="IC65" s="74"/>
      <c r="ID65" s="74"/>
      <c r="IE65" s="74"/>
      <c r="IF65" s="74"/>
    </row>
    <row r="66" spans="1:240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74"/>
      <c r="DN66" s="74"/>
      <c r="DO66" s="74"/>
      <c r="DP66" s="74"/>
      <c r="DQ66" s="74"/>
      <c r="DR66" s="74"/>
      <c r="DS66" s="74"/>
      <c r="DT66" s="74"/>
      <c r="DU66" s="74"/>
      <c r="DV66" s="74"/>
      <c r="DW66" s="22"/>
      <c r="DX66" s="22"/>
      <c r="DY66" s="22"/>
      <c r="DZ66" s="22"/>
      <c r="EA66" s="22"/>
      <c r="EB66" s="22"/>
      <c r="EC66" s="74"/>
      <c r="ED66" s="74"/>
      <c r="EE66" s="74"/>
      <c r="EF66" s="74"/>
      <c r="EG66" s="74"/>
      <c r="EH66" s="74"/>
      <c r="EI66" s="74"/>
      <c r="EJ66" s="74"/>
      <c r="EK66" s="74"/>
      <c r="EL66" s="74"/>
      <c r="EM66" s="74"/>
      <c r="EN66" s="74"/>
      <c r="EO66" s="74"/>
      <c r="EP66" s="74"/>
      <c r="EQ66" s="74"/>
      <c r="ER66" s="74"/>
      <c r="ES66" s="74"/>
      <c r="ET66" s="74"/>
      <c r="EU66" s="74"/>
      <c r="EV66" s="74"/>
      <c r="EW66" s="74"/>
      <c r="EX66" s="74"/>
      <c r="EY66" s="74"/>
      <c r="EZ66" s="22"/>
      <c r="FA66" s="74"/>
      <c r="FB66" s="74"/>
      <c r="FC66" s="74"/>
      <c r="FD66" s="74"/>
      <c r="FE66" s="74"/>
      <c r="FF66" s="74"/>
      <c r="FG66" s="74"/>
      <c r="FH66" s="74"/>
      <c r="FI66" s="74"/>
      <c r="FJ66" s="74"/>
      <c r="FK66" s="74"/>
      <c r="FL66" s="22"/>
      <c r="FM66" s="22"/>
      <c r="FN66" s="74"/>
      <c r="FO66" s="74"/>
      <c r="FP66" s="74"/>
      <c r="FQ66" s="74"/>
      <c r="FR66" s="74"/>
      <c r="FS66" s="74"/>
      <c r="FT66" s="74"/>
      <c r="FU66" s="74"/>
      <c r="FV66" s="74"/>
      <c r="FW66" s="74"/>
      <c r="FX66" s="22"/>
      <c r="FY66" s="74"/>
      <c r="FZ66" s="74"/>
      <c r="GA66" s="74"/>
      <c r="GB66" s="74"/>
      <c r="GC66" s="74"/>
      <c r="GD66" s="74"/>
      <c r="GE66" s="74"/>
      <c r="GF66" s="74"/>
      <c r="GG66" s="74"/>
      <c r="GH66" s="74"/>
      <c r="GI66" s="74"/>
      <c r="GJ66" s="74"/>
      <c r="GK66" s="74"/>
      <c r="GL66" s="74"/>
      <c r="GM66" s="74"/>
      <c r="GN66" s="74"/>
      <c r="GO66" s="74"/>
      <c r="GP66" s="74"/>
      <c r="GQ66" s="74"/>
      <c r="GR66" s="74"/>
      <c r="GS66" s="74"/>
      <c r="GT66" s="74"/>
      <c r="GU66" s="74"/>
      <c r="GV66" s="74"/>
      <c r="GW66" s="74"/>
      <c r="GX66" s="74"/>
      <c r="GY66" s="74"/>
      <c r="GZ66" s="74"/>
      <c r="HA66" s="74"/>
      <c r="HB66" s="74"/>
      <c r="HC66" s="74"/>
      <c r="HD66" s="74"/>
      <c r="HE66" s="74"/>
      <c r="HF66" s="74"/>
      <c r="HG66" s="74"/>
      <c r="HH66" s="74"/>
      <c r="HI66" s="74"/>
      <c r="HJ66" s="74"/>
      <c r="HK66" s="74"/>
      <c r="HL66" s="74"/>
      <c r="HM66" s="74"/>
      <c r="HN66" s="74"/>
      <c r="HO66" s="74"/>
      <c r="HP66" s="74"/>
      <c r="HQ66" s="74"/>
      <c r="HR66" s="74"/>
      <c r="HS66" s="74"/>
      <c r="HT66" s="74"/>
      <c r="HU66" s="74"/>
      <c r="HV66" s="74"/>
      <c r="HW66" s="74"/>
      <c r="HX66" s="74"/>
      <c r="HY66" s="74"/>
      <c r="HZ66" s="74"/>
      <c r="IA66" s="74"/>
      <c r="IB66" s="74"/>
      <c r="IC66" s="74"/>
      <c r="ID66" s="74"/>
      <c r="IE66" s="74"/>
      <c r="IF66" s="74"/>
    </row>
    <row r="67" spans="1:240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74"/>
      <c r="DN67" s="74"/>
      <c r="DO67" s="74"/>
      <c r="DP67" s="74"/>
      <c r="DQ67" s="74"/>
      <c r="DR67" s="74"/>
      <c r="DS67" s="74"/>
      <c r="DT67" s="74"/>
      <c r="DU67" s="74"/>
      <c r="DV67" s="74"/>
      <c r="DW67" s="22"/>
      <c r="DX67" s="22"/>
      <c r="DY67" s="22"/>
      <c r="DZ67" s="22"/>
      <c r="EA67" s="22"/>
      <c r="EB67" s="22"/>
      <c r="EC67" s="74"/>
      <c r="ED67" s="74"/>
      <c r="EE67" s="74"/>
      <c r="EF67" s="74"/>
      <c r="EG67" s="74"/>
      <c r="EH67" s="74"/>
      <c r="EI67" s="74"/>
      <c r="EJ67" s="74"/>
      <c r="EK67" s="74"/>
      <c r="EL67" s="74"/>
      <c r="EM67" s="74"/>
      <c r="EN67" s="74"/>
      <c r="EO67" s="74"/>
      <c r="EP67" s="74"/>
      <c r="EQ67" s="74"/>
      <c r="ER67" s="74"/>
      <c r="ES67" s="74"/>
      <c r="ET67" s="74"/>
      <c r="EU67" s="74"/>
      <c r="EV67" s="74"/>
      <c r="EW67" s="74"/>
      <c r="EX67" s="74"/>
      <c r="EY67" s="74"/>
      <c r="EZ67" s="22"/>
      <c r="FA67" s="74"/>
      <c r="FB67" s="74"/>
      <c r="FC67" s="74"/>
      <c r="FD67" s="74"/>
      <c r="FE67" s="74"/>
      <c r="FF67" s="74"/>
      <c r="FG67" s="74"/>
      <c r="FH67" s="74"/>
      <c r="FI67" s="74"/>
      <c r="FJ67" s="74"/>
      <c r="FK67" s="74"/>
      <c r="FL67" s="22"/>
      <c r="FM67" s="22"/>
      <c r="FN67" s="74"/>
      <c r="FO67" s="74"/>
      <c r="FP67" s="74"/>
      <c r="FQ67" s="74"/>
      <c r="FR67" s="74"/>
      <c r="FS67" s="74"/>
      <c r="FT67" s="74"/>
      <c r="FU67" s="74"/>
      <c r="FV67" s="74"/>
      <c r="FW67" s="74"/>
      <c r="FX67" s="22"/>
      <c r="FY67" s="74"/>
      <c r="FZ67" s="74"/>
      <c r="GA67" s="74"/>
      <c r="GB67" s="74"/>
      <c r="GC67" s="74"/>
      <c r="GD67" s="74"/>
      <c r="GE67" s="74"/>
      <c r="GF67" s="74"/>
      <c r="GG67" s="74"/>
      <c r="GH67" s="74"/>
      <c r="GI67" s="74"/>
      <c r="GJ67" s="74"/>
      <c r="GK67" s="74"/>
      <c r="GL67" s="74"/>
      <c r="GM67" s="74"/>
      <c r="GN67" s="74"/>
      <c r="GO67" s="74"/>
      <c r="GP67" s="74"/>
      <c r="GQ67" s="74"/>
      <c r="GR67" s="74"/>
      <c r="GS67" s="74"/>
      <c r="GT67" s="74"/>
      <c r="GU67" s="74"/>
      <c r="GV67" s="74"/>
      <c r="GW67" s="74"/>
      <c r="GX67" s="74"/>
      <c r="GY67" s="74"/>
      <c r="GZ67" s="74"/>
      <c r="HA67" s="74"/>
      <c r="HB67" s="74"/>
      <c r="HC67" s="74"/>
      <c r="HD67" s="74"/>
      <c r="HE67" s="74"/>
      <c r="HF67" s="74"/>
      <c r="HG67" s="74"/>
      <c r="HH67" s="74"/>
      <c r="HI67" s="74"/>
      <c r="HJ67" s="74"/>
      <c r="HK67" s="74"/>
      <c r="HL67" s="74"/>
      <c r="HM67" s="74"/>
      <c r="HN67" s="74"/>
      <c r="HO67" s="74"/>
      <c r="HP67" s="74"/>
      <c r="HQ67" s="74"/>
      <c r="HR67" s="74"/>
      <c r="HS67" s="74"/>
      <c r="HT67" s="74"/>
      <c r="HU67" s="74"/>
      <c r="HV67" s="74"/>
      <c r="HW67" s="74"/>
      <c r="HX67" s="74"/>
      <c r="HY67" s="74"/>
      <c r="HZ67" s="74"/>
      <c r="IA67" s="74"/>
      <c r="IB67" s="74"/>
      <c r="IC67" s="74"/>
      <c r="ID67" s="74"/>
      <c r="IE67" s="74"/>
      <c r="IF67" s="74"/>
    </row>
    <row r="68" spans="1:240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  <c r="DI68" s="74"/>
      <c r="DJ68" s="74"/>
      <c r="DK68" s="74"/>
      <c r="DL68" s="74"/>
      <c r="DM68" s="74"/>
      <c r="DN68" s="74"/>
      <c r="DO68" s="74"/>
      <c r="DP68" s="74"/>
      <c r="DQ68" s="74"/>
      <c r="DR68" s="74"/>
      <c r="DS68" s="74"/>
      <c r="DT68" s="74"/>
      <c r="DU68" s="74"/>
      <c r="DV68" s="74"/>
      <c r="DW68" s="22"/>
      <c r="DX68" s="22"/>
      <c r="DY68" s="22"/>
      <c r="DZ68" s="22"/>
      <c r="EA68" s="22"/>
      <c r="EB68" s="22"/>
      <c r="EC68" s="74"/>
      <c r="ED68" s="74"/>
      <c r="EE68" s="74"/>
      <c r="EF68" s="74"/>
      <c r="EG68" s="74"/>
      <c r="EH68" s="74"/>
      <c r="EI68" s="74"/>
      <c r="EJ68" s="74"/>
      <c r="EK68" s="74"/>
      <c r="EL68" s="74"/>
      <c r="EM68" s="74"/>
      <c r="EN68" s="74"/>
      <c r="EO68" s="74"/>
      <c r="EP68" s="74"/>
      <c r="EQ68" s="74"/>
      <c r="ER68" s="74"/>
      <c r="ES68" s="74"/>
      <c r="ET68" s="74"/>
      <c r="EU68" s="74"/>
      <c r="EV68" s="74"/>
      <c r="EW68" s="74"/>
      <c r="EX68" s="74"/>
      <c r="EY68" s="74"/>
      <c r="EZ68" s="22"/>
      <c r="FA68" s="74"/>
      <c r="FB68" s="74"/>
      <c r="FC68" s="74"/>
      <c r="FD68" s="74"/>
      <c r="FE68" s="74"/>
      <c r="FF68" s="74"/>
      <c r="FG68" s="74"/>
      <c r="FH68" s="74"/>
      <c r="FI68" s="74"/>
      <c r="FJ68" s="74"/>
      <c r="FK68" s="74"/>
      <c r="FL68" s="22"/>
      <c r="FM68" s="22"/>
      <c r="FN68" s="74"/>
      <c r="FO68" s="74"/>
      <c r="FP68" s="74"/>
      <c r="FQ68" s="74"/>
      <c r="FR68" s="74"/>
      <c r="FS68" s="74"/>
      <c r="FT68" s="74"/>
      <c r="FU68" s="74"/>
      <c r="FV68" s="74"/>
      <c r="FW68" s="74"/>
      <c r="FX68" s="22"/>
      <c r="FY68" s="74"/>
      <c r="FZ68" s="74"/>
      <c r="GA68" s="74"/>
      <c r="GB68" s="74"/>
      <c r="GC68" s="74"/>
      <c r="GD68" s="74"/>
      <c r="GE68" s="74"/>
      <c r="GF68" s="74"/>
      <c r="GG68" s="74"/>
      <c r="GH68" s="74"/>
      <c r="GI68" s="74"/>
      <c r="GJ68" s="74"/>
      <c r="GK68" s="74"/>
      <c r="GL68" s="74"/>
      <c r="GM68" s="74"/>
      <c r="GN68" s="74"/>
      <c r="GO68" s="74"/>
      <c r="GP68" s="74"/>
      <c r="GQ68" s="74"/>
      <c r="GR68" s="74"/>
      <c r="GS68" s="74"/>
      <c r="GT68" s="74"/>
      <c r="GU68" s="74"/>
      <c r="GV68" s="74"/>
      <c r="GW68" s="74"/>
      <c r="GX68" s="74"/>
      <c r="GY68" s="74"/>
      <c r="GZ68" s="74"/>
      <c r="HA68" s="74"/>
      <c r="HB68" s="74"/>
      <c r="HC68" s="74"/>
      <c r="HD68" s="74"/>
      <c r="HE68" s="74"/>
      <c r="HF68" s="74"/>
      <c r="HG68" s="74"/>
      <c r="HH68" s="74"/>
      <c r="HI68" s="74"/>
      <c r="HJ68" s="74"/>
      <c r="HK68" s="74"/>
      <c r="HL68" s="74"/>
      <c r="HM68" s="74"/>
      <c r="HN68" s="74"/>
      <c r="HO68" s="74"/>
      <c r="HP68" s="74"/>
      <c r="HQ68" s="74"/>
      <c r="HR68" s="74"/>
      <c r="HS68" s="74"/>
      <c r="HT68" s="74"/>
      <c r="HU68" s="74"/>
      <c r="HV68" s="74"/>
      <c r="HW68" s="74"/>
      <c r="HX68" s="74"/>
      <c r="HY68" s="74"/>
      <c r="HZ68" s="74"/>
      <c r="IA68" s="74"/>
      <c r="IB68" s="74"/>
      <c r="IC68" s="74"/>
      <c r="ID68" s="74"/>
      <c r="IE68" s="74"/>
      <c r="IF68" s="74"/>
    </row>
    <row r="69" spans="1:24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  <c r="DI69" s="74"/>
      <c r="DJ69" s="74"/>
      <c r="DK69" s="74"/>
      <c r="DL69" s="74"/>
      <c r="DM69" s="74"/>
      <c r="DN69" s="74"/>
      <c r="DO69" s="74"/>
      <c r="DP69" s="74"/>
      <c r="DQ69" s="74"/>
      <c r="DR69" s="74"/>
      <c r="DS69" s="74"/>
      <c r="DT69" s="74"/>
      <c r="DU69" s="74"/>
      <c r="DV69" s="74"/>
      <c r="DW69" s="22"/>
      <c r="DX69" s="22"/>
      <c r="DY69" s="22"/>
      <c r="DZ69" s="22"/>
      <c r="EA69" s="22"/>
      <c r="EB69" s="22"/>
      <c r="EC69" s="74"/>
      <c r="ED69" s="74"/>
      <c r="EE69" s="74"/>
      <c r="EF69" s="74"/>
      <c r="EG69" s="74"/>
      <c r="EH69" s="74"/>
      <c r="EI69" s="74"/>
      <c r="EJ69" s="74"/>
      <c r="EK69" s="74"/>
      <c r="EL69" s="74"/>
      <c r="EM69" s="74"/>
      <c r="EN69" s="74"/>
      <c r="EO69" s="74"/>
      <c r="EP69" s="74"/>
      <c r="EQ69" s="74"/>
      <c r="ER69" s="74"/>
      <c r="ES69" s="74"/>
      <c r="ET69" s="74"/>
      <c r="EU69" s="74"/>
      <c r="EV69" s="74"/>
      <c r="EW69" s="74"/>
      <c r="EX69" s="74"/>
      <c r="EY69" s="74"/>
      <c r="EZ69" s="22"/>
      <c r="FA69" s="74"/>
      <c r="FB69" s="74"/>
      <c r="FC69" s="74"/>
      <c r="FD69" s="74"/>
      <c r="FE69" s="74"/>
      <c r="FF69" s="74"/>
      <c r="FG69" s="74"/>
      <c r="FH69" s="74"/>
      <c r="FI69" s="74"/>
      <c r="FJ69" s="74"/>
      <c r="FK69" s="74"/>
      <c r="FL69" s="22"/>
      <c r="FM69" s="22"/>
      <c r="FN69" s="74"/>
      <c r="FO69" s="74"/>
      <c r="FP69" s="74"/>
      <c r="FQ69" s="74"/>
      <c r="FR69" s="74"/>
      <c r="FS69" s="74"/>
      <c r="FT69" s="74"/>
      <c r="FU69" s="74"/>
      <c r="FV69" s="74"/>
      <c r="FW69" s="74"/>
      <c r="FX69" s="22"/>
      <c r="FY69" s="74"/>
      <c r="FZ69" s="74"/>
      <c r="GA69" s="74"/>
      <c r="GB69" s="74"/>
      <c r="GC69" s="74"/>
      <c r="GD69" s="74"/>
      <c r="GE69" s="74"/>
      <c r="GF69" s="74"/>
      <c r="GG69" s="74"/>
      <c r="GH69" s="74"/>
      <c r="GI69" s="74"/>
      <c r="GJ69" s="74"/>
      <c r="GK69" s="74"/>
      <c r="GL69" s="74"/>
      <c r="GM69" s="74"/>
      <c r="GN69" s="74"/>
      <c r="GO69" s="74"/>
      <c r="GP69" s="74"/>
      <c r="GQ69" s="74"/>
      <c r="GR69" s="74"/>
      <c r="GS69" s="74"/>
      <c r="GT69" s="74"/>
      <c r="GU69" s="74"/>
      <c r="GV69" s="74"/>
      <c r="GW69" s="74"/>
      <c r="GX69" s="74"/>
      <c r="GY69" s="74"/>
      <c r="GZ69" s="74"/>
      <c r="HA69" s="74"/>
      <c r="HB69" s="74"/>
      <c r="HC69" s="74"/>
      <c r="HD69" s="74"/>
      <c r="HE69" s="74"/>
      <c r="HF69" s="74"/>
      <c r="HG69" s="74"/>
      <c r="HH69" s="74"/>
      <c r="HI69" s="74"/>
      <c r="HJ69" s="74"/>
      <c r="HK69" s="74"/>
      <c r="HL69" s="74"/>
      <c r="HM69" s="74"/>
      <c r="HN69" s="74"/>
      <c r="HO69" s="74"/>
      <c r="HP69" s="74"/>
      <c r="HQ69" s="74"/>
      <c r="HR69" s="74"/>
      <c r="HS69" s="74"/>
      <c r="HT69" s="74"/>
      <c r="HU69" s="74"/>
      <c r="HV69" s="74"/>
      <c r="HW69" s="74"/>
      <c r="HX69" s="74"/>
      <c r="HY69" s="74"/>
      <c r="HZ69" s="74"/>
      <c r="IA69" s="74"/>
      <c r="IB69" s="74"/>
      <c r="IC69" s="74"/>
      <c r="ID69" s="74"/>
      <c r="IE69" s="74"/>
      <c r="IF69" s="74"/>
    </row>
    <row r="70" spans="1:240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  <c r="DI70" s="74"/>
      <c r="DJ70" s="74"/>
      <c r="DK70" s="74"/>
      <c r="DL70" s="74"/>
      <c r="DM70" s="74"/>
      <c r="DN70" s="74"/>
      <c r="DO70" s="74"/>
      <c r="DP70" s="74"/>
      <c r="DQ70" s="74"/>
      <c r="DR70" s="74"/>
      <c r="DS70" s="74"/>
      <c r="DT70" s="74"/>
      <c r="DU70" s="74"/>
      <c r="DV70" s="74"/>
      <c r="DW70" s="22"/>
      <c r="DX70" s="22"/>
      <c r="DY70" s="22"/>
      <c r="DZ70" s="22"/>
      <c r="EA70" s="22"/>
      <c r="EB70" s="22"/>
      <c r="EC70" s="74"/>
      <c r="ED70" s="74"/>
      <c r="EE70" s="74"/>
      <c r="EF70" s="74"/>
      <c r="EG70" s="74"/>
      <c r="EH70" s="74"/>
      <c r="EI70" s="74"/>
      <c r="EJ70" s="74"/>
      <c r="EK70" s="74"/>
      <c r="EL70" s="74"/>
      <c r="EM70" s="74"/>
      <c r="EN70" s="74"/>
      <c r="EO70" s="74"/>
      <c r="EP70" s="74"/>
      <c r="EQ70" s="74"/>
      <c r="ER70" s="74"/>
      <c r="ES70" s="74"/>
      <c r="ET70" s="74"/>
      <c r="EU70" s="74"/>
      <c r="EV70" s="74"/>
      <c r="EW70" s="74"/>
      <c r="EX70" s="74"/>
      <c r="EY70" s="74"/>
      <c r="EZ70" s="22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22"/>
      <c r="FM70" s="22"/>
      <c r="FN70" s="74"/>
      <c r="FO70" s="74"/>
      <c r="FP70" s="74"/>
      <c r="FQ70" s="74"/>
      <c r="FR70" s="74"/>
      <c r="FS70" s="74"/>
      <c r="FT70" s="74"/>
      <c r="FU70" s="74"/>
      <c r="FV70" s="74"/>
      <c r="FW70" s="74"/>
      <c r="FX70" s="22"/>
      <c r="FY70" s="74"/>
      <c r="FZ70" s="74"/>
      <c r="GA70" s="74"/>
      <c r="GB70" s="74"/>
      <c r="GC70" s="74"/>
      <c r="GD70" s="74"/>
      <c r="GE70" s="74"/>
      <c r="GF70" s="74"/>
      <c r="GG70" s="74"/>
      <c r="GH70" s="74"/>
      <c r="GI70" s="74"/>
      <c r="GJ70" s="74"/>
      <c r="GK70" s="74"/>
      <c r="GL70" s="74"/>
      <c r="GM70" s="74"/>
      <c r="GN70" s="74"/>
      <c r="GO70" s="74"/>
      <c r="GP70" s="74"/>
      <c r="GQ70" s="74"/>
      <c r="GR70" s="74"/>
      <c r="GS70" s="74"/>
      <c r="GT70" s="74"/>
      <c r="GU70" s="74"/>
      <c r="GV70" s="74"/>
      <c r="GW70" s="74"/>
      <c r="GX70" s="74"/>
      <c r="GY70" s="74"/>
      <c r="GZ70" s="74"/>
      <c r="HA70" s="74"/>
      <c r="HB70" s="74"/>
      <c r="HC70" s="74"/>
      <c r="HD70" s="74"/>
      <c r="HE70" s="74"/>
      <c r="HF70" s="74"/>
      <c r="HG70" s="74"/>
      <c r="HH70" s="74"/>
      <c r="HI70" s="74"/>
      <c r="HJ70" s="74"/>
      <c r="HK70" s="74"/>
      <c r="HL70" s="74"/>
      <c r="HM70" s="74"/>
      <c r="HN70" s="74"/>
      <c r="HO70" s="74"/>
      <c r="HP70" s="74"/>
      <c r="HQ70" s="74"/>
      <c r="HR70" s="74"/>
      <c r="HS70" s="74"/>
      <c r="HT70" s="74"/>
      <c r="HU70" s="74"/>
      <c r="HV70" s="74"/>
      <c r="HW70" s="74"/>
      <c r="HX70" s="74"/>
      <c r="HY70" s="74"/>
      <c r="HZ70" s="74"/>
      <c r="IA70" s="74"/>
      <c r="IB70" s="74"/>
      <c r="IC70" s="74"/>
      <c r="ID70" s="74"/>
      <c r="IE70" s="74"/>
      <c r="IF70" s="74"/>
    </row>
    <row r="71" spans="1:240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  <c r="DI71" s="74"/>
      <c r="DJ71" s="74"/>
      <c r="DK71" s="74"/>
      <c r="DL71" s="74"/>
      <c r="DM71" s="74"/>
      <c r="DN71" s="74"/>
      <c r="DO71" s="74"/>
      <c r="DP71" s="74"/>
      <c r="DQ71" s="74"/>
      <c r="DR71" s="74"/>
      <c r="DS71" s="74"/>
      <c r="DT71" s="74"/>
      <c r="DU71" s="74"/>
      <c r="DV71" s="74"/>
      <c r="DW71" s="22"/>
      <c r="DX71" s="22"/>
      <c r="DY71" s="22"/>
      <c r="DZ71" s="22"/>
      <c r="EA71" s="22"/>
      <c r="EB71" s="22"/>
      <c r="EC71" s="74"/>
      <c r="ED71" s="74"/>
      <c r="EE71" s="74"/>
      <c r="EF71" s="74"/>
      <c r="EG71" s="74"/>
      <c r="EH71" s="74"/>
      <c r="EI71" s="74"/>
      <c r="EJ71" s="74"/>
      <c r="EK71" s="74"/>
      <c r="EL71" s="74"/>
      <c r="EM71" s="74"/>
      <c r="EN71" s="74"/>
      <c r="EO71" s="74"/>
      <c r="EP71" s="74"/>
      <c r="EQ71" s="74"/>
      <c r="ER71" s="74"/>
      <c r="ES71" s="74"/>
      <c r="ET71" s="74"/>
      <c r="EU71" s="74"/>
      <c r="EV71" s="74"/>
      <c r="EW71" s="74"/>
      <c r="EX71" s="74"/>
      <c r="EY71" s="74"/>
      <c r="EZ71" s="22"/>
      <c r="FA71" s="74"/>
      <c r="FB71" s="74"/>
      <c r="FC71" s="74"/>
      <c r="FD71" s="74"/>
      <c r="FE71" s="74"/>
      <c r="FF71" s="74"/>
      <c r="FG71" s="74"/>
      <c r="FH71" s="74"/>
      <c r="FI71" s="74"/>
      <c r="FJ71" s="74"/>
      <c r="FK71" s="74"/>
      <c r="FL71" s="22"/>
      <c r="FM71" s="22"/>
      <c r="FN71" s="74"/>
      <c r="FO71" s="74"/>
      <c r="FP71" s="74"/>
      <c r="FQ71" s="74"/>
      <c r="FR71" s="74"/>
      <c r="FS71" s="74"/>
      <c r="FT71" s="74"/>
      <c r="FU71" s="74"/>
      <c r="FV71" s="74"/>
      <c r="FW71" s="74"/>
      <c r="FX71" s="22"/>
      <c r="FY71" s="74"/>
      <c r="FZ71" s="74"/>
      <c r="GA71" s="74"/>
      <c r="GB71" s="74"/>
      <c r="GC71" s="74"/>
      <c r="GD71" s="74"/>
      <c r="GE71" s="74"/>
      <c r="GF71" s="74"/>
      <c r="GG71" s="74"/>
      <c r="GH71" s="74"/>
      <c r="GI71" s="74"/>
      <c r="GJ71" s="74"/>
      <c r="GK71" s="74"/>
      <c r="GL71" s="74"/>
      <c r="GM71" s="74"/>
      <c r="GN71" s="74"/>
      <c r="GO71" s="74"/>
      <c r="GP71" s="74"/>
      <c r="GQ71" s="74"/>
      <c r="GR71" s="74"/>
      <c r="GS71" s="74"/>
      <c r="GT71" s="74"/>
      <c r="GU71" s="74"/>
      <c r="GV71" s="74"/>
      <c r="GW71" s="74"/>
      <c r="GX71" s="74"/>
      <c r="GY71" s="74"/>
      <c r="GZ71" s="74"/>
      <c r="HA71" s="74"/>
      <c r="HB71" s="74"/>
      <c r="HC71" s="74"/>
      <c r="HD71" s="74"/>
      <c r="HE71" s="74"/>
      <c r="HF71" s="74"/>
      <c r="HG71" s="74"/>
      <c r="HH71" s="74"/>
      <c r="HI71" s="74"/>
      <c r="HJ71" s="74"/>
      <c r="HK71" s="74"/>
      <c r="HL71" s="74"/>
      <c r="HM71" s="74"/>
      <c r="HN71" s="74"/>
      <c r="HO71" s="74"/>
      <c r="HP71" s="74"/>
      <c r="HQ71" s="74"/>
      <c r="HR71" s="74"/>
      <c r="HS71" s="74"/>
      <c r="HT71" s="74"/>
      <c r="HU71" s="74"/>
      <c r="HV71" s="74"/>
      <c r="HW71" s="74"/>
      <c r="HX71" s="74"/>
      <c r="HY71" s="74"/>
      <c r="HZ71" s="74"/>
      <c r="IA71" s="74"/>
      <c r="IB71" s="74"/>
      <c r="IC71" s="74"/>
      <c r="ID71" s="74"/>
      <c r="IE71" s="74"/>
      <c r="IF71" s="74"/>
    </row>
    <row r="72" spans="1:240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  <c r="DI72" s="74"/>
      <c r="DJ72" s="74"/>
      <c r="DK72" s="74"/>
      <c r="DL72" s="74"/>
      <c r="DM72" s="74"/>
      <c r="DN72" s="74"/>
      <c r="DO72" s="74"/>
      <c r="DP72" s="74"/>
      <c r="DQ72" s="74"/>
      <c r="DR72" s="74"/>
      <c r="DS72" s="74"/>
      <c r="DT72" s="74"/>
      <c r="DU72" s="74"/>
      <c r="DV72" s="74"/>
      <c r="DW72" s="22"/>
      <c r="DX72" s="22"/>
      <c r="DY72" s="22"/>
      <c r="DZ72" s="22"/>
      <c r="EA72" s="22"/>
      <c r="EB72" s="22"/>
      <c r="EC72" s="74"/>
      <c r="ED72" s="74"/>
      <c r="EE72" s="74"/>
      <c r="EF72" s="74"/>
      <c r="EG72" s="74"/>
      <c r="EH72" s="74"/>
      <c r="EI72" s="74"/>
      <c r="EJ72" s="74"/>
      <c r="EK72" s="74"/>
      <c r="EL72" s="74"/>
      <c r="EM72" s="74"/>
      <c r="EN72" s="74"/>
      <c r="EO72" s="74"/>
      <c r="EP72" s="74"/>
      <c r="EQ72" s="74"/>
      <c r="ER72" s="74"/>
      <c r="ES72" s="74"/>
      <c r="ET72" s="74"/>
      <c r="EU72" s="74"/>
      <c r="EV72" s="74"/>
      <c r="EW72" s="74"/>
      <c r="EX72" s="74"/>
      <c r="EY72" s="74"/>
      <c r="EZ72" s="22"/>
      <c r="FA72" s="74"/>
      <c r="FB72" s="74"/>
      <c r="FC72" s="74"/>
      <c r="FD72" s="74"/>
      <c r="FE72" s="74"/>
      <c r="FF72" s="74"/>
      <c r="FG72" s="74"/>
      <c r="FH72" s="74"/>
      <c r="FI72" s="74"/>
      <c r="FJ72" s="74"/>
      <c r="FK72" s="74"/>
      <c r="FL72" s="22"/>
      <c r="FM72" s="22"/>
      <c r="FN72" s="74"/>
      <c r="FO72" s="74"/>
      <c r="FP72" s="74"/>
      <c r="FQ72" s="74"/>
      <c r="FR72" s="74"/>
      <c r="FS72" s="74"/>
      <c r="FT72" s="74"/>
      <c r="FU72" s="74"/>
      <c r="FV72" s="74"/>
      <c r="FW72" s="74"/>
      <c r="FX72" s="22"/>
      <c r="FY72" s="74"/>
      <c r="FZ72" s="74"/>
      <c r="GA72" s="74"/>
      <c r="GB72" s="74"/>
      <c r="GC72" s="74"/>
      <c r="GD72" s="74"/>
      <c r="GE72" s="74"/>
      <c r="GF72" s="74"/>
      <c r="GG72" s="74"/>
      <c r="GH72" s="74"/>
      <c r="GI72" s="74"/>
      <c r="GJ72" s="74"/>
      <c r="GK72" s="74"/>
      <c r="GL72" s="74"/>
      <c r="GM72" s="74"/>
      <c r="GN72" s="74"/>
      <c r="GO72" s="74"/>
      <c r="GP72" s="74"/>
      <c r="GQ72" s="74"/>
      <c r="GR72" s="74"/>
      <c r="GS72" s="74"/>
      <c r="GT72" s="74"/>
      <c r="GU72" s="74"/>
      <c r="GV72" s="74"/>
      <c r="GW72" s="74"/>
      <c r="GX72" s="74"/>
      <c r="GY72" s="74"/>
      <c r="GZ72" s="74"/>
      <c r="HA72" s="74"/>
      <c r="HB72" s="74"/>
      <c r="HC72" s="74"/>
      <c r="HD72" s="74"/>
      <c r="HE72" s="74"/>
      <c r="HF72" s="74"/>
      <c r="HG72" s="74"/>
      <c r="HH72" s="74"/>
      <c r="HI72" s="74"/>
      <c r="HJ72" s="74"/>
      <c r="HK72" s="74"/>
      <c r="HL72" s="74"/>
      <c r="HM72" s="74"/>
      <c r="HN72" s="74"/>
      <c r="HO72" s="74"/>
      <c r="HP72" s="74"/>
      <c r="HQ72" s="74"/>
      <c r="HR72" s="74"/>
      <c r="HS72" s="74"/>
      <c r="HT72" s="74"/>
      <c r="HU72" s="74"/>
      <c r="HV72" s="74"/>
      <c r="HW72" s="74"/>
      <c r="HX72" s="74"/>
      <c r="HY72" s="74"/>
      <c r="HZ72" s="74"/>
      <c r="IA72" s="74"/>
      <c r="IB72" s="74"/>
      <c r="IC72" s="74"/>
      <c r="ID72" s="74"/>
      <c r="IE72" s="74"/>
      <c r="IF72" s="74"/>
    </row>
    <row r="73" spans="1:240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  <c r="DI73" s="74"/>
      <c r="DJ73" s="74"/>
      <c r="DK73" s="74"/>
      <c r="DL73" s="74"/>
      <c r="DM73" s="74"/>
      <c r="DN73" s="74"/>
      <c r="DO73" s="74"/>
      <c r="DP73" s="74"/>
      <c r="DQ73" s="74"/>
      <c r="DR73" s="74"/>
      <c r="DS73" s="74"/>
      <c r="DT73" s="74"/>
      <c r="DU73" s="74"/>
      <c r="DV73" s="74"/>
      <c r="DW73" s="22"/>
      <c r="DX73" s="22"/>
      <c r="DY73" s="22"/>
      <c r="DZ73" s="22"/>
      <c r="EA73" s="22"/>
      <c r="EB73" s="22"/>
      <c r="EC73" s="74"/>
      <c r="ED73" s="74"/>
      <c r="EE73" s="74"/>
      <c r="EF73" s="74"/>
      <c r="EG73" s="74"/>
      <c r="EH73" s="74"/>
      <c r="EI73" s="74"/>
      <c r="EJ73" s="74"/>
      <c r="EK73" s="74"/>
      <c r="EL73" s="74"/>
      <c r="EM73" s="74"/>
      <c r="EN73" s="74"/>
      <c r="EO73" s="74"/>
      <c r="EP73" s="74"/>
      <c r="EQ73" s="74"/>
      <c r="ER73" s="74"/>
      <c r="ES73" s="74"/>
      <c r="ET73" s="74"/>
      <c r="EU73" s="74"/>
      <c r="EV73" s="74"/>
      <c r="EW73" s="74"/>
      <c r="EX73" s="74"/>
      <c r="EY73" s="74"/>
      <c r="EZ73" s="22"/>
      <c r="FA73" s="74"/>
      <c r="FB73" s="74"/>
      <c r="FC73" s="74"/>
      <c r="FD73" s="74"/>
      <c r="FE73" s="74"/>
      <c r="FF73" s="74"/>
      <c r="FG73" s="74"/>
      <c r="FH73" s="74"/>
      <c r="FI73" s="74"/>
      <c r="FJ73" s="74"/>
      <c r="FK73" s="74"/>
      <c r="FL73" s="22"/>
      <c r="FM73" s="22"/>
      <c r="FN73" s="74"/>
      <c r="FO73" s="74"/>
      <c r="FP73" s="74"/>
      <c r="FQ73" s="74"/>
      <c r="FR73" s="74"/>
      <c r="FS73" s="74"/>
      <c r="FT73" s="74"/>
      <c r="FU73" s="74"/>
      <c r="FV73" s="74"/>
      <c r="FW73" s="74"/>
      <c r="FX73" s="22"/>
      <c r="FY73" s="74"/>
      <c r="FZ73" s="74"/>
      <c r="GA73" s="74"/>
      <c r="GB73" s="74"/>
      <c r="GC73" s="74"/>
      <c r="GD73" s="74"/>
      <c r="GE73" s="74"/>
      <c r="GF73" s="74"/>
      <c r="GG73" s="74"/>
      <c r="GH73" s="74"/>
      <c r="GI73" s="74"/>
      <c r="GJ73" s="74"/>
      <c r="GK73" s="74"/>
      <c r="GL73" s="74"/>
      <c r="GM73" s="74"/>
      <c r="GN73" s="74"/>
      <c r="GO73" s="74"/>
      <c r="GP73" s="74"/>
      <c r="GQ73" s="74"/>
      <c r="GR73" s="74"/>
      <c r="GS73" s="74"/>
      <c r="GT73" s="74"/>
      <c r="GU73" s="74"/>
      <c r="GV73" s="74"/>
      <c r="GW73" s="74"/>
      <c r="GX73" s="74"/>
      <c r="GY73" s="74"/>
      <c r="GZ73" s="74"/>
      <c r="HA73" s="74"/>
      <c r="HB73" s="74"/>
      <c r="HC73" s="74"/>
      <c r="HD73" s="74"/>
      <c r="HE73" s="74"/>
      <c r="HF73" s="74"/>
      <c r="HG73" s="74"/>
      <c r="HH73" s="74"/>
      <c r="HI73" s="74"/>
      <c r="HJ73" s="74"/>
      <c r="HK73" s="74"/>
      <c r="HL73" s="74"/>
      <c r="HM73" s="74"/>
      <c r="HN73" s="74"/>
      <c r="HO73" s="74"/>
      <c r="HP73" s="74"/>
      <c r="HQ73" s="74"/>
      <c r="HR73" s="74"/>
      <c r="HS73" s="74"/>
      <c r="HT73" s="74"/>
      <c r="HU73" s="74"/>
      <c r="HV73" s="74"/>
      <c r="HW73" s="74"/>
      <c r="HX73" s="74"/>
      <c r="HY73" s="74"/>
      <c r="HZ73" s="74"/>
      <c r="IA73" s="74"/>
      <c r="IB73" s="74"/>
      <c r="IC73" s="74"/>
      <c r="ID73" s="74"/>
      <c r="IE73" s="74"/>
      <c r="IF73" s="74"/>
    </row>
    <row r="74" spans="1:240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  <c r="DI74" s="74"/>
      <c r="DJ74" s="74"/>
      <c r="DK74" s="74"/>
      <c r="DL74" s="74"/>
      <c r="DM74" s="74"/>
      <c r="DN74" s="74"/>
      <c r="DO74" s="74"/>
      <c r="DP74" s="74"/>
      <c r="DQ74" s="74"/>
      <c r="DR74" s="74"/>
      <c r="DS74" s="74"/>
      <c r="DT74" s="74"/>
      <c r="DU74" s="74"/>
      <c r="DV74" s="74"/>
      <c r="DW74" s="22"/>
      <c r="DX74" s="22"/>
      <c r="DY74" s="22"/>
      <c r="DZ74" s="22"/>
      <c r="EA74" s="22"/>
      <c r="EB74" s="22"/>
      <c r="EC74" s="74"/>
      <c r="ED74" s="74"/>
      <c r="EE74" s="74"/>
      <c r="EF74" s="74"/>
      <c r="EG74" s="74"/>
      <c r="EH74" s="74"/>
      <c r="EI74" s="74"/>
      <c r="EJ74" s="74"/>
      <c r="EK74" s="74"/>
      <c r="EL74" s="74"/>
      <c r="EM74" s="74"/>
      <c r="EN74" s="74"/>
      <c r="EO74" s="74"/>
      <c r="EP74" s="74"/>
      <c r="EQ74" s="74"/>
      <c r="ER74" s="74"/>
      <c r="ES74" s="74"/>
      <c r="ET74" s="74"/>
      <c r="EU74" s="74"/>
      <c r="EV74" s="74"/>
      <c r="EW74" s="74"/>
      <c r="EX74" s="74"/>
      <c r="EY74" s="74"/>
      <c r="EZ74" s="22"/>
      <c r="FA74" s="74"/>
      <c r="FB74" s="74"/>
      <c r="FC74" s="74"/>
      <c r="FD74" s="74"/>
      <c r="FE74" s="74"/>
      <c r="FF74" s="74"/>
      <c r="FG74" s="74"/>
      <c r="FH74" s="74"/>
      <c r="FI74" s="74"/>
      <c r="FJ74" s="74"/>
      <c r="FK74" s="74"/>
      <c r="FL74" s="22"/>
      <c r="FM74" s="22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22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4"/>
      <c r="GN74" s="74"/>
      <c r="GO74" s="74"/>
      <c r="GP74" s="74"/>
      <c r="GQ74" s="74"/>
      <c r="GR74" s="74"/>
      <c r="GS74" s="74"/>
      <c r="GT74" s="74"/>
      <c r="GU74" s="74"/>
      <c r="GV74" s="74"/>
      <c r="GW74" s="74"/>
      <c r="GX74" s="74"/>
      <c r="GY74" s="74"/>
      <c r="GZ74" s="74"/>
      <c r="HA74" s="74"/>
      <c r="HB74" s="74"/>
      <c r="HC74" s="74"/>
      <c r="HD74" s="74"/>
      <c r="HE74" s="74"/>
      <c r="HF74" s="74"/>
      <c r="HG74" s="74"/>
      <c r="HH74" s="74"/>
      <c r="HI74" s="74"/>
      <c r="HJ74" s="74"/>
      <c r="HK74" s="74"/>
      <c r="HL74" s="74"/>
      <c r="HM74" s="74"/>
      <c r="HN74" s="74"/>
      <c r="HO74" s="74"/>
      <c r="HP74" s="74"/>
      <c r="HQ74" s="74"/>
      <c r="HR74" s="74"/>
      <c r="HS74" s="74"/>
      <c r="HT74" s="74"/>
      <c r="HU74" s="74"/>
      <c r="HV74" s="74"/>
      <c r="HW74" s="74"/>
      <c r="HX74" s="74"/>
      <c r="HY74" s="74"/>
      <c r="HZ74" s="74"/>
      <c r="IA74" s="74"/>
      <c r="IB74" s="74"/>
      <c r="IC74" s="74"/>
      <c r="ID74" s="74"/>
      <c r="IE74" s="74"/>
      <c r="IF74" s="74"/>
    </row>
  </sheetData>
  <mergeCells count="488">
    <mergeCell ref="A1:H2"/>
    <mergeCell ref="I1:N2"/>
    <mergeCell ref="O1:T2"/>
    <mergeCell ref="V1:AK2"/>
    <mergeCell ref="AL1:BA2"/>
    <mergeCell ref="BB1:BQ2"/>
    <mergeCell ref="ED1:ED2"/>
    <mergeCell ref="EE1:EE2"/>
    <mergeCell ref="EF1:EF2"/>
    <mergeCell ref="EG1:EG2"/>
    <mergeCell ref="BR1:BW2"/>
    <mergeCell ref="BX1:CN2"/>
    <mergeCell ref="CO1:DE2"/>
    <mergeCell ref="DF1:DV2"/>
    <mergeCell ref="DW1:DX2"/>
    <mergeCell ref="DY1:DZ2"/>
    <mergeCell ref="ET1:ET2"/>
    <mergeCell ref="EU1:FF2"/>
    <mergeCell ref="FG1:FR2"/>
    <mergeCell ref="FS1:GD2"/>
    <mergeCell ref="A3:A4"/>
    <mergeCell ref="B3:F4"/>
    <mergeCell ref="G3:G4"/>
    <mergeCell ref="H3:H4"/>
    <mergeCell ref="I3:M4"/>
    <mergeCell ref="N3:N4"/>
    <mergeCell ref="EN1:EN2"/>
    <mergeCell ref="EO1:EO2"/>
    <mergeCell ref="EP1:EP2"/>
    <mergeCell ref="EQ1:EQ2"/>
    <mergeCell ref="ER1:ER2"/>
    <mergeCell ref="ES1:ES2"/>
    <mergeCell ref="EH1:EH2"/>
    <mergeCell ref="EI1:EI2"/>
    <mergeCell ref="EJ1:EJ2"/>
    <mergeCell ref="EK1:EK2"/>
    <mergeCell ref="EL1:EL2"/>
    <mergeCell ref="EM1:EM2"/>
    <mergeCell ref="EA1:EB2"/>
    <mergeCell ref="EC1:EC2"/>
    <mergeCell ref="AE3:AE4"/>
    <mergeCell ref="AF3:AF4"/>
    <mergeCell ref="AG3:AG4"/>
    <mergeCell ref="AH3:AH4"/>
    <mergeCell ref="AI3:AI4"/>
    <mergeCell ref="AJ3:AJ4"/>
    <mergeCell ref="O3:R4"/>
    <mergeCell ref="S3:T4"/>
    <mergeCell ref="V3:Z4"/>
    <mergeCell ref="AA3:AB4"/>
    <mergeCell ref="AC3:AC4"/>
    <mergeCell ref="AD3:AD4"/>
    <mergeCell ref="AV3:AV4"/>
    <mergeCell ref="AW3:AW4"/>
    <mergeCell ref="AX3:AX4"/>
    <mergeCell ref="AY3:AY4"/>
    <mergeCell ref="AZ3:AZ4"/>
    <mergeCell ref="BA3:BA4"/>
    <mergeCell ref="AK3:AK4"/>
    <mergeCell ref="AL3:AP4"/>
    <mergeCell ref="AQ3:AR4"/>
    <mergeCell ref="AS3:AS4"/>
    <mergeCell ref="AT3:AT4"/>
    <mergeCell ref="AU3:AU4"/>
    <mergeCell ref="BM3:BM4"/>
    <mergeCell ref="BN3:BN4"/>
    <mergeCell ref="BO3:BO4"/>
    <mergeCell ref="BP3:BP4"/>
    <mergeCell ref="BQ3:BQ4"/>
    <mergeCell ref="BR3:BS4"/>
    <mergeCell ref="BB3:BF4"/>
    <mergeCell ref="BG3:BH4"/>
    <mergeCell ref="BI3:BI4"/>
    <mergeCell ref="BJ3:BJ4"/>
    <mergeCell ref="BK3:BK4"/>
    <mergeCell ref="BL3:BL4"/>
    <mergeCell ref="CG3:CG4"/>
    <mergeCell ref="CH3:CH4"/>
    <mergeCell ref="CI3:CI4"/>
    <mergeCell ref="CJ3:CJ4"/>
    <mergeCell ref="CK3:CK4"/>
    <mergeCell ref="CL3:CL4"/>
    <mergeCell ref="BT3:BU4"/>
    <mergeCell ref="BV3:BW4"/>
    <mergeCell ref="BX3:CB4"/>
    <mergeCell ref="CC3:CC4"/>
    <mergeCell ref="CD3:CE4"/>
    <mergeCell ref="CF3:CF4"/>
    <mergeCell ref="CX3:CX4"/>
    <mergeCell ref="CY3:CY4"/>
    <mergeCell ref="CZ3:CZ4"/>
    <mergeCell ref="DA3:DA4"/>
    <mergeCell ref="DB3:DB4"/>
    <mergeCell ref="DC3:DC4"/>
    <mergeCell ref="CM3:CM4"/>
    <mergeCell ref="CN3:CN4"/>
    <mergeCell ref="CO3:CS4"/>
    <mergeCell ref="CT3:CT4"/>
    <mergeCell ref="CU3:CV4"/>
    <mergeCell ref="CW3:CW4"/>
    <mergeCell ref="DO3:DO4"/>
    <mergeCell ref="DP3:DP4"/>
    <mergeCell ref="DQ3:DQ4"/>
    <mergeCell ref="DR3:DR4"/>
    <mergeCell ref="DS3:DS4"/>
    <mergeCell ref="DT3:DT4"/>
    <mergeCell ref="DD3:DD4"/>
    <mergeCell ref="DE3:DE4"/>
    <mergeCell ref="DF3:DJ4"/>
    <mergeCell ref="DK3:DK4"/>
    <mergeCell ref="DL3:DM4"/>
    <mergeCell ref="DN3:DN4"/>
    <mergeCell ref="EA3:EA4"/>
    <mergeCell ref="EB3:EB4"/>
    <mergeCell ref="EC3:EC4"/>
    <mergeCell ref="ED3:ED4"/>
    <mergeCell ref="EE3:EE4"/>
    <mergeCell ref="EF3:EF4"/>
    <mergeCell ref="DU3:DU4"/>
    <mergeCell ref="DV3:DV4"/>
    <mergeCell ref="DW3:DW4"/>
    <mergeCell ref="DX3:DX4"/>
    <mergeCell ref="DY3:DY4"/>
    <mergeCell ref="DZ3:DZ4"/>
    <mergeCell ref="EO3:EO4"/>
    <mergeCell ref="EP3:EP4"/>
    <mergeCell ref="EQ3:EQ4"/>
    <mergeCell ref="ER3:ER4"/>
    <mergeCell ref="EG3:EG4"/>
    <mergeCell ref="EH3:EH4"/>
    <mergeCell ref="EI3:EI4"/>
    <mergeCell ref="EJ3:EJ4"/>
    <mergeCell ref="EK3:EK4"/>
    <mergeCell ref="EL3:EL4"/>
    <mergeCell ref="FY3:FY4"/>
    <mergeCell ref="FZ3:GD4"/>
    <mergeCell ref="B5:F5"/>
    <mergeCell ref="I5:M5"/>
    <mergeCell ref="O5:R5"/>
    <mergeCell ref="S5:T5"/>
    <mergeCell ref="V5:Z5"/>
    <mergeCell ref="AL5:AP5"/>
    <mergeCell ref="BB5:BF5"/>
    <mergeCell ref="BX5:CB5"/>
    <mergeCell ref="FG3:FK4"/>
    <mergeCell ref="FL3:FL4"/>
    <mergeCell ref="FM3:FM4"/>
    <mergeCell ref="FN3:FR4"/>
    <mergeCell ref="FS3:FW4"/>
    <mergeCell ref="FX3:FX4"/>
    <mergeCell ref="ES3:ES4"/>
    <mergeCell ref="ET3:ET4"/>
    <mergeCell ref="EU3:EY4"/>
    <mergeCell ref="EZ3:EZ4"/>
    <mergeCell ref="FA3:FA4"/>
    <mergeCell ref="FB3:FF4"/>
    <mergeCell ref="EM3:EM4"/>
    <mergeCell ref="EN3:EN4"/>
    <mergeCell ref="FS5:FW5"/>
    <mergeCell ref="FZ5:GD5"/>
    <mergeCell ref="GE5:GI5"/>
    <mergeCell ref="B6:F6"/>
    <mergeCell ref="I6:M6"/>
    <mergeCell ref="O6:R6"/>
    <mergeCell ref="S6:T6"/>
    <mergeCell ref="V6:Z6"/>
    <mergeCell ref="AL6:AP6"/>
    <mergeCell ref="BB6:BF6"/>
    <mergeCell ref="CO5:CS5"/>
    <mergeCell ref="DF5:DJ5"/>
    <mergeCell ref="EU5:EY5"/>
    <mergeCell ref="FB5:FF5"/>
    <mergeCell ref="FG5:FK5"/>
    <mergeCell ref="FN5:FR5"/>
    <mergeCell ref="FN6:FR6"/>
    <mergeCell ref="FS6:FW6"/>
    <mergeCell ref="FZ6:GD6"/>
    <mergeCell ref="GE6:GI6"/>
    <mergeCell ref="EU6:EY6"/>
    <mergeCell ref="FB6:FF6"/>
    <mergeCell ref="FG6:FK6"/>
    <mergeCell ref="B7:F7"/>
    <mergeCell ref="I7:M7"/>
    <mergeCell ref="O7:R7"/>
    <mergeCell ref="S7:T7"/>
    <mergeCell ref="V7:Z7"/>
    <mergeCell ref="AL7:AP7"/>
    <mergeCell ref="BX6:CB6"/>
    <mergeCell ref="CO6:CS6"/>
    <mergeCell ref="DF6:DJ6"/>
    <mergeCell ref="FG7:FK7"/>
    <mergeCell ref="FN7:FR7"/>
    <mergeCell ref="FS7:FW7"/>
    <mergeCell ref="FZ7:GD7"/>
    <mergeCell ref="GE7:GI7"/>
    <mergeCell ref="B8:F8"/>
    <mergeCell ref="I8:M8"/>
    <mergeCell ref="O8:R8"/>
    <mergeCell ref="S8:T8"/>
    <mergeCell ref="V8:Z8"/>
    <mergeCell ref="BB7:BF7"/>
    <mergeCell ref="BX7:CB7"/>
    <mergeCell ref="CO7:CS7"/>
    <mergeCell ref="DF7:DJ7"/>
    <mergeCell ref="EU7:EY7"/>
    <mergeCell ref="FB7:FF7"/>
    <mergeCell ref="FB8:FF8"/>
    <mergeCell ref="FG8:FK8"/>
    <mergeCell ref="FN8:FR8"/>
    <mergeCell ref="FS8:FW8"/>
    <mergeCell ref="FZ8:GD8"/>
    <mergeCell ref="GE8:GI8"/>
    <mergeCell ref="AL8:AP8"/>
    <mergeCell ref="BB8:BF8"/>
    <mergeCell ref="BX8:CB8"/>
    <mergeCell ref="CO8:CS8"/>
    <mergeCell ref="DF8:DJ8"/>
    <mergeCell ref="EU8:EY8"/>
    <mergeCell ref="FG9:FK9"/>
    <mergeCell ref="FN9:FR9"/>
    <mergeCell ref="FS9:FW9"/>
    <mergeCell ref="FZ9:GD9"/>
    <mergeCell ref="GE9:GI9"/>
    <mergeCell ref="EU9:EY9"/>
    <mergeCell ref="FB9:FF9"/>
    <mergeCell ref="B10:F10"/>
    <mergeCell ref="I10:M10"/>
    <mergeCell ref="O10:R10"/>
    <mergeCell ref="S10:T10"/>
    <mergeCell ref="V10:Z10"/>
    <mergeCell ref="BB9:BF9"/>
    <mergeCell ref="BX9:CB9"/>
    <mergeCell ref="CO9:CS9"/>
    <mergeCell ref="DF9:DJ9"/>
    <mergeCell ref="B9:F9"/>
    <mergeCell ref="I9:M9"/>
    <mergeCell ref="O9:R9"/>
    <mergeCell ref="S9:T9"/>
    <mergeCell ref="V9:Z9"/>
    <mergeCell ref="AL9:AP9"/>
    <mergeCell ref="FB10:FF10"/>
    <mergeCell ref="FG10:FK10"/>
    <mergeCell ref="FN10:FR10"/>
    <mergeCell ref="FS10:FW10"/>
    <mergeCell ref="FZ10:GD10"/>
    <mergeCell ref="GE10:GI10"/>
    <mergeCell ref="AL10:AP10"/>
    <mergeCell ref="BB10:BF10"/>
    <mergeCell ref="BX10:CB10"/>
    <mergeCell ref="CO10:CS10"/>
    <mergeCell ref="DF10:DJ10"/>
    <mergeCell ref="EU10:EY10"/>
    <mergeCell ref="FG11:FK11"/>
    <mergeCell ref="FN11:FR11"/>
    <mergeCell ref="FS11:FW11"/>
    <mergeCell ref="FZ11:GD11"/>
    <mergeCell ref="GE11:GI11"/>
    <mergeCell ref="B12:F12"/>
    <mergeCell ref="I12:M12"/>
    <mergeCell ref="O12:R12"/>
    <mergeCell ref="S12:T12"/>
    <mergeCell ref="V12:Z12"/>
    <mergeCell ref="BB11:BF11"/>
    <mergeCell ref="BX11:CB11"/>
    <mergeCell ref="CO11:CS11"/>
    <mergeCell ref="DF11:DJ11"/>
    <mergeCell ref="EU11:EY11"/>
    <mergeCell ref="FB11:FF11"/>
    <mergeCell ref="B11:F11"/>
    <mergeCell ref="I11:M11"/>
    <mergeCell ref="O11:R11"/>
    <mergeCell ref="S11:T11"/>
    <mergeCell ref="V11:Z11"/>
    <mergeCell ref="AL11:AP11"/>
    <mergeCell ref="FB12:FF12"/>
    <mergeCell ref="FG12:FK12"/>
    <mergeCell ref="FN12:FR12"/>
    <mergeCell ref="FS12:FW12"/>
    <mergeCell ref="FZ12:GD12"/>
    <mergeCell ref="GE12:GI12"/>
    <mergeCell ref="AL12:AP12"/>
    <mergeCell ref="BB12:BF12"/>
    <mergeCell ref="BX12:CB12"/>
    <mergeCell ref="CO12:CS12"/>
    <mergeCell ref="DF12:DJ12"/>
    <mergeCell ref="EU12:EY12"/>
    <mergeCell ref="FG13:FK13"/>
    <mergeCell ref="FN13:FR13"/>
    <mergeCell ref="FS13:FW13"/>
    <mergeCell ref="FZ13:GD13"/>
    <mergeCell ref="GE13:GI13"/>
    <mergeCell ref="B14:F14"/>
    <mergeCell ref="I14:M14"/>
    <mergeCell ref="O14:R14"/>
    <mergeCell ref="S14:T14"/>
    <mergeCell ref="V14:Z14"/>
    <mergeCell ref="BB13:BF13"/>
    <mergeCell ref="BX13:CB13"/>
    <mergeCell ref="CO13:CS13"/>
    <mergeCell ref="DF13:DJ13"/>
    <mergeCell ref="EU13:EY13"/>
    <mergeCell ref="FB13:FF13"/>
    <mergeCell ref="B13:F13"/>
    <mergeCell ref="I13:M13"/>
    <mergeCell ref="O13:R13"/>
    <mergeCell ref="S13:T13"/>
    <mergeCell ref="V13:Z13"/>
    <mergeCell ref="AL13:AP13"/>
    <mergeCell ref="FB14:FF14"/>
    <mergeCell ref="FG14:FK14"/>
    <mergeCell ref="FS16:FW16"/>
    <mergeCell ref="FN14:FR14"/>
    <mergeCell ref="FS14:FW14"/>
    <mergeCell ref="FZ14:GD14"/>
    <mergeCell ref="GE14:GI14"/>
    <mergeCell ref="AL14:AP14"/>
    <mergeCell ref="BB14:BF14"/>
    <mergeCell ref="BX14:CB14"/>
    <mergeCell ref="CO14:CS14"/>
    <mergeCell ref="DF14:DJ14"/>
    <mergeCell ref="EU14:EY14"/>
    <mergeCell ref="FZ17:GD17"/>
    <mergeCell ref="FG15:FK15"/>
    <mergeCell ref="FN15:FR15"/>
    <mergeCell ref="FS15:FW15"/>
    <mergeCell ref="FZ15:GD15"/>
    <mergeCell ref="GE15:GI15"/>
    <mergeCell ref="B16:R36"/>
    <mergeCell ref="S16:T16"/>
    <mergeCell ref="V16:Z16"/>
    <mergeCell ref="AL16:AP16"/>
    <mergeCell ref="BB16:BF16"/>
    <mergeCell ref="BB15:BF15"/>
    <mergeCell ref="BX15:CB15"/>
    <mergeCell ref="CO15:CS15"/>
    <mergeCell ref="DF15:DJ15"/>
    <mergeCell ref="EU15:EY15"/>
    <mergeCell ref="FB15:FF15"/>
    <mergeCell ref="B15:F15"/>
    <mergeCell ref="I15:M15"/>
    <mergeCell ref="O15:R15"/>
    <mergeCell ref="S15:T15"/>
    <mergeCell ref="V15:Z15"/>
    <mergeCell ref="AL15:AP15"/>
    <mergeCell ref="FN16:FR16"/>
    <mergeCell ref="DF18:DJ18"/>
    <mergeCell ref="EU18:EY18"/>
    <mergeCell ref="FB18:FF18"/>
    <mergeCell ref="FG18:FK18"/>
    <mergeCell ref="FZ16:GD16"/>
    <mergeCell ref="GE16:GI16"/>
    <mergeCell ref="V17:Z17"/>
    <mergeCell ref="AL17:AP17"/>
    <mergeCell ref="BB17:BF17"/>
    <mergeCell ref="BX17:CB17"/>
    <mergeCell ref="CO17:CS17"/>
    <mergeCell ref="DF17:DJ17"/>
    <mergeCell ref="BX16:CB16"/>
    <mergeCell ref="CO16:CS16"/>
    <mergeCell ref="DF16:DJ16"/>
    <mergeCell ref="EU16:EY16"/>
    <mergeCell ref="FB16:FF16"/>
    <mergeCell ref="FG16:FK16"/>
    <mergeCell ref="GE17:GI17"/>
    <mergeCell ref="EU17:EY17"/>
    <mergeCell ref="FB17:FF17"/>
    <mergeCell ref="FG17:FK17"/>
    <mergeCell ref="FN17:FR17"/>
    <mergeCell ref="FS17:FW17"/>
    <mergeCell ref="FB20:FF20"/>
    <mergeCell ref="FG20:FK20"/>
    <mergeCell ref="FN18:FR18"/>
    <mergeCell ref="FS18:FW18"/>
    <mergeCell ref="FZ18:GD18"/>
    <mergeCell ref="GE18:GI18"/>
    <mergeCell ref="V19:Z19"/>
    <mergeCell ref="AL19:AP19"/>
    <mergeCell ref="BB19:BF19"/>
    <mergeCell ref="BX19:CB19"/>
    <mergeCell ref="CO19:CS19"/>
    <mergeCell ref="DF19:DJ19"/>
    <mergeCell ref="GE19:GI19"/>
    <mergeCell ref="EU19:EY19"/>
    <mergeCell ref="FB19:FF19"/>
    <mergeCell ref="FG19:FK19"/>
    <mergeCell ref="FN19:FR19"/>
    <mergeCell ref="FS19:FW19"/>
    <mergeCell ref="FZ19:GD19"/>
    <mergeCell ref="V18:Z18"/>
    <mergeCell ref="AL18:AP18"/>
    <mergeCell ref="BB18:BF18"/>
    <mergeCell ref="BX18:CB18"/>
    <mergeCell ref="CO18:CS18"/>
    <mergeCell ref="FN20:FR20"/>
    <mergeCell ref="FS20:FW20"/>
    <mergeCell ref="FZ20:GD20"/>
    <mergeCell ref="GE20:GI20"/>
    <mergeCell ref="V21:Z21"/>
    <mergeCell ref="AL21:AP21"/>
    <mergeCell ref="BB21:BF21"/>
    <mergeCell ref="BX21:CB21"/>
    <mergeCell ref="CO21:CS21"/>
    <mergeCell ref="DF21:DJ21"/>
    <mergeCell ref="GE21:GI21"/>
    <mergeCell ref="EU21:EY21"/>
    <mergeCell ref="FB21:FF21"/>
    <mergeCell ref="FG21:FK21"/>
    <mergeCell ref="FN21:FR21"/>
    <mergeCell ref="FS21:FW21"/>
    <mergeCell ref="FZ21:GD21"/>
    <mergeCell ref="V20:Z20"/>
    <mergeCell ref="AL20:AP20"/>
    <mergeCell ref="BB20:BF20"/>
    <mergeCell ref="BX20:CB20"/>
    <mergeCell ref="CO20:CS20"/>
    <mergeCell ref="DF20:DJ20"/>
    <mergeCell ref="EU20:EY20"/>
    <mergeCell ref="V22:Z22"/>
    <mergeCell ref="AL22:AP22"/>
    <mergeCell ref="BB22:BF22"/>
    <mergeCell ref="BX22:CB22"/>
    <mergeCell ref="CO22:CS22"/>
    <mergeCell ref="DF22:DJ22"/>
    <mergeCell ref="EU22:EY22"/>
    <mergeCell ref="FB22:FF22"/>
    <mergeCell ref="FG22:FK22"/>
    <mergeCell ref="FN22:FR22"/>
    <mergeCell ref="FS22:FW22"/>
    <mergeCell ref="FZ22:GD22"/>
    <mergeCell ref="GE22:GI22"/>
    <mergeCell ref="V23:Z23"/>
    <mergeCell ref="AE23:AH24"/>
    <mergeCell ref="AI23:AK24"/>
    <mergeCell ref="AL23:AP23"/>
    <mergeCell ref="BB23:BF23"/>
    <mergeCell ref="BX23:CB23"/>
    <mergeCell ref="V24:Z24"/>
    <mergeCell ref="AL24:AP24"/>
    <mergeCell ref="BB24:BF24"/>
    <mergeCell ref="BX24:CB24"/>
    <mergeCell ref="CO24:CS24"/>
    <mergeCell ref="DF24:DJ24"/>
    <mergeCell ref="EU24:EY24"/>
    <mergeCell ref="CO23:CS23"/>
    <mergeCell ref="DF23:DJ23"/>
    <mergeCell ref="EU23:EY23"/>
    <mergeCell ref="FB24:FF24"/>
    <mergeCell ref="FG24:FK24"/>
    <mergeCell ref="FN24:FR24"/>
    <mergeCell ref="FS24:FW24"/>
    <mergeCell ref="FZ24:GD24"/>
    <mergeCell ref="GE24:GI24"/>
    <mergeCell ref="FS23:FW23"/>
    <mergeCell ref="FZ23:GD23"/>
    <mergeCell ref="GE23:GI23"/>
    <mergeCell ref="FB23:FF23"/>
    <mergeCell ref="FG23:FK23"/>
    <mergeCell ref="FN23:FR23"/>
    <mergeCell ref="V26:Z26"/>
    <mergeCell ref="AL26:AP26"/>
    <mergeCell ref="BB26:BF26"/>
    <mergeCell ref="BX26:CB26"/>
    <mergeCell ref="CO26:CS26"/>
    <mergeCell ref="DF26:DJ26"/>
    <mergeCell ref="EU26:EY26"/>
    <mergeCell ref="CO25:CS25"/>
    <mergeCell ref="DF25:DJ25"/>
    <mergeCell ref="EU25:EY25"/>
    <mergeCell ref="V25:Z25"/>
    <mergeCell ref="AE25:AH26"/>
    <mergeCell ref="AI25:AK26"/>
    <mergeCell ref="AL25:AP25"/>
    <mergeCell ref="BB25:BF25"/>
    <mergeCell ref="BX25:CB25"/>
    <mergeCell ref="AE27:AH28"/>
    <mergeCell ref="AI27:AK28"/>
    <mergeCell ref="FB26:FF26"/>
    <mergeCell ref="FG26:FK26"/>
    <mergeCell ref="FN26:FR26"/>
    <mergeCell ref="FS26:FW26"/>
    <mergeCell ref="FZ26:GD26"/>
    <mergeCell ref="GE26:GI26"/>
    <mergeCell ref="FS25:FW25"/>
    <mergeCell ref="FZ25:GD25"/>
    <mergeCell ref="GE25:GI25"/>
    <mergeCell ref="FB25:FF25"/>
    <mergeCell ref="FG25:FK25"/>
    <mergeCell ref="FN25:FR25"/>
  </mergeCells>
  <conditionalFormatting sqref="AL5:AP22 BB5:BF22">
    <cfRule type="cellIs" dxfId="23" priority="8" operator="equal">
      <formula>"Lille OSC"</formula>
    </cfRule>
  </conditionalFormatting>
  <conditionalFormatting sqref="U5:U14">
    <cfRule type="containsText" dxfId="22" priority="5" operator="containsText" text="Remis">
      <formula>NOT(ISERROR(SEARCH("Remis",U5)))</formula>
    </cfRule>
    <cfRule type="containsText" dxfId="21" priority="6" operator="containsText" text="Arrêté">
      <formula>NOT(ISERROR(SEARCH("Arrêté",U5)))</formula>
    </cfRule>
    <cfRule type="containsText" dxfId="20" priority="7" operator="containsText" text="Annulé">
      <formula>NOT(ISERROR(SEARCH("Annulé",U5)))</formula>
    </cfRule>
  </conditionalFormatting>
  <conditionalFormatting sqref="O5:T13">
    <cfRule type="expression" dxfId="19" priority="2">
      <formula>$U5="Remis"</formula>
    </cfRule>
    <cfRule type="expression" dxfId="18" priority="3">
      <formula>$U5="Arrêté"</formula>
    </cfRule>
    <cfRule type="expression" dxfId="17" priority="4">
      <formula>$U5="Annulé"</formula>
    </cfRule>
  </conditionalFormatting>
  <conditionalFormatting sqref="V5:Z22">
    <cfRule type="cellIs" dxfId="16" priority="1" operator="equal">
      <formula>"Lille OSC"</formula>
    </cfRule>
  </conditionalFormatting>
  <dataValidations count="2">
    <dataValidation type="list" allowBlank="1" showInputMessage="1" showErrorMessage="1" sqref="U5:U14 JQ5:JQ14 TM5:TM14 ADI5:ADI14 ANE5:ANE14 AXA5:AXA14 BGW5:BGW14 BQS5:BQS14 CAO5:CAO14 CKK5:CKK14 CUG5:CUG14 DEC5:DEC14 DNY5:DNY14 DXU5:DXU14 EHQ5:EHQ14 ERM5:ERM14 FBI5:FBI14 FLE5:FLE14 FVA5:FVA14 GEW5:GEW14 GOS5:GOS14 GYO5:GYO14 HIK5:HIK14 HSG5:HSG14 ICC5:ICC14 ILY5:ILY14 IVU5:IVU14 JFQ5:JFQ14 JPM5:JPM14 JZI5:JZI14 KJE5:KJE14 KTA5:KTA14 LCW5:LCW14 LMS5:LMS14 LWO5:LWO14 MGK5:MGK14 MQG5:MQG14 NAC5:NAC14 NJY5:NJY14 NTU5:NTU14 ODQ5:ODQ14 ONM5:ONM14 OXI5:OXI14 PHE5:PHE14 PRA5:PRA14 QAW5:QAW14 QKS5:QKS14 QUO5:QUO14 REK5:REK14 ROG5:ROG14 RYC5:RYC14 SHY5:SHY14 SRU5:SRU14 TBQ5:TBQ14 TLM5:TLM14 TVI5:TVI14 UFE5:UFE14 UPA5:UPA14 UYW5:UYW14 VIS5:VIS14 VSO5:VSO14 WCK5:WCK14 WMG5:WMG14 WWC5:WWC14 U65541:U65550 JQ65541:JQ65550 TM65541:TM65550 ADI65541:ADI65550 ANE65541:ANE65550 AXA65541:AXA65550 BGW65541:BGW65550 BQS65541:BQS65550 CAO65541:CAO65550 CKK65541:CKK65550 CUG65541:CUG65550 DEC65541:DEC65550 DNY65541:DNY65550 DXU65541:DXU65550 EHQ65541:EHQ65550 ERM65541:ERM65550 FBI65541:FBI65550 FLE65541:FLE65550 FVA65541:FVA65550 GEW65541:GEW65550 GOS65541:GOS65550 GYO65541:GYO65550 HIK65541:HIK65550 HSG65541:HSG65550 ICC65541:ICC65550 ILY65541:ILY65550 IVU65541:IVU65550 JFQ65541:JFQ65550 JPM65541:JPM65550 JZI65541:JZI65550 KJE65541:KJE65550 KTA65541:KTA65550 LCW65541:LCW65550 LMS65541:LMS65550 LWO65541:LWO65550 MGK65541:MGK65550 MQG65541:MQG65550 NAC65541:NAC65550 NJY65541:NJY65550 NTU65541:NTU65550 ODQ65541:ODQ65550 ONM65541:ONM65550 OXI65541:OXI65550 PHE65541:PHE65550 PRA65541:PRA65550 QAW65541:QAW65550 QKS65541:QKS65550 QUO65541:QUO65550 REK65541:REK65550 ROG65541:ROG65550 RYC65541:RYC65550 SHY65541:SHY65550 SRU65541:SRU65550 TBQ65541:TBQ65550 TLM65541:TLM65550 TVI65541:TVI65550 UFE65541:UFE65550 UPA65541:UPA65550 UYW65541:UYW65550 VIS65541:VIS65550 VSO65541:VSO65550 WCK65541:WCK65550 WMG65541:WMG65550 WWC65541:WWC65550 U131077:U131086 JQ131077:JQ131086 TM131077:TM131086 ADI131077:ADI131086 ANE131077:ANE131086 AXA131077:AXA131086 BGW131077:BGW131086 BQS131077:BQS131086 CAO131077:CAO131086 CKK131077:CKK131086 CUG131077:CUG131086 DEC131077:DEC131086 DNY131077:DNY131086 DXU131077:DXU131086 EHQ131077:EHQ131086 ERM131077:ERM131086 FBI131077:FBI131086 FLE131077:FLE131086 FVA131077:FVA131086 GEW131077:GEW131086 GOS131077:GOS131086 GYO131077:GYO131086 HIK131077:HIK131086 HSG131077:HSG131086 ICC131077:ICC131086 ILY131077:ILY131086 IVU131077:IVU131086 JFQ131077:JFQ131086 JPM131077:JPM131086 JZI131077:JZI131086 KJE131077:KJE131086 KTA131077:KTA131086 LCW131077:LCW131086 LMS131077:LMS131086 LWO131077:LWO131086 MGK131077:MGK131086 MQG131077:MQG131086 NAC131077:NAC131086 NJY131077:NJY131086 NTU131077:NTU131086 ODQ131077:ODQ131086 ONM131077:ONM131086 OXI131077:OXI131086 PHE131077:PHE131086 PRA131077:PRA131086 QAW131077:QAW131086 QKS131077:QKS131086 QUO131077:QUO131086 REK131077:REK131086 ROG131077:ROG131086 RYC131077:RYC131086 SHY131077:SHY131086 SRU131077:SRU131086 TBQ131077:TBQ131086 TLM131077:TLM131086 TVI131077:TVI131086 UFE131077:UFE131086 UPA131077:UPA131086 UYW131077:UYW131086 VIS131077:VIS131086 VSO131077:VSO131086 WCK131077:WCK131086 WMG131077:WMG131086 WWC131077:WWC131086 U196613:U196622 JQ196613:JQ196622 TM196613:TM196622 ADI196613:ADI196622 ANE196613:ANE196622 AXA196613:AXA196622 BGW196613:BGW196622 BQS196613:BQS196622 CAO196613:CAO196622 CKK196613:CKK196622 CUG196613:CUG196622 DEC196613:DEC196622 DNY196613:DNY196622 DXU196613:DXU196622 EHQ196613:EHQ196622 ERM196613:ERM196622 FBI196613:FBI196622 FLE196613:FLE196622 FVA196613:FVA196622 GEW196613:GEW196622 GOS196613:GOS196622 GYO196613:GYO196622 HIK196613:HIK196622 HSG196613:HSG196622 ICC196613:ICC196622 ILY196613:ILY196622 IVU196613:IVU196622 JFQ196613:JFQ196622 JPM196613:JPM196622 JZI196613:JZI196622 KJE196613:KJE196622 KTA196613:KTA196622 LCW196613:LCW196622 LMS196613:LMS196622 LWO196613:LWO196622 MGK196613:MGK196622 MQG196613:MQG196622 NAC196613:NAC196622 NJY196613:NJY196622 NTU196613:NTU196622 ODQ196613:ODQ196622 ONM196613:ONM196622 OXI196613:OXI196622 PHE196613:PHE196622 PRA196613:PRA196622 QAW196613:QAW196622 QKS196613:QKS196622 QUO196613:QUO196622 REK196613:REK196622 ROG196613:ROG196622 RYC196613:RYC196622 SHY196613:SHY196622 SRU196613:SRU196622 TBQ196613:TBQ196622 TLM196613:TLM196622 TVI196613:TVI196622 UFE196613:UFE196622 UPA196613:UPA196622 UYW196613:UYW196622 VIS196613:VIS196622 VSO196613:VSO196622 WCK196613:WCK196622 WMG196613:WMG196622 WWC196613:WWC196622 U262149:U262158 JQ262149:JQ262158 TM262149:TM262158 ADI262149:ADI262158 ANE262149:ANE262158 AXA262149:AXA262158 BGW262149:BGW262158 BQS262149:BQS262158 CAO262149:CAO262158 CKK262149:CKK262158 CUG262149:CUG262158 DEC262149:DEC262158 DNY262149:DNY262158 DXU262149:DXU262158 EHQ262149:EHQ262158 ERM262149:ERM262158 FBI262149:FBI262158 FLE262149:FLE262158 FVA262149:FVA262158 GEW262149:GEW262158 GOS262149:GOS262158 GYO262149:GYO262158 HIK262149:HIK262158 HSG262149:HSG262158 ICC262149:ICC262158 ILY262149:ILY262158 IVU262149:IVU262158 JFQ262149:JFQ262158 JPM262149:JPM262158 JZI262149:JZI262158 KJE262149:KJE262158 KTA262149:KTA262158 LCW262149:LCW262158 LMS262149:LMS262158 LWO262149:LWO262158 MGK262149:MGK262158 MQG262149:MQG262158 NAC262149:NAC262158 NJY262149:NJY262158 NTU262149:NTU262158 ODQ262149:ODQ262158 ONM262149:ONM262158 OXI262149:OXI262158 PHE262149:PHE262158 PRA262149:PRA262158 QAW262149:QAW262158 QKS262149:QKS262158 QUO262149:QUO262158 REK262149:REK262158 ROG262149:ROG262158 RYC262149:RYC262158 SHY262149:SHY262158 SRU262149:SRU262158 TBQ262149:TBQ262158 TLM262149:TLM262158 TVI262149:TVI262158 UFE262149:UFE262158 UPA262149:UPA262158 UYW262149:UYW262158 VIS262149:VIS262158 VSO262149:VSO262158 WCK262149:WCK262158 WMG262149:WMG262158 WWC262149:WWC262158 U327685:U327694 JQ327685:JQ327694 TM327685:TM327694 ADI327685:ADI327694 ANE327685:ANE327694 AXA327685:AXA327694 BGW327685:BGW327694 BQS327685:BQS327694 CAO327685:CAO327694 CKK327685:CKK327694 CUG327685:CUG327694 DEC327685:DEC327694 DNY327685:DNY327694 DXU327685:DXU327694 EHQ327685:EHQ327694 ERM327685:ERM327694 FBI327685:FBI327694 FLE327685:FLE327694 FVA327685:FVA327694 GEW327685:GEW327694 GOS327685:GOS327694 GYO327685:GYO327694 HIK327685:HIK327694 HSG327685:HSG327694 ICC327685:ICC327694 ILY327685:ILY327694 IVU327685:IVU327694 JFQ327685:JFQ327694 JPM327685:JPM327694 JZI327685:JZI327694 KJE327685:KJE327694 KTA327685:KTA327694 LCW327685:LCW327694 LMS327685:LMS327694 LWO327685:LWO327694 MGK327685:MGK327694 MQG327685:MQG327694 NAC327685:NAC327694 NJY327685:NJY327694 NTU327685:NTU327694 ODQ327685:ODQ327694 ONM327685:ONM327694 OXI327685:OXI327694 PHE327685:PHE327694 PRA327685:PRA327694 QAW327685:QAW327694 QKS327685:QKS327694 QUO327685:QUO327694 REK327685:REK327694 ROG327685:ROG327694 RYC327685:RYC327694 SHY327685:SHY327694 SRU327685:SRU327694 TBQ327685:TBQ327694 TLM327685:TLM327694 TVI327685:TVI327694 UFE327685:UFE327694 UPA327685:UPA327694 UYW327685:UYW327694 VIS327685:VIS327694 VSO327685:VSO327694 WCK327685:WCK327694 WMG327685:WMG327694 WWC327685:WWC327694 U393221:U393230 JQ393221:JQ393230 TM393221:TM393230 ADI393221:ADI393230 ANE393221:ANE393230 AXA393221:AXA393230 BGW393221:BGW393230 BQS393221:BQS393230 CAO393221:CAO393230 CKK393221:CKK393230 CUG393221:CUG393230 DEC393221:DEC393230 DNY393221:DNY393230 DXU393221:DXU393230 EHQ393221:EHQ393230 ERM393221:ERM393230 FBI393221:FBI393230 FLE393221:FLE393230 FVA393221:FVA393230 GEW393221:GEW393230 GOS393221:GOS393230 GYO393221:GYO393230 HIK393221:HIK393230 HSG393221:HSG393230 ICC393221:ICC393230 ILY393221:ILY393230 IVU393221:IVU393230 JFQ393221:JFQ393230 JPM393221:JPM393230 JZI393221:JZI393230 KJE393221:KJE393230 KTA393221:KTA393230 LCW393221:LCW393230 LMS393221:LMS393230 LWO393221:LWO393230 MGK393221:MGK393230 MQG393221:MQG393230 NAC393221:NAC393230 NJY393221:NJY393230 NTU393221:NTU393230 ODQ393221:ODQ393230 ONM393221:ONM393230 OXI393221:OXI393230 PHE393221:PHE393230 PRA393221:PRA393230 QAW393221:QAW393230 QKS393221:QKS393230 QUO393221:QUO393230 REK393221:REK393230 ROG393221:ROG393230 RYC393221:RYC393230 SHY393221:SHY393230 SRU393221:SRU393230 TBQ393221:TBQ393230 TLM393221:TLM393230 TVI393221:TVI393230 UFE393221:UFE393230 UPA393221:UPA393230 UYW393221:UYW393230 VIS393221:VIS393230 VSO393221:VSO393230 WCK393221:WCK393230 WMG393221:WMG393230 WWC393221:WWC393230 U458757:U458766 JQ458757:JQ458766 TM458757:TM458766 ADI458757:ADI458766 ANE458757:ANE458766 AXA458757:AXA458766 BGW458757:BGW458766 BQS458757:BQS458766 CAO458757:CAO458766 CKK458757:CKK458766 CUG458757:CUG458766 DEC458757:DEC458766 DNY458757:DNY458766 DXU458757:DXU458766 EHQ458757:EHQ458766 ERM458757:ERM458766 FBI458757:FBI458766 FLE458757:FLE458766 FVA458757:FVA458766 GEW458757:GEW458766 GOS458757:GOS458766 GYO458757:GYO458766 HIK458757:HIK458766 HSG458757:HSG458766 ICC458757:ICC458766 ILY458757:ILY458766 IVU458757:IVU458766 JFQ458757:JFQ458766 JPM458757:JPM458766 JZI458757:JZI458766 KJE458757:KJE458766 KTA458757:KTA458766 LCW458757:LCW458766 LMS458757:LMS458766 LWO458757:LWO458766 MGK458757:MGK458766 MQG458757:MQG458766 NAC458757:NAC458766 NJY458757:NJY458766 NTU458757:NTU458766 ODQ458757:ODQ458766 ONM458757:ONM458766 OXI458757:OXI458766 PHE458757:PHE458766 PRA458757:PRA458766 QAW458757:QAW458766 QKS458757:QKS458766 QUO458757:QUO458766 REK458757:REK458766 ROG458757:ROG458766 RYC458757:RYC458766 SHY458757:SHY458766 SRU458757:SRU458766 TBQ458757:TBQ458766 TLM458757:TLM458766 TVI458757:TVI458766 UFE458757:UFE458766 UPA458757:UPA458766 UYW458757:UYW458766 VIS458757:VIS458766 VSO458757:VSO458766 WCK458757:WCK458766 WMG458757:WMG458766 WWC458757:WWC458766 U524293:U524302 JQ524293:JQ524302 TM524293:TM524302 ADI524293:ADI524302 ANE524293:ANE524302 AXA524293:AXA524302 BGW524293:BGW524302 BQS524293:BQS524302 CAO524293:CAO524302 CKK524293:CKK524302 CUG524293:CUG524302 DEC524293:DEC524302 DNY524293:DNY524302 DXU524293:DXU524302 EHQ524293:EHQ524302 ERM524293:ERM524302 FBI524293:FBI524302 FLE524293:FLE524302 FVA524293:FVA524302 GEW524293:GEW524302 GOS524293:GOS524302 GYO524293:GYO524302 HIK524293:HIK524302 HSG524293:HSG524302 ICC524293:ICC524302 ILY524293:ILY524302 IVU524293:IVU524302 JFQ524293:JFQ524302 JPM524293:JPM524302 JZI524293:JZI524302 KJE524293:KJE524302 KTA524293:KTA524302 LCW524293:LCW524302 LMS524293:LMS524302 LWO524293:LWO524302 MGK524293:MGK524302 MQG524293:MQG524302 NAC524293:NAC524302 NJY524293:NJY524302 NTU524293:NTU524302 ODQ524293:ODQ524302 ONM524293:ONM524302 OXI524293:OXI524302 PHE524293:PHE524302 PRA524293:PRA524302 QAW524293:QAW524302 QKS524293:QKS524302 QUO524293:QUO524302 REK524293:REK524302 ROG524293:ROG524302 RYC524293:RYC524302 SHY524293:SHY524302 SRU524293:SRU524302 TBQ524293:TBQ524302 TLM524293:TLM524302 TVI524293:TVI524302 UFE524293:UFE524302 UPA524293:UPA524302 UYW524293:UYW524302 VIS524293:VIS524302 VSO524293:VSO524302 WCK524293:WCK524302 WMG524293:WMG524302 WWC524293:WWC524302 U589829:U589838 JQ589829:JQ589838 TM589829:TM589838 ADI589829:ADI589838 ANE589829:ANE589838 AXA589829:AXA589838 BGW589829:BGW589838 BQS589829:BQS589838 CAO589829:CAO589838 CKK589829:CKK589838 CUG589829:CUG589838 DEC589829:DEC589838 DNY589829:DNY589838 DXU589829:DXU589838 EHQ589829:EHQ589838 ERM589829:ERM589838 FBI589829:FBI589838 FLE589829:FLE589838 FVA589829:FVA589838 GEW589829:GEW589838 GOS589829:GOS589838 GYO589829:GYO589838 HIK589829:HIK589838 HSG589829:HSG589838 ICC589829:ICC589838 ILY589829:ILY589838 IVU589829:IVU589838 JFQ589829:JFQ589838 JPM589829:JPM589838 JZI589829:JZI589838 KJE589829:KJE589838 KTA589829:KTA589838 LCW589829:LCW589838 LMS589829:LMS589838 LWO589829:LWO589838 MGK589829:MGK589838 MQG589829:MQG589838 NAC589829:NAC589838 NJY589829:NJY589838 NTU589829:NTU589838 ODQ589829:ODQ589838 ONM589829:ONM589838 OXI589829:OXI589838 PHE589829:PHE589838 PRA589829:PRA589838 QAW589829:QAW589838 QKS589829:QKS589838 QUO589829:QUO589838 REK589829:REK589838 ROG589829:ROG589838 RYC589829:RYC589838 SHY589829:SHY589838 SRU589829:SRU589838 TBQ589829:TBQ589838 TLM589829:TLM589838 TVI589829:TVI589838 UFE589829:UFE589838 UPA589829:UPA589838 UYW589829:UYW589838 VIS589829:VIS589838 VSO589829:VSO589838 WCK589829:WCK589838 WMG589829:WMG589838 WWC589829:WWC589838 U655365:U655374 JQ655365:JQ655374 TM655365:TM655374 ADI655365:ADI655374 ANE655365:ANE655374 AXA655365:AXA655374 BGW655365:BGW655374 BQS655365:BQS655374 CAO655365:CAO655374 CKK655365:CKK655374 CUG655365:CUG655374 DEC655365:DEC655374 DNY655365:DNY655374 DXU655365:DXU655374 EHQ655365:EHQ655374 ERM655365:ERM655374 FBI655365:FBI655374 FLE655365:FLE655374 FVA655365:FVA655374 GEW655365:GEW655374 GOS655365:GOS655374 GYO655365:GYO655374 HIK655365:HIK655374 HSG655365:HSG655374 ICC655365:ICC655374 ILY655365:ILY655374 IVU655365:IVU655374 JFQ655365:JFQ655374 JPM655365:JPM655374 JZI655365:JZI655374 KJE655365:KJE655374 KTA655365:KTA655374 LCW655365:LCW655374 LMS655365:LMS655374 LWO655365:LWO655374 MGK655365:MGK655374 MQG655365:MQG655374 NAC655365:NAC655374 NJY655365:NJY655374 NTU655365:NTU655374 ODQ655365:ODQ655374 ONM655365:ONM655374 OXI655365:OXI655374 PHE655365:PHE655374 PRA655365:PRA655374 QAW655365:QAW655374 QKS655365:QKS655374 QUO655365:QUO655374 REK655365:REK655374 ROG655365:ROG655374 RYC655365:RYC655374 SHY655365:SHY655374 SRU655365:SRU655374 TBQ655365:TBQ655374 TLM655365:TLM655374 TVI655365:TVI655374 UFE655365:UFE655374 UPA655365:UPA655374 UYW655365:UYW655374 VIS655365:VIS655374 VSO655365:VSO655374 WCK655365:WCK655374 WMG655365:WMG655374 WWC655365:WWC655374 U720901:U720910 JQ720901:JQ720910 TM720901:TM720910 ADI720901:ADI720910 ANE720901:ANE720910 AXA720901:AXA720910 BGW720901:BGW720910 BQS720901:BQS720910 CAO720901:CAO720910 CKK720901:CKK720910 CUG720901:CUG720910 DEC720901:DEC720910 DNY720901:DNY720910 DXU720901:DXU720910 EHQ720901:EHQ720910 ERM720901:ERM720910 FBI720901:FBI720910 FLE720901:FLE720910 FVA720901:FVA720910 GEW720901:GEW720910 GOS720901:GOS720910 GYO720901:GYO720910 HIK720901:HIK720910 HSG720901:HSG720910 ICC720901:ICC720910 ILY720901:ILY720910 IVU720901:IVU720910 JFQ720901:JFQ720910 JPM720901:JPM720910 JZI720901:JZI720910 KJE720901:KJE720910 KTA720901:KTA720910 LCW720901:LCW720910 LMS720901:LMS720910 LWO720901:LWO720910 MGK720901:MGK720910 MQG720901:MQG720910 NAC720901:NAC720910 NJY720901:NJY720910 NTU720901:NTU720910 ODQ720901:ODQ720910 ONM720901:ONM720910 OXI720901:OXI720910 PHE720901:PHE720910 PRA720901:PRA720910 QAW720901:QAW720910 QKS720901:QKS720910 QUO720901:QUO720910 REK720901:REK720910 ROG720901:ROG720910 RYC720901:RYC720910 SHY720901:SHY720910 SRU720901:SRU720910 TBQ720901:TBQ720910 TLM720901:TLM720910 TVI720901:TVI720910 UFE720901:UFE720910 UPA720901:UPA720910 UYW720901:UYW720910 VIS720901:VIS720910 VSO720901:VSO720910 WCK720901:WCK720910 WMG720901:WMG720910 WWC720901:WWC720910 U786437:U786446 JQ786437:JQ786446 TM786437:TM786446 ADI786437:ADI786446 ANE786437:ANE786446 AXA786437:AXA786446 BGW786437:BGW786446 BQS786437:BQS786446 CAO786437:CAO786446 CKK786437:CKK786446 CUG786437:CUG786446 DEC786437:DEC786446 DNY786437:DNY786446 DXU786437:DXU786446 EHQ786437:EHQ786446 ERM786437:ERM786446 FBI786437:FBI786446 FLE786437:FLE786446 FVA786437:FVA786446 GEW786437:GEW786446 GOS786437:GOS786446 GYO786437:GYO786446 HIK786437:HIK786446 HSG786437:HSG786446 ICC786437:ICC786446 ILY786437:ILY786446 IVU786437:IVU786446 JFQ786437:JFQ786446 JPM786437:JPM786446 JZI786437:JZI786446 KJE786437:KJE786446 KTA786437:KTA786446 LCW786437:LCW786446 LMS786437:LMS786446 LWO786437:LWO786446 MGK786437:MGK786446 MQG786437:MQG786446 NAC786437:NAC786446 NJY786437:NJY786446 NTU786437:NTU786446 ODQ786437:ODQ786446 ONM786437:ONM786446 OXI786437:OXI786446 PHE786437:PHE786446 PRA786437:PRA786446 QAW786437:QAW786446 QKS786437:QKS786446 QUO786437:QUO786446 REK786437:REK786446 ROG786437:ROG786446 RYC786437:RYC786446 SHY786437:SHY786446 SRU786437:SRU786446 TBQ786437:TBQ786446 TLM786437:TLM786446 TVI786437:TVI786446 UFE786437:UFE786446 UPA786437:UPA786446 UYW786437:UYW786446 VIS786437:VIS786446 VSO786437:VSO786446 WCK786437:WCK786446 WMG786437:WMG786446 WWC786437:WWC786446 U851973:U851982 JQ851973:JQ851982 TM851973:TM851982 ADI851973:ADI851982 ANE851973:ANE851982 AXA851973:AXA851982 BGW851973:BGW851982 BQS851973:BQS851982 CAO851973:CAO851982 CKK851973:CKK851982 CUG851973:CUG851982 DEC851973:DEC851982 DNY851973:DNY851982 DXU851973:DXU851982 EHQ851973:EHQ851982 ERM851973:ERM851982 FBI851973:FBI851982 FLE851973:FLE851982 FVA851973:FVA851982 GEW851973:GEW851982 GOS851973:GOS851982 GYO851973:GYO851982 HIK851973:HIK851982 HSG851973:HSG851982 ICC851973:ICC851982 ILY851973:ILY851982 IVU851973:IVU851982 JFQ851973:JFQ851982 JPM851973:JPM851982 JZI851973:JZI851982 KJE851973:KJE851982 KTA851973:KTA851982 LCW851973:LCW851982 LMS851973:LMS851982 LWO851973:LWO851982 MGK851973:MGK851982 MQG851973:MQG851982 NAC851973:NAC851982 NJY851973:NJY851982 NTU851973:NTU851982 ODQ851973:ODQ851982 ONM851973:ONM851982 OXI851973:OXI851982 PHE851973:PHE851982 PRA851973:PRA851982 QAW851973:QAW851982 QKS851973:QKS851982 QUO851973:QUO851982 REK851973:REK851982 ROG851973:ROG851982 RYC851973:RYC851982 SHY851973:SHY851982 SRU851973:SRU851982 TBQ851973:TBQ851982 TLM851973:TLM851982 TVI851973:TVI851982 UFE851973:UFE851982 UPA851973:UPA851982 UYW851973:UYW851982 VIS851973:VIS851982 VSO851973:VSO851982 WCK851973:WCK851982 WMG851973:WMG851982 WWC851973:WWC851982 U917509:U917518 JQ917509:JQ917518 TM917509:TM917518 ADI917509:ADI917518 ANE917509:ANE917518 AXA917509:AXA917518 BGW917509:BGW917518 BQS917509:BQS917518 CAO917509:CAO917518 CKK917509:CKK917518 CUG917509:CUG917518 DEC917509:DEC917518 DNY917509:DNY917518 DXU917509:DXU917518 EHQ917509:EHQ917518 ERM917509:ERM917518 FBI917509:FBI917518 FLE917509:FLE917518 FVA917509:FVA917518 GEW917509:GEW917518 GOS917509:GOS917518 GYO917509:GYO917518 HIK917509:HIK917518 HSG917509:HSG917518 ICC917509:ICC917518 ILY917509:ILY917518 IVU917509:IVU917518 JFQ917509:JFQ917518 JPM917509:JPM917518 JZI917509:JZI917518 KJE917509:KJE917518 KTA917509:KTA917518 LCW917509:LCW917518 LMS917509:LMS917518 LWO917509:LWO917518 MGK917509:MGK917518 MQG917509:MQG917518 NAC917509:NAC917518 NJY917509:NJY917518 NTU917509:NTU917518 ODQ917509:ODQ917518 ONM917509:ONM917518 OXI917509:OXI917518 PHE917509:PHE917518 PRA917509:PRA917518 QAW917509:QAW917518 QKS917509:QKS917518 QUO917509:QUO917518 REK917509:REK917518 ROG917509:ROG917518 RYC917509:RYC917518 SHY917509:SHY917518 SRU917509:SRU917518 TBQ917509:TBQ917518 TLM917509:TLM917518 TVI917509:TVI917518 UFE917509:UFE917518 UPA917509:UPA917518 UYW917509:UYW917518 VIS917509:VIS917518 VSO917509:VSO917518 WCK917509:WCK917518 WMG917509:WMG917518 WWC917509:WWC917518 U983045:U983054 JQ983045:JQ983054 TM983045:TM983054 ADI983045:ADI983054 ANE983045:ANE983054 AXA983045:AXA983054 BGW983045:BGW983054 BQS983045:BQS983054 CAO983045:CAO983054 CKK983045:CKK983054 CUG983045:CUG983054 DEC983045:DEC983054 DNY983045:DNY983054 DXU983045:DXU983054 EHQ983045:EHQ983054 ERM983045:ERM983054 FBI983045:FBI983054 FLE983045:FLE983054 FVA983045:FVA983054 GEW983045:GEW983054 GOS983045:GOS983054 GYO983045:GYO983054 HIK983045:HIK983054 HSG983045:HSG983054 ICC983045:ICC983054 ILY983045:ILY983054 IVU983045:IVU983054 JFQ983045:JFQ983054 JPM983045:JPM983054 JZI983045:JZI983054 KJE983045:KJE983054 KTA983045:KTA983054 LCW983045:LCW983054 LMS983045:LMS983054 LWO983045:LWO983054 MGK983045:MGK983054 MQG983045:MQG983054 NAC983045:NAC983054 NJY983045:NJY983054 NTU983045:NTU983054 ODQ983045:ODQ983054 ONM983045:ONM983054 OXI983045:OXI983054 PHE983045:PHE983054 PRA983045:PRA983054 QAW983045:QAW983054 QKS983045:QKS983054 QUO983045:QUO983054 REK983045:REK983054 ROG983045:ROG983054 RYC983045:RYC983054 SHY983045:SHY983054 SRU983045:SRU983054 TBQ983045:TBQ983054 TLM983045:TLM983054 TVI983045:TVI983054 UFE983045:UFE983054 UPA983045:UPA983054 UYW983045:UYW983054 VIS983045:VIS983054 VSO983045:VSO983054 WCK983045:WCK983054 WMG983045:WMG983054 WWC983045:WWC983054">
      <formula1>Etat</formula1>
    </dataValidation>
    <dataValidation type="list" allowBlank="1" showInputMessage="1" showErrorMessage="1" sqref="I1:N2 JE1:JJ2 TA1:TF2 ACW1:ADB2 AMS1:AMX2 AWO1:AWT2 BGK1:BGP2 BQG1:BQL2 CAC1:CAH2 CJY1:CKD2 CTU1:CTZ2 DDQ1:DDV2 DNM1:DNR2 DXI1:DXN2 EHE1:EHJ2 ERA1:ERF2 FAW1:FBB2 FKS1:FKX2 FUO1:FUT2 GEK1:GEP2 GOG1:GOL2 GYC1:GYH2 HHY1:HID2 HRU1:HRZ2 IBQ1:IBV2 ILM1:ILR2 IVI1:IVN2 JFE1:JFJ2 JPA1:JPF2 JYW1:JZB2 KIS1:KIX2 KSO1:KST2 LCK1:LCP2 LMG1:LML2 LWC1:LWH2 MFY1:MGD2 MPU1:MPZ2 MZQ1:MZV2 NJM1:NJR2 NTI1:NTN2 ODE1:ODJ2 ONA1:ONF2 OWW1:OXB2 PGS1:PGX2 PQO1:PQT2 QAK1:QAP2 QKG1:QKL2 QUC1:QUH2 RDY1:RED2 RNU1:RNZ2 RXQ1:RXV2 SHM1:SHR2 SRI1:SRN2 TBE1:TBJ2 TLA1:TLF2 TUW1:TVB2 UES1:UEX2 UOO1:UOT2 UYK1:UYP2 VIG1:VIL2 VSC1:VSH2 WBY1:WCD2 WLU1:WLZ2 WVQ1:WVV2 I65537:N65538 JE65537:JJ65538 TA65537:TF65538 ACW65537:ADB65538 AMS65537:AMX65538 AWO65537:AWT65538 BGK65537:BGP65538 BQG65537:BQL65538 CAC65537:CAH65538 CJY65537:CKD65538 CTU65537:CTZ65538 DDQ65537:DDV65538 DNM65537:DNR65538 DXI65537:DXN65538 EHE65537:EHJ65538 ERA65537:ERF65538 FAW65537:FBB65538 FKS65537:FKX65538 FUO65537:FUT65538 GEK65537:GEP65538 GOG65537:GOL65538 GYC65537:GYH65538 HHY65537:HID65538 HRU65537:HRZ65538 IBQ65537:IBV65538 ILM65537:ILR65538 IVI65537:IVN65538 JFE65537:JFJ65538 JPA65537:JPF65538 JYW65537:JZB65538 KIS65537:KIX65538 KSO65537:KST65538 LCK65537:LCP65538 LMG65537:LML65538 LWC65537:LWH65538 MFY65537:MGD65538 MPU65537:MPZ65538 MZQ65537:MZV65538 NJM65537:NJR65538 NTI65537:NTN65538 ODE65537:ODJ65538 ONA65537:ONF65538 OWW65537:OXB65538 PGS65537:PGX65538 PQO65537:PQT65538 QAK65537:QAP65538 QKG65537:QKL65538 QUC65537:QUH65538 RDY65537:RED65538 RNU65537:RNZ65538 RXQ65537:RXV65538 SHM65537:SHR65538 SRI65537:SRN65538 TBE65537:TBJ65538 TLA65537:TLF65538 TUW65537:TVB65538 UES65537:UEX65538 UOO65537:UOT65538 UYK65537:UYP65538 VIG65537:VIL65538 VSC65537:VSH65538 WBY65537:WCD65538 WLU65537:WLZ65538 WVQ65537:WVV65538 I131073:N131074 JE131073:JJ131074 TA131073:TF131074 ACW131073:ADB131074 AMS131073:AMX131074 AWO131073:AWT131074 BGK131073:BGP131074 BQG131073:BQL131074 CAC131073:CAH131074 CJY131073:CKD131074 CTU131073:CTZ131074 DDQ131073:DDV131074 DNM131073:DNR131074 DXI131073:DXN131074 EHE131073:EHJ131074 ERA131073:ERF131074 FAW131073:FBB131074 FKS131073:FKX131074 FUO131073:FUT131074 GEK131073:GEP131074 GOG131073:GOL131074 GYC131073:GYH131074 HHY131073:HID131074 HRU131073:HRZ131074 IBQ131073:IBV131074 ILM131073:ILR131074 IVI131073:IVN131074 JFE131073:JFJ131074 JPA131073:JPF131074 JYW131073:JZB131074 KIS131073:KIX131074 KSO131073:KST131074 LCK131073:LCP131074 LMG131073:LML131074 LWC131073:LWH131074 MFY131073:MGD131074 MPU131073:MPZ131074 MZQ131073:MZV131074 NJM131073:NJR131074 NTI131073:NTN131074 ODE131073:ODJ131074 ONA131073:ONF131074 OWW131073:OXB131074 PGS131073:PGX131074 PQO131073:PQT131074 QAK131073:QAP131074 QKG131073:QKL131074 QUC131073:QUH131074 RDY131073:RED131074 RNU131073:RNZ131074 RXQ131073:RXV131074 SHM131073:SHR131074 SRI131073:SRN131074 TBE131073:TBJ131074 TLA131073:TLF131074 TUW131073:TVB131074 UES131073:UEX131074 UOO131073:UOT131074 UYK131073:UYP131074 VIG131073:VIL131074 VSC131073:VSH131074 WBY131073:WCD131074 WLU131073:WLZ131074 WVQ131073:WVV131074 I196609:N196610 JE196609:JJ196610 TA196609:TF196610 ACW196609:ADB196610 AMS196609:AMX196610 AWO196609:AWT196610 BGK196609:BGP196610 BQG196609:BQL196610 CAC196609:CAH196610 CJY196609:CKD196610 CTU196609:CTZ196610 DDQ196609:DDV196610 DNM196609:DNR196610 DXI196609:DXN196610 EHE196609:EHJ196610 ERA196609:ERF196610 FAW196609:FBB196610 FKS196609:FKX196610 FUO196609:FUT196610 GEK196609:GEP196610 GOG196609:GOL196610 GYC196609:GYH196610 HHY196609:HID196610 HRU196609:HRZ196610 IBQ196609:IBV196610 ILM196609:ILR196610 IVI196609:IVN196610 JFE196609:JFJ196610 JPA196609:JPF196610 JYW196609:JZB196610 KIS196609:KIX196610 KSO196609:KST196610 LCK196609:LCP196610 LMG196609:LML196610 LWC196609:LWH196610 MFY196609:MGD196610 MPU196609:MPZ196610 MZQ196609:MZV196610 NJM196609:NJR196610 NTI196609:NTN196610 ODE196609:ODJ196610 ONA196609:ONF196610 OWW196609:OXB196610 PGS196609:PGX196610 PQO196609:PQT196610 QAK196609:QAP196610 QKG196609:QKL196610 QUC196609:QUH196610 RDY196609:RED196610 RNU196609:RNZ196610 RXQ196609:RXV196610 SHM196609:SHR196610 SRI196609:SRN196610 TBE196609:TBJ196610 TLA196609:TLF196610 TUW196609:TVB196610 UES196609:UEX196610 UOO196609:UOT196610 UYK196609:UYP196610 VIG196609:VIL196610 VSC196609:VSH196610 WBY196609:WCD196610 WLU196609:WLZ196610 WVQ196609:WVV196610 I262145:N262146 JE262145:JJ262146 TA262145:TF262146 ACW262145:ADB262146 AMS262145:AMX262146 AWO262145:AWT262146 BGK262145:BGP262146 BQG262145:BQL262146 CAC262145:CAH262146 CJY262145:CKD262146 CTU262145:CTZ262146 DDQ262145:DDV262146 DNM262145:DNR262146 DXI262145:DXN262146 EHE262145:EHJ262146 ERA262145:ERF262146 FAW262145:FBB262146 FKS262145:FKX262146 FUO262145:FUT262146 GEK262145:GEP262146 GOG262145:GOL262146 GYC262145:GYH262146 HHY262145:HID262146 HRU262145:HRZ262146 IBQ262145:IBV262146 ILM262145:ILR262146 IVI262145:IVN262146 JFE262145:JFJ262146 JPA262145:JPF262146 JYW262145:JZB262146 KIS262145:KIX262146 KSO262145:KST262146 LCK262145:LCP262146 LMG262145:LML262146 LWC262145:LWH262146 MFY262145:MGD262146 MPU262145:MPZ262146 MZQ262145:MZV262146 NJM262145:NJR262146 NTI262145:NTN262146 ODE262145:ODJ262146 ONA262145:ONF262146 OWW262145:OXB262146 PGS262145:PGX262146 PQO262145:PQT262146 QAK262145:QAP262146 QKG262145:QKL262146 QUC262145:QUH262146 RDY262145:RED262146 RNU262145:RNZ262146 RXQ262145:RXV262146 SHM262145:SHR262146 SRI262145:SRN262146 TBE262145:TBJ262146 TLA262145:TLF262146 TUW262145:TVB262146 UES262145:UEX262146 UOO262145:UOT262146 UYK262145:UYP262146 VIG262145:VIL262146 VSC262145:VSH262146 WBY262145:WCD262146 WLU262145:WLZ262146 WVQ262145:WVV262146 I327681:N327682 JE327681:JJ327682 TA327681:TF327682 ACW327681:ADB327682 AMS327681:AMX327682 AWO327681:AWT327682 BGK327681:BGP327682 BQG327681:BQL327682 CAC327681:CAH327682 CJY327681:CKD327682 CTU327681:CTZ327682 DDQ327681:DDV327682 DNM327681:DNR327682 DXI327681:DXN327682 EHE327681:EHJ327682 ERA327681:ERF327682 FAW327681:FBB327682 FKS327681:FKX327682 FUO327681:FUT327682 GEK327681:GEP327682 GOG327681:GOL327682 GYC327681:GYH327682 HHY327681:HID327682 HRU327681:HRZ327682 IBQ327681:IBV327682 ILM327681:ILR327682 IVI327681:IVN327682 JFE327681:JFJ327682 JPA327681:JPF327682 JYW327681:JZB327682 KIS327681:KIX327682 KSO327681:KST327682 LCK327681:LCP327682 LMG327681:LML327682 LWC327681:LWH327682 MFY327681:MGD327682 MPU327681:MPZ327682 MZQ327681:MZV327682 NJM327681:NJR327682 NTI327681:NTN327682 ODE327681:ODJ327682 ONA327681:ONF327682 OWW327681:OXB327682 PGS327681:PGX327682 PQO327681:PQT327682 QAK327681:QAP327682 QKG327681:QKL327682 QUC327681:QUH327682 RDY327681:RED327682 RNU327681:RNZ327682 RXQ327681:RXV327682 SHM327681:SHR327682 SRI327681:SRN327682 TBE327681:TBJ327682 TLA327681:TLF327682 TUW327681:TVB327682 UES327681:UEX327682 UOO327681:UOT327682 UYK327681:UYP327682 VIG327681:VIL327682 VSC327681:VSH327682 WBY327681:WCD327682 WLU327681:WLZ327682 WVQ327681:WVV327682 I393217:N393218 JE393217:JJ393218 TA393217:TF393218 ACW393217:ADB393218 AMS393217:AMX393218 AWO393217:AWT393218 BGK393217:BGP393218 BQG393217:BQL393218 CAC393217:CAH393218 CJY393217:CKD393218 CTU393217:CTZ393218 DDQ393217:DDV393218 DNM393217:DNR393218 DXI393217:DXN393218 EHE393217:EHJ393218 ERA393217:ERF393218 FAW393217:FBB393218 FKS393217:FKX393218 FUO393217:FUT393218 GEK393217:GEP393218 GOG393217:GOL393218 GYC393217:GYH393218 HHY393217:HID393218 HRU393217:HRZ393218 IBQ393217:IBV393218 ILM393217:ILR393218 IVI393217:IVN393218 JFE393217:JFJ393218 JPA393217:JPF393218 JYW393217:JZB393218 KIS393217:KIX393218 KSO393217:KST393218 LCK393217:LCP393218 LMG393217:LML393218 LWC393217:LWH393218 MFY393217:MGD393218 MPU393217:MPZ393218 MZQ393217:MZV393218 NJM393217:NJR393218 NTI393217:NTN393218 ODE393217:ODJ393218 ONA393217:ONF393218 OWW393217:OXB393218 PGS393217:PGX393218 PQO393217:PQT393218 QAK393217:QAP393218 QKG393217:QKL393218 QUC393217:QUH393218 RDY393217:RED393218 RNU393217:RNZ393218 RXQ393217:RXV393218 SHM393217:SHR393218 SRI393217:SRN393218 TBE393217:TBJ393218 TLA393217:TLF393218 TUW393217:TVB393218 UES393217:UEX393218 UOO393217:UOT393218 UYK393217:UYP393218 VIG393217:VIL393218 VSC393217:VSH393218 WBY393217:WCD393218 WLU393217:WLZ393218 WVQ393217:WVV393218 I458753:N458754 JE458753:JJ458754 TA458753:TF458754 ACW458753:ADB458754 AMS458753:AMX458754 AWO458753:AWT458754 BGK458753:BGP458754 BQG458753:BQL458754 CAC458753:CAH458754 CJY458753:CKD458754 CTU458753:CTZ458754 DDQ458753:DDV458754 DNM458753:DNR458754 DXI458753:DXN458754 EHE458753:EHJ458754 ERA458753:ERF458754 FAW458753:FBB458754 FKS458753:FKX458754 FUO458753:FUT458754 GEK458753:GEP458754 GOG458753:GOL458754 GYC458753:GYH458754 HHY458753:HID458754 HRU458753:HRZ458754 IBQ458753:IBV458754 ILM458753:ILR458754 IVI458753:IVN458754 JFE458753:JFJ458754 JPA458753:JPF458754 JYW458753:JZB458754 KIS458753:KIX458754 KSO458753:KST458754 LCK458753:LCP458754 LMG458753:LML458754 LWC458753:LWH458754 MFY458753:MGD458754 MPU458753:MPZ458754 MZQ458753:MZV458754 NJM458753:NJR458754 NTI458753:NTN458754 ODE458753:ODJ458754 ONA458753:ONF458754 OWW458753:OXB458754 PGS458753:PGX458754 PQO458753:PQT458754 QAK458753:QAP458754 QKG458753:QKL458754 QUC458753:QUH458754 RDY458753:RED458754 RNU458753:RNZ458754 RXQ458753:RXV458754 SHM458753:SHR458754 SRI458753:SRN458754 TBE458753:TBJ458754 TLA458753:TLF458754 TUW458753:TVB458754 UES458753:UEX458754 UOO458753:UOT458754 UYK458753:UYP458754 VIG458753:VIL458754 VSC458753:VSH458754 WBY458753:WCD458754 WLU458753:WLZ458754 WVQ458753:WVV458754 I524289:N524290 JE524289:JJ524290 TA524289:TF524290 ACW524289:ADB524290 AMS524289:AMX524290 AWO524289:AWT524290 BGK524289:BGP524290 BQG524289:BQL524290 CAC524289:CAH524290 CJY524289:CKD524290 CTU524289:CTZ524290 DDQ524289:DDV524290 DNM524289:DNR524290 DXI524289:DXN524290 EHE524289:EHJ524290 ERA524289:ERF524290 FAW524289:FBB524290 FKS524289:FKX524290 FUO524289:FUT524290 GEK524289:GEP524290 GOG524289:GOL524290 GYC524289:GYH524290 HHY524289:HID524290 HRU524289:HRZ524290 IBQ524289:IBV524290 ILM524289:ILR524290 IVI524289:IVN524290 JFE524289:JFJ524290 JPA524289:JPF524290 JYW524289:JZB524290 KIS524289:KIX524290 KSO524289:KST524290 LCK524289:LCP524290 LMG524289:LML524290 LWC524289:LWH524290 MFY524289:MGD524290 MPU524289:MPZ524290 MZQ524289:MZV524290 NJM524289:NJR524290 NTI524289:NTN524290 ODE524289:ODJ524290 ONA524289:ONF524290 OWW524289:OXB524290 PGS524289:PGX524290 PQO524289:PQT524290 QAK524289:QAP524290 QKG524289:QKL524290 QUC524289:QUH524290 RDY524289:RED524290 RNU524289:RNZ524290 RXQ524289:RXV524290 SHM524289:SHR524290 SRI524289:SRN524290 TBE524289:TBJ524290 TLA524289:TLF524290 TUW524289:TVB524290 UES524289:UEX524290 UOO524289:UOT524290 UYK524289:UYP524290 VIG524289:VIL524290 VSC524289:VSH524290 WBY524289:WCD524290 WLU524289:WLZ524290 WVQ524289:WVV524290 I589825:N589826 JE589825:JJ589826 TA589825:TF589826 ACW589825:ADB589826 AMS589825:AMX589826 AWO589825:AWT589826 BGK589825:BGP589826 BQG589825:BQL589826 CAC589825:CAH589826 CJY589825:CKD589826 CTU589825:CTZ589826 DDQ589825:DDV589826 DNM589825:DNR589826 DXI589825:DXN589826 EHE589825:EHJ589826 ERA589825:ERF589826 FAW589825:FBB589826 FKS589825:FKX589826 FUO589825:FUT589826 GEK589825:GEP589826 GOG589825:GOL589826 GYC589825:GYH589826 HHY589825:HID589826 HRU589825:HRZ589826 IBQ589825:IBV589826 ILM589825:ILR589826 IVI589825:IVN589826 JFE589825:JFJ589826 JPA589825:JPF589826 JYW589825:JZB589826 KIS589825:KIX589826 KSO589825:KST589826 LCK589825:LCP589826 LMG589825:LML589826 LWC589825:LWH589826 MFY589825:MGD589826 MPU589825:MPZ589826 MZQ589825:MZV589826 NJM589825:NJR589826 NTI589825:NTN589826 ODE589825:ODJ589826 ONA589825:ONF589826 OWW589825:OXB589826 PGS589825:PGX589826 PQO589825:PQT589826 QAK589825:QAP589826 QKG589825:QKL589826 QUC589825:QUH589826 RDY589825:RED589826 RNU589825:RNZ589826 RXQ589825:RXV589826 SHM589825:SHR589826 SRI589825:SRN589826 TBE589825:TBJ589826 TLA589825:TLF589826 TUW589825:TVB589826 UES589825:UEX589826 UOO589825:UOT589826 UYK589825:UYP589826 VIG589825:VIL589826 VSC589825:VSH589826 WBY589825:WCD589826 WLU589825:WLZ589826 WVQ589825:WVV589826 I655361:N655362 JE655361:JJ655362 TA655361:TF655362 ACW655361:ADB655362 AMS655361:AMX655362 AWO655361:AWT655362 BGK655361:BGP655362 BQG655361:BQL655362 CAC655361:CAH655362 CJY655361:CKD655362 CTU655361:CTZ655362 DDQ655361:DDV655362 DNM655361:DNR655362 DXI655361:DXN655362 EHE655361:EHJ655362 ERA655361:ERF655362 FAW655361:FBB655362 FKS655361:FKX655362 FUO655361:FUT655362 GEK655361:GEP655362 GOG655361:GOL655362 GYC655361:GYH655362 HHY655361:HID655362 HRU655361:HRZ655362 IBQ655361:IBV655362 ILM655361:ILR655362 IVI655361:IVN655362 JFE655361:JFJ655362 JPA655361:JPF655362 JYW655361:JZB655362 KIS655361:KIX655362 KSO655361:KST655362 LCK655361:LCP655362 LMG655361:LML655362 LWC655361:LWH655362 MFY655361:MGD655362 MPU655361:MPZ655362 MZQ655361:MZV655362 NJM655361:NJR655362 NTI655361:NTN655362 ODE655361:ODJ655362 ONA655361:ONF655362 OWW655361:OXB655362 PGS655361:PGX655362 PQO655361:PQT655362 QAK655361:QAP655362 QKG655361:QKL655362 QUC655361:QUH655362 RDY655361:RED655362 RNU655361:RNZ655362 RXQ655361:RXV655362 SHM655361:SHR655362 SRI655361:SRN655362 TBE655361:TBJ655362 TLA655361:TLF655362 TUW655361:TVB655362 UES655361:UEX655362 UOO655361:UOT655362 UYK655361:UYP655362 VIG655361:VIL655362 VSC655361:VSH655362 WBY655361:WCD655362 WLU655361:WLZ655362 WVQ655361:WVV655362 I720897:N720898 JE720897:JJ720898 TA720897:TF720898 ACW720897:ADB720898 AMS720897:AMX720898 AWO720897:AWT720898 BGK720897:BGP720898 BQG720897:BQL720898 CAC720897:CAH720898 CJY720897:CKD720898 CTU720897:CTZ720898 DDQ720897:DDV720898 DNM720897:DNR720898 DXI720897:DXN720898 EHE720897:EHJ720898 ERA720897:ERF720898 FAW720897:FBB720898 FKS720897:FKX720898 FUO720897:FUT720898 GEK720897:GEP720898 GOG720897:GOL720898 GYC720897:GYH720898 HHY720897:HID720898 HRU720897:HRZ720898 IBQ720897:IBV720898 ILM720897:ILR720898 IVI720897:IVN720898 JFE720897:JFJ720898 JPA720897:JPF720898 JYW720897:JZB720898 KIS720897:KIX720898 KSO720897:KST720898 LCK720897:LCP720898 LMG720897:LML720898 LWC720897:LWH720898 MFY720897:MGD720898 MPU720897:MPZ720898 MZQ720897:MZV720898 NJM720897:NJR720898 NTI720897:NTN720898 ODE720897:ODJ720898 ONA720897:ONF720898 OWW720897:OXB720898 PGS720897:PGX720898 PQO720897:PQT720898 QAK720897:QAP720898 QKG720897:QKL720898 QUC720897:QUH720898 RDY720897:RED720898 RNU720897:RNZ720898 RXQ720897:RXV720898 SHM720897:SHR720898 SRI720897:SRN720898 TBE720897:TBJ720898 TLA720897:TLF720898 TUW720897:TVB720898 UES720897:UEX720898 UOO720897:UOT720898 UYK720897:UYP720898 VIG720897:VIL720898 VSC720897:VSH720898 WBY720897:WCD720898 WLU720897:WLZ720898 WVQ720897:WVV720898 I786433:N786434 JE786433:JJ786434 TA786433:TF786434 ACW786433:ADB786434 AMS786433:AMX786434 AWO786433:AWT786434 BGK786433:BGP786434 BQG786433:BQL786434 CAC786433:CAH786434 CJY786433:CKD786434 CTU786433:CTZ786434 DDQ786433:DDV786434 DNM786433:DNR786434 DXI786433:DXN786434 EHE786433:EHJ786434 ERA786433:ERF786434 FAW786433:FBB786434 FKS786433:FKX786434 FUO786433:FUT786434 GEK786433:GEP786434 GOG786433:GOL786434 GYC786433:GYH786434 HHY786433:HID786434 HRU786433:HRZ786434 IBQ786433:IBV786434 ILM786433:ILR786434 IVI786433:IVN786434 JFE786433:JFJ786434 JPA786433:JPF786434 JYW786433:JZB786434 KIS786433:KIX786434 KSO786433:KST786434 LCK786433:LCP786434 LMG786433:LML786434 LWC786433:LWH786434 MFY786433:MGD786434 MPU786433:MPZ786434 MZQ786433:MZV786434 NJM786433:NJR786434 NTI786433:NTN786434 ODE786433:ODJ786434 ONA786433:ONF786434 OWW786433:OXB786434 PGS786433:PGX786434 PQO786433:PQT786434 QAK786433:QAP786434 QKG786433:QKL786434 QUC786433:QUH786434 RDY786433:RED786434 RNU786433:RNZ786434 RXQ786433:RXV786434 SHM786433:SHR786434 SRI786433:SRN786434 TBE786433:TBJ786434 TLA786433:TLF786434 TUW786433:TVB786434 UES786433:UEX786434 UOO786433:UOT786434 UYK786433:UYP786434 VIG786433:VIL786434 VSC786433:VSH786434 WBY786433:WCD786434 WLU786433:WLZ786434 WVQ786433:WVV786434 I851969:N851970 JE851969:JJ851970 TA851969:TF851970 ACW851969:ADB851970 AMS851969:AMX851970 AWO851969:AWT851970 BGK851969:BGP851970 BQG851969:BQL851970 CAC851969:CAH851970 CJY851969:CKD851970 CTU851969:CTZ851970 DDQ851969:DDV851970 DNM851969:DNR851970 DXI851969:DXN851970 EHE851969:EHJ851970 ERA851969:ERF851970 FAW851969:FBB851970 FKS851969:FKX851970 FUO851969:FUT851970 GEK851969:GEP851970 GOG851969:GOL851970 GYC851969:GYH851970 HHY851969:HID851970 HRU851969:HRZ851970 IBQ851969:IBV851970 ILM851969:ILR851970 IVI851969:IVN851970 JFE851969:JFJ851970 JPA851969:JPF851970 JYW851969:JZB851970 KIS851969:KIX851970 KSO851969:KST851970 LCK851969:LCP851970 LMG851969:LML851970 LWC851969:LWH851970 MFY851969:MGD851970 MPU851969:MPZ851970 MZQ851969:MZV851970 NJM851969:NJR851970 NTI851969:NTN851970 ODE851969:ODJ851970 ONA851969:ONF851970 OWW851969:OXB851970 PGS851969:PGX851970 PQO851969:PQT851970 QAK851969:QAP851970 QKG851969:QKL851970 QUC851969:QUH851970 RDY851969:RED851970 RNU851969:RNZ851970 RXQ851969:RXV851970 SHM851969:SHR851970 SRI851969:SRN851970 TBE851969:TBJ851970 TLA851969:TLF851970 TUW851969:TVB851970 UES851969:UEX851970 UOO851969:UOT851970 UYK851969:UYP851970 VIG851969:VIL851970 VSC851969:VSH851970 WBY851969:WCD851970 WLU851969:WLZ851970 WVQ851969:WVV851970 I917505:N917506 JE917505:JJ917506 TA917505:TF917506 ACW917505:ADB917506 AMS917505:AMX917506 AWO917505:AWT917506 BGK917505:BGP917506 BQG917505:BQL917506 CAC917505:CAH917506 CJY917505:CKD917506 CTU917505:CTZ917506 DDQ917505:DDV917506 DNM917505:DNR917506 DXI917505:DXN917506 EHE917505:EHJ917506 ERA917505:ERF917506 FAW917505:FBB917506 FKS917505:FKX917506 FUO917505:FUT917506 GEK917505:GEP917506 GOG917505:GOL917506 GYC917505:GYH917506 HHY917505:HID917506 HRU917505:HRZ917506 IBQ917505:IBV917506 ILM917505:ILR917506 IVI917505:IVN917506 JFE917505:JFJ917506 JPA917505:JPF917506 JYW917505:JZB917506 KIS917505:KIX917506 KSO917505:KST917506 LCK917505:LCP917506 LMG917505:LML917506 LWC917505:LWH917506 MFY917505:MGD917506 MPU917505:MPZ917506 MZQ917505:MZV917506 NJM917505:NJR917506 NTI917505:NTN917506 ODE917505:ODJ917506 ONA917505:ONF917506 OWW917505:OXB917506 PGS917505:PGX917506 PQO917505:PQT917506 QAK917505:QAP917506 QKG917505:QKL917506 QUC917505:QUH917506 RDY917505:RED917506 RNU917505:RNZ917506 RXQ917505:RXV917506 SHM917505:SHR917506 SRI917505:SRN917506 TBE917505:TBJ917506 TLA917505:TLF917506 TUW917505:TVB917506 UES917505:UEX917506 UOO917505:UOT917506 UYK917505:UYP917506 VIG917505:VIL917506 VSC917505:VSH917506 WBY917505:WCD917506 WLU917505:WLZ917506 WVQ917505:WVV917506 I983041:N983042 JE983041:JJ983042 TA983041:TF983042 ACW983041:ADB983042 AMS983041:AMX983042 AWO983041:AWT983042 BGK983041:BGP983042 BQG983041:BQL983042 CAC983041:CAH983042 CJY983041:CKD983042 CTU983041:CTZ983042 DDQ983041:DDV983042 DNM983041:DNR983042 DXI983041:DXN983042 EHE983041:EHJ983042 ERA983041:ERF983042 FAW983041:FBB983042 FKS983041:FKX983042 FUO983041:FUT983042 GEK983041:GEP983042 GOG983041:GOL983042 GYC983041:GYH983042 HHY983041:HID983042 HRU983041:HRZ983042 IBQ983041:IBV983042 ILM983041:ILR983042 IVI983041:IVN983042 JFE983041:JFJ983042 JPA983041:JPF983042 JYW983041:JZB983042 KIS983041:KIX983042 KSO983041:KST983042 LCK983041:LCP983042 LMG983041:LML983042 LWC983041:LWH983042 MFY983041:MGD983042 MPU983041:MPZ983042 MZQ983041:MZV983042 NJM983041:NJR983042 NTI983041:NTN983042 ODE983041:ODJ983042 ONA983041:ONF983042 OWW983041:OXB983042 PGS983041:PGX983042 PQO983041:PQT983042 QAK983041:QAP983042 QKG983041:QKL983042 QUC983041:QUH983042 RDY983041:RED983042 RNU983041:RNZ983042 RXQ983041:RXV983042 SHM983041:SHR983042 SRI983041:SRN983042 TBE983041:TBJ983042 TLA983041:TLF983042 TUW983041:TVB983042 UES983041:UEX983042 UOO983041:UOT983042 UYK983041:UYP983042 VIG983041:VIL983042 VSC983041:VSH983042 WBY983041:WCD983042 WLU983041:WLZ983042 WVQ983041:WVV983042">
      <formula1>Saison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51201" r:id="rId4" name="ComboBox1">
          <controlPr defaultSize="0" autoLin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13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51201" r:id="rId4" name="ComboBox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00FF"/>
  </sheetPr>
  <dimension ref="A1:IF74"/>
  <sheetViews>
    <sheetView workbookViewId="0">
      <selection sqref="A1:H2"/>
    </sheetView>
  </sheetViews>
  <sheetFormatPr baseColWidth="10" defaultColWidth="5.42578125" defaultRowHeight="12.75" x14ac:dyDescent="0.25"/>
  <cols>
    <col min="1" max="14" width="5.42578125" style="1" customWidth="1"/>
    <col min="15" max="18" width="6.7109375" style="1" customWidth="1"/>
    <col min="19" max="20" width="5.42578125" style="1" customWidth="1"/>
    <col min="21" max="21" width="6.5703125" style="1" customWidth="1"/>
    <col min="22" max="69" width="5.42578125" style="1" customWidth="1"/>
    <col min="70" max="126" width="5.42578125" style="1" hidden="1" customWidth="1"/>
    <col min="127" max="132" width="15.7109375" style="3" hidden="1" customWidth="1"/>
    <col min="133" max="155" width="5.42578125" style="1" hidden="1" customWidth="1"/>
    <col min="156" max="156" width="15.7109375" style="3" hidden="1" customWidth="1"/>
    <col min="157" max="167" width="5.42578125" style="1" hidden="1" customWidth="1"/>
    <col min="168" max="168" width="15.7109375" style="3" hidden="1" customWidth="1"/>
    <col min="169" max="169" width="5.42578125" style="3" hidden="1" customWidth="1"/>
    <col min="170" max="179" width="5.42578125" style="1" hidden="1" customWidth="1"/>
    <col min="180" max="180" width="15.7109375" style="3" hidden="1" customWidth="1"/>
    <col min="181" max="191" width="5.42578125" style="1" hidden="1" customWidth="1"/>
    <col min="192" max="270" width="5.42578125" style="1"/>
    <col min="271" max="274" width="6.7109375" style="1" customWidth="1"/>
    <col min="275" max="276" width="5.42578125" style="1"/>
    <col min="277" max="277" width="6.5703125" style="1" customWidth="1"/>
    <col min="278" max="325" width="5.42578125" style="1"/>
    <col min="326" max="447" width="0" style="1" hidden="1" customWidth="1"/>
    <col min="448" max="526" width="5.42578125" style="1"/>
    <col min="527" max="530" width="6.7109375" style="1" customWidth="1"/>
    <col min="531" max="532" width="5.42578125" style="1"/>
    <col min="533" max="533" width="6.5703125" style="1" customWidth="1"/>
    <col min="534" max="581" width="5.42578125" style="1"/>
    <col min="582" max="703" width="0" style="1" hidden="1" customWidth="1"/>
    <col min="704" max="782" width="5.42578125" style="1"/>
    <col min="783" max="786" width="6.7109375" style="1" customWidth="1"/>
    <col min="787" max="788" width="5.42578125" style="1"/>
    <col min="789" max="789" width="6.5703125" style="1" customWidth="1"/>
    <col min="790" max="837" width="5.42578125" style="1"/>
    <col min="838" max="959" width="0" style="1" hidden="1" customWidth="1"/>
    <col min="960" max="1038" width="5.42578125" style="1"/>
    <col min="1039" max="1042" width="6.7109375" style="1" customWidth="1"/>
    <col min="1043" max="1044" width="5.42578125" style="1"/>
    <col min="1045" max="1045" width="6.5703125" style="1" customWidth="1"/>
    <col min="1046" max="1093" width="5.42578125" style="1"/>
    <col min="1094" max="1215" width="0" style="1" hidden="1" customWidth="1"/>
    <col min="1216" max="1294" width="5.42578125" style="1"/>
    <col min="1295" max="1298" width="6.7109375" style="1" customWidth="1"/>
    <col min="1299" max="1300" width="5.42578125" style="1"/>
    <col min="1301" max="1301" width="6.5703125" style="1" customWidth="1"/>
    <col min="1302" max="1349" width="5.42578125" style="1"/>
    <col min="1350" max="1471" width="0" style="1" hidden="1" customWidth="1"/>
    <col min="1472" max="1550" width="5.42578125" style="1"/>
    <col min="1551" max="1554" width="6.7109375" style="1" customWidth="1"/>
    <col min="1555" max="1556" width="5.42578125" style="1"/>
    <col min="1557" max="1557" width="6.5703125" style="1" customWidth="1"/>
    <col min="1558" max="1605" width="5.42578125" style="1"/>
    <col min="1606" max="1727" width="0" style="1" hidden="1" customWidth="1"/>
    <col min="1728" max="1806" width="5.42578125" style="1"/>
    <col min="1807" max="1810" width="6.7109375" style="1" customWidth="1"/>
    <col min="1811" max="1812" width="5.42578125" style="1"/>
    <col min="1813" max="1813" width="6.5703125" style="1" customWidth="1"/>
    <col min="1814" max="1861" width="5.42578125" style="1"/>
    <col min="1862" max="1983" width="0" style="1" hidden="1" customWidth="1"/>
    <col min="1984" max="2062" width="5.42578125" style="1"/>
    <col min="2063" max="2066" width="6.7109375" style="1" customWidth="1"/>
    <col min="2067" max="2068" width="5.42578125" style="1"/>
    <col min="2069" max="2069" width="6.5703125" style="1" customWidth="1"/>
    <col min="2070" max="2117" width="5.42578125" style="1"/>
    <col min="2118" max="2239" width="0" style="1" hidden="1" customWidth="1"/>
    <col min="2240" max="2318" width="5.42578125" style="1"/>
    <col min="2319" max="2322" width="6.7109375" style="1" customWidth="1"/>
    <col min="2323" max="2324" width="5.42578125" style="1"/>
    <col min="2325" max="2325" width="6.5703125" style="1" customWidth="1"/>
    <col min="2326" max="2373" width="5.42578125" style="1"/>
    <col min="2374" max="2495" width="0" style="1" hidden="1" customWidth="1"/>
    <col min="2496" max="2574" width="5.42578125" style="1"/>
    <col min="2575" max="2578" width="6.7109375" style="1" customWidth="1"/>
    <col min="2579" max="2580" width="5.42578125" style="1"/>
    <col min="2581" max="2581" width="6.5703125" style="1" customWidth="1"/>
    <col min="2582" max="2629" width="5.42578125" style="1"/>
    <col min="2630" max="2751" width="0" style="1" hidden="1" customWidth="1"/>
    <col min="2752" max="2830" width="5.42578125" style="1"/>
    <col min="2831" max="2834" width="6.7109375" style="1" customWidth="1"/>
    <col min="2835" max="2836" width="5.42578125" style="1"/>
    <col min="2837" max="2837" width="6.5703125" style="1" customWidth="1"/>
    <col min="2838" max="2885" width="5.42578125" style="1"/>
    <col min="2886" max="3007" width="0" style="1" hidden="1" customWidth="1"/>
    <col min="3008" max="3086" width="5.42578125" style="1"/>
    <col min="3087" max="3090" width="6.7109375" style="1" customWidth="1"/>
    <col min="3091" max="3092" width="5.42578125" style="1"/>
    <col min="3093" max="3093" width="6.5703125" style="1" customWidth="1"/>
    <col min="3094" max="3141" width="5.42578125" style="1"/>
    <col min="3142" max="3263" width="0" style="1" hidden="1" customWidth="1"/>
    <col min="3264" max="3342" width="5.42578125" style="1"/>
    <col min="3343" max="3346" width="6.7109375" style="1" customWidth="1"/>
    <col min="3347" max="3348" width="5.42578125" style="1"/>
    <col min="3349" max="3349" width="6.5703125" style="1" customWidth="1"/>
    <col min="3350" max="3397" width="5.42578125" style="1"/>
    <col min="3398" max="3519" width="0" style="1" hidden="1" customWidth="1"/>
    <col min="3520" max="3598" width="5.42578125" style="1"/>
    <col min="3599" max="3602" width="6.7109375" style="1" customWidth="1"/>
    <col min="3603" max="3604" width="5.42578125" style="1"/>
    <col min="3605" max="3605" width="6.5703125" style="1" customWidth="1"/>
    <col min="3606" max="3653" width="5.42578125" style="1"/>
    <col min="3654" max="3775" width="0" style="1" hidden="1" customWidth="1"/>
    <col min="3776" max="3854" width="5.42578125" style="1"/>
    <col min="3855" max="3858" width="6.7109375" style="1" customWidth="1"/>
    <col min="3859" max="3860" width="5.42578125" style="1"/>
    <col min="3861" max="3861" width="6.5703125" style="1" customWidth="1"/>
    <col min="3862" max="3909" width="5.42578125" style="1"/>
    <col min="3910" max="4031" width="0" style="1" hidden="1" customWidth="1"/>
    <col min="4032" max="4110" width="5.42578125" style="1"/>
    <col min="4111" max="4114" width="6.7109375" style="1" customWidth="1"/>
    <col min="4115" max="4116" width="5.42578125" style="1"/>
    <col min="4117" max="4117" width="6.5703125" style="1" customWidth="1"/>
    <col min="4118" max="4165" width="5.42578125" style="1"/>
    <col min="4166" max="4287" width="0" style="1" hidden="1" customWidth="1"/>
    <col min="4288" max="4366" width="5.42578125" style="1"/>
    <col min="4367" max="4370" width="6.7109375" style="1" customWidth="1"/>
    <col min="4371" max="4372" width="5.42578125" style="1"/>
    <col min="4373" max="4373" width="6.5703125" style="1" customWidth="1"/>
    <col min="4374" max="4421" width="5.42578125" style="1"/>
    <col min="4422" max="4543" width="0" style="1" hidden="1" customWidth="1"/>
    <col min="4544" max="4622" width="5.42578125" style="1"/>
    <col min="4623" max="4626" width="6.7109375" style="1" customWidth="1"/>
    <col min="4627" max="4628" width="5.42578125" style="1"/>
    <col min="4629" max="4629" width="6.5703125" style="1" customWidth="1"/>
    <col min="4630" max="4677" width="5.42578125" style="1"/>
    <col min="4678" max="4799" width="0" style="1" hidden="1" customWidth="1"/>
    <col min="4800" max="4878" width="5.42578125" style="1"/>
    <col min="4879" max="4882" width="6.7109375" style="1" customWidth="1"/>
    <col min="4883" max="4884" width="5.42578125" style="1"/>
    <col min="4885" max="4885" width="6.5703125" style="1" customWidth="1"/>
    <col min="4886" max="4933" width="5.42578125" style="1"/>
    <col min="4934" max="5055" width="0" style="1" hidden="1" customWidth="1"/>
    <col min="5056" max="5134" width="5.42578125" style="1"/>
    <col min="5135" max="5138" width="6.7109375" style="1" customWidth="1"/>
    <col min="5139" max="5140" width="5.42578125" style="1"/>
    <col min="5141" max="5141" width="6.5703125" style="1" customWidth="1"/>
    <col min="5142" max="5189" width="5.42578125" style="1"/>
    <col min="5190" max="5311" width="0" style="1" hidden="1" customWidth="1"/>
    <col min="5312" max="5390" width="5.42578125" style="1"/>
    <col min="5391" max="5394" width="6.7109375" style="1" customWidth="1"/>
    <col min="5395" max="5396" width="5.42578125" style="1"/>
    <col min="5397" max="5397" width="6.5703125" style="1" customWidth="1"/>
    <col min="5398" max="5445" width="5.42578125" style="1"/>
    <col min="5446" max="5567" width="0" style="1" hidden="1" customWidth="1"/>
    <col min="5568" max="5646" width="5.42578125" style="1"/>
    <col min="5647" max="5650" width="6.7109375" style="1" customWidth="1"/>
    <col min="5651" max="5652" width="5.42578125" style="1"/>
    <col min="5653" max="5653" width="6.5703125" style="1" customWidth="1"/>
    <col min="5654" max="5701" width="5.42578125" style="1"/>
    <col min="5702" max="5823" width="0" style="1" hidden="1" customWidth="1"/>
    <col min="5824" max="5902" width="5.42578125" style="1"/>
    <col min="5903" max="5906" width="6.7109375" style="1" customWidth="1"/>
    <col min="5907" max="5908" width="5.42578125" style="1"/>
    <col min="5909" max="5909" width="6.5703125" style="1" customWidth="1"/>
    <col min="5910" max="5957" width="5.42578125" style="1"/>
    <col min="5958" max="6079" width="0" style="1" hidden="1" customWidth="1"/>
    <col min="6080" max="6158" width="5.42578125" style="1"/>
    <col min="6159" max="6162" width="6.7109375" style="1" customWidth="1"/>
    <col min="6163" max="6164" width="5.42578125" style="1"/>
    <col min="6165" max="6165" width="6.5703125" style="1" customWidth="1"/>
    <col min="6166" max="6213" width="5.42578125" style="1"/>
    <col min="6214" max="6335" width="0" style="1" hidden="1" customWidth="1"/>
    <col min="6336" max="6414" width="5.42578125" style="1"/>
    <col min="6415" max="6418" width="6.7109375" style="1" customWidth="1"/>
    <col min="6419" max="6420" width="5.42578125" style="1"/>
    <col min="6421" max="6421" width="6.5703125" style="1" customWidth="1"/>
    <col min="6422" max="6469" width="5.42578125" style="1"/>
    <col min="6470" max="6591" width="0" style="1" hidden="1" customWidth="1"/>
    <col min="6592" max="6670" width="5.42578125" style="1"/>
    <col min="6671" max="6674" width="6.7109375" style="1" customWidth="1"/>
    <col min="6675" max="6676" width="5.42578125" style="1"/>
    <col min="6677" max="6677" width="6.5703125" style="1" customWidth="1"/>
    <col min="6678" max="6725" width="5.42578125" style="1"/>
    <col min="6726" max="6847" width="0" style="1" hidden="1" customWidth="1"/>
    <col min="6848" max="6926" width="5.42578125" style="1"/>
    <col min="6927" max="6930" width="6.7109375" style="1" customWidth="1"/>
    <col min="6931" max="6932" width="5.42578125" style="1"/>
    <col min="6933" max="6933" width="6.5703125" style="1" customWidth="1"/>
    <col min="6934" max="6981" width="5.42578125" style="1"/>
    <col min="6982" max="7103" width="0" style="1" hidden="1" customWidth="1"/>
    <col min="7104" max="7182" width="5.42578125" style="1"/>
    <col min="7183" max="7186" width="6.7109375" style="1" customWidth="1"/>
    <col min="7187" max="7188" width="5.42578125" style="1"/>
    <col min="7189" max="7189" width="6.5703125" style="1" customWidth="1"/>
    <col min="7190" max="7237" width="5.42578125" style="1"/>
    <col min="7238" max="7359" width="0" style="1" hidden="1" customWidth="1"/>
    <col min="7360" max="7438" width="5.42578125" style="1"/>
    <col min="7439" max="7442" width="6.7109375" style="1" customWidth="1"/>
    <col min="7443" max="7444" width="5.42578125" style="1"/>
    <col min="7445" max="7445" width="6.5703125" style="1" customWidth="1"/>
    <col min="7446" max="7493" width="5.42578125" style="1"/>
    <col min="7494" max="7615" width="0" style="1" hidden="1" customWidth="1"/>
    <col min="7616" max="7694" width="5.42578125" style="1"/>
    <col min="7695" max="7698" width="6.7109375" style="1" customWidth="1"/>
    <col min="7699" max="7700" width="5.42578125" style="1"/>
    <col min="7701" max="7701" width="6.5703125" style="1" customWidth="1"/>
    <col min="7702" max="7749" width="5.42578125" style="1"/>
    <col min="7750" max="7871" width="0" style="1" hidden="1" customWidth="1"/>
    <col min="7872" max="7950" width="5.42578125" style="1"/>
    <col min="7951" max="7954" width="6.7109375" style="1" customWidth="1"/>
    <col min="7955" max="7956" width="5.42578125" style="1"/>
    <col min="7957" max="7957" width="6.5703125" style="1" customWidth="1"/>
    <col min="7958" max="8005" width="5.42578125" style="1"/>
    <col min="8006" max="8127" width="0" style="1" hidden="1" customWidth="1"/>
    <col min="8128" max="8206" width="5.42578125" style="1"/>
    <col min="8207" max="8210" width="6.7109375" style="1" customWidth="1"/>
    <col min="8211" max="8212" width="5.42578125" style="1"/>
    <col min="8213" max="8213" width="6.5703125" style="1" customWidth="1"/>
    <col min="8214" max="8261" width="5.42578125" style="1"/>
    <col min="8262" max="8383" width="0" style="1" hidden="1" customWidth="1"/>
    <col min="8384" max="8462" width="5.42578125" style="1"/>
    <col min="8463" max="8466" width="6.7109375" style="1" customWidth="1"/>
    <col min="8467" max="8468" width="5.42578125" style="1"/>
    <col min="8469" max="8469" width="6.5703125" style="1" customWidth="1"/>
    <col min="8470" max="8517" width="5.42578125" style="1"/>
    <col min="8518" max="8639" width="0" style="1" hidden="1" customWidth="1"/>
    <col min="8640" max="8718" width="5.42578125" style="1"/>
    <col min="8719" max="8722" width="6.7109375" style="1" customWidth="1"/>
    <col min="8723" max="8724" width="5.42578125" style="1"/>
    <col min="8725" max="8725" width="6.5703125" style="1" customWidth="1"/>
    <col min="8726" max="8773" width="5.42578125" style="1"/>
    <col min="8774" max="8895" width="0" style="1" hidden="1" customWidth="1"/>
    <col min="8896" max="8974" width="5.42578125" style="1"/>
    <col min="8975" max="8978" width="6.7109375" style="1" customWidth="1"/>
    <col min="8979" max="8980" width="5.42578125" style="1"/>
    <col min="8981" max="8981" width="6.5703125" style="1" customWidth="1"/>
    <col min="8982" max="9029" width="5.42578125" style="1"/>
    <col min="9030" max="9151" width="0" style="1" hidden="1" customWidth="1"/>
    <col min="9152" max="9230" width="5.42578125" style="1"/>
    <col min="9231" max="9234" width="6.7109375" style="1" customWidth="1"/>
    <col min="9235" max="9236" width="5.42578125" style="1"/>
    <col min="9237" max="9237" width="6.5703125" style="1" customWidth="1"/>
    <col min="9238" max="9285" width="5.42578125" style="1"/>
    <col min="9286" max="9407" width="0" style="1" hidden="1" customWidth="1"/>
    <col min="9408" max="9486" width="5.42578125" style="1"/>
    <col min="9487" max="9490" width="6.7109375" style="1" customWidth="1"/>
    <col min="9491" max="9492" width="5.42578125" style="1"/>
    <col min="9493" max="9493" width="6.5703125" style="1" customWidth="1"/>
    <col min="9494" max="9541" width="5.42578125" style="1"/>
    <col min="9542" max="9663" width="0" style="1" hidden="1" customWidth="1"/>
    <col min="9664" max="9742" width="5.42578125" style="1"/>
    <col min="9743" max="9746" width="6.7109375" style="1" customWidth="1"/>
    <col min="9747" max="9748" width="5.42578125" style="1"/>
    <col min="9749" max="9749" width="6.5703125" style="1" customWidth="1"/>
    <col min="9750" max="9797" width="5.42578125" style="1"/>
    <col min="9798" max="9919" width="0" style="1" hidden="1" customWidth="1"/>
    <col min="9920" max="9998" width="5.42578125" style="1"/>
    <col min="9999" max="10002" width="6.7109375" style="1" customWidth="1"/>
    <col min="10003" max="10004" width="5.42578125" style="1"/>
    <col min="10005" max="10005" width="6.5703125" style="1" customWidth="1"/>
    <col min="10006" max="10053" width="5.42578125" style="1"/>
    <col min="10054" max="10175" width="0" style="1" hidden="1" customWidth="1"/>
    <col min="10176" max="10254" width="5.42578125" style="1"/>
    <col min="10255" max="10258" width="6.7109375" style="1" customWidth="1"/>
    <col min="10259" max="10260" width="5.42578125" style="1"/>
    <col min="10261" max="10261" width="6.5703125" style="1" customWidth="1"/>
    <col min="10262" max="10309" width="5.42578125" style="1"/>
    <col min="10310" max="10431" width="0" style="1" hidden="1" customWidth="1"/>
    <col min="10432" max="10510" width="5.42578125" style="1"/>
    <col min="10511" max="10514" width="6.7109375" style="1" customWidth="1"/>
    <col min="10515" max="10516" width="5.42578125" style="1"/>
    <col min="10517" max="10517" width="6.5703125" style="1" customWidth="1"/>
    <col min="10518" max="10565" width="5.42578125" style="1"/>
    <col min="10566" max="10687" width="0" style="1" hidden="1" customWidth="1"/>
    <col min="10688" max="10766" width="5.42578125" style="1"/>
    <col min="10767" max="10770" width="6.7109375" style="1" customWidth="1"/>
    <col min="10771" max="10772" width="5.42578125" style="1"/>
    <col min="10773" max="10773" width="6.5703125" style="1" customWidth="1"/>
    <col min="10774" max="10821" width="5.42578125" style="1"/>
    <col min="10822" max="10943" width="0" style="1" hidden="1" customWidth="1"/>
    <col min="10944" max="11022" width="5.42578125" style="1"/>
    <col min="11023" max="11026" width="6.7109375" style="1" customWidth="1"/>
    <col min="11027" max="11028" width="5.42578125" style="1"/>
    <col min="11029" max="11029" width="6.5703125" style="1" customWidth="1"/>
    <col min="11030" max="11077" width="5.42578125" style="1"/>
    <col min="11078" max="11199" width="0" style="1" hidden="1" customWidth="1"/>
    <col min="11200" max="11278" width="5.42578125" style="1"/>
    <col min="11279" max="11282" width="6.7109375" style="1" customWidth="1"/>
    <col min="11283" max="11284" width="5.42578125" style="1"/>
    <col min="11285" max="11285" width="6.5703125" style="1" customWidth="1"/>
    <col min="11286" max="11333" width="5.42578125" style="1"/>
    <col min="11334" max="11455" width="0" style="1" hidden="1" customWidth="1"/>
    <col min="11456" max="11534" width="5.42578125" style="1"/>
    <col min="11535" max="11538" width="6.7109375" style="1" customWidth="1"/>
    <col min="11539" max="11540" width="5.42578125" style="1"/>
    <col min="11541" max="11541" width="6.5703125" style="1" customWidth="1"/>
    <col min="11542" max="11589" width="5.42578125" style="1"/>
    <col min="11590" max="11711" width="0" style="1" hidden="1" customWidth="1"/>
    <col min="11712" max="11790" width="5.42578125" style="1"/>
    <col min="11791" max="11794" width="6.7109375" style="1" customWidth="1"/>
    <col min="11795" max="11796" width="5.42578125" style="1"/>
    <col min="11797" max="11797" width="6.5703125" style="1" customWidth="1"/>
    <col min="11798" max="11845" width="5.42578125" style="1"/>
    <col min="11846" max="11967" width="0" style="1" hidden="1" customWidth="1"/>
    <col min="11968" max="12046" width="5.42578125" style="1"/>
    <col min="12047" max="12050" width="6.7109375" style="1" customWidth="1"/>
    <col min="12051" max="12052" width="5.42578125" style="1"/>
    <col min="12053" max="12053" width="6.5703125" style="1" customWidth="1"/>
    <col min="12054" max="12101" width="5.42578125" style="1"/>
    <col min="12102" max="12223" width="0" style="1" hidden="1" customWidth="1"/>
    <col min="12224" max="12302" width="5.42578125" style="1"/>
    <col min="12303" max="12306" width="6.7109375" style="1" customWidth="1"/>
    <col min="12307" max="12308" width="5.42578125" style="1"/>
    <col min="12309" max="12309" width="6.5703125" style="1" customWidth="1"/>
    <col min="12310" max="12357" width="5.42578125" style="1"/>
    <col min="12358" max="12479" width="0" style="1" hidden="1" customWidth="1"/>
    <col min="12480" max="12558" width="5.42578125" style="1"/>
    <col min="12559" max="12562" width="6.7109375" style="1" customWidth="1"/>
    <col min="12563" max="12564" width="5.42578125" style="1"/>
    <col min="12565" max="12565" width="6.5703125" style="1" customWidth="1"/>
    <col min="12566" max="12613" width="5.42578125" style="1"/>
    <col min="12614" max="12735" width="0" style="1" hidden="1" customWidth="1"/>
    <col min="12736" max="12814" width="5.42578125" style="1"/>
    <col min="12815" max="12818" width="6.7109375" style="1" customWidth="1"/>
    <col min="12819" max="12820" width="5.42578125" style="1"/>
    <col min="12821" max="12821" width="6.5703125" style="1" customWidth="1"/>
    <col min="12822" max="12869" width="5.42578125" style="1"/>
    <col min="12870" max="12991" width="0" style="1" hidden="1" customWidth="1"/>
    <col min="12992" max="13070" width="5.42578125" style="1"/>
    <col min="13071" max="13074" width="6.7109375" style="1" customWidth="1"/>
    <col min="13075" max="13076" width="5.42578125" style="1"/>
    <col min="13077" max="13077" width="6.5703125" style="1" customWidth="1"/>
    <col min="13078" max="13125" width="5.42578125" style="1"/>
    <col min="13126" max="13247" width="0" style="1" hidden="1" customWidth="1"/>
    <col min="13248" max="13326" width="5.42578125" style="1"/>
    <col min="13327" max="13330" width="6.7109375" style="1" customWidth="1"/>
    <col min="13331" max="13332" width="5.42578125" style="1"/>
    <col min="13333" max="13333" width="6.5703125" style="1" customWidth="1"/>
    <col min="13334" max="13381" width="5.42578125" style="1"/>
    <col min="13382" max="13503" width="0" style="1" hidden="1" customWidth="1"/>
    <col min="13504" max="13582" width="5.42578125" style="1"/>
    <col min="13583" max="13586" width="6.7109375" style="1" customWidth="1"/>
    <col min="13587" max="13588" width="5.42578125" style="1"/>
    <col min="13589" max="13589" width="6.5703125" style="1" customWidth="1"/>
    <col min="13590" max="13637" width="5.42578125" style="1"/>
    <col min="13638" max="13759" width="0" style="1" hidden="1" customWidth="1"/>
    <col min="13760" max="13838" width="5.42578125" style="1"/>
    <col min="13839" max="13842" width="6.7109375" style="1" customWidth="1"/>
    <col min="13843" max="13844" width="5.42578125" style="1"/>
    <col min="13845" max="13845" width="6.5703125" style="1" customWidth="1"/>
    <col min="13846" max="13893" width="5.42578125" style="1"/>
    <col min="13894" max="14015" width="0" style="1" hidden="1" customWidth="1"/>
    <col min="14016" max="14094" width="5.42578125" style="1"/>
    <col min="14095" max="14098" width="6.7109375" style="1" customWidth="1"/>
    <col min="14099" max="14100" width="5.42578125" style="1"/>
    <col min="14101" max="14101" width="6.5703125" style="1" customWidth="1"/>
    <col min="14102" max="14149" width="5.42578125" style="1"/>
    <col min="14150" max="14271" width="0" style="1" hidden="1" customWidth="1"/>
    <col min="14272" max="14350" width="5.42578125" style="1"/>
    <col min="14351" max="14354" width="6.7109375" style="1" customWidth="1"/>
    <col min="14355" max="14356" width="5.42578125" style="1"/>
    <col min="14357" max="14357" width="6.5703125" style="1" customWidth="1"/>
    <col min="14358" max="14405" width="5.42578125" style="1"/>
    <col min="14406" max="14527" width="0" style="1" hidden="1" customWidth="1"/>
    <col min="14528" max="14606" width="5.42578125" style="1"/>
    <col min="14607" max="14610" width="6.7109375" style="1" customWidth="1"/>
    <col min="14611" max="14612" width="5.42578125" style="1"/>
    <col min="14613" max="14613" width="6.5703125" style="1" customWidth="1"/>
    <col min="14614" max="14661" width="5.42578125" style="1"/>
    <col min="14662" max="14783" width="0" style="1" hidden="1" customWidth="1"/>
    <col min="14784" max="14862" width="5.42578125" style="1"/>
    <col min="14863" max="14866" width="6.7109375" style="1" customWidth="1"/>
    <col min="14867" max="14868" width="5.42578125" style="1"/>
    <col min="14869" max="14869" width="6.5703125" style="1" customWidth="1"/>
    <col min="14870" max="14917" width="5.42578125" style="1"/>
    <col min="14918" max="15039" width="0" style="1" hidden="1" customWidth="1"/>
    <col min="15040" max="15118" width="5.42578125" style="1"/>
    <col min="15119" max="15122" width="6.7109375" style="1" customWidth="1"/>
    <col min="15123" max="15124" width="5.42578125" style="1"/>
    <col min="15125" max="15125" width="6.5703125" style="1" customWidth="1"/>
    <col min="15126" max="15173" width="5.42578125" style="1"/>
    <col min="15174" max="15295" width="0" style="1" hidden="1" customWidth="1"/>
    <col min="15296" max="15374" width="5.42578125" style="1"/>
    <col min="15375" max="15378" width="6.7109375" style="1" customWidth="1"/>
    <col min="15379" max="15380" width="5.42578125" style="1"/>
    <col min="15381" max="15381" width="6.5703125" style="1" customWidth="1"/>
    <col min="15382" max="15429" width="5.42578125" style="1"/>
    <col min="15430" max="15551" width="0" style="1" hidden="1" customWidth="1"/>
    <col min="15552" max="15630" width="5.42578125" style="1"/>
    <col min="15631" max="15634" width="6.7109375" style="1" customWidth="1"/>
    <col min="15635" max="15636" width="5.42578125" style="1"/>
    <col min="15637" max="15637" width="6.5703125" style="1" customWidth="1"/>
    <col min="15638" max="15685" width="5.42578125" style="1"/>
    <col min="15686" max="15807" width="0" style="1" hidden="1" customWidth="1"/>
    <col min="15808" max="15886" width="5.42578125" style="1"/>
    <col min="15887" max="15890" width="6.7109375" style="1" customWidth="1"/>
    <col min="15891" max="15892" width="5.42578125" style="1"/>
    <col min="15893" max="15893" width="6.5703125" style="1" customWidth="1"/>
    <col min="15894" max="15941" width="5.42578125" style="1"/>
    <col min="15942" max="16063" width="0" style="1" hidden="1" customWidth="1"/>
    <col min="16064" max="16142" width="5.42578125" style="1"/>
    <col min="16143" max="16146" width="6.7109375" style="1" customWidth="1"/>
    <col min="16147" max="16148" width="5.42578125" style="1"/>
    <col min="16149" max="16149" width="6.5703125" style="1" customWidth="1"/>
    <col min="16150" max="16197" width="5.42578125" style="1"/>
    <col min="16198" max="16319" width="0" style="1" hidden="1" customWidth="1"/>
    <col min="16320" max="16384" width="5.42578125" style="1"/>
  </cols>
  <sheetData>
    <row r="1" spans="1:240" ht="15.75" customHeight="1" thickTop="1" x14ac:dyDescent="0.25">
      <c r="A1" s="260" t="s">
        <v>77</v>
      </c>
      <c r="B1" s="261"/>
      <c r="C1" s="261"/>
      <c r="D1" s="261"/>
      <c r="E1" s="261"/>
      <c r="F1" s="261"/>
      <c r="G1" s="261"/>
      <c r="H1" s="261"/>
      <c r="I1" s="264" t="s">
        <v>78</v>
      </c>
      <c r="J1" s="264"/>
      <c r="K1" s="264"/>
      <c r="L1" s="264"/>
      <c r="M1" s="264"/>
      <c r="N1" s="265"/>
      <c r="O1" s="268" t="s">
        <v>39</v>
      </c>
      <c r="P1" s="269"/>
      <c r="Q1" s="269"/>
      <c r="R1" s="269"/>
      <c r="S1" s="269"/>
      <c r="T1" s="270"/>
      <c r="U1" s="74"/>
      <c r="V1" s="274" t="s">
        <v>15</v>
      </c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6"/>
      <c r="AL1" s="280" t="s">
        <v>30</v>
      </c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2"/>
      <c r="BB1" s="286" t="s">
        <v>31</v>
      </c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8"/>
      <c r="BR1" s="250"/>
      <c r="BS1" s="250"/>
      <c r="BT1" s="250"/>
      <c r="BU1" s="250"/>
      <c r="BV1" s="250"/>
      <c r="BW1" s="250"/>
      <c r="BX1" s="251" t="s">
        <v>15</v>
      </c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3"/>
      <c r="CO1" s="257" t="s">
        <v>16</v>
      </c>
      <c r="CP1" s="258"/>
      <c r="CQ1" s="258"/>
      <c r="CR1" s="258"/>
      <c r="CS1" s="258"/>
      <c r="CT1" s="258"/>
      <c r="CU1" s="258"/>
      <c r="CV1" s="258"/>
      <c r="CW1" s="258"/>
      <c r="CX1" s="258"/>
      <c r="CY1" s="258"/>
      <c r="CZ1" s="258"/>
      <c r="DA1" s="258"/>
      <c r="DB1" s="258"/>
      <c r="DC1" s="258"/>
      <c r="DD1" s="258"/>
      <c r="DE1" s="259"/>
      <c r="DF1" s="257" t="s">
        <v>17</v>
      </c>
      <c r="DG1" s="258"/>
      <c r="DH1" s="258"/>
      <c r="DI1" s="258"/>
      <c r="DJ1" s="258"/>
      <c r="DK1" s="258"/>
      <c r="DL1" s="258"/>
      <c r="DM1" s="258"/>
      <c r="DN1" s="258"/>
      <c r="DO1" s="258"/>
      <c r="DP1" s="258"/>
      <c r="DQ1" s="258"/>
      <c r="DR1" s="258"/>
      <c r="DS1" s="258"/>
      <c r="DT1" s="258"/>
      <c r="DU1" s="258"/>
      <c r="DV1" s="259"/>
      <c r="DW1" s="196" t="s">
        <v>26</v>
      </c>
      <c r="DX1" s="196"/>
      <c r="DY1" s="196" t="s">
        <v>16</v>
      </c>
      <c r="DZ1" s="196"/>
      <c r="EA1" s="196" t="s">
        <v>17</v>
      </c>
      <c r="EB1" s="196"/>
      <c r="EC1" s="249" t="s">
        <v>27</v>
      </c>
      <c r="ED1" s="249" t="s">
        <v>28</v>
      </c>
      <c r="EE1" s="249" t="s">
        <v>27</v>
      </c>
      <c r="EF1" s="249" t="s">
        <v>28</v>
      </c>
      <c r="EG1" s="249" t="s">
        <v>27</v>
      </c>
      <c r="EH1" s="249" t="s">
        <v>28</v>
      </c>
      <c r="EI1" s="249" t="s">
        <v>27</v>
      </c>
      <c r="EJ1" s="249" t="s">
        <v>28</v>
      </c>
      <c r="EK1" s="249" t="s">
        <v>27</v>
      </c>
      <c r="EL1" s="249" t="s">
        <v>28</v>
      </c>
      <c r="EM1" s="249" t="s">
        <v>27</v>
      </c>
      <c r="EN1" s="249" t="s">
        <v>28</v>
      </c>
      <c r="EO1" s="249" t="s">
        <v>27</v>
      </c>
      <c r="EP1" s="249" t="s">
        <v>28</v>
      </c>
      <c r="EQ1" s="249" t="s">
        <v>27</v>
      </c>
      <c r="ER1" s="249" t="s">
        <v>28</v>
      </c>
      <c r="ES1" s="249" t="s">
        <v>27</v>
      </c>
      <c r="ET1" s="249" t="s">
        <v>28</v>
      </c>
      <c r="EU1" s="246" t="s">
        <v>26</v>
      </c>
      <c r="EV1" s="246"/>
      <c r="EW1" s="246"/>
      <c r="EX1" s="246"/>
      <c r="EY1" s="246"/>
      <c r="EZ1" s="246"/>
      <c r="FA1" s="246"/>
      <c r="FB1" s="246"/>
      <c r="FC1" s="246"/>
      <c r="FD1" s="246"/>
      <c r="FE1" s="246"/>
      <c r="FF1" s="246"/>
      <c r="FG1" s="246" t="s">
        <v>16</v>
      </c>
      <c r="FH1" s="246"/>
      <c r="FI1" s="246"/>
      <c r="FJ1" s="246"/>
      <c r="FK1" s="246"/>
      <c r="FL1" s="246"/>
      <c r="FM1" s="246"/>
      <c r="FN1" s="246"/>
      <c r="FO1" s="246"/>
      <c r="FP1" s="246"/>
      <c r="FQ1" s="246"/>
      <c r="FR1" s="246"/>
      <c r="FS1" s="246" t="s">
        <v>17</v>
      </c>
      <c r="FT1" s="246"/>
      <c r="FU1" s="246"/>
      <c r="FV1" s="246"/>
      <c r="FW1" s="246"/>
      <c r="FX1" s="246"/>
      <c r="FY1" s="246"/>
      <c r="FZ1" s="246"/>
      <c r="GA1" s="246"/>
      <c r="GB1" s="246"/>
      <c r="GC1" s="246"/>
      <c r="GD1" s="246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</row>
    <row r="2" spans="1:240" ht="15.75" customHeight="1" thickBot="1" x14ac:dyDescent="0.3">
      <c r="A2" s="262"/>
      <c r="B2" s="263"/>
      <c r="C2" s="263"/>
      <c r="D2" s="263"/>
      <c r="E2" s="263"/>
      <c r="F2" s="263"/>
      <c r="G2" s="263"/>
      <c r="H2" s="263"/>
      <c r="I2" s="266"/>
      <c r="J2" s="266"/>
      <c r="K2" s="266"/>
      <c r="L2" s="266"/>
      <c r="M2" s="266"/>
      <c r="N2" s="267"/>
      <c r="O2" s="271"/>
      <c r="P2" s="272"/>
      <c r="Q2" s="272"/>
      <c r="R2" s="272"/>
      <c r="S2" s="272"/>
      <c r="T2" s="273"/>
      <c r="U2" s="74"/>
      <c r="V2" s="277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9"/>
      <c r="AL2" s="283"/>
      <c r="AM2" s="284"/>
      <c r="AN2" s="284"/>
      <c r="AO2" s="284"/>
      <c r="AP2" s="284"/>
      <c r="AQ2" s="284"/>
      <c r="AR2" s="284"/>
      <c r="AS2" s="284"/>
      <c r="AT2" s="284"/>
      <c r="AU2" s="284"/>
      <c r="AV2" s="284"/>
      <c r="AW2" s="284"/>
      <c r="AX2" s="284"/>
      <c r="AY2" s="284"/>
      <c r="AZ2" s="284"/>
      <c r="BA2" s="285"/>
      <c r="BB2" s="289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1"/>
      <c r="BR2" s="250"/>
      <c r="BS2" s="250"/>
      <c r="BT2" s="250"/>
      <c r="BU2" s="250"/>
      <c r="BV2" s="250"/>
      <c r="BW2" s="250"/>
      <c r="BX2" s="254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6"/>
      <c r="CO2" s="254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6"/>
      <c r="DF2" s="254"/>
      <c r="DG2" s="255"/>
      <c r="DH2" s="255"/>
      <c r="DI2" s="255"/>
      <c r="DJ2" s="255"/>
      <c r="DK2" s="255"/>
      <c r="DL2" s="255"/>
      <c r="DM2" s="255"/>
      <c r="DN2" s="255"/>
      <c r="DO2" s="255"/>
      <c r="DP2" s="255"/>
      <c r="DQ2" s="255"/>
      <c r="DR2" s="255"/>
      <c r="DS2" s="255"/>
      <c r="DT2" s="255"/>
      <c r="DU2" s="255"/>
      <c r="DV2" s="256"/>
      <c r="DW2" s="196"/>
      <c r="DX2" s="196"/>
      <c r="DY2" s="196"/>
      <c r="DZ2" s="196"/>
      <c r="EA2" s="196"/>
      <c r="EB2" s="196"/>
      <c r="EC2" s="249"/>
      <c r="ED2" s="249"/>
      <c r="EE2" s="249"/>
      <c r="EF2" s="249"/>
      <c r="EG2" s="249"/>
      <c r="EH2" s="249"/>
      <c r="EI2" s="249"/>
      <c r="EJ2" s="249"/>
      <c r="EK2" s="249"/>
      <c r="EL2" s="249"/>
      <c r="EM2" s="249"/>
      <c r="EN2" s="249"/>
      <c r="EO2" s="249"/>
      <c r="EP2" s="249"/>
      <c r="EQ2" s="249"/>
      <c r="ER2" s="249"/>
      <c r="ES2" s="249"/>
      <c r="ET2" s="249"/>
      <c r="EU2" s="246"/>
      <c r="EV2" s="246"/>
      <c r="EW2" s="246"/>
      <c r="EX2" s="246"/>
      <c r="EY2" s="246"/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6"/>
      <c r="FQ2" s="246"/>
      <c r="FR2" s="246"/>
      <c r="FS2" s="246"/>
      <c r="FT2" s="246"/>
      <c r="FU2" s="246"/>
      <c r="FV2" s="246"/>
      <c r="FW2" s="246"/>
      <c r="FX2" s="246"/>
      <c r="FY2" s="246"/>
      <c r="FZ2" s="246"/>
      <c r="GA2" s="246"/>
      <c r="GB2" s="246"/>
      <c r="GC2" s="246"/>
      <c r="GD2" s="246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</row>
    <row r="3" spans="1:240" ht="14.45" customHeight="1" thickTop="1" x14ac:dyDescent="0.25">
      <c r="A3" s="247" t="s">
        <v>0</v>
      </c>
      <c r="B3" s="235" t="s">
        <v>1</v>
      </c>
      <c r="C3" s="235"/>
      <c r="D3" s="235"/>
      <c r="E3" s="235"/>
      <c r="F3" s="235"/>
      <c r="G3" s="235" t="s">
        <v>2</v>
      </c>
      <c r="H3" s="235" t="s">
        <v>2</v>
      </c>
      <c r="I3" s="235" t="s">
        <v>1</v>
      </c>
      <c r="J3" s="235"/>
      <c r="K3" s="235"/>
      <c r="L3" s="235"/>
      <c r="M3" s="235"/>
      <c r="N3" s="238" t="s">
        <v>0</v>
      </c>
      <c r="O3" s="234" t="s">
        <v>3</v>
      </c>
      <c r="P3" s="235"/>
      <c r="Q3" s="235"/>
      <c r="R3" s="235"/>
      <c r="S3" s="235" t="s">
        <v>4</v>
      </c>
      <c r="T3" s="238"/>
      <c r="U3" s="74"/>
      <c r="V3" s="240" t="s">
        <v>1</v>
      </c>
      <c r="W3" s="232"/>
      <c r="X3" s="232"/>
      <c r="Y3" s="232"/>
      <c r="Z3" s="241"/>
      <c r="AA3" s="240" t="s">
        <v>6</v>
      </c>
      <c r="AB3" s="224"/>
      <c r="AC3" s="244" t="s">
        <v>7</v>
      </c>
      <c r="AD3" s="224" t="s">
        <v>8</v>
      </c>
      <c r="AE3" s="244" t="s">
        <v>9</v>
      </c>
      <c r="AF3" s="232" t="s">
        <v>10</v>
      </c>
      <c r="AG3" s="232" t="s">
        <v>11</v>
      </c>
      <c r="AH3" s="232" t="s">
        <v>0</v>
      </c>
      <c r="AI3" s="232" t="s">
        <v>12</v>
      </c>
      <c r="AJ3" s="232" t="s">
        <v>13</v>
      </c>
      <c r="AK3" s="224" t="s">
        <v>14</v>
      </c>
      <c r="AL3" s="226" t="s">
        <v>1</v>
      </c>
      <c r="AM3" s="220"/>
      <c r="AN3" s="220"/>
      <c r="AO3" s="220"/>
      <c r="AP3" s="227"/>
      <c r="AQ3" s="226" t="s">
        <v>6</v>
      </c>
      <c r="AR3" s="222"/>
      <c r="AS3" s="230" t="s">
        <v>7</v>
      </c>
      <c r="AT3" s="222" t="s">
        <v>8</v>
      </c>
      <c r="AU3" s="230" t="s">
        <v>9</v>
      </c>
      <c r="AV3" s="220" t="s">
        <v>10</v>
      </c>
      <c r="AW3" s="220" t="s">
        <v>11</v>
      </c>
      <c r="AX3" s="220" t="s">
        <v>0</v>
      </c>
      <c r="AY3" s="220" t="s">
        <v>12</v>
      </c>
      <c r="AZ3" s="220" t="s">
        <v>13</v>
      </c>
      <c r="BA3" s="222" t="s">
        <v>14</v>
      </c>
      <c r="BB3" s="214" t="s">
        <v>1</v>
      </c>
      <c r="BC3" s="209"/>
      <c r="BD3" s="209"/>
      <c r="BE3" s="209"/>
      <c r="BF3" s="215"/>
      <c r="BG3" s="214" t="s">
        <v>6</v>
      </c>
      <c r="BH3" s="211"/>
      <c r="BI3" s="218" t="s">
        <v>7</v>
      </c>
      <c r="BJ3" s="211" t="s">
        <v>8</v>
      </c>
      <c r="BK3" s="218" t="s">
        <v>9</v>
      </c>
      <c r="BL3" s="209" t="s">
        <v>10</v>
      </c>
      <c r="BM3" s="209" t="s">
        <v>11</v>
      </c>
      <c r="BN3" s="209" t="s">
        <v>0</v>
      </c>
      <c r="BO3" s="209" t="s">
        <v>12</v>
      </c>
      <c r="BP3" s="209" t="s">
        <v>13</v>
      </c>
      <c r="BQ3" s="211" t="s">
        <v>14</v>
      </c>
      <c r="BR3" s="208" t="s">
        <v>19</v>
      </c>
      <c r="BS3" s="213"/>
      <c r="BT3" s="206" t="s">
        <v>20</v>
      </c>
      <c r="BU3" s="207"/>
      <c r="BV3" s="208" t="s">
        <v>21</v>
      </c>
      <c r="BW3" s="139"/>
      <c r="BX3" s="199" t="s">
        <v>1</v>
      </c>
      <c r="BY3" s="199"/>
      <c r="BZ3" s="199"/>
      <c r="CA3" s="199"/>
      <c r="CB3" s="199"/>
      <c r="CC3" s="199" t="s">
        <v>18</v>
      </c>
      <c r="CD3" s="199" t="s">
        <v>6</v>
      </c>
      <c r="CE3" s="199"/>
      <c r="CF3" s="199" t="s">
        <v>7</v>
      </c>
      <c r="CG3" s="199" t="s">
        <v>8</v>
      </c>
      <c r="CH3" s="199" t="s">
        <v>9</v>
      </c>
      <c r="CI3" s="199" t="s">
        <v>10</v>
      </c>
      <c r="CJ3" s="199" t="s">
        <v>11</v>
      </c>
      <c r="CK3" s="199" t="s">
        <v>0</v>
      </c>
      <c r="CL3" s="199" t="s">
        <v>12</v>
      </c>
      <c r="CM3" s="199" t="s">
        <v>13</v>
      </c>
      <c r="CN3" s="199" t="s">
        <v>14</v>
      </c>
      <c r="CO3" s="200" t="s">
        <v>1</v>
      </c>
      <c r="CP3" s="201"/>
      <c r="CQ3" s="201"/>
      <c r="CR3" s="201"/>
      <c r="CS3" s="202"/>
      <c r="CT3" s="199" t="s">
        <v>18</v>
      </c>
      <c r="CU3" s="199" t="s">
        <v>6</v>
      </c>
      <c r="CV3" s="199"/>
      <c r="CW3" s="199" t="s">
        <v>7</v>
      </c>
      <c r="CX3" s="199" t="s">
        <v>8</v>
      </c>
      <c r="CY3" s="199" t="s">
        <v>9</v>
      </c>
      <c r="CZ3" s="199" t="s">
        <v>10</v>
      </c>
      <c r="DA3" s="199" t="s">
        <v>11</v>
      </c>
      <c r="DB3" s="199" t="s">
        <v>0</v>
      </c>
      <c r="DC3" s="199" t="s">
        <v>12</v>
      </c>
      <c r="DD3" s="199" t="s">
        <v>13</v>
      </c>
      <c r="DE3" s="199" t="s">
        <v>14</v>
      </c>
      <c r="DF3" s="200" t="s">
        <v>1</v>
      </c>
      <c r="DG3" s="201"/>
      <c r="DH3" s="201"/>
      <c r="DI3" s="201"/>
      <c r="DJ3" s="202"/>
      <c r="DK3" s="199" t="s">
        <v>18</v>
      </c>
      <c r="DL3" s="199" t="s">
        <v>6</v>
      </c>
      <c r="DM3" s="199"/>
      <c r="DN3" s="199" t="s">
        <v>7</v>
      </c>
      <c r="DO3" s="199" t="s">
        <v>8</v>
      </c>
      <c r="DP3" s="199" t="s">
        <v>9</v>
      </c>
      <c r="DQ3" s="199" t="s">
        <v>10</v>
      </c>
      <c r="DR3" s="199" t="s">
        <v>11</v>
      </c>
      <c r="DS3" s="199" t="s">
        <v>0</v>
      </c>
      <c r="DT3" s="199" t="s">
        <v>12</v>
      </c>
      <c r="DU3" s="199" t="s">
        <v>13</v>
      </c>
      <c r="DV3" s="199" t="s">
        <v>14</v>
      </c>
      <c r="DW3" s="198" t="s">
        <v>25</v>
      </c>
      <c r="DX3" s="198" t="s">
        <v>25</v>
      </c>
      <c r="DY3" s="198" t="s">
        <v>25</v>
      </c>
      <c r="DZ3" s="198" t="s">
        <v>25</v>
      </c>
      <c r="EA3" s="198" t="s">
        <v>25</v>
      </c>
      <c r="EB3" s="198" t="s">
        <v>25</v>
      </c>
      <c r="EC3" s="197" t="s">
        <v>0</v>
      </c>
      <c r="ED3" s="197" t="s">
        <v>0</v>
      </c>
      <c r="EE3" s="197" t="s">
        <v>8</v>
      </c>
      <c r="EF3" s="197" t="s">
        <v>8</v>
      </c>
      <c r="EG3" s="197" t="s">
        <v>29</v>
      </c>
      <c r="EH3" s="197" t="s">
        <v>29</v>
      </c>
      <c r="EI3" s="197" t="s">
        <v>9</v>
      </c>
      <c r="EJ3" s="197" t="s">
        <v>9</v>
      </c>
      <c r="EK3" s="197" t="s">
        <v>10</v>
      </c>
      <c r="EL3" s="197" t="s">
        <v>10</v>
      </c>
      <c r="EM3" s="197" t="s">
        <v>11</v>
      </c>
      <c r="EN3" s="197" t="s">
        <v>11</v>
      </c>
      <c r="EO3" s="197" t="s">
        <v>0</v>
      </c>
      <c r="EP3" s="197" t="s">
        <v>0</v>
      </c>
      <c r="EQ3" s="197" t="s">
        <v>12</v>
      </c>
      <c r="ER3" s="197" t="s">
        <v>12</v>
      </c>
      <c r="ES3" s="197" t="s">
        <v>13</v>
      </c>
      <c r="ET3" s="197" t="s">
        <v>13</v>
      </c>
      <c r="EU3" s="139" t="s">
        <v>1</v>
      </c>
      <c r="EV3" s="139"/>
      <c r="EW3" s="139"/>
      <c r="EX3" s="139"/>
      <c r="EY3" s="139"/>
      <c r="EZ3" s="196" t="s">
        <v>25</v>
      </c>
      <c r="FA3" s="139" t="s">
        <v>18</v>
      </c>
      <c r="FB3" s="139" t="s">
        <v>1</v>
      </c>
      <c r="FC3" s="139"/>
      <c r="FD3" s="139"/>
      <c r="FE3" s="139"/>
      <c r="FF3" s="139"/>
      <c r="FG3" s="139" t="s">
        <v>1</v>
      </c>
      <c r="FH3" s="139"/>
      <c r="FI3" s="139"/>
      <c r="FJ3" s="139"/>
      <c r="FK3" s="139"/>
      <c r="FL3" s="196" t="s">
        <v>25</v>
      </c>
      <c r="FM3" s="196" t="s">
        <v>18</v>
      </c>
      <c r="FN3" s="139" t="s">
        <v>1</v>
      </c>
      <c r="FO3" s="139"/>
      <c r="FP3" s="139"/>
      <c r="FQ3" s="139"/>
      <c r="FR3" s="139"/>
      <c r="FS3" s="139" t="s">
        <v>1</v>
      </c>
      <c r="FT3" s="139"/>
      <c r="FU3" s="139"/>
      <c r="FV3" s="139"/>
      <c r="FW3" s="139"/>
      <c r="FX3" s="196" t="s">
        <v>25</v>
      </c>
      <c r="FY3" s="139" t="s">
        <v>18</v>
      </c>
      <c r="FZ3" s="139" t="s">
        <v>1</v>
      </c>
      <c r="GA3" s="139"/>
      <c r="GB3" s="139"/>
      <c r="GC3" s="139"/>
      <c r="GD3" s="139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</row>
    <row r="4" spans="1:240" ht="14.45" customHeight="1" thickBot="1" x14ac:dyDescent="0.3">
      <c r="A4" s="248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9"/>
      <c r="O4" s="236"/>
      <c r="P4" s="237"/>
      <c r="Q4" s="237"/>
      <c r="R4" s="237"/>
      <c r="S4" s="237"/>
      <c r="T4" s="239"/>
      <c r="U4" s="74"/>
      <c r="V4" s="242"/>
      <c r="W4" s="233"/>
      <c r="X4" s="233"/>
      <c r="Y4" s="233"/>
      <c r="Z4" s="243"/>
      <c r="AA4" s="242"/>
      <c r="AB4" s="225"/>
      <c r="AC4" s="245"/>
      <c r="AD4" s="225"/>
      <c r="AE4" s="245"/>
      <c r="AF4" s="233"/>
      <c r="AG4" s="233"/>
      <c r="AH4" s="233"/>
      <c r="AI4" s="233"/>
      <c r="AJ4" s="233"/>
      <c r="AK4" s="225"/>
      <c r="AL4" s="228"/>
      <c r="AM4" s="221"/>
      <c r="AN4" s="221"/>
      <c r="AO4" s="221"/>
      <c r="AP4" s="229"/>
      <c r="AQ4" s="228"/>
      <c r="AR4" s="223"/>
      <c r="AS4" s="231"/>
      <c r="AT4" s="223"/>
      <c r="AU4" s="231"/>
      <c r="AV4" s="221"/>
      <c r="AW4" s="221"/>
      <c r="AX4" s="221"/>
      <c r="AY4" s="221"/>
      <c r="AZ4" s="221"/>
      <c r="BA4" s="223"/>
      <c r="BB4" s="216"/>
      <c r="BC4" s="210"/>
      <c r="BD4" s="210"/>
      <c r="BE4" s="210"/>
      <c r="BF4" s="217"/>
      <c r="BG4" s="216"/>
      <c r="BH4" s="212"/>
      <c r="BI4" s="219"/>
      <c r="BJ4" s="212"/>
      <c r="BK4" s="219"/>
      <c r="BL4" s="210"/>
      <c r="BM4" s="210"/>
      <c r="BN4" s="210"/>
      <c r="BO4" s="210"/>
      <c r="BP4" s="210"/>
      <c r="BQ4" s="212"/>
      <c r="BR4" s="208"/>
      <c r="BS4" s="213"/>
      <c r="BT4" s="206"/>
      <c r="BU4" s="207"/>
      <c r="BV4" s="208"/>
      <c r="BW4" s="13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203"/>
      <c r="CP4" s="204"/>
      <c r="CQ4" s="204"/>
      <c r="CR4" s="204"/>
      <c r="CS4" s="205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203"/>
      <c r="DG4" s="204"/>
      <c r="DH4" s="204"/>
      <c r="DI4" s="204"/>
      <c r="DJ4" s="205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8"/>
      <c r="DX4" s="198"/>
      <c r="DY4" s="198"/>
      <c r="DZ4" s="198"/>
      <c r="EA4" s="198"/>
      <c r="EB4" s="198"/>
      <c r="EC4" s="197"/>
      <c r="ED4" s="197"/>
      <c r="EE4" s="197"/>
      <c r="EF4" s="197"/>
      <c r="EG4" s="197"/>
      <c r="EH4" s="197"/>
      <c r="EI4" s="197"/>
      <c r="EJ4" s="197"/>
      <c r="EK4" s="197"/>
      <c r="EL4" s="197"/>
      <c r="EM4" s="197"/>
      <c r="EN4" s="197"/>
      <c r="EO4" s="197"/>
      <c r="EP4" s="197"/>
      <c r="EQ4" s="197"/>
      <c r="ER4" s="197"/>
      <c r="ES4" s="197"/>
      <c r="ET4" s="197"/>
      <c r="EU4" s="139"/>
      <c r="EV4" s="139"/>
      <c r="EW4" s="139"/>
      <c r="EX4" s="139"/>
      <c r="EY4" s="139"/>
      <c r="EZ4" s="196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96"/>
      <c r="FM4" s="196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96"/>
      <c r="FY4" s="139"/>
      <c r="FZ4" s="139"/>
      <c r="GA4" s="139"/>
      <c r="GB4" s="139"/>
      <c r="GC4" s="139"/>
      <c r="GD4" s="139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</row>
    <row r="5" spans="1:240" ht="15.6" thickTop="1" x14ac:dyDescent="0.3">
      <c r="A5" s="64"/>
      <c r="B5" s="184" t="s">
        <v>69</v>
      </c>
      <c r="C5" s="184"/>
      <c r="D5" s="184"/>
      <c r="E5" s="184"/>
      <c r="F5" s="184"/>
      <c r="G5" s="65"/>
      <c r="H5" s="65"/>
      <c r="I5" s="185" t="s">
        <v>60</v>
      </c>
      <c r="J5" s="185"/>
      <c r="K5" s="185"/>
      <c r="L5" s="185"/>
      <c r="M5" s="185"/>
      <c r="N5" s="66"/>
      <c r="O5" s="186">
        <v>43371</v>
      </c>
      <c r="P5" s="187"/>
      <c r="Q5" s="187"/>
      <c r="R5" s="187"/>
      <c r="S5" s="188"/>
      <c r="T5" s="189"/>
      <c r="U5" s="73"/>
      <c r="V5" s="155" t="str">
        <f t="shared" ref="V5:V22" si="0">VLOOKUP(BR5,$BS$5:$CB$22,6,0)</f>
        <v>Avranches</v>
      </c>
      <c r="W5" s="156"/>
      <c r="X5" s="156"/>
      <c r="Y5" s="156"/>
      <c r="Z5" s="157"/>
      <c r="AA5" s="23">
        <f t="shared" ref="AA5:AA22" si="1">VLOOKUP(V5,$BX$5:$CN$22,7,0)</f>
        <v>0</v>
      </c>
      <c r="AB5" s="24" t="str">
        <f t="shared" ref="AB5:AB22" si="2">VLOOKUP(V5,$BX$5:$CN$22,8,0)</f>
        <v>u</v>
      </c>
      <c r="AC5" s="25">
        <v>1</v>
      </c>
      <c r="AD5" s="26">
        <f t="shared" ref="AD5:AD22" si="3">VLOOKUP(V5,$BX$5:$CN$22,10,0)</f>
        <v>0</v>
      </c>
      <c r="AE5" s="31">
        <f t="shared" ref="AE5:AE22" si="4">VLOOKUP(V5,$BX$5:$CN$22,11,0)</f>
        <v>0</v>
      </c>
      <c r="AF5" s="32">
        <f t="shared" ref="AF5:AF22" si="5">VLOOKUP(V5,$BX$5:$CN$22,12,0)</f>
        <v>0</v>
      </c>
      <c r="AG5" s="32">
        <f t="shared" ref="AG5:AG22" si="6">VLOOKUP(V5,$BX$5:$CN$22,13,0)</f>
        <v>0</v>
      </c>
      <c r="AH5" s="32">
        <f t="shared" ref="AH5:AH22" si="7">VLOOKUP(V5,$BX$5:$CN$22,14,0)</f>
        <v>0</v>
      </c>
      <c r="AI5" s="32">
        <f t="shared" ref="AI5:AI22" si="8">VLOOKUP(V5,$BX$5:$CN$22,15,0)</f>
        <v>0</v>
      </c>
      <c r="AJ5" s="32">
        <f t="shared" ref="AJ5:AJ22" si="9">VLOOKUP(V5,$BX$5:$CN$22,16,0)</f>
        <v>0</v>
      </c>
      <c r="AK5" s="33">
        <f t="shared" ref="AK5:AK22" si="10">VLOOKUP(V5,$BX$5:$CN$22,17,0)</f>
        <v>0</v>
      </c>
      <c r="AL5" s="190" t="str">
        <f t="shared" ref="AL5:AL22" si="11">VLOOKUP(BT5,$BU$5:$CS$22,4,0)</f>
        <v>Avranches</v>
      </c>
      <c r="AM5" s="191"/>
      <c r="AN5" s="191"/>
      <c r="AO5" s="191"/>
      <c r="AP5" s="192"/>
      <c r="AQ5" s="5">
        <f t="shared" ref="AQ5:AQ22" si="12">VLOOKUP(AL5,$CO$5:$DE$22,7,0)</f>
        <v>0</v>
      </c>
      <c r="AR5" s="6" t="str">
        <f t="shared" ref="AR5:AR22" si="13">VLOOKUP(AL5,$CO$5:$DE$22,8,0)</f>
        <v>u</v>
      </c>
      <c r="AS5" s="7">
        <v>1</v>
      </c>
      <c r="AT5" s="8">
        <f t="shared" ref="AT5:AT22" si="14">VLOOKUP(AL5,$CO$5:$DE$22,10,0)</f>
        <v>0</v>
      </c>
      <c r="AU5" s="9">
        <f t="shared" ref="AU5:AU22" si="15">VLOOKUP(AL5,$CO$5:$DE$22,11,0)</f>
        <v>0</v>
      </c>
      <c r="AV5" s="10">
        <f t="shared" ref="AV5:AV22" si="16">VLOOKUP(AL5,$CO$5:$DE$22,12,0)</f>
        <v>0</v>
      </c>
      <c r="AW5" s="10">
        <f t="shared" ref="AW5:AW22" si="17">VLOOKUP(AL5,$CO$5:$DE$22,13,0)</f>
        <v>0</v>
      </c>
      <c r="AX5" s="10">
        <f t="shared" ref="AX5:AX22" si="18">VLOOKUP(AL5,$CO$5:$DE$22,14,0)</f>
        <v>0</v>
      </c>
      <c r="AY5" s="10">
        <f t="shared" ref="AY5:AY22" si="19">VLOOKUP(AL5,$CO$5:$DE$22,15,0)</f>
        <v>0</v>
      </c>
      <c r="AZ5" s="10">
        <f t="shared" ref="AZ5:AZ22" si="20">VLOOKUP(AL5,$CO$5:$DE$22,16,0)</f>
        <v>0</v>
      </c>
      <c r="BA5" s="11">
        <f t="shared" ref="BA5:BA22" si="21">VLOOKUP(AL5,$CO$5:$DE$22,17,0)</f>
        <v>0</v>
      </c>
      <c r="BB5" s="193" t="str">
        <f t="shared" ref="BB5:BB22" si="22">VLOOKUP(BV5,$BW$5:$DF$22,2,0)</f>
        <v>Avranches</v>
      </c>
      <c r="BC5" s="194"/>
      <c r="BD5" s="194"/>
      <c r="BE5" s="194"/>
      <c r="BF5" s="195"/>
      <c r="BG5" s="37">
        <f t="shared" ref="BG5:BG22" si="23">VLOOKUP(BB5,$DF$5:$DV$22,7,0)</f>
        <v>0</v>
      </c>
      <c r="BH5" s="38" t="str">
        <f t="shared" ref="BH5:BH22" si="24">VLOOKUP(BB5,$DF$5:$DV$22,8,0)</f>
        <v>u</v>
      </c>
      <c r="BI5" s="39">
        <v>1</v>
      </c>
      <c r="BJ5" s="40">
        <f t="shared" ref="BJ5:BJ22" si="25">VLOOKUP(BB5,$DF$5:$DV$22,10,0)</f>
        <v>0</v>
      </c>
      <c r="BK5" s="41">
        <f t="shared" ref="BK5:BK22" si="26">VLOOKUP(BB5,$DF$5:$DV$22,11,0)</f>
        <v>0</v>
      </c>
      <c r="BL5" s="42">
        <f t="shared" ref="BL5:BL22" si="27">VLOOKUP(BB5,$DF$5:$DV$22,12,0)</f>
        <v>0</v>
      </c>
      <c r="BM5" s="42">
        <f t="shared" ref="BM5:BM22" si="28">VLOOKUP(BB5,$DF$5:$DV$22,13,0)</f>
        <v>0</v>
      </c>
      <c r="BN5" s="42">
        <f t="shared" ref="BN5:BN22" si="29">VLOOKUP(BB5,$DF$5:$DV$22,14,0)</f>
        <v>0</v>
      </c>
      <c r="BO5" s="42">
        <f t="shared" ref="BO5:BO22" si="30">VLOOKUP(BB5,$DF$5:$DV$22,15,0)</f>
        <v>0</v>
      </c>
      <c r="BP5" s="42">
        <f t="shared" ref="BP5:BP22" si="31">VLOOKUP(BB5,$DF$5:$DV$22,16,0)</f>
        <v>0</v>
      </c>
      <c r="BQ5" s="43">
        <f t="shared" ref="BQ5:BQ22" si="32">VLOOKUP(BB5,$DF$5:$DV$22,17,0)</f>
        <v>0</v>
      </c>
      <c r="BR5" s="77">
        <v>1</v>
      </c>
      <c r="BS5" s="81">
        <f t="shared" ref="BS5:BS22" si="33">CF5</f>
        <v>1</v>
      </c>
      <c r="BT5" s="79">
        <v>1</v>
      </c>
      <c r="BU5" s="80">
        <f t="shared" ref="BU5:BU22" si="34">CW5</f>
        <v>1</v>
      </c>
      <c r="BV5" s="77">
        <v>1</v>
      </c>
      <c r="BW5" s="78">
        <f t="shared" ref="BW5:BW22" si="35">DN5</f>
        <v>1</v>
      </c>
      <c r="BX5" s="164" t="str">
        <f>[1]Equipes!A2</f>
        <v>Avranches</v>
      </c>
      <c r="BY5" s="164"/>
      <c r="BZ5" s="164"/>
      <c r="CA5" s="164"/>
      <c r="CB5" s="164"/>
      <c r="CC5" s="75">
        <f t="shared" ref="CC5:CC22" si="36">RANK(DW5,$DW$5:$DW$22)</f>
        <v>1</v>
      </c>
      <c r="CD5" s="75">
        <f>CC5-CC5</f>
        <v>0</v>
      </c>
      <c r="CE5" s="2" t="s">
        <v>22</v>
      </c>
      <c r="CF5" s="75">
        <f t="shared" ref="CF5:CF22" si="37">RANK(DX5,$DX$5:$DX$22)</f>
        <v>1</v>
      </c>
      <c r="CG5" s="75">
        <f t="shared" ref="CG5:CG22" si="38">SUMPRODUCT(($B$5:$F$16=BX5)*($EG$5:$EG$16))+SUMPRODUCT(($I$5:$M$16=BX5)*($EH$5:$EH$16))</f>
        <v>0</v>
      </c>
      <c r="CH5" s="75">
        <f t="shared" ref="CH5:CH22" si="39">SUMPRODUCT(($B$5:$F$16=BX5)*($EI$5:$EI$16))+SUMPRODUCT(($I$5:$M$16=BX5)*($EJ$5:$EJ$16))</f>
        <v>0</v>
      </c>
      <c r="CI5" s="75">
        <f t="shared" ref="CI5:CI22" si="40">SUMPRODUCT(($B$5:$F$16=BX5)*($EK$5:$EK$16))+SUMPRODUCT(($I$5:$M$16=BX5)*($EL$5:$EL$16))</f>
        <v>0</v>
      </c>
      <c r="CJ5" s="75">
        <f t="shared" ref="CJ5:CJ22" si="41">SUMPRODUCT(($B$5:$F$16=BX5)*($EM$5:$EM$16))+SUMPRODUCT(($I$5:$M$16=BX5)*($EN$5:$EN$16))</f>
        <v>0</v>
      </c>
      <c r="CK5" s="75">
        <f t="shared" ref="CK5:CK22" si="42">SUMPRODUCT(($B$5:$F$16=BX5)*($EO$5:$EO$16))+SUMPRODUCT(($I$5:$M$16=BX5)*($EP$5:$EP$16))</f>
        <v>0</v>
      </c>
      <c r="CL5" s="75">
        <f t="shared" ref="CL5:CL22" si="43">SUMPRODUCT(($B$5:$F$16=BX5)*($EQ$5:$EQ$16))+SUMPRODUCT(($I$5:$M$16=BX5)*($ER$5:$ER$16))</f>
        <v>0</v>
      </c>
      <c r="CM5" s="75">
        <f t="shared" ref="CM5:CM22" si="44">SUMPRODUCT(($B$5:$F$16=BX5)*($ES$5:$ES$16))+SUMPRODUCT(($I$5:$M$16=BX5)*($ET$5:$ET$16))</f>
        <v>0</v>
      </c>
      <c r="CN5" s="75">
        <f>CL5-CM5</f>
        <v>0</v>
      </c>
      <c r="CO5" s="165" t="str">
        <f>BX5</f>
        <v>Avranches</v>
      </c>
      <c r="CP5" s="166"/>
      <c r="CQ5" s="166"/>
      <c r="CR5" s="166"/>
      <c r="CS5" s="167"/>
      <c r="CT5" s="75">
        <f t="shared" ref="CT5:CT22" si="45">RANK(DY5,$DY$5:$DY$22)</f>
        <v>1</v>
      </c>
      <c r="CU5" s="75">
        <f>CT5-CT5</f>
        <v>0</v>
      </c>
      <c r="CV5" s="2" t="s">
        <v>22</v>
      </c>
      <c r="CW5" s="75">
        <f t="shared" ref="CW5:CW22" si="46">RANK(DZ5,$DZ$5:$DZ$22)</f>
        <v>1</v>
      </c>
      <c r="CX5" s="75">
        <f t="shared" ref="CX5:CX22" si="47">SUMPRODUCT(($B$5:$F$16=CO5)*($EG$5:$EG$16))</f>
        <v>0</v>
      </c>
      <c r="CY5" s="75">
        <f t="shared" ref="CY5:CY22" si="48">SUMPRODUCT(($B$5:$F$16=CO5)*($EI$5:$EI$16))</f>
        <v>0</v>
      </c>
      <c r="CZ5" s="75">
        <f t="shared" ref="CZ5:CZ22" si="49">SUMPRODUCT(($B$5:$F$16=CO5)*($EK$5:$EK$16))</f>
        <v>0</v>
      </c>
      <c r="DA5" s="75">
        <f t="shared" ref="DA5:DA22" si="50">SUMPRODUCT(($B$5:$F$16=CO5)*($EM$5:$EM$16))</f>
        <v>0</v>
      </c>
      <c r="DB5" s="75">
        <f t="shared" ref="DB5:DB22" si="51">SUMPRODUCT(($B$5:$F$16=CO5)*($EO$5:$EO$16))</f>
        <v>0</v>
      </c>
      <c r="DC5" s="75">
        <f t="shared" ref="DC5:DC22" si="52">SUMPRODUCT(($B$5:$F$16=CO5)*($EQ$5:$EQ$16))</f>
        <v>0</v>
      </c>
      <c r="DD5" s="75">
        <f t="shared" ref="DD5:DD22" si="53">SUMPRODUCT(($B$5:$F$16=CO5)*($ES$5:$ES$16))</f>
        <v>0</v>
      </c>
      <c r="DE5" s="75">
        <f>DC5-DD5</f>
        <v>0</v>
      </c>
      <c r="DF5" s="165" t="str">
        <f>BX5</f>
        <v>Avranches</v>
      </c>
      <c r="DG5" s="166"/>
      <c r="DH5" s="166"/>
      <c r="DI5" s="166"/>
      <c r="DJ5" s="167"/>
      <c r="DK5" s="75">
        <f t="shared" ref="DK5:DK22" si="54">RANK(EA5,$EA$5:$EA$22)</f>
        <v>1</v>
      </c>
      <c r="DL5" s="75">
        <f>DK5-DK5</f>
        <v>0</v>
      </c>
      <c r="DM5" s="2" t="s">
        <v>22</v>
      </c>
      <c r="DN5" s="75">
        <f t="shared" ref="DN5:DN22" si="55">RANK(EB5,$EB$5:$EB$22)</f>
        <v>1</v>
      </c>
      <c r="DO5" s="75">
        <f t="shared" ref="DO5:DO22" si="56">SUMPRODUCT(($I$5:$M$16=DF5)*($EH$5:$EH$16))</f>
        <v>0</v>
      </c>
      <c r="DP5" s="75">
        <f t="shared" ref="DP5:DP22" si="57">SUMPRODUCT(($I$5:$M$16=DF5)*($EJ$5:$EJ$16))</f>
        <v>0</v>
      </c>
      <c r="DQ5" s="75">
        <f t="shared" ref="DQ5:DQ22" si="58">SUMPRODUCT(($I$5:$M$16=DF5)*($EL$5:$EL$16))</f>
        <v>0</v>
      </c>
      <c r="DR5" s="75">
        <f t="shared" ref="DR5:DR22" si="59">SUMPRODUCT(($I$5:$M$16=DF5)*($EN$5:$EN$16))</f>
        <v>0</v>
      </c>
      <c r="DS5" s="75">
        <f t="shared" ref="DS5:DS22" si="60">SUMPRODUCT(($I$5:$M$16=DF5)*($EP$5:$EP$16))</f>
        <v>0</v>
      </c>
      <c r="DT5" s="75">
        <f t="shared" ref="DT5:DT22" si="61">SUMPRODUCT(($I$5:$M$16=DF5)*($ER$5:$ER$16))</f>
        <v>0</v>
      </c>
      <c r="DU5" s="75">
        <f t="shared" ref="DU5:DU22" si="62">SUMPRODUCT(($I$5:$M$16=DF5)*($ET$5:$ET$16))</f>
        <v>0</v>
      </c>
      <c r="DV5" s="75">
        <f>DT5-DU5</f>
        <v>0</v>
      </c>
      <c r="DW5" s="82">
        <f>SUM(CG5*1000+(CN5)/100+(CL5)/1000)</f>
        <v>0</v>
      </c>
      <c r="DX5" s="82">
        <f>DW5+0.000002</f>
        <v>1.9999999999999999E-6</v>
      </c>
      <c r="DY5" s="82">
        <f>SUM(CX5*1000+(DE5)/100+(DC5)/1000)</f>
        <v>0</v>
      </c>
      <c r="DZ5" s="82">
        <f>DY5+0.000002</f>
        <v>1.9999999999999999E-6</v>
      </c>
      <c r="EA5" s="82">
        <f>SUM(DO5*1000+(DV5)/100+(DT5)/1000)</f>
        <v>0</v>
      </c>
      <c r="EB5" s="82">
        <f>EA5+0.000002</f>
        <v>1.9999999999999999E-6</v>
      </c>
      <c r="EC5" s="78">
        <f>A5</f>
        <v>0</v>
      </c>
      <c r="ED5" s="78">
        <f>N5</f>
        <v>0</v>
      </c>
      <c r="EE5" s="78">
        <f>IF(G5="",0,IF(G5&gt;H5,3,IF(G5=H5,1,IF(G5&lt;H5,0))))</f>
        <v>0</v>
      </c>
      <c r="EF5" s="78">
        <f>IF(H5="",0,IF(H5&gt;G5,3,IF(H5=G5,1,IF(H5&lt;G5,0))))</f>
        <v>0</v>
      </c>
      <c r="EG5" s="78">
        <f>EE5-EC5</f>
        <v>0</v>
      </c>
      <c r="EH5" s="78">
        <f>EF5-ED5</f>
        <v>0</v>
      </c>
      <c r="EI5" s="78">
        <f>IF(G5="",0,1)</f>
        <v>0</v>
      </c>
      <c r="EJ5" s="78">
        <f>IF(H5="",0,1)</f>
        <v>0</v>
      </c>
      <c r="EK5" s="78" t="b">
        <f>IF(G5&lt;&gt;"",IF(G5&gt;H5,1))</f>
        <v>0</v>
      </c>
      <c r="EL5" s="78" t="b">
        <f>IF(H5&lt;&gt;"",IF(H5&gt;G5,1))</f>
        <v>0</v>
      </c>
      <c r="EM5" s="78" t="b">
        <f>IF(G5&lt;&gt;"",IF(G5=H5,1))</f>
        <v>0</v>
      </c>
      <c r="EN5" s="78" t="b">
        <f>IF(H5&lt;&gt;"",IF(H5=G5,1))</f>
        <v>0</v>
      </c>
      <c r="EO5" s="78" t="b">
        <f>IF(G5&lt;&gt;"",IF(G5&lt;H5,1))</f>
        <v>0</v>
      </c>
      <c r="EP5" s="78" t="b">
        <f>IF(H5&lt;&gt;"",IF(H5&lt;G5,1))</f>
        <v>0</v>
      </c>
      <c r="EQ5" s="78">
        <f>G5</f>
        <v>0</v>
      </c>
      <c r="ER5" s="78">
        <f>H5</f>
        <v>0</v>
      </c>
      <c r="ES5" s="78">
        <f>H5</f>
        <v>0</v>
      </c>
      <c r="ET5" s="78">
        <f>G5</f>
        <v>0</v>
      </c>
      <c r="EU5" s="139" t="str">
        <f t="shared" ref="EU5:EU22" si="63">VLOOKUP(BR5,$BS$5:$CB$22,6,0)</f>
        <v>Avranches</v>
      </c>
      <c r="EV5" s="139"/>
      <c r="EW5" s="139"/>
      <c r="EX5" s="139"/>
      <c r="EY5" s="139"/>
      <c r="EZ5" s="82">
        <f t="shared" ref="EZ5:EZ22" si="64">VLOOKUP(EU5,$BX$5:$DW$22,52,0)</f>
        <v>0</v>
      </c>
      <c r="FA5" s="78">
        <f t="shared" ref="FA5:FA22" si="65">RANK(EZ5,$EZ$5:$EZ$22)</f>
        <v>1</v>
      </c>
      <c r="FB5" s="139" t="str">
        <f>BX5</f>
        <v>Avranches</v>
      </c>
      <c r="FC5" s="139"/>
      <c r="FD5" s="139"/>
      <c r="FE5" s="139"/>
      <c r="FF5" s="139"/>
      <c r="FG5" s="139" t="str">
        <f t="shared" ref="FG5:FG22" si="66">VLOOKUP(BT5,$BU$5:$CS$22,21,0)</f>
        <v>Avranches</v>
      </c>
      <c r="FH5" s="139"/>
      <c r="FI5" s="139"/>
      <c r="FJ5" s="139"/>
      <c r="FK5" s="139"/>
      <c r="FL5" s="82">
        <f t="shared" ref="FL5:FL22" si="67">VLOOKUP(FG5,$CO$5:$DY$22,37,0)</f>
        <v>0</v>
      </c>
      <c r="FM5" s="4">
        <f t="shared" ref="FM5:FM22" si="68">RANK(FL5,$FL$5:$FL$22)</f>
        <v>1</v>
      </c>
      <c r="FN5" s="139" t="str">
        <f>CO5</f>
        <v>Avranches</v>
      </c>
      <c r="FO5" s="139"/>
      <c r="FP5" s="139"/>
      <c r="FQ5" s="139"/>
      <c r="FR5" s="139"/>
      <c r="FS5" s="139" t="str">
        <f t="shared" ref="FS5:FS22" si="69">VLOOKUP(BV5,$BW$5:$DF$22,36,0)</f>
        <v>Avranches</v>
      </c>
      <c r="FT5" s="139"/>
      <c r="FU5" s="139"/>
      <c r="FV5" s="139"/>
      <c r="FW5" s="139"/>
      <c r="FX5" s="82">
        <f t="shared" ref="FX5:FX22" si="70">VLOOKUP(FS5,$DF$5:$EA$22,22,0)</f>
        <v>0</v>
      </c>
      <c r="FY5" s="78">
        <f t="shared" ref="FY5:FY22" si="71">RANK(FX5,$FX$5:$FX$22)</f>
        <v>1</v>
      </c>
      <c r="FZ5" s="139" t="str">
        <f>DF5</f>
        <v>Avranches</v>
      </c>
      <c r="GA5" s="139"/>
      <c r="GB5" s="139"/>
      <c r="GC5" s="139"/>
      <c r="GD5" s="139"/>
      <c r="GE5" s="140" t="str">
        <f>BX5</f>
        <v>Avranches</v>
      </c>
      <c r="GF5" s="141"/>
      <c r="GG5" s="141"/>
      <c r="GH5" s="141"/>
      <c r="GI5" s="142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</row>
    <row r="6" spans="1:240" ht="15" x14ac:dyDescent="0.3">
      <c r="A6" s="67"/>
      <c r="B6" s="178" t="s">
        <v>70</v>
      </c>
      <c r="C6" s="178"/>
      <c r="D6" s="178"/>
      <c r="E6" s="178"/>
      <c r="F6" s="178"/>
      <c r="G6" s="68"/>
      <c r="H6" s="68"/>
      <c r="I6" s="179" t="s">
        <v>71</v>
      </c>
      <c r="J6" s="179"/>
      <c r="K6" s="179"/>
      <c r="L6" s="179"/>
      <c r="M6" s="179"/>
      <c r="N6" s="69"/>
      <c r="O6" s="180"/>
      <c r="P6" s="181"/>
      <c r="Q6" s="181"/>
      <c r="R6" s="181"/>
      <c r="S6" s="182"/>
      <c r="T6" s="183"/>
      <c r="U6" s="73"/>
      <c r="V6" s="155" t="str">
        <f t="shared" si="0"/>
        <v xml:space="preserve">Boulogne </v>
      </c>
      <c r="W6" s="156"/>
      <c r="X6" s="156"/>
      <c r="Y6" s="156"/>
      <c r="Z6" s="157"/>
      <c r="AA6" s="27">
        <f t="shared" si="1"/>
        <v>0</v>
      </c>
      <c r="AB6" s="28" t="str">
        <f t="shared" si="2"/>
        <v>u</v>
      </c>
      <c r="AC6" s="29">
        <f>IF(EZ6=EZ5,FA5,FA6)</f>
        <v>1</v>
      </c>
      <c r="AD6" s="30">
        <f t="shared" si="3"/>
        <v>0</v>
      </c>
      <c r="AE6" s="34">
        <f t="shared" si="4"/>
        <v>0</v>
      </c>
      <c r="AF6" s="35">
        <f t="shared" si="5"/>
        <v>0</v>
      </c>
      <c r="AG6" s="35">
        <f t="shared" si="6"/>
        <v>0</v>
      </c>
      <c r="AH6" s="35">
        <f t="shared" si="7"/>
        <v>0</v>
      </c>
      <c r="AI6" s="35">
        <f t="shared" si="8"/>
        <v>0</v>
      </c>
      <c r="AJ6" s="35">
        <f t="shared" si="9"/>
        <v>0</v>
      </c>
      <c r="AK6" s="36">
        <f t="shared" si="10"/>
        <v>0</v>
      </c>
      <c r="AL6" s="158" t="str">
        <f t="shared" si="11"/>
        <v xml:space="preserve">Boulogne </v>
      </c>
      <c r="AM6" s="159"/>
      <c r="AN6" s="159"/>
      <c r="AO6" s="159"/>
      <c r="AP6" s="160"/>
      <c r="AQ6" s="12">
        <f t="shared" si="12"/>
        <v>0</v>
      </c>
      <c r="AR6" s="13" t="str">
        <f t="shared" si="13"/>
        <v>u</v>
      </c>
      <c r="AS6" s="14">
        <f>IF(FL6=FL5,FM5,FM6)</f>
        <v>1</v>
      </c>
      <c r="AT6" s="15">
        <f t="shared" si="14"/>
        <v>0</v>
      </c>
      <c r="AU6" s="16">
        <f t="shared" si="15"/>
        <v>0</v>
      </c>
      <c r="AV6" s="17">
        <f t="shared" si="16"/>
        <v>0</v>
      </c>
      <c r="AW6" s="17">
        <f t="shared" si="17"/>
        <v>0</v>
      </c>
      <c r="AX6" s="17">
        <f t="shared" si="18"/>
        <v>0</v>
      </c>
      <c r="AY6" s="17">
        <f t="shared" si="19"/>
        <v>0</v>
      </c>
      <c r="AZ6" s="17">
        <f t="shared" si="20"/>
        <v>0</v>
      </c>
      <c r="BA6" s="18">
        <f t="shared" si="21"/>
        <v>0</v>
      </c>
      <c r="BB6" s="161" t="str">
        <f t="shared" si="22"/>
        <v xml:space="preserve">Boulogne </v>
      </c>
      <c r="BC6" s="162"/>
      <c r="BD6" s="162"/>
      <c r="BE6" s="162"/>
      <c r="BF6" s="163"/>
      <c r="BG6" s="44">
        <f t="shared" si="23"/>
        <v>0</v>
      </c>
      <c r="BH6" s="45" t="str">
        <f t="shared" si="24"/>
        <v>u</v>
      </c>
      <c r="BI6" s="46">
        <f>IF(FX6=FX5,FY5,FY6)</f>
        <v>1</v>
      </c>
      <c r="BJ6" s="47">
        <f t="shared" si="25"/>
        <v>0</v>
      </c>
      <c r="BK6" s="48">
        <f t="shared" si="26"/>
        <v>0</v>
      </c>
      <c r="BL6" s="49">
        <f t="shared" si="27"/>
        <v>0</v>
      </c>
      <c r="BM6" s="49">
        <f t="shared" si="28"/>
        <v>0</v>
      </c>
      <c r="BN6" s="49">
        <f t="shared" si="29"/>
        <v>0</v>
      </c>
      <c r="BO6" s="49">
        <f t="shared" si="30"/>
        <v>0</v>
      </c>
      <c r="BP6" s="49">
        <f t="shared" si="31"/>
        <v>0</v>
      </c>
      <c r="BQ6" s="50">
        <f t="shared" si="32"/>
        <v>0</v>
      </c>
      <c r="BR6" s="77">
        <v>2</v>
      </c>
      <c r="BS6" s="81">
        <f t="shared" si="33"/>
        <v>2</v>
      </c>
      <c r="BT6" s="79">
        <v>2</v>
      </c>
      <c r="BU6" s="80">
        <f t="shared" si="34"/>
        <v>2</v>
      </c>
      <c r="BV6" s="77">
        <v>2</v>
      </c>
      <c r="BW6" s="78">
        <f t="shared" si="35"/>
        <v>2</v>
      </c>
      <c r="BX6" s="164" t="str">
        <f>[1]Equipes!A3</f>
        <v xml:space="preserve">Boulogne </v>
      </c>
      <c r="BY6" s="164"/>
      <c r="BZ6" s="164"/>
      <c r="CA6" s="164"/>
      <c r="CB6" s="164"/>
      <c r="CC6" s="75">
        <f t="shared" si="36"/>
        <v>1</v>
      </c>
      <c r="CD6" s="75">
        <f t="shared" ref="CD6:CD22" si="72">CC6-CC6</f>
        <v>0</v>
      </c>
      <c r="CE6" s="2" t="s">
        <v>22</v>
      </c>
      <c r="CF6" s="75">
        <f t="shared" si="37"/>
        <v>2</v>
      </c>
      <c r="CG6" s="75">
        <f t="shared" si="38"/>
        <v>0</v>
      </c>
      <c r="CH6" s="75">
        <f t="shared" si="39"/>
        <v>0</v>
      </c>
      <c r="CI6" s="75">
        <f t="shared" si="40"/>
        <v>0</v>
      </c>
      <c r="CJ6" s="75">
        <f t="shared" si="41"/>
        <v>0</v>
      </c>
      <c r="CK6" s="75">
        <f t="shared" si="42"/>
        <v>0</v>
      </c>
      <c r="CL6" s="75">
        <f t="shared" si="43"/>
        <v>0</v>
      </c>
      <c r="CM6" s="75">
        <f t="shared" si="44"/>
        <v>0</v>
      </c>
      <c r="CN6" s="75">
        <f t="shared" ref="CN6:CN22" si="73">CL6-CM6</f>
        <v>0</v>
      </c>
      <c r="CO6" s="165" t="str">
        <f t="shared" ref="CO6:CO22" si="74">BX6</f>
        <v xml:space="preserve">Boulogne </v>
      </c>
      <c r="CP6" s="166"/>
      <c r="CQ6" s="166"/>
      <c r="CR6" s="166"/>
      <c r="CS6" s="167"/>
      <c r="CT6" s="75">
        <f t="shared" si="45"/>
        <v>1</v>
      </c>
      <c r="CU6" s="75">
        <f t="shared" ref="CU6:CU22" si="75">CT6-CT6</f>
        <v>0</v>
      </c>
      <c r="CV6" s="2" t="s">
        <v>22</v>
      </c>
      <c r="CW6" s="75">
        <f t="shared" si="46"/>
        <v>2</v>
      </c>
      <c r="CX6" s="75">
        <f t="shared" si="47"/>
        <v>0</v>
      </c>
      <c r="CY6" s="75">
        <f t="shared" si="48"/>
        <v>0</v>
      </c>
      <c r="CZ6" s="75">
        <f t="shared" si="49"/>
        <v>0</v>
      </c>
      <c r="DA6" s="75">
        <f t="shared" si="50"/>
        <v>0</v>
      </c>
      <c r="DB6" s="75">
        <f t="shared" si="51"/>
        <v>0</v>
      </c>
      <c r="DC6" s="75">
        <f t="shared" si="52"/>
        <v>0</v>
      </c>
      <c r="DD6" s="75">
        <f t="shared" si="53"/>
        <v>0</v>
      </c>
      <c r="DE6" s="75">
        <f t="shared" ref="DE6:DE22" si="76">DC6-DD6</f>
        <v>0</v>
      </c>
      <c r="DF6" s="165" t="str">
        <f t="shared" ref="DF6:DF22" si="77">BX6</f>
        <v xml:space="preserve">Boulogne </v>
      </c>
      <c r="DG6" s="166"/>
      <c r="DH6" s="166"/>
      <c r="DI6" s="166"/>
      <c r="DJ6" s="167"/>
      <c r="DK6" s="75">
        <f t="shared" si="54"/>
        <v>1</v>
      </c>
      <c r="DL6" s="75">
        <f t="shared" ref="DL6:DL22" si="78">DK6-DK6</f>
        <v>0</v>
      </c>
      <c r="DM6" s="2" t="s">
        <v>22</v>
      </c>
      <c r="DN6" s="75">
        <f t="shared" si="55"/>
        <v>2</v>
      </c>
      <c r="DO6" s="75">
        <f t="shared" si="56"/>
        <v>0</v>
      </c>
      <c r="DP6" s="75">
        <f t="shared" si="57"/>
        <v>0</v>
      </c>
      <c r="DQ6" s="75">
        <f t="shared" si="58"/>
        <v>0</v>
      </c>
      <c r="DR6" s="75">
        <f t="shared" si="59"/>
        <v>0</v>
      </c>
      <c r="DS6" s="75">
        <f t="shared" si="60"/>
        <v>0</v>
      </c>
      <c r="DT6" s="75">
        <f t="shared" si="61"/>
        <v>0</v>
      </c>
      <c r="DU6" s="75">
        <f t="shared" si="62"/>
        <v>0</v>
      </c>
      <c r="DV6" s="75">
        <f t="shared" ref="DV6:DV22" si="79">DT6-DU6</f>
        <v>0</v>
      </c>
      <c r="DW6" s="82">
        <f t="shared" ref="DW6:DW22" si="80">SUM(CG6*1000+(CN6)/100+(CL6)/1000)</f>
        <v>0</v>
      </c>
      <c r="DX6" s="82">
        <f>DW6+0.0000019</f>
        <v>1.9E-6</v>
      </c>
      <c r="DY6" s="82">
        <f t="shared" ref="DY6:DY22" si="81">SUM(CX6*1000+(DE6)/100+(DC6)/1000)</f>
        <v>0</v>
      </c>
      <c r="DZ6" s="82">
        <f>DY6+0.0000019</f>
        <v>1.9E-6</v>
      </c>
      <c r="EA6" s="82">
        <f t="shared" ref="EA6:EA22" si="82">SUM(DO6*1000+(DV6)/100+(DT6)/1000)</f>
        <v>0</v>
      </c>
      <c r="EB6" s="82">
        <f>EA6+0.0000019</f>
        <v>1.9E-6</v>
      </c>
      <c r="EC6" s="78">
        <f t="shared" ref="EC6:EC13" si="83">A6</f>
        <v>0</v>
      </c>
      <c r="ED6" s="78">
        <f t="shared" ref="ED6:ED13" si="84">N6</f>
        <v>0</v>
      </c>
      <c r="EE6" s="78">
        <f t="shared" ref="EE6:EE13" si="85">IF(G6="",0,IF(G6&gt;H6,3,IF(G6=H6,1,IF(G6&lt;H6,0))))</f>
        <v>0</v>
      </c>
      <c r="EF6" s="78">
        <f t="shared" ref="EF6:EF13" si="86">IF(H6="",0,IF(H6&gt;G6,3,IF(H6=G6,1,IF(H6&lt;G6,0))))</f>
        <v>0</v>
      </c>
      <c r="EG6" s="78">
        <f t="shared" ref="EG6:EH14" si="87">EE6-EC6</f>
        <v>0</v>
      </c>
      <c r="EH6" s="78">
        <f t="shared" si="87"/>
        <v>0</v>
      </c>
      <c r="EI6" s="78">
        <f t="shared" ref="EI6:EJ13" si="88">IF(G6="",0,1)</f>
        <v>0</v>
      </c>
      <c r="EJ6" s="78">
        <f t="shared" si="88"/>
        <v>0</v>
      </c>
      <c r="EK6" s="78" t="b">
        <f t="shared" ref="EK6:EK13" si="89">IF(G6&lt;&gt;"",IF(G6&gt;H6,1))</f>
        <v>0</v>
      </c>
      <c r="EL6" s="78" t="b">
        <f t="shared" ref="EL6:EL13" si="90">IF(H6&lt;&gt;"",IF(H6&gt;G6,1))</f>
        <v>0</v>
      </c>
      <c r="EM6" s="78" t="b">
        <f t="shared" ref="EM6:EM13" si="91">IF(G6&lt;&gt;"",IF(G6=H6,1))</f>
        <v>0</v>
      </c>
      <c r="EN6" s="78" t="b">
        <f t="shared" ref="EN6:EN13" si="92">IF(H6&lt;&gt;"",IF(H6=G6,1))</f>
        <v>0</v>
      </c>
      <c r="EO6" s="78" t="b">
        <f t="shared" ref="EO6:EO13" si="93">IF(G6&lt;&gt;"",IF(G6&lt;H6,1))</f>
        <v>0</v>
      </c>
      <c r="EP6" s="78" t="b">
        <f t="shared" ref="EP6:EP13" si="94">IF(H6&lt;&gt;"",IF(H6&lt;G6,1))</f>
        <v>0</v>
      </c>
      <c r="EQ6" s="78">
        <f t="shared" ref="EQ6:ER13" si="95">G6</f>
        <v>0</v>
      </c>
      <c r="ER6" s="78">
        <f t="shared" si="95"/>
        <v>0</v>
      </c>
      <c r="ES6" s="78">
        <f t="shared" ref="ES6:ES13" si="96">H6</f>
        <v>0</v>
      </c>
      <c r="ET6" s="78">
        <f t="shared" ref="ET6:ET13" si="97">G6</f>
        <v>0</v>
      </c>
      <c r="EU6" s="139" t="str">
        <f t="shared" si="63"/>
        <v xml:space="preserve">Boulogne </v>
      </c>
      <c r="EV6" s="139"/>
      <c r="EW6" s="139"/>
      <c r="EX6" s="139"/>
      <c r="EY6" s="139"/>
      <c r="EZ6" s="82">
        <f t="shared" si="64"/>
        <v>0</v>
      </c>
      <c r="FA6" s="78">
        <f t="shared" si="65"/>
        <v>1</v>
      </c>
      <c r="FB6" s="139" t="str">
        <f t="shared" ref="FB6:FB22" si="98">BX6</f>
        <v xml:space="preserve">Boulogne </v>
      </c>
      <c r="FC6" s="139"/>
      <c r="FD6" s="139"/>
      <c r="FE6" s="139"/>
      <c r="FF6" s="139"/>
      <c r="FG6" s="139" t="str">
        <f t="shared" si="66"/>
        <v xml:space="preserve">Boulogne </v>
      </c>
      <c r="FH6" s="139"/>
      <c r="FI6" s="139"/>
      <c r="FJ6" s="139"/>
      <c r="FK6" s="139"/>
      <c r="FL6" s="82">
        <f t="shared" si="67"/>
        <v>0</v>
      </c>
      <c r="FM6" s="4">
        <f t="shared" si="68"/>
        <v>1</v>
      </c>
      <c r="FN6" s="139" t="str">
        <f t="shared" ref="FN6:FN22" si="99">CO6</f>
        <v xml:space="preserve">Boulogne </v>
      </c>
      <c r="FO6" s="139"/>
      <c r="FP6" s="139"/>
      <c r="FQ6" s="139"/>
      <c r="FR6" s="139"/>
      <c r="FS6" s="139" t="str">
        <f t="shared" si="69"/>
        <v xml:space="preserve">Boulogne </v>
      </c>
      <c r="FT6" s="139"/>
      <c r="FU6" s="139"/>
      <c r="FV6" s="139"/>
      <c r="FW6" s="139"/>
      <c r="FX6" s="82">
        <f t="shared" si="70"/>
        <v>0</v>
      </c>
      <c r="FY6" s="78">
        <f t="shared" si="71"/>
        <v>1</v>
      </c>
      <c r="FZ6" s="139" t="str">
        <f t="shared" ref="FZ6:FZ22" si="100">DF6</f>
        <v xml:space="preserve">Boulogne </v>
      </c>
      <c r="GA6" s="139"/>
      <c r="GB6" s="139"/>
      <c r="GC6" s="139"/>
      <c r="GD6" s="139"/>
      <c r="GE6" s="140" t="str">
        <f t="shared" ref="GE6:GE22" si="101">BX6</f>
        <v xml:space="preserve">Boulogne </v>
      </c>
      <c r="GF6" s="141"/>
      <c r="GG6" s="141"/>
      <c r="GH6" s="141"/>
      <c r="GI6" s="142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</row>
    <row r="7" spans="1:240" ht="15" x14ac:dyDescent="0.3">
      <c r="A7" s="67"/>
      <c r="B7" s="178" t="s">
        <v>72</v>
      </c>
      <c r="C7" s="178"/>
      <c r="D7" s="178"/>
      <c r="E7" s="178"/>
      <c r="F7" s="178"/>
      <c r="G7" s="68"/>
      <c r="H7" s="68"/>
      <c r="I7" s="179" t="s">
        <v>61</v>
      </c>
      <c r="J7" s="179"/>
      <c r="K7" s="179"/>
      <c r="L7" s="179"/>
      <c r="M7" s="179"/>
      <c r="N7" s="69"/>
      <c r="O7" s="180"/>
      <c r="P7" s="181"/>
      <c r="Q7" s="181"/>
      <c r="R7" s="181"/>
      <c r="S7" s="182"/>
      <c r="T7" s="183"/>
      <c r="U7" s="73"/>
      <c r="V7" s="155" t="str">
        <f t="shared" si="0"/>
        <v xml:space="preserve">Bourg-en-Bresse </v>
      </c>
      <c r="W7" s="156"/>
      <c r="X7" s="156"/>
      <c r="Y7" s="156"/>
      <c r="Z7" s="157"/>
      <c r="AA7" s="27">
        <f t="shared" si="1"/>
        <v>0</v>
      </c>
      <c r="AB7" s="28" t="str">
        <f t="shared" si="2"/>
        <v>u</v>
      </c>
      <c r="AC7" s="29">
        <f t="shared" ref="AC7:AC22" si="102">IF(EZ7=EZ6,FA6,FA7)</f>
        <v>1</v>
      </c>
      <c r="AD7" s="30">
        <f t="shared" si="3"/>
        <v>0</v>
      </c>
      <c r="AE7" s="34">
        <f t="shared" si="4"/>
        <v>0</v>
      </c>
      <c r="AF7" s="35">
        <f t="shared" si="5"/>
        <v>0</v>
      </c>
      <c r="AG7" s="35">
        <f t="shared" si="6"/>
        <v>0</v>
      </c>
      <c r="AH7" s="35">
        <f t="shared" si="7"/>
        <v>0</v>
      </c>
      <c r="AI7" s="35">
        <f t="shared" si="8"/>
        <v>0</v>
      </c>
      <c r="AJ7" s="35">
        <f t="shared" si="9"/>
        <v>0</v>
      </c>
      <c r="AK7" s="36">
        <f t="shared" si="10"/>
        <v>0</v>
      </c>
      <c r="AL7" s="158" t="str">
        <f t="shared" si="11"/>
        <v xml:space="preserve">Bourg-en-Bresse </v>
      </c>
      <c r="AM7" s="159"/>
      <c r="AN7" s="159"/>
      <c r="AO7" s="159"/>
      <c r="AP7" s="160"/>
      <c r="AQ7" s="12">
        <f t="shared" si="12"/>
        <v>0</v>
      </c>
      <c r="AR7" s="13" t="str">
        <f t="shared" si="13"/>
        <v>u</v>
      </c>
      <c r="AS7" s="14">
        <f t="shared" ref="AS7:AS22" si="103">IF(FL7=FL6,FM6,FM7)</f>
        <v>1</v>
      </c>
      <c r="AT7" s="15">
        <f t="shared" si="14"/>
        <v>0</v>
      </c>
      <c r="AU7" s="16">
        <f t="shared" si="15"/>
        <v>0</v>
      </c>
      <c r="AV7" s="17">
        <f t="shared" si="16"/>
        <v>0</v>
      </c>
      <c r="AW7" s="17">
        <f t="shared" si="17"/>
        <v>0</v>
      </c>
      <c r="AX7" s="17">
        <f t="shared" si="18"/>
        <v>0</v>
      </c>
      <c r="AY7" s="17">
        <f t="shared" si="19"/>
        <v>0</v>
      </c>
      <c r="AZ7" s="17">
        <f t="shared" si="20"/>
        <v>0</v>
      </c>
      <c r="BA7" s="18">
        <f t="shared" si="21"/>
        <v>0</v>
      </c>
      <c r="BB7" s="161" t="str">
        <f t="shared" si="22"/>
        <v xml:space="preserve">Bourg-en-Bresse </v>
      </c>
      <c r="BC7" s="162"/>
      <c r="BD7" s="162"/>
      <c r="BE7" s="162"/>
      <c r="BF7" s="163"/>
      <c r="BG7" s="44">
        <f t="shared" si="23"/>
        <v>0</v>
      </c>
      <c r="BH7" s="45" t="str">
        <f t="shared" si="24"/>
        <v>u</v>
      </c>
      <c r="BI7" s="46">
        <f t="shared" ref="BI7:BI22" si="104">IF(FX7=FX6,FY6,FY7)</f>
        <v>1</v>
      </c>
      <c r="BJ7" s="47">
        <f t="shared" si="25"/>
        <v>0</v>
      </c>
      <c r="BK7" s="48">
        <f t="shared" si="26"/>
        <v>0</v>
      </c>
      <c r="BL7" s="49">
        <f t="shared" si="27"/>
        <v>0</v>
      </c>
      <c r="BM7" s="49">
        <f t="shared" si="28"/>
        <v>0</v>
      </c>
      <c r="BN7" s="49">
        <f t="shared" si="29"/>
        <v>0</v>
      </c>
      <c r="BO7" s="49">
        <f t="shared" si="30"/>
        <v>0</v>
      </c>
      <c r="BP7" s="49">
        <f t="shared" si="31"/>
        <v>0</v>
      </c>
      <c r="BQ7" s="50">
        <f t="shared" si="32"/>
        <v>0</v>
      </c>
      <c r="BR7" s="77">
        <v>3</v>
      </c>
      <c r="BS7" s="81">
        <f t="shared" si="33"/>
        <v>3</v>
      </c>
      <c r="BT7" s="79">
        <v>3</v>
      </c>
      <c r="BU7" s="80">
        <f t="shared" si="34"/>
        <v>3</v>
      </c>
      <c r="BV7" s="77">
        <v>3</v>
      </c>
      <c r="BW7" s="78">
        <f t="shared" si="35"/>
        <v>3</v>
      </c>
      <c r="BX7" s="164" t="str">
        <f>[1]Equipes!A4</f>
        <v xml:space="preserve">Bourg-en-Bresse </v>
      </c>
      <c r="BY7" s="164"/>
      <c r="BZ7" s="164"/>
      <c r="CA7" s="164"/>
      <c r="CB7" s="164"/>
      <c r="CC7" s="75">
        <f t="shared" si="36"/>
        <v>1</v>
      </c>
      <c r="CD7" s="75">
        <f t="shared" si="72"/>
        <v>0</v>
      </c>
      <c r="CE7" s="2" t="s">
        <v>22</v>
      </c>
      <c r="CF7" s="75">
        <f t="shared" si="37"/>
        <v>3</v>
      </c>
      <c r="CG7" s="75">
        <f t="shared" si="38"/>
        <v>0</v>
      </c>
      <c r="CH7" s="75">
        <f t="shared" si="39"/>
        <v>0</v>
      </c>
      <c r="CI7" s="75">
        <f t="shared" si="40"/>
        <v>0</v>
      </c>
      <c r="CJ7" s="75">
        <f t="shared" si="41"/>
        <v>0</v>
      </c>
      <c r="CK7" s="75">
        <f t="shared" si="42"/>
        <v>0</v>
      </c>
      <c r="CL7" s="75">
        <f t="shared" si="43"/>
        <v>0</v>
      </c>
      <c r="CM7" s="75">
        <f t="shared" si="44"/>
        <v>0</v>
      </c>
      <c r="CN7" s="75">
        <f t="shared" si="73"/>
        <v>0</v>
      </c>
      <c r="CO7" s="165" t="str">
        <f t="shared" si="74"/>
        <v xml:space="preserve">Bourg-en-Bresse </v>
      </c>
      <c r="CP7" s="166"/>
      <c r="CQ7" s="166"/>
      <c r="CR7" s="166"/>
      <c r="CS7" s="167"/>
      <c r="CT7" s="75">
        <f t="shared" si="45"/>
        <v>1</v>
      </c>
      <c r="CU7" s="75">
        <f t="shared" si="75"/>
        <v>0</v>
      </c>
      <c r="CV7" s="2" t="s">
        <v>22</v>
      </c>
      <c r="CW7" s="75">
        <f t="shared" si="46"/>
        <v>3</v>
      </c>
      <c r="CX7" s="75">
        <f t="shared" si="47"/>
        <v>0</v>
      </c>
      <c r="CY7" s="75">
        <f t="shared" si="48"/>
        <v>0</v>
      </c>
      <c r="CZ7" s="75">
        <f t="shared" si="49"/>
        <v>0</v>
      </c>
      <c r="DA7" s="75">
        <f t="shared" si="50"/>
        <v>0</v>
      </c>
      <c r="DB7" s="75">
        <f t="shared" si="51"/>
        <v>0</v>
      </c>
      <c r="DC7" s="75">
        <f t="shared" si="52"/>
        <v>0</v>
      </c>
      <c r="DD7" s="75">
        <f t="shared" si="53"/>
        <v>0</v>
      </c>
      <c r="DE7" s="75">
        <f t="shared" si="76"/>
        <v>0</v>
      </c>
      <c r="DF7" s="165" t="str">
        <f t="shared" si="77"/>
        <v xml:space="preserve">Bourg-en-Bresse </v>
      </c>
      <c r="DG7" s="166"/>
      <c r="DH7" s="166"/>
      <c r="DI7" s="166"/>
      <c r="DJ7" s="167"/>
      <c r="DK7" s="75">
        <f t="shared" si="54"/>
        <v>1</v>
      </c>
      <c r="DL7" s="75">
        <f t="shared" si="78"/>
        <v>0</v>
      </c>
      <c r="DM7" s="2" t="s">
        <v>22</v>
      </c>
      <c r="DN7" s="75">
        <f t="shared" si="55"/>
        <v>3</v>
      </c>
      <c r="DO7" s="75">
        <f t="shared" si="56"/>
        <v>0</v>
      </c>
      <c r="DP7" s="75">
        <f t="shared" si="57"/>
        <v>0</v>
      </c>
      <c r="DQ7" s="75">
        <f t="shared" si="58"/>
        <v>0</v>
      </c>
      <c r="DR7" s="75">
        <f t="shared" si="59"/>
        <v>0</v>
      </c>
      <c r="DS7" s="75">
        <f t="shared" si="60"/>
        <v>0</v>
      </c>
      <c r="DT7" s="75">
        <f t="shared" si="61"/>
        <v>0</v>
      </c>
      <c r="DU7" s="75">
        <f t="shared" si="62"/>
        <v>0</v>
      </c>
      <c r="DV7" s="75">
        <f t="shared" si="79"/>
        <v>0</v>
      </c>
      <c r="DW7" s="82">
        <f t="shared" si="80"/>
        <v>0</v>
      </c>
      <c r="DX7" s="82">
        <f>DW7+0.0000018</f>
        <v>1.7999999999999999E-6</v>
      </c>
      <c r="DY7" s="82">
        <f t="shared" si="81"/>
        <v>0</v>
      </c>
      <c r="DZ7" s="82">
        <f>DY7+0.0000018</f>
        <v>1.7999999999999999E-6</v>
      </c>
      <c r="EA7" s="82">
        <f t="shared" si="82"/>
        <v>0</v>
      </c>
      <c r="EB7" s="82">
        <f>EA7+0.0000018</f>
        <v>1.7999999999999999E-6</v>
      </c>
      <c r="EC7" s="78">
        <f t="shared" si="83"/>
        <v>0</v>
      </c>
      <c r="ED7" s="78">
        <f t="shared" si="84"/>
        <v>0</v>
      </c>
      <c r="EE7" s="78">
        <f t="shared" si="85"/>
        <v>0</v>
      </c>
      <c r="EF7" s="78">
        <f t="shared" si="86"/>
        <v>0</v>
      </c>
      <c r="EG7" s="78">
        <f t="shared" si="87"/>
        <v>0</v>
      </c>
      <c r="EH7" s="78">
        <f t="shared" si="87"/>
        <v>0</v>
      </c>
      <c r="EI7" s="78">
        <f t="shared" si="88"/>
        <v>0</v>
      </c>
      <c r="EJ7" s="78">
        <f t="shared" si="88"/>
        <v>0</v>
      </c>
      <c r="EK7" s="78" t="b">
        <f t="shared" si="89"/>
        <v>0</v>
      </c>
      <c r="EL7" s="78" t="b">
        <f t="shared" si="90"/>
        <v>0</v>
      </c>
      <c r="EM7" s="78" t="b">
        <f t="shared" si="91"/>
        <v>0</v>
      </c>
      <c r="EN7" s="78" t="b">
        <f t="shared" si="92"/>
        <v>0</v>
      </c>
      <c r="EO7" s="78" t="b">
        <f t="shared" si="93"/>
        <v>0</v>
      </c>
      <c r="EP7" s="78" t="b">
        <f t="shared" si="94"/>
        <v>0</v>
      </c>
      <c r="EQ7" s="78">
        <f t="shared" si="95"/>
        <v>0</v>
      </c>
      <c r="ER7" s="78">
        <f t="shared" si="95"/>
        <v>0</v>
      </c>
      <c r="ES7" s="78">
        <f t="shared" si="96"/>
        <v>0</v>
      </c>
      <c r="ET7" s="78">
        <f t="shared" si="97"/>
        <v>0</v>
      </c>
      <c r="EU7" s="139" t="str">
        <f t="shared" si="63"/>
        <v xml:space="preserve">Bourg-en-Bresse </v>
      </c>
      <c r="EV7" s="139"/>
      <c r="EW7" s="139"/>
      <c r="EX7" s="139"/>
      <c r="EY7" s="139"/>
      <c r="EZ7" s="82">
        <f t="shared" si="64"/>
        <v>0</v>
      </c>
      <c r="FA7" s="78">
        <f t="shared" si="65"/>
        <v>1</v>
      </c>
      <c r="FB7" s="139" t="str">
        <f t="shared" si="98"/>
        <v xml:space="preserve">Bourg-en-Bresse </v>
      </c>
      <c r="FC7" s="139"/>
      <c r="FD7" s="139"/>
      <c r="FE7" s="139"/>
      <c r="FF7" s="139"/>
      <c r="FG7" s="139" t="str">
        <f t="shared" si="66"/>
        <v xml:space="preserve">Bourg-en-Bresse </v>
      </c>
      <c r="FH7" s="139"/>
      <c r="FI7" s="139"/>
      <c r="FJ7" s="139"/>
      <c r="FK7" s="139"/>
      <c r="FL7" s="82">
        <f t="shared" si="67"/>
        <v>0</v>
      </c>
      <c r="FM7" s="4">
        <f t="shared" si="68"/>
        <v>1</v>
      </c>
      <c r="FN7" s="139" t="str">
        <f t="shared" si="99"/>
        <v xml:space="preserve">Bourg-en-Bresse </v>
      </c>
      <c r="FO7" s="139"/>
      <c r="FP7" s="139"/>
      <c r="FQ7" s="139"/>
      <c r="FR7" s="139"/>
      <c r="FS7" s="139" t="str">
        <f t="shared" si="69"/>
        <v xml:space="preserve">Bourg-en-Bresse </v>
      </c>
      <c r="FT7" s="139"/>
      <c r="FU7" s="139"/>
      <c r="FV7" s="139"/>
      <c r="FW7" s="139"/>
      <c r="FX7" s="82">
        <f t="shared" si="70"/>
        <v>0</v>
      </c>
      <c r="FY7" s="78">
        <f t="shared" si="71"/>
        <v>1</v>
      </c>
      <c r="FZ7" s="139" t="str">
        <f t="shared" si="100"/>
        <v xml:space="preserve">Bourg-en-Bresse </v>
      </c>
      <c r="GA7" s="139"/>
      <c r="GB7" s="139"/>
      <c r="GC7" s="139"/>
      <c r="GD7" s="139"/>
      <c r="GE7" s="140" t="str">
        <f t="shared" si="101"/>
        <v xml:space="preserve">Bourg-en-Bresse </v>
      </c>
      <c r="GF7" s="141"/>
      <c r="GG7" s="141"/>
      <c r="GH7" s="141"/>
      <c r="GI7" s="142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</row>
    <row r="8" spans="1:240" ht="15" x14ac:dyDescent="0.3">
      <c r="A8" s="67"/>
      <c r="B8" s="178" t="s">
        <v>62</v>
      </c>
      <c r="C8" s="178"/>
      <c r="D8" s="178"/>
      <c r="E8" s="178"/>
      <c r="F8" s="178"/>
      <c r="G8" s="68"/>
      <c r="H8" s="68"/>
      <c r="I8" s="179" t="s">
        <v>75</v>
      </c>
      <c r="J8" s="179"/>
      <c r="K8" s="179"/>
      <c r="L8" s="179"/>
      <c r="M8" s="179"/>
      <c r="N8" s="69"/>
      <c r="O8" s="180"/>
      <c r="P8" s="181"/>
      <c r="Q8" s="181"/>
      <c r="R8" s="181"/>
      <c r="S8" s="182"/>
      <c r="T8" s="183"/>
      <c r="U8" s="73"/>
      <c r="V8" s="155" t="str">
        <f t="shared" si="0"/>
        <v>Chambly</v>
      </c>
      <c r="W8" s="156"/>
      <c r="X8" s="156"/>
      <c r="Y8" s="156"/>
      <c r="Z8" s="157"/>
      <c r="AA8" s="27">
        <f t="shared" si="1"/>
        <v>0</v>
      </c>
      <c r="AB8" s="28" t="str">
        <f t="shared" si="2"/>
        <v>u</v>
      </c>
      <c r="AC8" s="29">
        <f t="shared" si="102"/>
        <v>1</v>
      </c>
      <c r="AD8" s="30">
        <f t="shared" si="3"/>
        <v>0</v>
      </c>
      <c r="AE8" s="34">
        <f t="shared" si="4"/>
        <v>0</v>
      </c>
      <c r="AF8" s="35">
        <f t="shared" si="5"/>
        <v>0</v>
      </c>
      <c r="AG8" s="35">
        <f t="shared" si="6"/>
        <v>0</v>
      </c>
      <c r="AH8" s="35">
        <f t="shared" si="7"/>
        <v>0</v>
      </c>
      <c r="AI8" s="35">
        <f t="shared" si="8"/>
        <v>0</v>
      </c>
      <c r="AJ8" s="35">
        <f t="shared" si="9"/>
        <v>0</v>
      </c>
      <c r="AK8" s="36">
        <f t="shared" si="10"/>
        <v>0</v>
      </c>
      <c r="AL8" s="158" t="str">
        <f t="shared" si="11"/>
        <v>Chambly</v>
      </c>
      <c r="AM8" s="159"/>
      <c r="AN8" s="159"/>
      <c r="AO8" s="159"/>
      <c r="AP8" s="160"/>
      <c r="AQ8" s="12">
        <f t="shared" si="12"/>
        <v>0</v>
      </c>
      <c r="AR8" s="13" t="str">
        <f t="shared" si="13"/>
        <v>u</v>
      </c>
      <c r="AS8" s="14">
        <f t="shared" si="103"/>
        <v>1</v>
      </c>
      <c r="AT8" s="15">
        <f t="shared" si="14"/>
        <v>0</v>
      </c>
      <c r="AU8" s="16">
        <f t="shared" si="15"/>
        <v>0</v>
      </c>
      <c r="AV8" s="17">
        <f t="shared" si="16"/>
        <v>0</v>
      </c>
      <c r="AW8" s="17">
        <f t="shared" si="17"/>
        <v>0</v>
      </c>
      <c r="AX8" s="17">
        <f t="shared" si="18"/>
        <v>0</v>
      </c>
      <c r="AY8" s="17">
        <f t="shared" si="19"/>
        <v>0</v>
      </c>
      <c r="AZ8" s="17">
        <f t="shared" si="20"/>
        <v>0</v>
      </c>
      <c r="BA8" s="18">
        <f t="shared" si="21"/>
        <v>0</v>
      </c>
      <c r="BB8" s="161" t="str">
        <f t="shared" si="22"/>
        <v>Chambly</v>
      </c>
      <c r="BC8" s="162"/>
      <c r="BD8" s="162"/>
      <c r="BE8" s="162"/>
      <c r="BF8" s="163"/>
      <c r="BG8" s="44">
        <f t="shared" si="23"/>
        <v>0</v>
      </c>
      <c r="BH8" s="45" t="str">
        <f t="shared" si="24"/>
        <v>u</v>
      </c>
      <c r="BI8" s="46">
        <f t="shared" si="104"/>
        <v>1</v>
      </c>
      <c r="BJ8" s="47">
        <f t="shared" si="25"/>
        <v>0</v>
      </c>
      <c r="BK8" s="48">
        <f t="shared" si="26"/>
        <v>0</v>
      </c>
      <c r="BL8" s="49">
        <f t="shared" si="27"/>
        <v>0</v>
      </c>
      <c r="BM8" s="49">
        <f t="shared" si="28"/>
        <v>0</v>
      </c>
      <c r="BN8" s="49">
        <f t="shared" si="29"/>
        <v>0</v>
      </c>
      <c r="BO8" s="49">
        <f t="shared" si="30"/>
        <v>0</v>
      </c>
      <c r="BP8" s="49">
        <f t="shared" si="31"/>
        <v>0</v>
      </c>
      <c r="BQ8" s="50">
        <f t="shared" si="32"/>
        <v>0</v>
      </c>
      <c r="BR8" s="77">
        <v>4</v>
      </c>
      <c r="BS8" s="81">
        <f t="shared" si="33"/>
        <v>4</v>
      </c>
      <c r="BT8" s="79">
        <v>4</v>
      </c>
      <c r="BU8" s="80">
        <f t="shared" si="34"/>
        <v>4</v>
      </c>
      <c r="BV8" s="77">
        <v>4</v>
      </c>
      <c r="BW8" s="78">
        <f t="shared" si="35"/>
        <v>4</v>
      </c>
      <c r="BX8" s="164" t="str">
        <f>[1]Equipes!A5</f>
        <v>Chambly</v>
      </c>
      <c r="BY8" s="164"/>
      <c r="BZ8" s="164"/>
      <c r="CA8" s="164"/>
      <c r="CB8" s="164"/>
      <c r="CC8" s="75">
        <f t="shared" si="36"/>
        <v>1</v>
      </c>
      <c r="CD8" s="75">
        <f t="shared" si="72"/>
        <v>0</v>
      </c>
      <c r="CE8" s="2" t="s">
        <v>22</v>
      </c>
      <c r="CF8" s="75">
        <f t="shared" si="37"/>
        <v>4</v>
      </c>
      <c r="CG8" s="75">
        <f t="shared" si="38"/>
        <v>0</v>
      </c>
      <c r="CH8" s="75">
        <f t="shared" si="39"/>
        <v>0</v>
      </c>
      <c r="CI8" s="75">
        <f t="shared" si="40"/>
        <v>0</v>
      </c>
      <c r="CJ8" s="75">
        <f t="shared" si="41"/>
        <v>0</v>
      </c>
      <c r="CK8" s="75">
        <f t="shared" si="42"/>
        <v>0</v>
      </c>
      <c r="CL8" s="75">
        <f t="shared" si="43"/>
        <v>0</v>
      </c>
      <c r="CM8" s="75">
        <f t="shared" si="44"/>
        <v>0</v>
      </c>
      <c r="CN8" s="75">
        <f t="shared" si="73"/>
        <v>0</v>
      </c>
      <c r="CO8" s="165" t="str">
        <f t="shared" si="74"/>
        <v>Chambly</v>
      </c>
      <c r="CP8" s="166"/>
      <c r="CQ8" s="166"/>
      <c r="CR8" s="166"/>
      <c r="CS8" s="167"/>
      <c r="CT8" s="75">
        <f t="shared" si="45"/>
        <v>1</v>
      </c>
      <c r="CU8" s="75">
        <f t="shared" si="75"/>
        <v>0</v>
      </c>
      <c r="CV8" s="2" t="s">
        <v>22</v>
      </c>
      <c r="CW8" s="75">
        <f t="shared" si="46"/>
        <v>4</v>
      </c>
      <c r="CX8" s="75">
        <f t="shared" si="47"/>
        <v>0</v>
      </c>
      <c r="CY8" s="75">
        <f t="shared" si="48"/>
        <v>0</v>
      </c>
      <c r="CZ8" s="75">
        <f t="shared" si="49"/>
        <v>0</v>
      </c>
      <c r="DA8" s="75">
        <f t="shared" si="50"/>
        <v>0</v>
      </c>
      <c r="DB8" s="75">
        <f t="shared" si="51"/>
        <v>0</v>
      </c>
      <c r="DC8" s="75">
        <f t="shared" si="52"/>
        <v>0</v>
      </c>
      <c r="DD8" s="75">
        <f t="shared" si="53"/>
        <v>0</v>
      </c>
      <c r="DE8" s="75">
        <f t="shared" si="76"/>
        <v>0</v>
      </c>
      <c r="DF8" s="165" t="str">
        <f t="shared" si="77"/>
        <v>Chambly</v>
      </c>
      <c r="DG8" s="166"/>
      <c r="DH8" s="166"/>
      <c r="DI8" s="166"/>
      <c r="DJ8" s="167"/>
      <c r="DK8" s="75">
        <f t="shared" si="54"/>
        <v>1</v>
      </c>
      <c r="DL8" s="75">
        <f t="shared" si="78"/>
        <v>0</v>
      </c>
      <c r="DM8" s="2" t="s">
        <v>22</v>
      </c>
      <c r="DN8" s="75">
        <f t="shared" si="55"/>
        <v>4</v>
      </c>
      <c r="DO8" s="75">
        <f t="shared" si="56"/>
        <v>0</v>
      </c>
      <c r="DP8" s="75">
        <f t="shared" si="57"/>
        <v>0</v>
      </c>
      <c r="DQ8" s="75">
        <f t="shared" si="58"/>
        <v>0</v>
      </c>
      <c r="DR8" s="75">
        <f t="shared" si="59"/>
        <v>0</v>
      </c>
      <c r="DS8" s="75">
        <f t="shared" si="60"/>
        <v>0</v>
      </c>
      <c r="DT8" s="75">
        <f t="shared" si="61"/>
        <v>0</v>
      </c>
      <c r="DU8" s="75">
        <f t="shared" si="62"/>
        <v>0</v>
      </c>
      <c r="DV8" s="75">
        <f t="shared" si="79"/>
        <v>0</v>
      </c>
      <c r="DW8" s="82">
        <f t="shared" si="80"/>
        <v>0</v>
      </c>
      <c r="DX8" s="82">
        <f>DW8+0.0000017</f>
        <v>1.7E-6</v>
      </c>
      <c r="DY8" s="82">
        <f t="shared" si="81"/>
        <v>0</v>
      </c>
      <c r="DZ8" s="82">
        <f>DY8+0.0000017</f>
        <v>1.7E-6</v>
      </c>
      <c r="EA8" s="82">
        <f t="shared" si="82"/>
        <v>0</v>
      </c>
      <c r="EB8" s="82">
        <f>EA8+0.0000017</f>
        <v>1.7E-6</v>
      </c>
      <c r="EC8" s="78">
        <f t="shared" si="83"/>
        <v>0</v>
      </c>
      <c r="ED8" s="78">
        <f t="shared" si="84"/>
        <v>0</v>
      </c>
      <c r="EE8" s="78">
        <f t="shared" si="85"/>
        <v>0</v>
      </c>
      <c r="EF8" s="78">
        <f t="shared" si="86"/>
        <v>0</v>
      </c>
      <c r="EG8" s="78">
        <f t="shared" si="87"/>
        <v>0</v>
      </c>
      <c r="EH8" s="78">
        <f t="shared" si="87"/>
        <v>0</v>
      </c>
      <c r="EI8" s="78">
        <f t="shared" si="88"/>
        <v>0</v>
      </c>
      <c r="EJ8" s="78">
        <f t="shared" si="88"/>
        <v>0</v>
      </c>
      <c r="EK8" s="78" t="b">
        <f t="shared" si="89"/>
        <v>0</v>
      </c>
      <c r="EL8" s="78" t="b">
        <f t="shared" si="90"/>
        <v>0</v>
      </c>
      <c r="EM8" s="78" t="b">
        <f t="shared" si="91"/>
        <v>0</v>
      </c>
      <c r="EN8" s="78" t="b">
        <f t="shared" si="92"/>
        <v>0</v>
      </c>
      <c r="EO8" s="78" t="b">
        <f t="shared" si="93"/>
        <v>0</v>
      </c>
      <c r="EP8" s="78" t="b">
        <f t="shared" si="94"/>
        <v>0</v>
      </c>
      <c r="EQ8" s="78">
        <f t="shared" si="95"/>
        <v>0</v>
      </c>
      <c r="ER8" s="78">
        <f t="shared" si="95"/>
        <v>0</v>
      </c>
      <c r="ES8" s="78">
        <f t="shared" si="96"/>
        <v>0</v>
      </c>
      <c r="ET8" s="78">
        <f t="shared" si="97"/>
        <v>0</v>
      </c>
      <c r="EU8" s="139" t="str">
        <f t="shared" si="63"/>
        <v>Chambly</v>
      </c>
      <c r="EV8" s="139"/>
      <c r="EW8" s="139"/>
      <c r="EX8" s="139"/>
      <c r="EY8" s="139"/>
      <c r="EZ8" s="82">
        <f t="shared" si="64"/>
        <v>0</v>
      </c>
      <c r="FA8" s="78">
        <f t="shared" si="65"/>
        <v>1</v>
      </c>
      <c r="FB8" s="139" t="str">
        <f t="shared" si="98"/>
        <v>Chambly</v>
      </c>
      <c r="FC8" s="139"/>
      <c r="FD8" s="139"/>
      <c r="FE8" s="139"/>
      <c r="FF8" s="139"/>
      <c r="FG8" s="139" t="str">
        <f t="shared" si="66"/>
        <v>Chambly</v>
      </c>
      <c r="FH8" s="139"/>
      <c r="FI8" s="139"/>
      <c r="FJ8" s="139"/>
      <c r="FK8" s="139"/>
      <c r="FL8" s="82">
        <f t="shared" si="67"/>
        <v>0</v>
      </c>
      <c r="FM8" s="4">
        <f t="shared" si="68"/>
        <v>1</v>
      </c>
      <c r="FN8" s="139" t="str">
        <f t="shared" si="99"/>
        <v>Chambly</v>
      </c>
      <c r="FO8" s="139"/>
      <c r="FP8" s="139"/>
      <c r="FQ8" s="139"/>
      <c r="FR8" s="139"/>
      <c r="FS8" s="139" t="str">
        <f t="shared" si="69"/>
        <v>Chambly</v>
      </c>
      <c r="FT8" s="139"/>
      <c r="FU8" s="139"/>
      <c r="FV8" s="139"/>
      <c r="FW8" s="139"/>
      <c r="FX8" s="82">
        <f t="shared" si="70"/>
        <v>0</v>
      </c>
      <c r="FY8" s="78">
        <f t="shared" si="71"/>
        <v>1</v>
      </c>
      <c r="FZ8" s="139" t="str">
        <f t="shared" si="100"/>
        <v>Chambly</v>
      </c>
      <c r="GA8" s="139"/>
      <c r="GB8" s="139"/>
      <c r="GC8" s="139"/>
      <c r="GD8" s="139"/>
      <c r="GE8" s="140" t="str">
        <f t="shared" si="101"/>
        <v>Chambly</v>
      </c>
      <c r="GF8" s="141"/>
      <c r="GG8" s="141"/>
      <c r="GH8" s="141"/>
      <c r="GI8" s="142"/>
      <c r="GJ8" s="74"/>
      <c r="GK8" s="74"/>
      <c r="GL8" s="74"/>
      <c r="GM8" s="74"/>
      <c r="GN8" s="74"/>
      <c r="GO8" s="74"/>
      <c r="GP8" s="74"/>
      <c r="GQ8" s="74"/>
      <c r="GR8" s="74"/>
      <c r="GS8" s="74"/>
      <c r="GT8" s="74"/>
      <c r="GU8" s="74"/>
      <c r="GV8" s="74"/>
      <c r="GW8" s="74"/>
      <c r="GX8" s="74"/>
      <c r="GY8" s="74"/>
      <c r="GZ8" s="74"/>
      <c r="HA8" s="74"/>
      <c r="HB8" s="74"/>
      <c r="HC8" s="74"/>
      <c r="HD8" s="74"/>
      <c r="HE8" s="74"/>
      <c r="HF8" s="74"/>
      <c r="HG8" s="74"/>
      <c r="HH8" s="74"/>
      <c r="HI8" s="74"/>
      <c r="HJ8" s="74"/>
      <c r="HK8" s="74"/>
      <c r="HL8" s="74"/>
      <c r="HM8" s="74"/>
      <c r="HN8" s="74"/>
      <c r="HO8" s="74"/>
      <c r="HP8" s="74"/>
      <c r="HQ8" s="74"/>
      <c r="HR8" s="74"/>
      <c r="HS8" s="74"/>
      <c r="HT8" s="74"/>
      <c r="HU8" s="74"/>
      <c r="HV8" s="74"/>
      <c r="HW8" s="74"/>
      <c r="HX8" s="74"/>
      <c r="HY8" s="74"/>
      <c r="HZ8" s="74"/>
      <c r="IA8" s="74"/>
      <c r="IB8" s="74"/>
      <c r="IC8" s="74"/>
      <c r="ID8" s="74"/>
      <c r="IE8" s="74"/>
      <c r="IF8" s="74"/>
    </row>
    <row r="9" spans="1:240" ht="15" x14ac:dyDescent="0.3">
      <c r="A9" s="67"/>
      <c r="B9" s="178" t="s">
        <v>64</v>
      </c>
      <c r="C9" s="178"/>
      <c r="D9" s="178"/>
      <c r="E9" s="178"/>
      <c r="F9" s="178"/>
      <c r="G9" s="68"/>
      <c r="H9" s="68"/>
      <c r="I9" s="179" t="s">
        <v>67</v>
      </c>
      <c r="J9" s="179"/>
      <c r="K9" s="179"/>
      <c r="L9" s="179"/>
      <c r="M9" s="179"/>
      <c r="N9" s="69"/>
      <c r="O9" s="180"/>
      <c r="P9" s="181"/>
      <c r="Q9" s="181"/>
      <c r="R9" s="181"/>
      <c r="S9" s="182"/>
      <c r="T9" s="183"/>
      <c r="U9" s="73"/>
      <c r="V9" s="155" t="str">
        <f t="shared" si="0"/>
        <v>Cholet</v>
      </c>
      <c r="W9" s="156"/>
      <c r="X9" s="156"/>
      <c r="Y9" s="156"/>
      <c r="Z9" s="157"/>
      <c r="AA9" s="27">
        <f t="shared" si="1"/>
        <v>0</v>
      </c>
      <c r="AB9" s="28" t="str">
        <f t="shared" si="2"/>
        <v>u</v>
      </c>
      <c r="AC9" s="29">
        <f t="shared" si="102"/>
        <v>1</v>
      </c>
      <c r="AD9" s="30">
        <f t="shared" si="3"/>
        <v>0</v>
      </c>
      <c r="AE9" s="34">
        <f t="shared" si="4"/>
        <v>0</v>
      </c>
      <c r="AF9" s="35">
        <f t="shared" si="5"/>
        <v>0</v>
      </c>
      <c r="AG9" s="35">
        <f t="shared" si="6"/>
        <v>0</v>
      </c>
      <c r="AH9" s="35">
        <f t="shared" si="7"/>
        <v>0</v>
      </c>
      <c r="AI9" s="35">
        <f t="shared" si="8"/>
        <v>0</v>
      </c>
      <c r="AJ9" s="35">
        <f t="shared" si="9"/>
        <v>0</v>
      </c>
      <c r="AK9" s="36">
        <f t="shared" si="10"/>
        <v>0</v>
      </c>
      <c r="AL9" s="158" t="str">
        <f t="shared" si="11"/>
        <v>Cholet</v>
      </c>
      <c r="AM9" s="159"/>
      <c r="AN9" s="159"/>
      <c r="AO9" s="159"/>
      <c r="AP9" s="160"/>
      <c r="AQ9" s="12">
        <f t="shared" si="12"/>
        <v>0</v>
      </c>
      <c r="AR9" s="13" t="str">
        <f t="shared" si="13"/>
        <v>u</v>
      </c>
      <c r="AS9" s="14">
        <f t="shared" si="103"/>
        <v>1</v>
      </c>
      <c r="AT9" s="15">
        <f t="shared" si="14"/>
        <v>0</v>
      </c>
      <c r="AU9" s="16">
        <f t="shared" si="15"/>
        <v>0</v>
      </c>
      <c r="AV9" s="17">
        <f t="shared" si="16"/>
        <v>0</v>
      </c>
      <c r="AW9" s="17">
        <f t="shared" si="17"/>
        <v>0</v>
      </c>
      <c r="AX9" s="17">
        <f t="shared" si="18"/>
        <v>0</v>
      </c>
      <c r="AY9" s="17">
        <f t="shared" si="19"/>
        <v>0</v>
      </c>
      <c r="AZ9" s="17">
        <f t="shared" si="20"/>
        <v>0</v>
      </c>
      <c r="BA9" s="18">
        <f t="shared" si="21"/>
        <v>0</v>
      </c>
      <c r="BB9" s="161" t="str">
        <f t="shared" si="22"/>
        <v>Cholet</v>
      </c>
      <c r="BC9" s="162"/>
      <c r="BD9" s="162"/>
      <c r="BE9" s="162"/>
      <c r="BF9" s="163"/>
      <c r="BG9" s="44">
        <f t="shared" si="23"/>
        <v>0</v>
      </c>
      <c r="BH9" s="45" t="str">
        <f t="shared" si="24"/>
        <v>u</v>
      </c>
      <c r="BI9" s="46">
        <f t="shared" si="104"/>
        <v>1</v>
      </c>
      <c r="BJ9" s="47">
        <f t="shared" si="25"/>
        <v>0</v>
      </c>
      <c r="BK9" s="48">
        <f t="shared" si="26"/>
        <v>0</v>
      </c>
      <c r="BL9" s="49">
        <f t="shared" si="27"/>
        <v>0</v>
      </c>
      <c r="BM9" s="49">
        <f t="shared" si="28"/>
        <v>0</v>
      </c>
      <c r="BN9" s="49">
        <f t="shared" si="29"/>
        <v>0</v>
      </c>
      <c r="BO9" s="49">
        <f t="shared" si="30"/>
        <v>0</v>
      </c>
      <c r="BP9" s="49">
        <f t="shared" si="31"/>
        <v>0</v>
      </c>
      <c r="BQ9" s="50">
        <f t="shared" si="32"/>
        <v>0</v>
      </c>
      <c r="BR9" s="77">
        <v>5</v>
      </c>
      <c r="BS9" s="81">
        <f t="shared" si="33"/>
        <v>5</v>
      </c>
      <c r="BT9" s="79">
        <v>5</v>
      </c>
      <c r="BU9" s="80">
        <f t="shared" si="34"/>
        <v>5</v>
      </c>
      <c r="BV9" s="77">
        <v>5</v>
      </c>
      <c r="BW9" s="78">
        <f t="shared" si="35"/>
        <v>5</v>
      </c>
      <c r="BX9" s="164" t="str">
        <f>[1]Equipes!A6</f>
        <v>Cholet</v>
      </c>
      <c r="BY9" s="164"/>
      <c r="BZ9" s="164"/>
      <c r="CA9" s="164"/>
      <c r="CB9" s="164"/>
      <c r="CC9" s="75">
        <f t="shared" si="36"/>
        <v>1</v>
      </c>
      <c r="CD9" s="75">
        <f t="shared" si="72"/>
        <v>0</v>
      </c>
      <c r="CE9" s="2" t="s">
        <v>22</v>
      </c>
      <c r="CF9" s="75">
        <f t="shared" si="37"/>
        <v>5</v>
      </c>
      <c r="CG9" s="75">
        <f t="shared" si="38"/>
        <v>0</v>
      </c>
      <c r="CH9" s="75">
        <f t="shared" si="39"/>
        <v>0</v>
      </c>
      <c r="CI9" s="75">
        <f t="shared" si="40"/>
        <v>0</v>
      </c>
      <c r="CJ9" s="75">
        <f t="shared" si="41"/>
        <v>0</v>
      </c>
      <c r="CK9" s="75">
        <f t="shared" si="42"/>
        <v>0</v>
      </c>
      <c r="CL9" s="75">
        <f t="shared" si="43"/>
        <v>0</v>
      </c>
      <c r="CM9" s="75">
        <f t="shared" si="44"/>
        <v>0</v>
      </c>
      <c r="CN9" s="75">
        <f t="shared" si="73"/>
        <v>0</v>
      </c>
      <c r="CO9" s="165" t="str">
        <f t="shared" si="74"/>
        <v>Cholet</v>
      </c>
      <c r="CP9" s="166"/>
      <c r="CQ9" s="166"/>
      <c r="CR9" s="166"/>
      <c r="CS9" s="167"/>
      <c r="CT9" s="75">
        <f t="shared" si="45"/>
        <v>1</v>
      </c>
      <c r="CU9" s="75">
        <f t="shared" si="75"/>
        <v>0</v>
      </c>
      <c r="CV9" s="2" t="s">
        <v>22</v>
      </c>
      <c r="CW9" s="75">
        <f t="shared" si="46"/>
        <v>5</v>
      </c>
      <c r="CX9" s="75">
        <f t="shared" si="47"/>
        <v>0</v>
      </c>
      <c r="CY9" s="75">
        <f t="shared" si="48"/>
        <v>0</v>
      </c>
      <c r="CZ9" s="75">
        <f t="shared" si="49"/>
        <v>0</v>
      </c>
      <c r="DA9" s="75">
        <f t="shared" si="50"/>
        <v>0</v>
      </c>
      <c r="DB9" s="75">
        <f t="shared" si="51"/>
        <v>0</v>
      </c>
      <c r="DC9" s="75">
        <f t="shared" si="52"/>
        <v>0</v>
      </c>
      <c r="DD9" s="75">
        <f t="shared" si="53"/>
        <v>0</v>
      </c>
      <c r="DE9" s="75">
        <f t="shared" si="76"/>
        <v>0</v>
      </c>
      <c r="DF9" s="165" t="str">
        <f t="shared" si="77"/>
        <v>Cholet</v>
      </c>
      <c r="DG9" s="166"/>
      <c r="DH9" s="166"/>
      <c r="DI9" s="166"/>
      <c r="DJ9" s="167"/>
      <c r="DK9" s="75">
        <f t="shared" si="54"/>
        <v>1</v>
      </c>
      <c r="DL9" s="75">
        <f t="shared" si="78"/>
        <v>0</v>
      </c>
      <c r="DM9" s="2" t="s">
        <v>22</v>
      </c>
      <c r="DN9" s="75">
        <f t="shared" si="55"/>
        <v>5</v>
      </c>
      <c r="DO9" s="75">
        <f t="shared" si="56"/>
        <v>0</v>
      </c>
      <c r="DP9" s="75">
        <f t="shared" si="57"/>
        <v>0</v>
      </c>
      <c r="DQ9" s="75">
        <f t="shared" si="58"/>
        <v>0</v>
      </c>
      <c r="DR9" s="75">
        <f t="shared" si="59"/>
        <v>0</v>
      </c>
      <c r="DS9" s="75">
        <f t="shared" si="60"/>
        <v>0</v>
      </c>
      <c r="DT9" s="75">
        <f t="shared" si="61"/>
        <v>0</v>
      </c>
      <c r="DU9" s="75">
        <f t="shared" si="62"/>
        <v>0</v>
      </c>
      <c r="DV9" s="75">
        <f t="shared" si="79"/>
        <v>0</v>
      </c>
      <c r="DW9" s="82">
        <f t="shared" si="80"/>
        <v>0</v>
      </c>
      <c r="DX9" s="82">
        <f>DW9+0.0000016</f>
        <v>1.5999999999999999E-6</v>
      </c>
      <c r="DY9" s="82">
        <f t="shared" si="81"/>
        <v>0</v>
      </c>
      <c r="DZ9" s="82">
        <f>DY9+0.0000016</f>
        <v>1.5999999999999999E-6</v>
      </c>
      <c r="EA9" s="82">
        <f t="shared" si="82"/>
        <v>0</v>
      </c>
      <c r="EB9" s="82">
        <f>EA9+0.0000016</f>
        <v>1.5999999999999999E-6</v>
      </c>
      <c r="EC9" s="78">
        <f t="shared" si="83"/>
        <v>0</v>
      </c>
      <c r="ED9" s="78">
        <f t="shared" si="84"/>
        <v>0</v>
      </c>
      <c r="EE9" s="78">
        <f t="shared" si="85"/>
        <v>0</v>
      </c>
      <c r="EF9" s="78">
        <f t="shared" si="86"/>
        <v>0</v>
      </c>
      <c r="EG9" s="78">
        <f t="shared" si="87"/>
        <v>0</v>
      </c>
      <c r="EH9" s="78">
        <f t="shared" si="87"/>
        <v>0</v>
      </c>
      <c r="EI9" s="78">
        <f t="shared" si="88"/>
        <v>0</v>
      </c>
      <c r="EJ9" s="78">
        <f t="shared" si="88"/>
        <v>0</v>
      </c>
      <c r="EK9" s="78" t="b">
        <f t="shared" si="89"/>
        <v>0</v>
      </c>
      <c r="EL9" s="78" t="b">
        <f t="shared" si="90"/>
        <v>0</v>
      </c>
      <c r="EM9" s="78" t="b">
        <f t="shared" si="91"/>
        <v>0</v>
      </c>
      <c r="EN9" s="78" t="b">
        <f t="shared" si="92"/>
        <v>0</v>
      </c>
      <c r="EO9" s="78" t="b">
        <f t="shared" si="93"/>
        <v>0</v>
      </c>
      <c r="EP9" s="78" t="b">
        <f t="shared" si="94"/>
        <v>0</v>
      </c>
      <c r="EQ9" s="78">
        <f t="shared" si="95"/>
        <v>0</v>
      </c>
      <c r="ER9" s="78">
        <f t="shared" si="95"/>
        <v>0</v>
      </c>
      <c r="ES9" s="78">
        <f t="shared" si="96"/>
        <v>0</v>
      </c>
      <c r="ET9" s="78">
        <f t="shared" si="97"/>
        <v>0</v>
      </c>
      <c r="EU9" s="139" t="str">
        <f t="shared" si="63"/>
        <v>Cholet</v>
      </c>
      <c r="EV9" s="139"/>
      <c r="EW9" s="139"/>
      <c r="EX9" s="139"/>
      <c r="EY9" s="139"/>
      <c r="EZ9" s="82">
        <f t="shared" si="64"/>
        <v>0</v>
      </c>
      <c r="FA9" s="78">
        <f t="shared" si="65"/>
        <v>1</v>
      </c>
      <c r="FB9" s="139" t="str">
        <f t="shared" si="98"/>
        <v>Cholet</v>
      </c>
      <c r="FC9" s="139"/>
      <c r="FD9" s="139"/>
      <c r="FE9" s="139"/>
      <c r="FF9" s="139"/>
      <c r="FG9" s="139" t="str">
        <f t="shared" si="66"/>
        <v>Cholet</v>
      </c>
      <c r="FH9" s="139"/>
      <c r="FI9" s="139"/>
      <c r="FJ9" s="139"/>
      <c r="FK9" s="139"/>
      <c r="FL9" s="82">
        <f t="shared" si="67"/>
        <v>0</v>
      </c>
      <c r="FM9" s="4">
        <f t="shared" si="68"/>
        <v>1</v>
      </c>
      <c r="FN9" s="139" t="str">
        <f t="shared" si="99"/>
        <v>Cholet</v>
      </c>
      <c r="FO9" s="139"/>
      <c r="FP9" s="139"/>
      <c r="FQ9" s="139"/>
      <c r="FR9" s="139"/>
      <c r="FS9" s="139" t="str">
        <f t="shared" si="69"/>
        <v>Cholet</v>
      </c>
      <c r="FT9" s="139"/>
      <c r="FU9" s="139"/>
      <c r="FV9" s="139"/>
      <c r="FW9" s="139"/>
      <c r="FX9" s="82">
        <f t="shared" si="70"/>
        <v>0</v>
      </c>
      <c r="FY9" s="78">
        <f t="shared" si="71"/>
        <v>1</v>
      </c>
      <c r="FZ9" s="139" t="str">
        <f t="shared" si="100"/>
        <v>Cholet</v>
      </c>
      <c r="GA9" s="139"/>
      <c r="GB9" s="139"/>
      <c r="GC9" s="139"/>
      <c r="GD9" s="139"/>
      <c r="GE9" s="140" t="str">
        <f t="shared" si="101"/>
        <v>Cholet</v>
      </c>
      <c r="GF9" s="141"/>
      <c r="GG9" s="141"/>
      <c r="GH9" s="141"/>
      <c r="GI9" s="142"/>
      <c r="GJ9" s="74"/>
      <c r="GK9" s="74"/>
      <c r="GL9" s="74"/>
      <c r="GM9" s="74"/>
      <c r="GN9" s="74"/>
      <c r="GO9" s="74"/>
      <c r="GP9" s="74"/>
      <c r="GQ9" s="74"/>
      <c r="GR9" s="74"/>
      <c r="GS9" s="74"/>
      <c r="GT9" s="74"/>
      <c r="GU9" s="74"/>
      <c r="GV9" s="74"/>
      <c r="GW9" s="74"/>
      <c r="GX9" s="74"/>
      <c r="GY9" s="74"/>
      <c r="GZ9" s="74"/>
      <c r="HA9" s="74"/>
      <c r="HB9" s="74"/>
      <c r="HC9" s="74"/>
      <c r="HD9" s="74"/>
      <c r="HE9" s="74"/>
      <c r="HF9" s="74"/>
      <c r="HG9" s="74"/>
      <c r="HH9" s="74"/>
      <c r="HI9" s="74"/>
      <c r="HJ9" s="74"/>
      <c r="HK9" s="74"/>
      <c r="HL9" s="74"/>
      <c r="HM9" s="74"/>
      <c r="HN9" s="74"/>
      <c r="HO9" s="74"/>
      <c r="HP9" s="74"/>
      <c r="HQ9" s="74"/>
      <c r="HR9" s="74"/>
      <c r="HS9" s="74"/>
      <c r="HT9" s="74"/>
      <c r="HU9" s="74"/>
      <c r="HV9" s="74"/>
      <c r="HW9" s="74"/>
      <c r="HX9" s="74"/>
      <c r="HY9" s="74"/>
      <c r="HZ9" s="74"/>
      <c r="IA9" s="74"/>
      <c r="IB9" s="74"/>
      <c r="IC9" s="74"/>
      <c r="ID9" s="74"/>
      <c r="IE9" s="74"/>
      <c r="IF9" s="74"/>
    </row>
    <row r="10" spans="1:240" ht="15" x14ac:dyDescent="0.3">
      <c r="A10" s="67"/>
      <c r="B10" s="178" t="s">
        <v>65</v>
      </c>
      <c r="C10" s="178"/>
      <c r="D10" s="178"/>
      <c r="E10" s="178"/>
      <c r="F10" s="178"/>
      <c r="G10" s="68"/>
      <c r="H10" s="68"/>
      <c r="I10" s="179" t="s">
        <v>66</v>
      </c>
      <c r="J10" s="179"/>
      <c r="K10" s="179"/>
      <c r="L10" s="179"/>
      <c r="M10" s="179"/>
      <c r="N10" s="69"/>
      <c r="O10" s="180"/>
      <c r="P10" s="181"/>
      <c r="Q10" s="181"/>
      <c r="R10" s="181"/>
      <c r="S10" s="182"/>
      <c r="T10" s="183"/>
      <c r="U10" s="73"/>
      <c r="V10" s="155" t="str">
        <f t="shared" si="0"/>
        <v>Concarneau</v>
      </c>
      <c r="W10" s="156"/>
      <c r="X10" s="156"/>
      <c r="Y10" s="156"/>
      <c r="Z10" s="157"/>
      <c r="AA10" s="27">
        <f t="shared" si="1"/>
        <v>0</v>
      </c>
      <c r="AB10" s="28" t="str">
        <f t="shared" si="2"/>
        <v>u</v>
      </c>
      <c r="AC10" s="29">
        <f t="shared" si="102"/>
        <v>1</v>
      </c>
      <c r="AD10" s="30">
        <f t="shared" si="3"/>
        <v>0</v>
      </c>
      <c r="AE10" s="34">
        <f t="shared" si="4"/>
        <v>0</v>
      </c>
      <c r="AF10" s="35">
        <f t="shared" si="5"/>
        <v>0</v>
      </c>
      <c r="AG10" s="35">
        <f t="shared" si="6"/>
        <v>0</v>
      </c>
      <c r="AH10" s="35">
        <f t="shared" si="7"/>
        <v>0</v>
      </c>
      <c r="AI10" s="35">
        <f t="shared" si="8"/>
        <v>0</v>
      </c>
      <c r="AJ10" s="35">
        <f t="shared" si="9"/>
        <v>0</v>
      </c>
      <c r="AK10" s="36">
        <f t="shared" si="10"/>
        <v>0</v>
      </c>
      <c r="AL10" s="158" t="str">
        <f t="shared" si="11"/>
        <v>Concarneau</v>
      </c>
      <c r="AM10" s="159"/>
      <c r="AN10" s="159"/>
      <c r="AO10" s="159"/>
      <c r="AP10" s="160"/>
      <c r="AQ10" s="12">
        <f t="shared" si="12"/>
        <v>0</v>
      </c>
      <c r="AR10" s="13" t="str">
        <f t="shared" si="13"/>
        <v>u</v>
      </c>
      <c r="AS10" s="14">
        <f t="shared" si="103"/>
        <v>1</v>
      </c>
      <c r="AT10" s="15">
        <f t="shared" si="14"/>
        <v>0</v>
      </c>
      <c r="AU10" s="16">
        <f t="shared" si="15"/>
        <v>0</v>
      </c>
      <c r="AV10" s="17">
        <f t="shared" si="16"/>
        <v>0</v>
      </c>
      <c r="AW10" s="17">
        <f t="shared" si="17"/>
        <v>0</v>
      </c>
      <c r="AX10" s="17">
        <f t="shared" si="18"/>
        <v>0</v>
      </c>
      <c r="AY10" s="17">
        <f t="shared" si="19"/>
        <v>0</v>
      </c>
      <c r="AZ10" s="17">
        <f t="shared" si="20"/>
        <v>0</v>
      </c>
      <c r="BA10" s="18">
        <f t="shared" si="21"/>
        <v>0</v>
      </c>
      <c r="BB10" s="161" t="str">
        <f t="shared" si="22"/>
        <v>Concarneau</v>
      </c>
      <c r="BC10" s="162"/>
      <c r="BD10" s="162"/>
      <c r="BE10" s="162"/>
      <c r="BF10" s="163"/>
      <c r="BG10" s="44">
        <f t="shared" si="23"/>
        <v>0</v>
      </c>
      <c r="BH10" s="45" t="str">
        <f t="shared" si="24"/>
        <v>u</v>
      </c>
      <c r="BI10" s="46">
        <f t="shared" si="104"/>
        <v>1</v>
      </c>
      <c r="BJ10" s="47">
        <f t="shared" si="25"/>
        <v>0</v>
      </c>
      <c r="BK10" s="48">
        <f t="shared" si="26"/>
        <v>0</v>
      </c>
      <c r="BL10" s="49">
        <f t="shared" si="27"/>
        <v>0</v>
      </c>
      <c r="BM10" s="49">
        <f t="shared" si="28"/>
        <v>0</v>
      </c>
      <c r="BN10" s="49">
        <f t="shared" si="29"/>
        <v>0</v>
      </c>
      <c r="BO10" s="49">
        <f t="shared" si="30"/>
        <v>0</v>
      </c>
      <c r="BP10" s="49">
        <f t="shared" si="31"/>
        <v>0</v>
      </c>
      <c r="BQ10" s="50">
        <f t="shared" si="32"/>
        <v>0</v>
      </c>
      <c r="BR10" s="77">
        <v>6</v>
      </c>
      <c r="BS10" s="81">
        <f t="shared" si="33"/>
        <v>6</v>
      </c>
      <c r="BT10" s="79">
        <v>6</v>
      </c>
      <c r="BU10" s="80">
        <f t="shared" si="34"/>
        <v>6</v>
      </c>
      <c r="BV10" s="77">
        <v>6</v>
      </c>
      <c r="BW10" s="78">
        <f t="shared" si="35"/>
        <v>6</v>
      </c>
      <c r="BX10" s="164" t="str">
        <f>[1]Equipes!A7</f>
        <v>Concarneau</v>
      </c>
      <c r="BY10" s="164"/>
      <c r="BZ10" s="164"/>
      <c r="CA10" s="164"/>
      <c r="CB10" s="164"/>
      <c r="CC10" s="75">
        <f t="shared" si="36"/>
        <v>1</v>
      </c>
      <c r="CD10" s="75">
        <f t="shared" si="72"/>
        <v>0</v>
      </c>
      <c r="CE10" s="2" t="s">
        <v>22</v>
      </c>
      <c r="CF10" s="75">
        <f t="shared" si="37"/>
        <v>6</v>
      </c>
      <c r="CG10" s="75">
        <f t="shared" si="38"/>
        <v>0</v>
      </c>
      <c r="CH10" s="75">
        <f t="shared" si="39"/>
        <v>0</v>
      </c>
      <c r="CI10" s="75">
        <f t="shared" si="40"/>
        <v>0</v>
      </c>
      <c r="CJ10" s="75">
        <f t="shared" si="41"/>
        <v>0</v>
      </c>
      <c r="CK10" s="75">
        <f t="shared" si="42"/>
        <v>0</v>
      </c>
      <c r="CL10" s="75">
        <f t="shared" si="43"/>
        <v>0</v>
      </c>
      <c r="CM10" s="75">
        <f t="shared" si="44"/>
        <v>0</v>
      </c>
      <c r="CN10" s="75">
        <f t="shared" si="73"/>
        <v>0</v>
      </c>
      <c r="CO10" s="165" t="str">
        <f t="shared" si="74"/>
        <v>Concarneau</v>
      </c>
      <c r="CP10" s="166"/>
      <c r="CQ10" s="166"/>
      <c r="CR10" s="166"/>
      <c r="CS10" s="167"/>
      <c r="CT10" s="75">
        <f t="shared" si="45"/>
        <v>1</v>
      </c>
      <c r="CU10" s="75">
        <f t="shared" si="75"/>
        <v>0</v>
      </c>
      <c r="CV10" s="2" t="s">
        <v>22</v>
      </c>
      <c r="CW10" s="75">
        <f t="shared" si="46"/>
        <v>6</v>
      </c>
      <c r="CX10" s="75">
        <f t="shared" si="47"/>
        <v>0</v>
      </c>
      <c r="CY10" s="75">
        <f t="shared" si="48"/>
        <v>0</v>
      </c>
      <c r="CZ10" s="75">
        <f t="shared" si="49"/>
        <v>0</v>
      </c>
      <c r="DA10" s="75">
        <f t="shared" si="50"/>
        <v>0</v>
      </c>
      <c r="DB10" s="75">
        <f t="shared" si="51"/>
        <v>0</v>
      </c>
      <c r="DC10" s="75">
        <f t="shared" si="52"/>
        <v>0</v>
      </c>
      <c r="DD10" s="75">
        <f t="shared" si="53"/>
        <v>0</v>
      </c>
      <c r="DE10" s="75">
        <f t="shared" si="76"/>
        <v>0</v>
      </c>
      <c r="DF10" s="165" t="str">
        <f t="shared" si="77"/>
        <v>Concarneau</v>
      </c>
      <c r="DG10" s="166"/>
      <c r="DH10" s="166"/>
      <c r="DI10" s="166"/>
      <c r="DJ10" s="167"/>
      <c r="DK10" s="75">
        <f t="shared" si="54"/>
        <v>1</v>
      </c>
      <c r="DL10" s="75">
        <f t="shared" si="78"/>
        <v>0</v>
      </c>
      <c r="DM10" s="2" t="s">
        <v>22</v>
      </c>
      <c r="DN10" s="75">
        <f t="shared" si="55"/>
        <v>6</v>
      </c>
      <c r="DO10" s="75">
        <f t="shared" si="56"/>
        <v>0</v>
      </c>
      <c r="DP10" s="75">
        <f t="shared" si="57"/>
        <v>0</v>
      </c>
      <c r="DQ10" s="75">
        <f t="shared" si="58"/>
        <v>0</v>
      </c>
      <c r="DR10" s="75">
        <f t="shared" si="59"/>
        <v>0</v>
      </c>
      <c r="DS10" s="75">
        <f t="shared" si="60"/>
        <v>0</v>
      </c>
      <c r="DT10" s="75">
        <f t="shared" si="61"/>
        <v>0</v>
      </c>
      <c r="DU10" s="75">
        <f t="shared" si="62"/>
        <v>0</v>
      </c>
      <c r="DV10" s="75">
        <f t="shared" si="79"/>
        <v>0</v>
      </c>
      <c r="DW10" s="82">
        <f t="shared" si="80"/>
        <v>0</v>
      </c>
      <c r="DX10" s="82">
        <f>DW10+0.0000015</f>
        <v>1.5E-6</v>
      </c>
      <c r="DY10" s="82">
        <f t="shared" si="81"/>
        <v>0</v>
      </c>
      <c r="DZ10" s="82">
        <f>DY10+0.0000015</f>
        <v>1.5E-6</v>
      </c>
      <c r="EA10" s="82">
        <f t="shared" si="82"/>
        <v>0</v>
      </c>
      <c r="EB10" s="82">
        <f>EA10+0.0000015</f>
        <v>1.5E-6</v>
      </c>
      <c r="EC10" s="78">
        <f t="shared" si="83"/>
        <v>0</v>
      </c>
      <c r="ED10" s="78">
        <f t="shared" si="84"/>
        <v>0</v>
      </c>
      <c r="EE10" s="78">
        <f t="shared" si="85"/>
        <v>0</v>
      </c>
      <c r="EF10" s="78">
        <f t="shared" si="86"/>
        <v>0</v>
      </c>
      <c r="EG10" s="78">
        <f t="shared" si="87"/>
        <v>0</v>
      </c>
      <c r="EH10" s="78">
        <f t="shared" si="87"/>
        <v>0</v>
      </c>
      <c r="EI10" s="78">
        <f t="shared" si="88"/>
        <v>0</v>
      </c>
      <c r="EJ10" s="78">
        <f t="shared" si="88"/>
        <v>0</v>
      </c>
      <c r="EK10" s="78" t="b">
        <f t="shared" si="89"/>
        <v>0</v>
      </c>
      <c r="EL10" s="78" t="b">
        <f t="shared" si="90"/>
        <v>0</v>
      </c>
      <c r="EM10" s="78" t="b">
        <f t="shared" si="91"/>
        <v>0</v>
      </c>
      <c r="EN10" s="78" t="b">
        <f t="shared" si="92"/>
        <v>0</v>
      </c>
      <c r="EO10" s="78" t="b">
        <f t="shared" si="93"/>
        <v>0</v>
      </c>
      <c r="EP10" s="78" t="b">
        <f t="shared" si="94"/>
        <v>0</v>
      </c>
      <c r="EQ10" s="78">
        <f t="shared" si="95"/>
        <v>0</v>
      </c>
      <c r="ER10" s="78">
        <f t="shared" si="95"/>
        <v>0</v>
      </c>
      <c r="ES10" s="78">
        <f t="shared" si="96"/>
        <v>0</v>
      </c>
      <c r="ET10" s="78">
        <f t="shared" si="97"/>
        <v>0</v>
      </c>
      <c r="EU10" s="139" t="str">
        <f t="shared" si="63"/>
        <v>Concarneau</v>
      </c>
      <c r="EV10" s="139"/>
      <c r="EW10" s="139"/>
      <c r="EX10" s="139"/>
      <c r="EY10" s="139"/>
      <c r="EZ10" s="82">
        <f t="shared" si="64"/>
        <v>0</v>
      </c>
      <c r="FA10" s="78">
        <f t="shared" si="65"/>
        <v>1</v>
      </c>
      <c r="FB10" s="139" t="str">
        <f t="shared" si="98"/>
        <v>Concarneau</v>
      </c>
      <c r="FC10" s="139"/>
      <c r="FD10" s="139"/>
      <c r="FE10" s="139"/>
      <c r="FF10" s="139"/>
      <c r="FG10" s="139" t="str">
        <f t="shared" si="66"/>
        <v>Concarneau</v>
      </c>
      <c r="FH10" s="139"/>
      <c r="FI10" s="139"/>
      <c r="FJ10" s="139"/>
      <c r="FK10" s="139"/>
      <c r="FL10" s="82">
        <f t="shared" si="67"/>
        <v>0</v>
      </c>
      <c r="FM10" s="4">
        <f t="shared" si="68"/>
        <v>1</v>
      </c>
      <c r="FN10" s="139" t="str">
        <f t="shared" si="99"/>
        <v>Concarneau</v>
      </c>
      <c r="FO10" s="139"/>
      <c r="FP10" s="139"/>
      <c r="FQ10" s="139"/>
      <c r="FR10" s="139"/>
      <c r="FS10" s="139" t="str">
        <f t="shared" si="69"/>
        <v>Concarneau</v>
      </c>
      <c r="FT10" s="139"/>
      <c r="FU10" s="139"/>
      <c r="FV10" s="139"/>
      <c r="FW10" s="139"/>
      <c r="FX10" s="82">
        <f t="shared" si="70"/>
        <v>0</v>
      </c>
      <c r="FY10" s="78">
        <f t="shared" si="71"/>
        <v>1</v>
      </c>
      <c r="FZ10" s="139" t="str">
        <f t="shared" si="100"/>
        <v>Concarneau</v>
      </c>
      <c r="GA10" s="139"/>
      <c r="GB10" s="139"/>
      <c r="GC10" s="139"/>
      <c r="GD10" s="139"/>
      <c r="GE10" s="140" t="str">
        <f t="shared" si="101"/>
        <v>Concarneau</v>
      </c>
      <c r="GF10" s="141"/>
      <c r="GG10" s="141"/>
      <c r="GH10" s="141"/>
      <c r="GI10" s="142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</row>
    <row r="11" spans="1:240" ht="14.25" x14ac:dyDescent="0.25">
      <c r="A11" s="67"/>
      <c r="B11" s="178" t="s">
        <v>59</v>
      </c>
      <c r="C11" s="178"/>
      <c r="D11" s="178"/>
      <c r="E11" s="178"/>
      <c r="F11" s="178"/>
      <c r="G11" s="68"/>
      <c r="H11" s="68"/>
      <c r="I11" s="179" t="s">
        <v>63</v>
      </c>
      <c r="J11" s="179"/>
      <c r="K11" s="179"/>
      <c r="L11" s="179"/>
      <c r="M11" s="179"/>
      <c r="N11" s="69"/>
      <c r="O11" s="180"/>
      <c r="P11" s="181"/>
      <c r="Q11" s="181"/>
      <c r="R11" s="181"/>
      <c r="S11" s="182"/>
      <c r="T11" s="183"/>
      <c r="U11" s="73"/>
      <c r="V11" s="155" t="str">
        <f t="shared" si="0"/>
        <v>Drancy</v>
      </c>
      <c r="W11" s="156"/>
      <c r="X11" s="156"/>
      <c r="Y11" s="156"/>
      <c r="Z11" s="157"/>
      <c r="AA11" s="27">
        <f t="shared" si="1"/>
        <v>0</v>
      </c>
      <c r="AB11" s="28" t="str">
        <f t="shared" si="2"/>
        <v>u</v>
      </c>
      <c r="AC11" s="29">
        <f t="shared" si="102"/>
        <v>1</v>
      </c>
      <c r="AD11" s="30">
        <f t="shared" si="3"/>
        <v>0</v>
      </c>
      <c r="AE11" s="34">
        <f t="shared" si="4"/>
        <v>0</v>
      </c>
      <c r="AF11" s="35">
        <f t="shared" si="5"/>
        <v>0</v>
      </c>
      <c r="AG11" s="35">
        <f t="shared" si="6"/>
        <v>0</v>
      </c>
      <c r="AH11" s="35">
        <f t="shared" si="7"/>
        <v>0</v>
      </c>
      <c r="AI11" s="35">
        <f t="shared" si="8"/>
        <v>0</v>
      </c>
      <c r="AJ11" s="35">
        <f t="shared" si="9"/>
        <v>0</v>
      </c>
      <c r="AK11" s="36">
        <f t="shared" si="10"/>
        <v>0</v>
      </c>
      <c r="AL11" s="158" t="str">
        <f t="shared" si="11"/>
        <v>Drancy</v>
      </c>
      <c r="AM11" s="159"/>
      <c r="AN11" s="159"/>
      <c r="AO11" s="159"/>
      <c r="AP11" s="160"/>
      <c r="AQ11" s="12">
        <f t="shared" si="12"/>
        <v>0</v>
      </c>
      <c r="AR11" s="13" t="str">
        <f t="shared" si="13"/>
        <v>u</v>
      </c>
      <c r="AS11" s="14">
        <f t="shared" si="103"/>
        <v>1</v>
      </c>
      <c r="AT11" s="15">
        <f t="shared" si="14"/>
        <v>0</v>
      </c>
      <c r="AU11" s="16">
        <f t="shared" si="15"/>
        <v>0</v>
      </c>
      <c r="AV11" s="17">
        <f t="shared" si="16"/>
        <v>0</v>
      </c>
      <c r="AW11" s="17">
        <f t="shared" si="17"/>
        <v>0</v>
      </c>
      <c r="AX11" s="17">
        <f t="shared" si="18"/>
        <v>0</v>
      </c>
      <c r="AY11" s="17">
        <f t="shared" si="19"/>
        <v>0</v>
      </c>
      <c r="AZ11" s="17">
        <f t="shared" si="20"/>
        <v>0</v>
      </c>
      <c r="BA11" s="18">
        <f t="shared" si="21"/>
        <v>0</v>
      </c>
      <c r="BB11" s="161" t="str">
        <f t="shared" si="22"/>
        <v>Drancy</v>
      </c>
      <c r="BC11" s="162"/>
      <c r="BD11" s="162"/>
      <c r="BE11" s="162"/>
      <c r="BF11" s="163"/>
      <c r="BG11" s="44">
        <f t="shared" si="23"/>
        <v>0</v>
      </c>
      <c r="BH11" s="45" t="str">
        <f t="shared" si="24"/>
        <v>u</v>
      </c>
      <c r="BI11" s="46">
        <f t="shared" si="104"/>
        <v>1</v>
      </c>
      <c r="BJ11" s="47">
        <f t="shared" si="25"/>
        <v>0</v>
      </c>
      <c r="BK11" s="48">
        <f t="shared" si="26"/>
        <v>0</v>
      </c>
      <c r="BL11" s="49">
        <f t="shared" si="27"/>
        <v>0</v>
      </c>
      <c r="BM11" s="49">
        <f t="shared" si="28"/>
        <v>0</v>
      </c>
      <c r="BN11" s="49">
        <f t="shared" si="29"/>
        <v>0</v>
      </c>
      <c r="BO11" s="49">
        <f t="shared" si="30"/>
        <v>0</v>
      </c>
      <c r="BP11" s="49">
        <f t="shared" si="31"/>
        <v>0</v>
      </c>
      <c r="BQ11" s="50">
        <f t="shared" si="32"/>
        <v>0</v>
      </c>
      <c r="BR11" s="77">
        <v>7</v>
      </c>
      <c r="BS11" s="81">
        <f t="shared" si="33"/>
        <v>7</v>
      </c>
      <c r="BT11" s="79">
        <v>7</v>
      </c>
      <c r="BU11" s="80">
        <f t="shared" si="34"/>
        <v>7</v>
      </c>
      <c r="BV11" s="77">
        <v>7</v>
      </c>
      <c r="BW11" s="78">
        <f t="shared" si="35"/>
        <v>7</v>
      </c>
      <c r="BX11" s="164" t="str">
        <f>[1]Equipes!A8</f>
        <v>Drancy</v>
      </c>
      <c r="BY11" s="164"/>
      <c r="BZ11" s="164"/>
      <c r="CA11" s="164"/>
      <c r="CB11" s="164"/>
      <c r="CC11" s="75">
        <f t="shared" si="36"/>
        <v>1</v>
      </c>
      <c r="CD11" s="75">
        <f t="shared" si="72"/>
        <v>0</v>
      </c>
      <c r="CE11" s="2" t="s">
        <v>22</v>
      </c>
      <c r="CF11" s="75">
        <f t="shared" si="37"/>
        <v>7</v>
      </c>
      <c r="CG11" s="75">
        <f t="shared" si="38"/>
        <v>0</v>
      </c>
      <c r="CH11" s="75">
        <f t="shared" si="39"/>
        <v>0</v>
      </c>
      <c r="CI11" s="75">
        <f t="shared" si="40"/>
        <v>0</v>
      </c>
      <c r="CJ11" s="75">
        <f t="shared" si="41"/>
        <v>0</v>
      </c>
      <c r="CK11" s="75">
        <f t="shared" si="42"/>
        <v>0</v>
      </c>
      <c r="CL11" s="75">
        <f t="shared" si="43"/>
        <v>0</v>
      </c>
      <c r="CM11" s="75">
        <f t="shared" si="44"/>
        <v>0</v>
      </c>
      <c r="CN11" s="75">
        <f t="shared" si="73"/>
        <v>0</v>
      </c>
      <c r="CO11" s="165" t="str">
        <f t="shared" si="74"/>
        <v>Drancy</v>
      </c>
      <c r="CP11" s="166"/>
      <c r="CQ11" s="166"/>
      <c r="CR11" s="166"/>
      <c r="CS11" s="167"/>
      <c r="CT11" s="75">
        <f t="shared" si="45"/>
        <v>1</v>
      </c>
      <c r="CU11" s="75">
        <f t="shared" si="75"/>
        <v>0</v>
      </c>
      <c r="CV11" s="2" t="s">
        <v>22</v>
      </c>
      <c r="CW11" s="75">
        <f t="shared" si="46"/>
        <v>7</v>
      </c>
      <c r="CX11" s="75">
        <f t="shared" si="47"/>
        <v>0</v>
      </c>
      <c r="CY11" s="75">
        <f t="shared" si="48"/>
        <v>0</v>
      </c>
      <c r="CZ11" s="75">
        <f t="shared" si="49"/>
        <v>0</v>
      </c>
      <c r="DA11" s="75">
        <f t="shared" si="50"/>
        <v>0</v>
      </c>
      <c r="DB11" s="75">
        <f t="shared" si="51"/>
        <v>0</v>
      </c>
      <c r="DC11" s="75">
        <f t="shared" si="52"/>
        <v>0</v>
      </c>
      <c r="DD11" s="75">
        <f t="shared" si="53"/>
        <v>0</v>
      </c>
      <c r="DE11" s="75">
        <f t="shared" si="76"/>
        <v>0</v>
      </c>
      <c r="DF11" s="165" t="str">
        <f t="shared" si="77"/>
        <v>Drancy</v>
      </c>
      <c r="DG11" s="166"/>
      <c r="DH11" s="166"/>
      <c r="DI11" s="166"/>
      <c r="DJ11" s="167"/>
      <c r="DK11" s="75">
        <f t="shared" si="54"/>
        <v>1</v>
      </c>
      <c r="DL11" s="75">
        <f t="shared" si="78"/>
        <v>0</v>
      </c>
      <c r="DM11" s="2" t="s">
        <v>22</v>
      </c>
      <c r="DN11" s="75">
        <f t="shared" si="55"/>
        <v>7</v>
      </c>
      <c r="DO11" s="75">
        <f t="shared" si="56"/>
        <v>0</v>
      </c>
      <c r="DP11" s="75">
        <f t="shared" si="57"/>
        <v>0</v>
      </c>
      <c r="DQ11" s="75">
        <f t="shared" si="58"/>
        <v>0</v>
      </c>
      <c r="DR11" s="75">
        <f t="shared" si="59"/>
        <v>0</v>
      </c>
      <c r="DS11" s="75">
        <f t="shared" si="60"/>
        <v>0</v>
      </c>
      <c r="DT11" s="75">
        <f t="shared" si="61"/>
        <v>0</v>
      </c>
      <c r="DU11" s="75">
        <f t="shared" si="62"/>
        <v>0</v>
      </c>
      <c r="DV11" s="75">
        <f t="shared" si="79"/>
        <v>0</v>
      </c>
      <c r="DW11" s="82">
        <f t="shared" si="80"/>
        <v>0</v>
      </c>
      <c r="DX11" s="82">
        <f>DW11+0.0000014</f>
        <v>1.3999999999999999E-6</v>
      </c>
      <c r="DY11" s="82">
        <f t="shared" si="81"/>
        <v>0</v>
      </c>
      <c r="DZ11" s="82">
        <f>DY11+0.0000014</f>
        <v>1.3999999999999999E-6</v>
      </c>
      <c r="EA11" s="82">
        <f t="shared" si="82"/>
        <v>0</v>
      </c>
      <c r="EB11" s="82">
        <f>EA11+0.0000014</f>
        <v>1.3999999999999999E-6</v>
      </c>
      <c r="EC11" s="78">
        <f t="shared" si="83"/>
        <v>0</v>
      </c>
      <c r="ED11" s="78">
        <f t="shared" si="84"/>
        <v>0</v>
      </c>
      <c r="EE11" s="78">
        <f t="shared" si="85"/>
        <v>0</v>
      </c>
      <c r="EF11" s="78">
        <f t="shared" si="86"/>
        <v>0</v>
      </c>
      <c r="EG11" s="78">
        <f t="shared" si="87"/>
        <v>0</v>
      </c>
      <c r="EH11" s="78">
        <f t="shared" si="87"/>
        <v>0</v>
      </c>
      <c r="EI11" s="78">
        <f t="shared" si="88"/>
        <v>0</v>
      </c>
      <c r="EJ11" s="78">
        <f t="shared" si="88"/>
        <v>0</v>
      </c>
      <c r="EK11" s="78" t="b">
        <f t="shared" si="89"/>
        <v>0</v>
      </c>
      <c r="EL11" s="78" t="b">
        <f t="shared" si="90"/>
        <v>0</v>
      </c>
      <c r="EM11" s="78" t="b">
        <f t="shared" si="91"/>
        <v>0</v>
      </c>
      <c r="EN11" s="78" t="b">
        <f t="shared" si="92"/>
        <v>0</v>
      </c>
      <c r="EO11" s="78" t="b">
        <f t="shared" si="93"/>
        <v>0</v>
      </c>
      <c r="EP11" s="78" t="b">
        <f t="shared" si="94"/>
        <v>0</v>
      </c>
      <c r="EQ11" s="78">
        <f t="shared" si="95"/>
        <v>0</v>
      </c>
      <c r="ER11" s="78">
        <f t="shared" si="95"/>
        <v>0</v>
      </c>
      <c r="ES11" s="78">
        <f t="shared" si="96"/>
        <v>0</v>
      </c>
      <c r="ET11" s="78">
        <f t="shared" si="97"/>
        <v>0</v>
      </c>
      <c r="EU11" s="139" t="str">
        <f t="shared" si="63"/>
        <v>Drancy</v>
      </c>
      <c r="EV11" s="139"/>
      <c r="EW11" s="139"/>
      <c r="EX11" s="139"/>
      <c r="EY11" s="139"/>
      <c r="EZ11" s="82">
        <f t="shared" si="64"/>
        <v>0</v>
      </c>
      <c r="FA11" s="78">
        <f t="shared" si="65"/>
        <v>1</v>
      </c>
      <c r="FB11" s="139" t="str">
        <f t="shared" si="98"/>
        <v>Drancy</v>
      </c>
      <c r="FC11" s="139"/>
      <c r="FD11" s="139"/>
      <c r="FE11" s="139"/>
      <c r="FF11" s="139"/>
      <c r="FG11" s="139" t="str">
        <f t="shared" si="66"/>
        <v>Drancy</v>
      </c>
      <c r="FH11" s="139"/>
      <c r="FI11" s="139"/>
      <c r="FJ11" s="139"/>
      <c r="FK11" s="139"/>
      <c r="FL11" s="82">
        <f t="shared" si="67"/>
        <v>0</v>
      </c>
      <c r="FM11" s="4">
        <f t="shared" si="68"/>
        <v>1</v>
      </c>
      <c r="FN11" s="139" t="str">
        <f t="shared" si="99"/>
        <v>Drancy</v>
      </c>
      <c r="FO11" s="139"/>
      <c r="FP11" s="139"/>
      <c r="FQ11" s="139"/>
      <c r="FR11" s="139"/>
      <c r="FS11" s="139" t="str">
        <f t="shared" si="69"/>
        <v>Drancy</v>
      </c>
      <c r="FT11" s="139"/>
      <c r="FU11" s="139"/>
      <c r="FV11" s="139"/>
      <c r="FW11" s="139"/>
      <c r="FX11" s="82">
        <f t="shared" si="70"/>
        <v>0</v>
      </c>
      <c r="FY11" s="78">
        <f t="shared" si="71"/>
        <v>1</v>
      </c>
      <c r="FZ11" s="139" t="str">
        <f t="shared" si="100"/>
        <v>Drancy</v>
      </c>
      <c r="GA11" s="139"/>
      <c r="GB11" s="139"/>
      <c r="GC11" s="139"/>
      <c r="GD11" s="139"/>
      <c r="GE11" s="140" t="str">
        <f t="shared" si="101"/>
        <v>Drancy</v>
      </c>
      <c r="GF11" s="141"/>
      <c r="GG11" s="141"/>
      <c r="GH11" s="141"/>
      <c r="GI11" s="142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</row>
    <row r="12" spans="1:240" ht="15" x14ac:dyDescent="0.3">
      <c r="A12" s="67"/>
      <c r="B12" s="178" t="s">
        <v>76</v>
      </c>
      <c r="C12" s="178"/>
      <c r="D12" s="178"/>
      <c r="E12" s="178"/>
      <c r="F12" s="178"/>
      <c r="G12" s="68"/>
      <c r="H12" s="68"/>
      <c r="I12" s="179" t="s">
        <v>68</v>
      </c>
      <c r="J12" s="179"/>
      <c r="K12" s="179"/>
      <c r="L12" s="179"/>
      <c r="M12" s="179"/>
      <c r="N12" s="69"/>
      <c r="O12" s="180"/>
      <c r="P12" s="181"/>
      <c r="Q12" s="181"/>
      <c r="R12" s="181"/>
      <c r="S12" s="182"/>
      <c r="T12" s="183"/>
      <c r="U12" s="73"/>
      <c r="V12" s="155" t="str">
        <f t="shared" si="0"/>
        <v>Dunkerque</v>
      </c>
      <c r="W12" s="156"/>
      <c r="X12" s="156"/>
      <c r="Y12" s="156"/>
      <c r="Z12" s="157"/>
      <c r="AA12" s="27">
        <f t="shared" si="1"/>
        <v>0</v>
      </c>
      <c r="AB12" s="28" t="str">
        <f t="shared" si="2"/>
        <v>u</v>
      </c>
      <c r="AC12" s="29">
        <f t="shared" si="102"/>
        <v>1</v>
      </c>
      <c r="AD12" s="30">
        <f t="shared" si="3"/>
        <v>0</v>
      </c>
      <c r="AE12" s="34">
        <f t="shared" si="4"/>
        <v>0</v>
      </c>
      <c r="AF12" s="35">
        <f t="shared" si="5"/>
        <v>0</v>
      </c>
      <c r="AG12" s="35">
        <f t="shared" si="6"/>
        <v>0</v>
      </c>
      <c r="AH12" s="35">
        <f t="shared" si="7"/>
        <v>0</v>
      </c>
      <c r="AI12" s="35">
        <f t="shared" si="8"/>
        <v>0</v>
      </c>
      <c r="AJ12" s="35">
        <f t="shared" si="9"/>
        <v>0</v>
      </c>
      <c r="AK12" s="36">
        <f t="shared" si="10"/>
        <v>0</v>
      </c>
      <c r="AL12" s="158" t="str">
        <f t="shared" si="11"/>
        <v>Dunkerque</v>
      </c>
      <c r="AM12" s="159"/>
      <c r="AN12" s="159"/>
      <c r="AO12" s="159"/>
      <c r="AP12" s="160"/>
      <c r="AQ12" s="12">
        <f t="shared" si="12"/>
        <v>0</v>
      </c>
      <c r="AR12" s="13" t="str">
        <f t="shared" si="13"/>
        <v>u</v>
      </c>
      <c r="AS12" s="14">
        <f t="shared" si="103"/>
        <v>1</v>
      </c>
      <c r="AT12" s="15">
        <f t="shared" si="14"/>
        <v>0</v>
      </c>
      <c r="AU12" s="16">
        <f t="shared" si="15"/>
        <v>0</v>
      </c>
      <c r="AV12" s="17">
        <f t="shared" si="16"/>
        <v>0</v>
      </c>
      <c r="AW12" s="17">
        <f t="shared" si="17"/>
        <v>0</v>
      </c>
      <c r="AX12" s="17">
        <f t="shared" si="18"/>
        <v>0</v>
      </c>
      <c r="AY12" s="17">
        <f t="shared" si="19"/>
        <v>0</v>
      </c>
      <c r="AZ12" s="17">
        <f t="shared" si="20"/>
        <v>0</v>
      </c>
      <c r="BA12" s="18">
        <f t="shared" si="21"/>
        <v>0</v>
      </c>
      <c r="BB12" s="161" t="str">
        <f t="shared" si="22"/>
        <v>Dunkerque</v>
      </c>
      <c r="BC12" s="162"/>
      <c r="BD12" s="162"/>
      <c r="BE12" s="162"/>
      <c r="BF12" s="163"/>
      <c r="BG12" s="44">
        <f t="shared" si="23"/>
        <v>0</v>
      </c>
      <c r="BH12" s="45" t="str">
        <f t="shared" si="24"/>
        <v>u</v>
      </c>
      <c r="BI12" s="46">
        <f t="shared" si="104"/>
        <v>1</v>
      </c>
      <c r="BJ12" s="47">
        <f t="shared" si="25"/>
        <v>0</v>
      </c>
      <c r="BK12" s="48">
        <f t="shared" si="26"/>
        <v>0</v>
      </c>
      <c r="BL12" s="49">
        <f t="shared" si="27"/>
        <v>0</v>
      </c>
      <c r="BM12" s="49">
        <f t="shared" si="28"/>
        <v>0</v>
      </c>
      <c r="BN12" s="49">
        <f t="shared" si="29"/>
        <v>0</v>
      </c>
      <c r="BO12" s="49">
        <f t="shared" si="30"/>
        <v>0</v>
      </c>
      <c r="BP12" s="49">
        <f t="shared" si="31"/>
        <v>0</v>
      </c>
      <c r="BQ12" s="50">
        <f t="shared" si="32"/>
        <v>0</v>
      </c>
      <c r="BR12" s="77">
        <v>8</v>
      </c>
      <c r="BS12" s="81">
        <f t="shared" si="33"/>
        <v>8</v>
      </c>
      <c r="BT12" s="79">
        <v>8</v>
      </c>
      <c r="BU12" s="80">
        <f t="shared" si="34"/>
        <v>8</v>
      </c>
      <c r="BV12" s="77">
        <v>8</v>
      </c>
      <c r="BW12" s="78">
        <f t="shared" si="35"/>
        <v>8</v>
      </c>
      <c r="BX12" s="164" t="str">
        <f>[1]Equipes!A9</f>
        <v>Dunkerque</v>
      </c>
      <c r="BY12" s="164"/>
      <c r="BZ12" s="164"/>
      <c r="CA12" s="164"/>
      <c r="CB12" s="164"/>
      <c r="CC12" s="75">
        <f t="shared" si="36"/>
        <v>1</v>
      </c>
      <c r="CD12" s="75">
        <f t="shared" si="72"/>
        <v>0</v>
      </c>
      <c r="CE12" s="2" t="s">
        <v>22</v>
      </c>
      <c r="CF12" s="75">
        <f t="shared" si="37"/>
        <v>8</v>
      </c>
      <c r="CG12" s="75">
        <f t="shared" si="38"/>
        <v>0</v>
      </c>
      <c r="CH12" s="75">
        <f t="shared" si="39"/>
        <v>0</v>
      </c>
      <c r="CI12" s="75">
        <f t="shared" si="40"/>
        <v>0</v>
      </c>
      <c r="CJ12" s="75">
        <f t="shared" si="41"/>
        <v>0</v>
      </c>
      <c r="CK12" s="75">
        <f t="shared" si="42"/>
        <v>0</v>
      </c>
      <c r="CL12" s="75">
        <f t="shared" si="43"/>
        <v>0</v>
      </c>
      <c r="CM12" s="75">
        <f t="shared" si="44"/>
        <v>0</v>
      </c>
      <c r="CN12" s="75">
        <f t="shared" si="73"/>
        <v>0</v>
      </c>
      <c r="CO12" s="165" t="str">
        <f t="shared" si="74"/>
        <v>Dunkerque</v>
      </c>
      <c r="CP12" s="166"/>
      <c r="CQ12" s="166"/>
      <c r="CR12" s="166"/>
      <c r="CS12" s="167"/>
      <c r="CT12" s="75">
        <f t="shared" si="45"/>
        <v>1</v>
      </c>
      <c r="CU12" s="75">
        <f t="shared" si="75"/>
        <v>0</v>
      </c>
      <c r="CV12" s="2" t="s">
        <v>22</v>
      </c>
      <c r="CW12" s="75">
        <f t="shared" si="46"/>
        <v>8</v>
      </c>
      <c r="CX12" s="75">
        <f t="shared" si="47"/>
        <v>0</v>
      </c>
      <c r="CY12" s="75">
        <f t="shared" si="48"/>
        <v>0</v>
      </c>
      <c r="CZ12" s="75">
        <f t="shared" si="49"/>
        <v>0</v>
      </c>
      <c r="DA12" s="75">
        <f t="shared" si="50"/>
        <v>0</v>
      </c>
      <c r="DB12" s="75">
        <f t="shared" si="51"/>
        <v>0</v>
      </c>
      <c r="DC12" s="75">
        <f t="shared" si="52"/>
        <v>0</v>
      </c>
      <c r="DD12" s="75">
        <f t="shared" si="53"/>
        <v>0</v>
      </c>
      <c r="DE12" s="75">
        <f t="shared" si="76"/>
        <v>0</v>
      </c>
      <c r="DF12" s="165" t="str">
        <f t="shared" si="77"/>
        <v>Dunkerque</v>
      </c>
      <c r="DG12" s="166"/>
      <c r="DH12" s="166"/>
      <c r="DI12" s="166"/>
      <c r="DJ12" s="167"/>
      <c r="DK12" s="75">
        <f t="shared" si="54"/>
        <v>1</v>
      </c>
      <c r="DL12" s="75">
        <f t="shared" si="78"/>
        <v>0</v>
      </c>
      <c r="DM12" s="2" t="s">
        <v>22</v>
      </c>
      <c r="DN12" s="75">
        <f t="shared" si="55"/>
        <v>8</v>
      </c>
      <c r="DO12" s="75">
        <f t="shared" si="56"/>
        <v>0</v>
      </c>
      <c r="DP12" s="75">
        <f t="shared" si="57"/>
        <v>0</v>
      </c>
      <c r="DQ12" s="75">
        <f t="shared" si="58"/>
        <v>0</v>
      </c>
      <c r="DR12" s="75">
        <f t="shared" si="59"/>
        <v>0</v>
      </c>
      <c r="DS12" s="75">
        <f t="shared" si="60"/>
        <v>0</v>
      </c>
      <c r="DT12" s="75">
        <f t="shared" si="61"/>
        <v>0</v>
      </c>
      <c r="DU12" s="75">
        <f t="shared" si="62"/>
        <v>0</v>
      </c>
      <c r="DV12" s="75">
        <f t="shared" si="79"/>
        <v>0</v>
      </c>
      <c r="DW12" s="82">
        <f t="shared" si="80"/>
        <v>0</v>
      </c>
      <c r="DX12" s="82">
        <f>DW12+0.0000013</f>
        <v>1.3E-6</v>
      </c>
      <c r="DY12" s="82">
        <f t="shared" si="81"/>
        <v>0</v>
      </c>
      <c r="DZ12" s="82">
        <f>DY12+0.0000013</f>
        <v>1.3E-6</v>
      </c>
      <c r="EA12" s="82">
        <f t="shared" si="82"/>
        <v>0</v>
      </c>
      <c r="EB12" s="82">
        <f>EA12+0.0000013</f>
        <v>1.3E-6</v>
      </c>
      <c r="EC12" s="78">
        <f t="shared" si="83"/>
        <v>0</v>
      </c>
      <c r="ED12" s="78">
        <f t="shared" si="84"/>
        <v>0</v>
      </c>
      <c r="EE12" s="78">
        <f t="shared" si="85"/>
        <v>0</v>
      </c>
      <c r="EF12" s="78">
        <f t="shared" si="86"/>
        <v>0</v>
      </c>
      <c r="EG12" s="78">
        <f t="shared" si="87"/>
        <v>0</v>
      </c>
      <c r="EH12" s="78">
        <f t="shared" si="87"/>
        <v>0</v>
      </c>
      <c r="EI12" s="78">
        <f t="shared" si="88"/>
        <v>0</v>
      </c>
      <c r="EJ12" s="78">
        <f t="shared" si="88"/>
        <v>0</v>
      </c>
      <c r="EK12" s="78" t="b">
        <f t="shared" si="89"/>
        <v>0</v>
      </c>
      <c r="EL12" s="78" t="b">
        <f t="shared" si="90"/>
        <v>0</v>
      </c>
      <c r="EM12" s="78" t="b">
        <f t="shared" si="91"/>
        <v>0</v>
      </c>
      <c r="EN12" s="78" t="b">
        <f t="shared" si="92"/>
        <v>0</v>
      </c>
      <c r="EO12" s="78" t="b">
        <f t="shared" si="93"/>
        <v>0</v>
      </c>
      <c r="EP12" s="78" t="b">
        <f t="shared" si="94"/>
        <v>0</v>
      </c>
      <c r="EQ12" s="78">
        <f t="shared" si="95"/>
        <v>0</v>
      </c>
      <c r="ER12" s="78">
        <f t="shared" si="95"/>
        <v>0</v>
      </c>
      <c r="ES12" s="78">
        <f t="shared" si="96"/>
        <v>0</v>
      </c>
      <c r="ET12" s="78">
        <f t="shared" si="97"/>
        <v>0</v>
      </c>
      <c r="EU12" s="139" t="str">
        <f t="shared" si="63"/>
        <v>Dunkerque</v>
      </c>
      <c r="EV12" s="139"/>
      <c r="EW12" s="139"/>
      <c r="EX12" s="139"/>
      <c r="EY12" s="139"/>
      <c r="EZ12" s="82">
        <f t="shared" si="64"/>
        <v>0</v>
      </c>
      <c r="FA12" s="78">
        <f t="shared" si="65"/>
        <v>1</v>
      </c>
      <c r="FB12" s="139" t="str">
        <f t="shared" si="98"/>
        <v>Dunkerque</v>
      </c>
      <c r="FC12" s="139"/>
      <c r="FD12" s="139"/>
      <c r="FE12" s="139"/>
      <c r="FF12" s="139"/>
      <c r="FG12" s="139" t="str">
        <f t="shared" si="66"/>
        <v>Dunkerque</v>
      </c>
      <c r="FH12" s="139"/>
      <c r="FI12" s="139"/>
      <c r="FJ12" s="139"/>
      <c r="FK12" s="139"/>
      <c r="FL12" s="82">
        <f t="shared" si="67"/>
        <v>0</v>
      </c>
      <c r="FM12" s="4">
        <f t="shared" si="68"/>
        <v>1</v>
      </c>
      <c r="FN12" s="139" t="str">
        <f t="shared" si="99"/>
        <v>Dunkerque</v>
      </c>
      <c r="FO12" s="139"/>
      <c r="FP12" s="139"/>
      <c r="FQ12" s="139"/>
      <c r="FR12" s="139"/>
      <c r="FS12" s="139" t="str">
        <f t="shared" si="69"/>
        <v>Dunkerque</v>
      </c>
      <c r="FT12" s="139"/>
      <c r="FU12" s="139"/>
      <c r="FV12" s="139"/>
      <c r="FW12" s="139"/>
      <c r="FX12" s="82">
        <f t="shared" si="70"/>
        <v>0</v>
      </c>
      <c r="FY12" s="78">
        <f t="shared" si="71"/>
        <v>1</v>
      </c>
      <c r="FZ12" s="139" t="str">
        <f t="shared" si="100"/>
        <v>Dunkerque</v>
      </c>
      <c r="GA12" s="139"/>
      <c r="GB12" s="139"/>
      <c r="GC12" s="139"/>
      <c r="GD12" s="139"/>
      <c r="GE12" s="140" t="str">
        <f t="shared" si="101"/>
        <v>Dunkerque</v>
      </c>
      <c r="GF12" s="141"/>
      <c r="GG12" s="141"/>
      <c r="GH12" s="141"/>
      <c r="GI12" s="142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</row>
    <row r="13" spans="1:240" ht="15.6" thickBot="1" x14ac:dyDescent="0.35">
      <c r="A13" s="70"/>
      <c r="B13" s="172" t="s">
        <v>73</v>
      </c>
      <c r="C13" s="172"/>
      <c r="D13" s="172"/>
      <c r="E13" s="172"/>
      <c r="F13" s="172"/>
      <c r="G13" s="71"/>
      <c r="H13" s="71"/>
      <c r="I13" s="173" t="s">
        <v>74</v>
      </c>
      <c r="J13" s="173"/>
      <c r="K13" s="173"/>
      <c r="L13" s="173"/>
      <c r="M13" s="173"/>
      <c r="N13" s="72"/>
      <c r="O13" s="174"/>
      <c r="P13" s="175"/>
      <c r="Q13" s="175"/>
      <c r="R13" s="175"/>
      <c r="S13" s="176"/>
      <c r="T13" s="177"/>
      <c r="U13" s="73"/>
      <c r="V13" s="155" t="str">
        <f t="shared" si="0"/>
        <v>Entente SSG</v>
      </c>
      <c r="W13" s="156"/>
      <c r="X13" s="156"/>
      <c r="Y13" s="156"/>
      <c r="Z13" s="157"/>
      <c r="AA13" s="27">
        <f t="shared" si="1"/>
        <v>0</v>
      </c>
      <c r="AB13" s="28" t="str">
        <f t="shared" si="2"/>
        <v>u</v>
      </c>
      <c r="AC13" s="29">
        <f t="shared" si="102"/>
        <v>1</v>
      </c>
      <c r="AD13" s="30">
        <f t="shared" si="3"/>
        <v>0</v>
      </c>
      <c r="AE13" s="34">
        <f t="shared" si="4"/>
        <v>0</v>
      </c>
      <c r="AF13" s="35">
        <f t="shared" si="5"/>
        <v>0</v>
      </c>
      <c r="AG13" s="35">
        <f t="shared" si="6"/>
        <v>0</v>
      </c>
      <c r="AH13" s="35">
        <f t="shared" si="7"/>
        <v>0</v>
      </c>
      <c r="AI13" s="35">
        <f t="shared" si="8"/>
        <v>0</v>
      </c>
      <c r="AJ13" s="35">
        <f t="shared" si="9"/>
        <v>0</v>
      </c>
      <c r="AK13" s="36">
        <f t="shared" si="10"/>
        <v>0</v>
      </c>
      <c r="AL13" s="158" t="str">
        <f t="shared" si="11"/>
        <v>Entente SSG</v>
      </c>
      <c r="AM13" s="159"/>
      <c r="AN13" s="159"/>
      <c r="AO13" s="159"/>
      <c r="AP13" s="160"/>
      <c r="AQ13" s="12">
        <f t="shared" si="12"/>
        <v>0</v>
      </c>
      <c r="AR13" s="13" t="str">
        <f t="shared" si="13"/>
        <v>u</v>
      </c>
      <c r="AS13" s="14">
        <f t="shared" si="103"/>
        <v>1</v>
      </c>
      <c r="AT13" s="15">
        <f t="shared" si="14"/>
        <v>0</v>
      </c>
      <c r="AU13" s="16">
        <f t="shared" si="15"/>
        <v>0</v>
      </c>
      <c r="AV13" s="17">
        <f t="shared" si="16"/>
        <v>0</v>
      </c>
      <c r="AW13" s="17">
        <f t="shared" si="17"/>
        <v>0</v>
      </c>
      <c r="AX13" s="17">
        <f t="shared" si="18"/>
        <v>0</v>
      </c>
      <c r="AY13" s="17">
        <f t="shared" si="19"/>
        <v>0</v>
      </c>
      <c r="AZ13" s="17">
        <f t="shared" si="20"/>
        <v>0</v>
      </c>
      <c r="BA13" s="18">
        <f t="shared" si="21"/>
        <v>0</v>
      </c>
      <c r="BB13" s="161" t="str">
        <f t="shared" si="22"/>
        <v>Entente SSG</v>
      </c>
      <c r="BC13" s="162"/>
      <c r="BD13" s="162"/>
      <c r="BE13" s="162"/>
      <c r="BF13" s="163"/>
      <c r="BG13" s="44">
        <f t="shared" si="23"/>
        <v>0</v>
      </c>
      <c r="BH13" s="45" t="str">
        <f t="shared" si="24"/>
        <v>u</v>
      </c>
      <c r="BI13" s="46">
        <f t="shared" si="104"/>
        <v>1</v>
      </c>
      <c r="BJ13" s="47">
        <f t="shared" si="25"/>
        <v>0</v>
      </c>
      <c r="BK13" s="48">
        <f t="shared" si="26"/>
        <v>0</v>
      </c>
      <c r="BL13" s="49">
        <f t="shared" si="27"/>
        <v>0</v>
      </c>
      <c r="BM13" s="49">
        <f t="shared" si="28"/>
        <v>0</v>
      </c>
      <c r="BN13" s="49">
        <f t="shared" si="29"/>
        <v>0</v>
      </c>
      <c r="BO13" s="49">
        <f t="shared" si="30"/>
        <v>0</v>
      </c>
      <c r="BP13" s="49">
        <f t="shared" si="31"/>
        <v>0</v>
      </c>
      <c r="BQ13" s="50">
        <f t="shared" si="32"/>
        <v>0</v>
      </c>
      <c r="BR13" s="77">
        <v>9</v>
      </c>
      <c r="BS13" s="81">
        <f t="shared" si="33"/>
        <v>9</v>
      </c>
      <c r="BT13" s="79">
        <v>9</v>
      </c>
      <c r="BU13" s="80">
        <f t="shared" si="34"/>
        <v>9</v>
      </c>
      <c r="BV13" s="77">
        <v>9</v>
      </c>
      <c r="BW13" s="78">
        <f t="shared" si="35"/>
        <v>9</v>
      </c>
      <c r="BX13" s="164" t="str">
        <f>[1]Equipes!A10</f>
        <v>Entente SSG</v>
      </c>
      <c r="BY13" s="164"/>
      <c r="BZ13" s="164"/>
      <c r="CA13" s="164"/>
      <c r="CB13" s="164"/>
      <c r="CC13" s="75">
        <f t="shared" si="36"/>
        <v>1</v>
      </c>
      <c r="CD13" s="75">
        <f t="shared" si="72"/>
        <v>0</v>
      </c>
      <c r="CE13" s="2" t="s">
        <v>22</v>
      </c>
      <c r="CF13" s="75">
        <f t="shared" si="37"/>
        <v>9</v>
      </c>
      <c r="CG13" s="75">
        <f t="shared" si="38"/>
        <v>0</v>
      </c>
      <c r="CH13" s="75">
        <f t="shared" si="39"/>
        <v>0</v>
      </c>
      <c r="CI13" s="75">
        <f t="shared" si="40"/>
        <v>0</v>
      </c>
      <c r="CJ13" s="75">
        <f t="shared" si="41"/>
        <v>0</v>
      </c>
      <c r="CK13" s="75">
        <f t="shared" si="42"/>
        <v>0</v>
      </c>
      <c r="CL13" s="75">
        <f t="shared" si="43"/>
        <v>0</v>
      </c>
      <c r="CM13" s="75">
        <f t="shared" si="44"/>
        <v>0</v>
      </c>
      <c r="CN13" s="75">
        <f t="shared" si="73"/>
        <v>0</v>
      </c>
      <c r="CO13" s="165" t="str">
        <f t="shared" si="74"/>
        <v>Entente SSG</v>
      </c>
      <c r="CP13" s="166"/>
      <c r="CQ13" s="166"/>
      <c r="CR13" s="166"/>
      <c r="CS13" s="167"/>
      <c r="CT13" s="75">
        <f t="shared" si="45"/>
        <v>1</v>
      </c>
      <c r="CU13" s="75">
        <f t="shared" si="75"/>
        <v>0</v>
      </c>
      <c r="CV13" s="2" t="s">
        <v>22</v>
      </c>
      <c r="CW13" s="75">
        <f t="shared" si="46"/>
        <v>9</v>
      </c>
      <c r="CX13" s="75">
        <f t="shared" si="47"/>
        <v>0</v>
      </c>
      <c r="CY13" s="75">
        <f t="shared" si="48"/>
        <v>0</v>
      </c>
      <c r="CZ13" s="75">
        <f t="shared" si="49"/>
        <v>0</v>
      </c>
      <c r="DA13" s="75">
        <f t="shared" si="50"/>
        <v>0</v>
      </c>
      <c r="DB13" s="75">
        <f t="shared" si="51"/>
        <v>0</v>
      </c>
      <c r="DC13" s="75">
        <f t="shared" si="52"/>
        <v>0</v>
      </c>
      <c r="DD13" s="75">
        <f t="shared" si="53"/>
        <v>0</v>
      </c>
      <c r="DE13" s="75">
        <f t="shared" si="76"/>
        <v>0</v>
      </c>
      <c r="DF13" s="165" t="str">
        <f t="shared" si="77"/>
        <v>Entente SSG</v>
      </c>
      <c r="DG13" s="166"/>
      <c r="DH13" s="166"/>
      <c r="DI13" s="166"/>
      <c r="DJ13" s="167"/>
      <c r="DK13" s="75">
        <f t="shared" si="54"/>
        <v>1</v>
      </c>
      <c r="DL13" s="75">
        <f t="shared" si="78"/>
        <v>0</v>
      </c>
      <c r="DM13" s="2" t="s">
        <v>22</v>
      </c>
      <c r="DN13" s="75">
        <f t="shared" si="55"/>
        <v>9</v>
      </c>
      <c r="DO13" s="75">
        <f t="shared" si="56"/>
        <v>0</v>
      </c>
      <c r="DP13" s="75">
        <f t="shared" si="57"/>
        <v>0</v>
      </c>
      <c r="DQ13" s="75">
        <f t="shared" si="58"/>
        <v>0</v>
      </c>
      <c r="DR13" s="75">
        <f t="shared" si="59"/>
        <v>0</v>
      </c>
      <c r="DS13" s="75">
        <f t="shared" si="60"/>
        <v>0</v>
      </c>
      <c r="DT13" s="75">
        <f t="shared" si="61"/>
        <v>0</v>
      </c>
      <c r="DU13" s="75">
        <f t="shared" si="62"/>
        <v>0</v>
      </c>
      <c r="DV13" s="75">
        <f t="shared" si="79"/>
        <v>0</v>
      </c>
      <c r="DW13" s="82">
        <f t="shared" si="80"/>
        <v>0</v>
      </c>
      <c r="DX13" s="82">
        <f>DW13+0.0000012</f>
        <v>1.1999999999999999E-6</v>
      </c>
      <c r="DY13" s="82">
        <f t="shared" si="81"/>
        <v>0</v>
      </c>
      <c r="DZ13" s="82">
        <f>DY13+0.0000012</f>
        <v>1.1999999999999999E-6</v>
      </c>
      <c r="EA13" s="82">
        <f t="shared" si="82"/>
        <v>0</v>
      </c>
      <c r="EB13" s="82">
        <f>EA13+0.0000012</f>
        <v>1.1999999999999999E-6</v>
      </c>
      <c r="EC13" s="78">
        <f t="shared" si="83"/>
        <v>0</v>
      </c>
      <c r="ED13" s="78">
        <f t="shared" si="84"/>
        <v>0</v>
      </c>
      <c r="EE13" s="78">
        <f t="shared" si="85"/>
        <v>0</v>
      </c>
      <c r="EF13" s="78">
        <f t="shared" si="86"/>
        <v>0</v>
      </c>
      <c r="EG13" s="78">
        <f t="shared" si="87"/>
        <v>0</v>
      </c>
      <c r="EH13" s="78">
        <f t="shared" si="87"/>
        <v>0</v>
      </c>
      <c r="EI13" s="78">
        <f t="shared" si="88"/>
        <v>0</v>
      </c>
      <c r="EJ13" s="78">
        <f t="shared" si="88"/>
        <v>0</v>
      </c>
      <c r="EK13" s="78" t="b">
        <f t="shared" si="89"/>
        <v>0</v>
      </c>
      <c r="EL13" s="78" t="b">
        <f t="shared" si="90"/>
        <v>0</v>
      </c>
      <c r="EM13" s="78" t="b">
        <f t="shared" si="91"/>
        <v>0</v>
      </c>
      <c r="EN13" s="78" t="b">
        <f t="shared" si="92"/>
        <v>0</v>
      </c>
      <c r="EO13" s="78" t="b">
        <f t="shared" si="93"/>
        <v>0</v>
      </c>
      <c r="EP13" s="78" t="b">
        <f t="shared" si="94"/>
        <v>0</v>
      </c>
      <c r="EQ13" s="78">
        <f t="shared" si="95"/>
        <v>0</v>
      </c>
      <c r="ER13" s="78">
        <f t="shared" si="95"/>
        <v>0</v>
      </c>
      <c r="ES13" s="78">
        <f t="shared" si="96"/>
        <v>0</v>
      </c>
      <c r="ET13" s="78">
        <f t="shared" si="97"/>
        <v>0</v>
      </c>
      <c r="EU13" s="139" t="str">
        <f t="shared" si="63"/>
        <v>Entente SSG</v>
      </c>
      <c r="EV13" s="139"/>
      <c r="EW13" s="139"/>
      <c r="EX13" s="139"/>
      <c r="EY13" s="139"/>
      <c r="EZ13" s="82">
        <f t="shared" si="64"/>
        <v>0</v>
      </c>
      <c r="FA13" s="78">
        <f t="shared" si="65"/>
        <v>1</v>
      </c>
      <c r="FB13" s="139" t="str">
        <f t="shared" si="98"/>
        <v>Entente SSG</v>
      </c>
      <c r="FC13" s="139"/>
      <c r="FD13" s="139"/>
      <c r="FE13" s="139"/>
      <c r="FF13" s="139"/>
      <c r="FG13" s="139" t="str">
        <f t="shared" si="66"/>
        <v>Entente SSG</v>
      </c>
      <c r="FH13" s="139"/>
      <c r="FI13" s="139"/>
      <c r="FJ13" s="139"/>
      <c r="FK13" s="139"/>
      <c r="FL13" s="82">
        <f t="shared" si="67"/>
        <v>0</v>
      </c>
      <c r="FM13" s="4">
        <f t="shared" si="68"/>
        <v>1</v>
      </c>
      <c r="FN13" s="139" t="str">
        <f t="shared" si="99"/>
        <v>Entente SSG</v>
      </c>
      <c r="FO13" s="139"/>
      <c r="FP13" s="139"/>
      <c r="FQ13" s="139"/>
      <c r="FR13" s="139"/>
      <c r="FS13" s="139" t="str">
        <f t="shared" si="69"/>
        <v>Entente SSG</v>
      </c>
      <c r="FT13" s="139"/>
      <c r="FU13" s="139"/>
      <c r="FV13" s="139"/>
      <c r="FW13" s="139"/>
      <c r="FX13" s="82">
        <f t="shared" si="70"/>
        <v>0</v>
      </c>
      <c r="FY13" s="78">
        <f t="shared" si="71"/>
        <v>1</v>
      </c>
      <c r="FZ13" s="139" t="str">
        <f t="shared" si="100"/>
        <v>Entente SSG</v>
      </c>
      <c r="GA13" s="139"/>
      <c r="GB13" s="139"/>
      <c r="GC13" s="139"/>
      <c r="GD13" s="139"/>
      <c r="GE13" s="140" t="str">
        <f t="shared" si="101"/>
        <v>Entente SSG</v>
      </c>
      <c r="GF13" s="141"/>
      <c r="GG13" s="141"/>
      <c r="GH13" s="141"/>
      <c r="GI13" s="142"/>
      <c r="GJ13" s="74"/>
      <c r="GK13" s="74"/>
      <c r="GL13" s="74"/>
      <c r="GM13" s="74"/>
      <c r="GN13" s="74"/>
      <c r="GO13" s="74"/>
      <c r="GP13" s="74"/>
      <c r="GQ13" s="74"/>
      <c r="GR13" s="74"/>
      <c r="GS13" s="74"/>
      <c r="GT13" s="74"/>
      <c r="GU13" s="74"/>
      <c r="GV13" s="74"/>
      <c r="GW13" s="74"/>
      <c r="GX13" s="74"/>
      <c r="GY13" s="74"/>
      <c r="GZ13" s="74"/>
      <c r="HA13" s="74"/>
      <c r="HB13" s="74"/>
      <c r="HC13" s="74"/>
      <c r="HD13" s="74"/>
      <c r="HE13" s="74"/>
      <c r="HF13" s="74"/>
      <c r="HG13" s="74"/>
      <c r="HH13" s="74"/>
      <c r="HI13" s="74"/>
      <c r="HJ13" s="74"/>
      <c r="HK13" s="74"/>
      <c r="HL13" s="74"/>
      <c r="HM13" s="74"/>
      <c r="HN13" s="74"/>
      <c r="HO13" s="74"/>
      <c r="HP13" s="74"/>
      <c r="HQ13" s="74"/>
      <c r="HR13" s="74"/>
      <c r="HS13" s="74"/>
      <c r="HT13" s="74"/>
      <c r="HU13" s="74"/>
      <c r="HV13" s="74"/>
      <c r="HW13" s="74"/>
      <c r="HX13" s="74"/>
      <c r="HY13" s="74"/>
      <c r="HZ13" s="74"/>
      <c r="IA13" s="74"/>
      <c r="IB13" s="74"/>
      <c r="IC13" s="74"/>
      <c r="ID13" s="74"/>
      <c r="IE13" s="74"/>
      <c r="IF13" s="74"/>
    </row>
    <row r="14" spans="1:240" ht="15.6" thickTop="1" x14ac:dyDescent="0.3">
      <c r="A14" s="62"/>
      <c r="B14" s="170"/>
      <c r="C14" s="170"/>
      <c r="D14" s="170"/>
      <c r="E14" s="170"/>
      <c r="F14" s="170"/>
      <c r="G14" s="63"/>
      <c r="H14" s="63"/>
      <c r="I14" s="170"/>
      <c r="J14" s="170"/>
      <c r="K14" s="170"/>
      <c r="L14" s="170"/>
      <c r="M14" s="170"/>
      <c r="N14" s="62"/>
      <c r="O14" s="171"/>
      <c r="P14" s="171"/>
      <c r="Q14" s="171"/>
      <c r="R14" s="171"/>
      <c r="S14" s="168"/>
      <c r="T14" s="168"/>
      <c r="U14" s="73"/>
      <c r="V14" s="155" t="str">
        <f t="shared" si="0"/>
        <v>Laval</v>
      </c>
      <c r="W14" s="156"/>
      <c r="X14" s="156"/>
      <c r="Y14" s="156"/>
      <c r="Z14" s="157"/>
      <c r="AA14" s="27">
        <f t="shared" si="1"/>
        <v>0</v>
      </c>
      <c r="AB14" s="28" t="str">
        <f t="shared" si="2"/>
        <v>u</v>
      </c>
      <c r="AC14" s="29">
        <f t="shared" si="102"/>
        <v>1</v>
      </c>
      <c r="AD14" s="30">
        <f t="shared" si="3"/>
        <v>0</v>
      </c>
      <c r="AE14" s="34">
        <f t="shared" si="4"/>
        <v>0</v>
      </c>
      <c r="AF14" s="35">
        <f t="shared" si="5"/>
        <v>0</v>
      </c>
      <c r="AG14" s="35">
        <f t="shared" si="6"/>
        <v>0</v>
      </c>
      <c r="AH14" s="35">
        <f t="shared" si="7"/>
        <v>0</v>
      </c>
      <c r="AI14" s="35">
        <f t="shared" si="8"/>
        <v>0</v>
      </c>
      <c r="AJ14" s="35">
        <f t="shared" si="9"/>
        <v>0</v>
      </c>
      <c r="AK14" s="36">
        <f t="shared" si="10"/>
        <v>0</v>
      </c>
      <c r="AL14" s="158" t="str">
        <f t="shared" si="11"/>
        <v>Laval</v>
      </c>
      <c r="AM14" s="159"/>
      <c r="AN14" s="159"/>
      <c r="AO14" s="159"/>
      <c r="AP14" s="160"/>
      <c r="AQ14" s="12">
        <f t="shared" si="12"/>
        <v>0</v>
      </c>
      <c r="AR14" s="13" t="str">
        <f t="shared" si="13"/>
        <v>u</v>
      </c>
      <c r="AS14" s="14">
        <f t="shared" si="103"/>
        <v>1</v>
      </c>
      <c r="AT14" s="15">
        <f t="shared" si="14"/>
        <v>0</v>
      </c>
      <c r="AU14" s="16">
        <f t="shared" si="15"/>
        <v>0</v>
      </c>
      <c r="AV14" s="17">
        <f t="shared" si="16"/>
        <v>0</v>
      </c>
      <c r="AW14" s="17">
        <f t="shared" si="17"/>
        <v>0</v>
      </c>
      <c r="AX14" s="17">
        <f t="shared" si="18"/>
        <v>0</v>
      </c>
      <c r="AY14" s="17">
        <f t="shared" si="19"/>
        <v>0</v>
      </c>
      <c r="AZ14" s="17">
        <f t="shared" si="20"/>
        <v>0</v>
      </c>
      <c r="BA14" s="18">
        <f t="shared" si="21"/>
        <v>0</v>
      </c>
      <c r="BB14" s="161" t="str">
        <f t="shared" si="22"/>
        <v>Laval</v>
      </c>
      <c r="BC14" s="162"/>
      <c r="BD14" s="162"/>
      <c r="BE14" s="162"/>
      <c r="BF14" s="163"/>
      <c r="BG14" s="44">
        <f t="shared" si="23"/>
        <v>0</v>
      </c>
      <c r="BH14" s="45" t="str">
        <f t="shared" si="24"/>
        <v>u</v>
      </c>
      <c r="BI14" s="46">
        <f t="shared" si="104"/>
        <v>1</v>
      </c>
      <c r="BJ14" s="47">
        <f t="shared" si="25"/>
        <v>0</v>
      </c>
      <c r="BK14" s="48">
        <f t="shared" si="26"/>
        <v>0</v>
      </c>
      <c r="BL14" s="49">
        <f t="shared" si="27"/>
        <v>0</v>
      </c>
      <c r="BM14" s="49">
        <f t="shared" si="28"/>
        <v>0</v>
      </c>
      <c r="BN14" s="49">
        <f t="shared" si="29"/>
        <v>0</v>
      </c>
      <c r="BO14" s="49">
        <f t="shared" si="30"/>
        <v>0</v>
      </c>
      <c r="BP14" s="49">
        <f t="shared" si="31"/>
        <v>0</v>
      </c>
      <c r="BQ14" s="50">
        <f t="shared" si="32"/>
        <v>0</v>
      </c>
      <c r="BR14" s="77">
        <v>10</v>
      </c>
      <c r="BS14" s="81">
        <f t="shared" si="33"/>
        <v>10</v>
      </c>
      <c r="BT14" s="79">
        <v>10</v>
      </c>
      <c r="BU14" s="80">
        <f t="shared" si="34"/>
        <v>10</v>
      </c>
      <c r="BV14" s="77">
        <v>10</v>
      </c>
      <c r="BW14" s="78">
        <f t="shared" si="35"/>
        <v>10</v>
      </c>
      <c r="BX14" s="164" t="str">
        <f>[1]Equipes!A11</f>
        <v>Laval</v>
      </c>
      <c r="BY14" s="164"/>
      <c r="BZ14" s="164"/>
      <c r="CA14" s="164"/>
      <c r="CB14" s="164"/>
      <c r="CC14" s="75">
        <f t="shared" si="36"/>
        <v>1</v>
      </c>
      <c r="CD14" s="75">
        <f t="shared" si="72"/>
        <v>0</v>
      </c>
      <c r="CE14" s="2" t="s">
        <v>22</v>
      </c>
      <c r="CF14" s="75">
        <f t="shared" si="37"/>
        <v>10</v>
      </c>
      <c r="CG14" s="75">
        <f t="shared" si="38"/>
        <v>0</v>
      </c>
      <c r="CH14" s="75">
        <f t="shared" si="39"/>
        <v>0</v>
      </c>
      <c r="CI14" s="75">
        <f t="shared" si="40"/>
        <v>0</v>
      </c>
      <c r="CJ14" s="75">
        <f t="shared" si="41"/>
        <v>0</v>
      </c>
      <c r="CK14" s="75">
        <f t="shared" si="42"/>
        <v>0</v>
      </c>
      <c r="CL14" s="75">
        <f t="shared" si="43"/>
        <v>0</v>
      </c>
      <c r="CM14" s="75">
        <f t="shared" si="44"/>
        <v>0</v>
      </c>
      <c r="CN14" s="75">
        <f t="shared" si="73"/>
        <v>0</v>
      </c>
      <c r="CO14" s="165" t="str">
        <f t="shared" si="74"/>
        <v>Laval</v>
      </c>
      <c r="CP14" s="166"/>
      <c r="CQ14" s="166"/>
      <c r="CR14" s="166"/>
      <c r="CS14" s="167"/>
      <c r="CT14" s="75">
        <f t="shared" si="45"/>
        <v>1</v>
      </c>
      <c r="CU14" s="75">
        <f t="shared" si="75"/>
        <v>0</v>
      </c>
      <c r="CV14" s="2" t="s">
        <v>22</v>
      </c>
      <c r="CW14" s="75">
        <f t="shared" si="46"/>
        <v>10</v>
      </c>
      <c r="CX14" s="75">
        <f t="shared" si="47"/>
        <v>0</v>
      </c>
      <c r="CY14" s="75">
        <f t="shared" si="48"/>
        <v>0</v>
      </c>
      <c r="CZ14" s="75">
        <f t="shared" si="49"/>
        <v>0</v>
      </c>
      <c r="DA14" s="75">
        <f t="shared" si="50"/>
        <v>0</v>
      </c>
      <c r="DB14" s="75">
        <f t="shared" si="51"/>
        <v>0</v>
      </c>
      <c r="DC14" s="75">
        <f t="shared" si="52"/>
        <v>0</v>
      </c>
      <c r="DD14" s="75">
        <f t="shared" si="53"/>
        <v>0</v>
      </c>
      <c r="DE14" s="75">
        <f t="shared" si="76"/>
        <v>0</v>
      </c>
      <c r="DF14" s="165" t="str">
        <f t="shared" si="77"/>
        <v>Laval</v>
      </c>
      <c r="DG14" s="166"/>
      <c r="DH14" s="166"/>
      <c r="DI14" s="166"/>
      <c r="DJ14" s="167"/>
      <c r="DK14" s="75">
        <f t="shared" si="54"/>
        <v>1</v>
      </c>
      <c r="DL14" s="75">
        <f t="shared" si="78"/>
        <v>0</v>
      </c>
      <c r="DM14" s="2" t="s">
        <v>22</v>
      </c>
      <c r="DN14" s="75">
        <f t="shared" si="55"/>
        <v>10</v>
      </c>
      <c r="DO14" s="75">
        <f t="shared" si="56"/>
        <v>0</v>
      </c>
      <c r="DP14" s="75">
        <f t="shared" si="57"/>
        <v>0</v>
      </c>
      <c r="DQ14" s="75">
        <f t="shared" si="58"/>
        <v>0</v>
      </c>
      <c r="DR14" s="75">
        <f t="shared" si="59"/>
        <v>0</v>
      </c>
      <c r="DS14" s="75">
        <f t="shared" si="60"/>
        <v>0</v>
      </c>
      <c r="DT14" s="75">
        <f t="shared" si="61"/>
        <v>0</v>
      </c>
      <c r="DU14" s="75">
        <f t="shared" si="62"/>
        <v>0</v>
      </c>
      <c r="DV14" s="75">
        <f t="shared" si="79"/>
        <v>0</v>
      </c>
      <c r="DW14" s="82">
        <f t="shared" si="80"/>
        <v>0</v>
      </c>
      <c r="DX14" s="82">
        <f>DW14+0.0000011</f>
        <v>1.1000000000000001E-6</v>
      </c>
      <c r="DY14" s="82">
        <f t="shared" si="81"/>
        <v>0</v>
      </c>
      <c r="DZ14" s="82">
        <f>DY14+0.0000011</f>
        <v>1.1000000000000001E-6</v>
      </c>
      <c r="EA14" s="82">
        <f t="shared" si="82"/>
        <v>0</v>
      </c>
      <c r="EB14" s="82">
        <f>EA14+0.0000011</f>
        <v>1.1000000000000001E-6</v>
      </c>
      <c r="EC14" s="78">
        <f>A14</f>
        <v>0</v>
      </c>
      <c r="ED14" s="78">
        <f>N14</f>
        <v>0</v>
      </c>
      <c r="EE14" s="78">
        <f>IF(G14="",0,IF(G14&gt;H14,3,IF(G14=H14,1,IF(G14&lt;H14,0))))</f>
        <v>0</v>
      </c>
      <c r="EF14" s="78">
        <f>IF(H14="",0,IF(H14&gt;G14,3,IF(H14=G14,1,IF(H14&lt;G14,0))))</f>
        <v>0</v>
      </c>
      <c r="EG14" s="78">
        <f t="shared" si="87"/>
        <v>0</v>
      </c>
      <c r="EH14" s="78">
        <f t="shared" si="87"/>
        <v>0</v>
      </c>
      <c r="EI14" s="78">
        <f>IF(G14="",0,1)</f>
        <v>0</v>
      </c>
      <c r="EJ14" s="78">
        <f>IF(H14="",0,1)</f>
        <v>0</v>
      </c>
      <c r="EK14" s="78" t="b">
        <f>IF(G14&lt;&gt;"",IF(G14&gt;H14,1))</f>
        <v>0</v>
      </c>
      <c r="EL14" s="78" t="b">
        <f>IF(H14&lt;&gt;"",IF(H14&gt;G14,1))</f>
        <v>0</v>
      </c>
      <c r="EM14" s="78" t="b">
        <f>IF(G14&lt;&gt;"",IF(G14=H14,1))</f>
        <v>0</v>
      </c>
      <c r="EN14" s="78" t="b">
        <f>IF(H14&lt;&gt;"",IF(H14=G14,1))</f>
        <v>0</v>
      </c>
      <c r="EO14" s="78" t="b">
        <f>IF(G14&lt;&gt;"",IF(G14&lt;H14,1))</f>
        <v>0</v>
      </c>
      <c r="EP14" s="78" t="b">
        <f>IF(H14&lt;&gt;"",IF(H14&lt;G14,1))</f>
        <v>0</v>
      </c>
      <c r="EQ14" s="78">
        <f>G14</f>
        <v>0</v>
      </c>
      <c r="ER14" s="78">
        <f>H14</f>
        <v>0</v>
      </c>
      <c r="ES14" s="78">
        <f>H14</f>
        <v>0</v>
      </c>
      <c r="ET14" s="78">
        <f>G14</f>
        <v>0</v>
      </c>
      <c r="EU14" s="139" t="str">
        <f t="shared" si="63"/>
        <v>Laval</v>
      </c>
      <c r="EV14" s="139"/>
      <c r="EW14" s="139"/>
      <c r="EX14" s="139"/>
      <c r="EY14" s="139"/>
      <c r="EZ14" s="82">
        <f t="shared" si="64"/>
        <v>0</v>
      </c>
      <c r="FA14" s="78">
        <f t="shared" si="65"/>
        <v>1</v>
      </c>
      <c r="FB14" s="139" t="str">
        <f t="shared" si="98"/>
        <v>Laval</v>
      </c>
      <c r="FC14" s="139"/>
      <c r="FD14" s="139"/>
      <c r="FE14" s="139"/>
      <c r="FF14" s="139"/>
      <c r="FG14" s="139" t="str">
        <f t="shared" si="66"/>
        <v>Laval</v>
      </c>
      <c r="FH14" s="139"/>
      <c r="FI14" s="139"/>
      <c r="FJ14" s="139"/>
      <c r="FK14" s="139"/>
      <c r="FL14" s="82">
        <f t="shared" si="67"/>
        <v>0</v>
      </c>
      <c r="FM14" s="4">
        <f t="shared" si="68"/>
        <v>1</v>
      </c>
      <c r="FN14" s="139" t="str">
        <f t="shared" si="99"/>
        <v>Laval</v>
      </c>
      <c r="FO14" s="139"/>
      <c r="FP14" s="139"/>
      <c r="FQ14" s="139"/>
      <c r="FR14" s="139"/>
      <c r="FS14" s="139" t="str">
        <f t="shared" si="69"/>
        <v>Laval</v>
      </c>
      <c r="FT14" s="139"/>
      <c r="FU14" s="139"/>
      <c r="FV14" s="139"/>
      <c r="FW14" s="139"/>
      <c r="FX14" s="82">
        <f t="shared" si="70"/>
        <v>0</v>
      </c>
      <c r="FY14" s="78">
        <f t="shared" si="71"/>
        <v>1</v>
      </c>
      <c r="FZ14" s="139" t="str">
        <f t="shared" si="100"/>
        <v>Laval</v>
      </c>
      <c r="GA14" s="139"/>
      <c r="GB14" s="139"/>
      <c r="GC14" s="139"/>
      <c r="GD14" s="139"/>
      <c r="GE14" s="140" t="str">
        <f t="shared" si="101"/>
        <v>Laval</v>
      </c>
      <c r="GF14" s="141"/>
      <c r="GG14" s="141"/>
      <c r="GH14" s="141"/>
      <c r="GI14" s="142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</row>
    <row r="15" spans="1:240" ht="15" x14ac:dyDescent="0.3">
      <c r="A15" s="62"/>
      <c r="B15" s="135"/>
      <c r="C15" s="135"/>
      <c r="D15" s="135"/>
      <c r="E15" s="135"/>
      <c r="F15" s="135"/>
      <c r="G15" s="63"/>
      <c r="H15" s="63"/>
      <c r="I15" s="135"/>
      <c r="J15" s="135"/>
      <c r="K15" s="135"/>
      <c r="L15" s="135"/>
      <c r="M15" s="135"/>
      <c r="N15" s="62"/>
      <c r="O15" s="169"/>
      <c r="P15" s="169"/>
      <c r="Q15" s="169"/>
      <c r="R15" s="169"/>
      <c r="S15" s="168"/>
      <c r="T15" s="168"/>
      <c r="U15" s="74"/>
      <c r="V15" s="155" t="str">
        <f t="shared" si="0"/>
        <v xml:space="preserve">Le Mans </v>
      </c>
      <c r="W15" s="156"/>
      <c r="X15" s="156"/>
      <c r="Y15" s="156"/>
      <c r="Z15" s="157"/>
      <c r="AA15" s="27">
        <f t="shared" si="1"/>
        <v>0</v>
      </c>
      <c r="AB15" s="28" t="str">
        <f t="shared" si="2"/>
        <v>u</v>
      </c>
      <c r="AC15" s="29">
        <f t="shared" si="102"/>
        <v>1</v>
      </c>
      <c r="AD15" s="30">
        <f t="shared" si="3"/>
        <v>0</v>
      </c>
      <c r="AE15" s="34">
        <f t="shared" si="4"/>
        <v>0</v>
      </c>
      <c r="AF15" s="35">
        <f t="shared" si="5"/>
        <v>0</v>
      </c>
      <c r="AG15" s="35">
        <f t="shared" si="6"/>
        <v>0</v>
      </c>
      <c r="AH15" s="35">
        <f t="shared" si="7"/>
        <v>0</v>
      </c>
      <c r="AI15" s="35">
        <f t="shared" si="8"/>
        <v>0</v>
      </c>
      <c r="AJ15" s="35">
        <f t="shared" si="9"/>
        <v>0</v>
      </c>
      <c r="AK15" s="36">
        <f t="shared" si="10"/>
        <v>0</v>
      </c>
      <c r="AL15" s="158" t="str">
        <f t="shared" si="11"/>
        <v xml:space="preserve">Le Mans </v>
      </c>
      <c r="AM15" s="159"/>
      <c r="AN15" s="159"/>
      <c r="AO15" s="159"/>
      <c r="AP15" s="160"/>
      <c r="AQ15" s="12">
        <f t="shared" si="12"/>
        <v>0</v>
      </c>
      <c r="AR15" s="13" t="str">
        <f t="shared" si="13"/>
        <v>u</v>
      </c>
      <c r="AS15" s="14">
        <f t="shared" si="103"/>
        <v>1</v>
      </c>
      <c r="AT15" s="15">
        <f t="shared" si="14"/>
        <v>0</v>
      </c>
      <c r="AU15" s="16">
        <f t="shared" si="15"/>
        <v>0</v>
      </c>
      <c r="AV15" s="17">
        <f t="shared" si="16"/>
        <v>0</v>
      </c>
      <c r="AW15" s="17">
        <f t="shared" si="17"/>
        <v>0</v>
      </c>
      <c r="AX15" s="17">
        <f t="shared" si="18"/>
        <v>0</v>
      </c>
      <c r="AY15" s="17">
        <f t="shared" si="19"/>
        <v>0</v>
      </c>
      <c r="AZ15" s="17">
        <f t="shared" si="20"/>
        <v>0</v>
      </c>
      <c r="BA15" s="18">
        <f t="shared" si="21"/>
        <v>0</v>
      </c>
      <c r="BB15" s="161" t="str">
        <f t="shared" si="22"/>
        <v xml:space="preserve">Le Mans </v>
      </c>
      <c r="BC15" s="162"/>
      <c r="BD15" s="162"/>
      <c r="BE15" s="162"/>
      <c r="BF15" s="163"/>
      <c r="BG15" s="44">
        <f t="shared" si="23"/>
        <v>0</v>
      </c>
      <c r="BH15" s="45" t="str">
        <f t="shared" si="24"/>
        <v>u</v>
      </c>
      <c r="BI15" s="46">
        <f t="shared" si="104"/>
        <v>1</v>
      </c>
      <c r="BJ15" s="47">
        <f t="shared" si="25"/>
        <v>0</v>
      </c>
      <c r="BK15" s="48">
        <f t="shared" si="26"/>
        <v>0</v>
      </c>
      <c r="BL15" s="49">
        <f t="shared" si="27"/>
        <v>0</v>
      </c>
      <c r="BM15" s="49">
        <f t="shared" si="28"/>
        <v>0</v>
      </c>
      <c r="BN15" s="49">
        <f t="shared" si="29"/>
        <v>0</v>
      </c>
      <c r="BO15" s="49">
        <f t="shared" si="30"/>
        <v>0</v>
      </c>
      <c r="BP15" s="49">
        <f t="shared" si="31"/>
        <v>0</v>
      </c>
      <c r="BQ15" s="50">
        <f t="shared" si="32"/>
        <v>0</v>
      </c>
      <c r="BR15" s="77">
        <v>11</v>
      </c>
      <c r="BS15" s="81">
        <f t="shared" si="33"/>
        <v>11</v>
      </c>
      <c r="BT15" s="79">
        <v>11</v>
      </c>
      <c r="BU15" s="80">
        <f t="shared" si="34"/>
        <v>11</v>
      </c>
      <c r="BV15" s="77">
        <v>11</v>
      </c>
      <c r="BW15" s="78">
        <f t="shared" si="35"/>
        <v>11</v>
      </c>
      <c r="BX15" s="164" t="str">
        <f>[1]Equipes!A12</f>
        <v xml:space="preserve">Le Mans </v>
      </c>
      <c r="BY15" s="164"/>
      <c r="BZ15" s="164"/>
      <c r="CA15" s="164"/>
      <c r="CB15" s="164"/>
      <c r="CC15" s="75">
        <f t="shared" si="36"/>
        <v>1</v>
      </c>
      <c r="CD15" s="75">
        <f t="shared" si="72"/>
        <v>0</v>
      </c>
      <c r="CE15" s="2" t="s">
        <v>22</v>
      </c>
      <c r="CF15" s="75">
        <f t="shared" si="37"/>
        <v>11</v>
      </c>
      <c r="CG15" s="75">
        <f t="shared" si="38"/>
        <v>0</v>
      </c>
      <c r="CH15" s="75">
        <f t="shared" si="39"/>
        <v>0</v>
      </c>
      <c r="CI15" s="75">
        <f t="shared" si="40"/>
        <v>0</v>
      </c>
      <c r="CJ15" s="75">
        <f t="shared" si="41"/>
        <v>0</v>
      </c>
      <c r="CK15" s="75">
        <f t="shared" si="42"/>
        <v>0</v>
      </c>
      <c r="CL15" s="75">
        <f t="shared" si="43"/>
        <v>0</v>
      </c>
      <c r="CM15" s="75">
        <f t="shared" si="44"/>
        <v>0</v>
      </c>
      <c r="CN15" s="75">
        <f t="shared" si="73"/>
        <v>0</v>
      </c>
      <c r="CO15" s="165" t="str">
        <f t="shared" si="74"/>
        <v xml:space="preserve">Le Mans </v>
      </c>
      <c r="CP15" s="166"/>
      <c r="CQ15" s="166"/>
      <c r="CR15" s="166"/>
      <c r="CS15" s="167"/>
      <c r="CT15" s="75">
        <f t="shared" si="45"/>
        <v>1</v>
      </c>
      <c r="CU15" s="75">
        <f t="shared" si="75"/>
        <v>0</v>
      </c>
      <c r="CV15" s="2" t="s">
        <v>22</v>
      </c>
      <c r="CW15" s="75">
        <f t="shared" si="46"/>
        <v>11</v>
      </c>
      <c r="CX15" s="75">
        <f t="shared" si="47"/>
        <v>0</v>
      </c>
      <c r="CY15" s="75">
        <f t="shared" si="48"/>
        <v>0</v>
      </c>
      <c r="CZ15" s="75">
        <f t="shared" si="49"/>
        <v>0</v>
      </c>
      <c r="DA15" s="75">
        <f t="shared" si="50"/>
        <v>0</v>
      </c>
      <c r="DB15" s="75">
        <f t="shared" si="51"/>
        <v>0</v>
      </c>
      <c r="DC15" s="75">
        <f t="shared" si="52"/>
        <v>0</v>
      </c>
      <c r="DD15" s="75">
        <f t="shared" si="53"/>
        <v>0</v>
      </c>
      <c r="DE15" s="75">
        <f t="shared" si="76"/>
        <v>0</v>
      </c>
      <c r="DF15" s="165" t="str">
        <f t="shared" si="77"/>
        <v xml:space="preserve">Le Mans </v>
      </c>
      <c r="DG15" s="166"/>
      <c r="DH15" s="166"/>
      <c r="DI15" s="166"/>
      <c r="DJ15" s="167"/>
      <c r="DK15" s="75">
        <f t="shared" si="54"/>
        <v>1</v>
      </c>
      <c r="DL15" s="75">
        <f t="shared" si="78"/>
        <v>0</v>
      </c>
      <c r="DM15" s="2" t="s">
        <v>22</v>
      </c>
      <c r="DN15" s="75">
        <f t="shared" si="55"/>
        <v>11</v>
      </c>
      <c r="DO15" s="75">
        <f t="shared" si="56"/>
        <v>0</v>
      </c>
      <c r="DP15" s="75">
        <f t="shared" si="57"/>
        <v>0</v>
      </c>
      <c r="DQ15" s="75">
        <f t="shared" si="58"/>
        <v>0</v>
      </c>
      <c r="DR15" s="75">
        <f t="shared" si="59"/>
        <v>0</v>
      </c>
      <c r="DS15" s="75">
        <f t="shared" si="60"/>
        <v>0</v>
      </c>
      <c r="DT15" s="75">
        <f t="shared" si="61"/>
        <v>0</v>
      </c>
      <c r="DU15" s="75">
        <f t="shared" si="62"/>
        <v>0</v>
      </c>
      <c r="DV15" s="75">
        <f t="shared" si="79"/>
        <v>0</v>
      </c>
      <c r="DW15" s="82">
        <f t="shared" si="80"/>
        <v>0</v>
      </c>
      <c r="DX15" s="82">
        <f>DW15+0.000001</f>
        <v>9.9999999999999995E-7</v>
      </c>
      <c r="DY15" s="82">
        <f t="shared" si="81"/>
        <v>0</v>
      </c>
      <c r="DZ15" s="82">
        <f>DY15+0.000001</f>
        <v>9.9999999999999995E-7</v>
      </c>
      <c r="EA15" s="82">
        <f t="shared" si="82"/>
        <v>0</v>
      </c>
      <c r="EB15" s="82">
        <f>EA15+0.000001</f>
        <v>9.9999999999999995E-7</v>
      </c>
      <c r="EC15" s="88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7"/>
      <c r="EU15" s="139" t="str">
        <f t="shared" si="63"/>
        <v xml:space="preserve">Le Mans </v>
      </c>
      <c r="EV15" s="139"/>
      <c r="EW15" s="139"/>
      <c r="EX15" s="139"/>
      <c r="EY15" s="139"/>
      <c r="EZ15" s="82">
        <f t="shared" si="64"/>
        <v>0</v>
      </c>
      <c r="FA15" s="78">
        <f t="shared" si="65"/>
        <v>1</v>
      </c>
      <c r="FB15" s="139" t="str">
        <f t="shared" si="98"/>
        <v xml:space="preserve">Le Mans </v>
      </c>
      <c r="FC15" s="139"/>
      <c r="FD15" s="139"/>
      <c r="FE15" s="139"/>
      <c r="FF15" s="139"/>
      <c r="FG15" s="139" t="str">
        <f t="shared" si="66"/>
        <v xml:space="preserve">Le Mans </v>
      </c>
      <c r="FH15" s="139"/>
      <c r="FI15" s="139"/>
      <c r="FJ15" s="139"/>
      <c r="FK15" s="139"/>
      <c r="FL15" s="82">
        <f t="shared" si="67"/>
        <v>0</v>
      </c>
      <c r="FM15" s="4">
        <f t="shared" si="68"/>
        <v>1</v>
      </c>
      <c r="FN15" s="139" t="str">
        <f t="shared" si="99"/>
        <v xml:space="preserve">Le Mans </v>
      </c>
      <c r="FO15" s="139"/>
      <c r="FP15" s="139"/>
      <c r="FQ15" s="139"/>
      <c r="FR15" s="139"/>
      <c r="FS15" s="139" t="str">
        <f t="shared" si="69"/>
        <v xml:space="preserve">Le Mans </v>
      </c>
      <c r="FT15" s="139"/>
      <c r="FU15" s="139"/>
      <c r="FV15" s="139"/>
      <c r="FW15" s="139"/>
      <c r="FX15" s="82">
        <f t="shared" si="70"/>
        <v>0</v>
      </c>
      <c r="FY15" s="78">
        <f t="shared" si="71"/>
        <v>1</v>
      </c>
      <c r="FZ15" s="139" t="str">
        <f t="shared" si="100"/>
        <v xml:space="preserve">Le Mans </v>
      </c>
      <c r="GA15" s="139"/>
      <c r="GB15" s="139"/>
      <c r="GC15" s="139"/>
      <c r="GD15" s="139"/>
      <c r="GE15" s="140" t="str">
        <f t="shared" si="101"/>
        <v xml:space="preserve">Le Mans </v>
      </c>
      <c r="GF15" s="141"/>
      <c r="GG15" s="141"/>
      <c r="GH15" s="141"/>
      <c r="GI15" s="142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</row>
    <row r="16" spans="1:240" ht="14.25" x14ac:dyDescent="0.25">
      <c r="A16" s="62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68"/>
      <c r="T16" s="168"/>
      <c r="U16" s="74"/>
      <c r="V16" s="155" t="str">
        <f t="shared" si="0"/>
        <v>Lyon Duchère</v>
      </c>
      <c r="W16" s="156"/>
      <c r="X16" s="156"/>
      <c r="Y16" s="156"/>
      <c r="Z16" s="157"/>
      <c r="AA16" s="27">
        <f t="shared" si="1"/>
        <v>0</v>
      </c>
      <c r="AB16" s="28" t="str">
        <f t="shared" si="2"/>
        <v>u</v>
      </c>
      <c r="AC16" s="29">
        <f t="shared" si="102"/>
        <v>1</v>
      </c>
      <c r="AD16" s="30">
        <f t="shared" si="3"/>
        <v>0</v>
      </c>
      <c r="AE16" s="34">
        <f t="shared" si="4"/>
        <v>0</v>
      </c>
      <c r="AF16" s="35">
        <f t="shared" si="5"/>
        <v>0</v>
      </c>
      <c r="AG16" s="35">
        <f t="shared" si="6"/>
        <v>0</v>
      </c>
      <c r="AH16" s="35">
        <f t="shared" si="7"/>
        <v>0</v>
      </c>
      <c r="AI16" s="35">
        <f t="shared" si="8"/>
        <v>0</v>
      </c>
      <c r="AJ16" s="35">
        <f t="shared" si="9"/>
        <v>0</v>
      </c>
      <c r="AK16" s="36">
        <f t="shared" si="10"/>
        <v>0</v>
      </c>
      <c r="AL16" s="158" t="str">
        <f t="shared" si="11"/>
        <v>Lyon Duchère</v>
      </c>
      <c r="AM16" s="159"/>
      <c r="AN16" s="159"/>
      <c r="AO16" s="159"/>
      <c r="AP16" s="160"/>
      <c r="AQ16" s="12">
        <f t="shared" si="12"/>
        <v>0</v>
      </c>
      <c r="AR16" s="13" t="str">
        <f t="shared" si="13"/>
        <v>u</v>
      </c>
      <c r="AS16" s="14">
        <f t="shared" si="103"/>
        <v>1</v>
      </c>
      <c r="AT16" s="15">
        <f t="shared" si="14"/>
        <v>0</v>
      </c>
      <c r="AU16" s="16">
        <f t="shared" si="15"/>
        <v>0</v>
      </c>
      <c r="AV16" s="17">
        <f t="shared" si="16"/>
        <v>0</v>
      </c>
      <c r="AW16" s="17">
        <f t="shared" si="17"/>
        <v>0</v>
      </c>
      <c r="AX16" s="17">
        <f t="shared" si="18"/>
        <v>0</v>
      </c>
      <c r="AY16" s="17">
        <f t="shared" si="19"/>
        <v>0</v>
      </c>
      <c r="AZ16" s="17">
        <f t="shared" si="20"/>
        <v>0</v>
      </c>
      <c r="BA16" s="18">
        <f t="shared" si="21"/>
        <v>0</v>
      </c>
      <c r="BB16" s="161" t="str">
        <f t="shared" si="22"/>
        <v>Lyon Duchère</v>
      </c>
      <c r="BC16" s="162"/>
      <c r="BD16" s="162"/>
      <c r="BE16" s="162"/>
      <c r="BF16" s="163"/>
      <c r="BG16" s="44">
        <f t="shared" si="23"/>
        <v>0</v>
      </c>
      <c r="BH16" s="45" t="str">
        <f t="shared" si="24"/>
        <v>u</v>
      </c>
      <c r="BI16" s="46">
        <f t="shared" si="104"/>
        <v>1</v>
      </c>
      <c r="BJ16" s="47">
        <f t="shared" si="25"/>
        <v>0</v>
      </c>
      <c r="BK16" s="48">
        <f t="shared" si="26"/>
        <v>0</v>
      </c>
      <c r="BL16" s="49">
        <f t="shared" si="27"/>
        <v>0</v>
      </c>
      <c r="BM16" s="49">
        <f t="shared" si="28"/>
        <v>0</v>
      </c>
      <c r="BN16" s="49">
        <f t="shared" si="29"/>
        <v>0</v>
      </c>
      <c r="BO16" s="49">
        <f t="shared" si="30"/>
        <v>0</v>
      </c>
      <c r="BP16" s="49">
        <f t="shared" si="31"/>
        <v>0</v>
      </c>
      <c r="BQ16" s="50">
        <f t="shared" si="32"/>
        <v>0</v>
      </c>
      <c r="BR16" s="77">
        <v>12</v>
      </c>
      <c r="BS16" s="81">
        <f t="shared" si="33"/>
        <v>12</v>
      </c>
      <c r="BT16" s="79">
        <v>12</v>
      </c>
      <c r="BU16" s="80">
        <f t="shared" si="34"/>
        <v>12</v>
      </c>
      <c r="BV16" s="77">
        <v>12</v>
      </c>
      <c r="BW16" s="78">
        <f t="shared" si="35"/>
        <v>12</v>
      </c>
      <c r="BX16" s="164" t="str">
        <f>[1]Equipes!A13</f>
        <v>Lyon Duchère</v>
      </c>
      <c r="BY16" s="164"/>
      <c r="BZ16" s="164"/>
      <c r="CA16" s="164"/>
      <c r="CB16" s="164"/>
      <c r="CC16" s="75">
        <f t="shared" si="36"/>
        <v>1</v>
      </c>
      <c r="CD16" s="75">
        <f t="shared" si="72"/>
        <v>0</v>
      </c>
      <c r="CE16" s="2" t="s">
        <v>22</v>
      </c>
      <c r="CF16" s="75">
        <f t="shared" si="37"/>
        <v>12</v>
      </c>
      <c r="CG16" s="75">
        <f t="shared" si="38"/>
        <v>0</v>
      </c>
      <c r="CH16" s="75">
        <f t="shared" si="39"/>
        <v>0</v>
      </c>
      <c r="CI16" s="75">
        <f t="shared" si="40"/>
        <v>0</v>
      </c>
      <c r="CJ16" s="75">
        <f t="shared" si="41"/>
        <v>0</v>
      </c>
      <c r="CK16" s="75">
        <f t="shared" si="42"/>
        <v>0</v>
      </c>
      <c r="CL16" s="75">
        <f t="shared" si="43"/>
        <v>0</v>
      </c>
      <c r="CM16" s="75">
        <f t="shared" si="44"/>
        <v>0</v>
      </c>
      <c r="CN16" s="75">
        <f t="shared" si="73"/>
        <v>0</v>
      </c>
      <c r="CO16" s="165" t="str">
        <f t="shared" si="74"/>
        <v>Lyon Duchère</v>
      </c>
      <c r="CP16" s="166"/>
      <c r="CQ16" s="166"/>
      <c r="CR16" s="166"/>
      <c r="CS16" s="167"/>
      <c r="CT16" s="75">
        <f t="shared" si="45"/>
        <v>1</v>
      </c>
      <c r="CU16" s="75">
        <f t="shared" si="75"/>
        <v>0</v>
      </c>
      <c r="CV16" s="2" t="s">
        <v>22</v>
      </c>
      <c r="CW16" s="75">
        <f t="shared" si="46"/>
        <v>12</v>
      </c>
      <c r="CX16" s="75">
        <f t="shared" si="47"/>
        <v>0</v>
      </c>
      <c r="CY16" s="75">
        <f t="shared" si="48"/>
        <v>0</v>
      </c>
      <c r="CZ16" s="75">
        <f t="shared" si="49"/>
        <v>0</v>
      </c>
      <c r="DA16" s="75">
        <f t="shared" si="50"/>
        <v>0</v>
      </c>
      <c r="DB16" s="75">
        <f t="shared" si="51"/>
        <v>0</v>
      </c>
      <c r="DC16" s="75">
        <f t="shared" si="52"/>
        <v>0</v>
      </c>
      <c r="DD16" s="75">
        <f t="shared" si="53"/>
        <v>0</v>
      </c>
      <c r="DE16" s="75">
        <f t="shared" si="76"/>
        <v>0</v>
      </c>
      <c r="DF16" s="165" t="str">
        <f t="shared" si="77"/>
        <v>Lyon Duchère</v>
      </c>
      <c r="DG16" s="166"/>
      <c r="DH16" s="166"/>
      <c r="DI16" s="166"/>
      <c r="DJ16" s="167"/>
      <c r="DK16" s="75">
        <f t="shared" si="54"/>
        <v>1</v>
      </c>
      <c r="DL16" s="75">
        <f t="shared" si="78"/>
        <v>0</v>
      </c>
      <c r="DM16" s="2" t="s">
        <v>22</v>
      </c>
      <c r="DN16" s="75">
        <f t="shared" si="55"/>
        <v>12</v>
      </c>
      <c r="DO16" s="75">
        <f t="shared" si="56"/>
        <v>0</v>
      </c>
      <c r="DP16" s="75">
        <f t="shared" si="57"/>
        <v>0</v>
      </c>
      <c r="DQ16" s="75">
        <f t="shared" si="58"/>
        <v>0</v>
      </c>
      <c r="DR16" s="75">
        <f t="shared" si="59"/>
        <v>0</v>
      </c>
      <c r="DS16" s="75">
        <f t="shared" si="60"/>
        <v>0</v>
      </c>
      <c r="DT16" s="75">
        <f t="shared" si="61"/>
        <v>0</v>
      </c>
      <c r="DU16" s="75">
        <f t="shared" si="62"/>
        <v>0</v>
      </c>
      <c r="DV16" s="75">
        <f t="shared" si="79"/>
        <v>0</v>
      </c>
      <c r="DW16" s="82">
        <f t="shared" si="80"/>
        <v>0</v>
      </c>
      <c r="DX16" s="82">
        <f>DW16+0.0000009</f>
        <v>8.9999999999999996E-7</v>
      </c>
      <c r="DY16" s="82">
        <f t="shared" si="81"/>
        <v>0</v>
      </c>
      <c r="DZ16" s="82">
        <f>DY16+0.0000009</f>
        <v>8.9999999999999996E-7</v>
      </c>
      <c r="EA16" s="82">
        <f t="shared" si="82"/>
        <v>0</v>
      </c>
      <c r="EB16" s="82">
        <f>EA16+0.0000009</f>
        <v>8.9999999999999996E-7</v>
      </c>
      <c r="EC16" s="86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5"/>
      <c r="EU16" s="139" t="str">
        <f t="shared" si="63"/>
        <v>Lyon Duchère</v>
      </c>
      <c r="EV16" s="139"/>
      <c r="EW16" s="139"/>
      <c r="EX16" s="139"/>
      <c r="EY16" s="139"/>
      <c r="EZ16" s="82">
        <f t="shared" si="64"/>
        <v>0</v>
      </c>
      <c r="FA16" s="78">
        <f t="shared" si="65"/>
        <v>1</v>
      </c>
      <c r="FB16" s="139" t="str">
        <f t="shared" si="98"/>
        <v>Lyon Duchère</v>
      </c>
      <c r="FC16" s="139"/>
      <c r="FD16" s="139"/>
      <c r="FE16" s="139"/>
      <c r="FF16" s="139"/>
      <c r="FG16" s="139" t="str">
        <f t="shared" si="66"/>
        <v>Lyon Duchère</v>
      </c>
      <c r="FH16" s="139"/>
      <c r="FI16" s="139"/>
      <c r="FJ16" s="139"/>
      <c r="FK16" s="139"/>
      <c r="FL16" s="82">
        <f t="shared" si="67"/>
        <v>0</v>
      </c>
      <c r="FM16" s="4">
        <f t="shared" si="68"/>
        <v>1</v>
      </c>
      <c r="FN16" s="139" t="str">
        <f t="shared" si="99"/>
        <v>Lyon Duchère</v>
      </c>
      <c r="FO16" s="139"/>
      <c r="FP16" s="139"/>
      <c r="FQ16" s="139"/>
      <c r="FR16" s="139"/>
      <c r="FS16" s="139" t="str">
        <f t="shared" si="69"/>
        <v>Lyon Duchère</v>
      </c>
      <c r="FT16" s="139"/>
      <c r="FU16" s="139"/>
      <c r="FV16" s="139"/>
      <c r="FW16" s="139"/>
      <c r="FX16" s="82">
        <f t="shared" si="70"/>
        <v>0</v>
      </c>
      <c r="FY16" s="78">
        <f t="shared" si="71"/>
        <v>1</v>
      </c>
      <c r="FZ16" s="139" t="str">
        <f t="shared" si="100"/>
        <v>Lyon Duchère</v>
      </c>
      <c r="GA16" s="139"/>
      <c r="GB16" s="139"/>
      <c r="GC16" s="139"/>
      <c r="GD16" s="139"/>
      <c r="GE16" s="140" t="str">
        <f t="shared" si="101"/>
        <v>Lyon Duchère</v>
      </c>
      <c r="GF16" s="141"/>
      <c r="GG16" s="141"/>
      <c r="GH16" s="141"/>
      <c r="GI16" s="142"/>
      <c r="GJ16" s="74"/>
      <c r="GK16" s="74"/>
      <c r="GL16" s="74"/>
      <c r="GM16" s="74"/>
      <c r="GN16" s="74"/>
      <c r="GO16" s="74"/>
      <c r="GP16" s="74"/>
      <c r="GQ16" s="74"/>
      <c r="GR16" s="74"/>
      <c r="GS16" s="74"/>
      <c r="GT16" s="74"/>
      <c r="GU16" s="74"/>
      <c r="GV16" s="74"/>
      <c r="GW16" s="74"/>
      <c r="GX16" s="74"/>
      <c r="GY16" s="74"/>
      <c r="GZ16" s="74"/>
      <c r="HA16" s="74"/>
      <c r="HB16" s="74"/>
      <c r="HC16" s="74"/>
      <c r="HD16" s="74"/>
      <c r="HE16" s="74"/>
      <c r="HF16" s="74"/>
      <c r="HG16" s="74"/>
      <c r="HH16" s="74"/>
      <c r="HI16" s="74"/>
      <c r="HJ16" s="74"/>
      <c r="HK16" s="74"/>
      <c r="HL16" s="74"/>
      <c r="HM16" s="74"/>
      <c r="HN16" s="74"/>
      <c r="HO16" s="74"/>
      <c r="HP16" s="74"/>
      <c r="HQ16" s="74"/>
      <c r="HR16" s="74"/>
      <c r="HS16" s="74"/>
      <c r="HT16" s="74"/>
      <c r="HU16" s="74"/>
      <c r="HV16" s="74"/>
      <c r="HW16" s="74"/>
      <c r="HX16" s="74"/>
      <c r="HY16" s="74"/>
      <c r="HZ16" s="74"/>
      <c r="IA16" s="74"/>
      <c r="IB16" s="74"/>
      <c r="IC16" s="74"/>
      <c r="ID16" s="74"/>
      <c r="IE16" s="74"/>
      <c r="IF16" s="74"/>
    </row>
    <row r="17" spans="1:240" ht="14.25" x14ac:dyDescent="0.25">
      <c r="A17" s="74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74"/>
      <c r="T17" s="74"/>
      <c r="U17" s="74"/>
      <c r="V17" s="155" t="str">
        <f t="shared" si="0"/>
        <v xml:space="preserve">Marignane Gigniac </v>
      </c>
      <c r="W17" s="156"/>
      <c r="X17" s="156"/>
      <c r="Y17" s="156"/>
      <c r="Z17" s="157"/>
      <c r="AA17" s="27">
        <f t="shared" si="1"/>
        <v>0</v>
      </c>
      <c r="AB17" s="28" t="str">
        <f t="shared" si="2"/>
        <v>u</v>
      </c>
      <c r="AC17" s="29">
        <f t="shared" si="102"/>
        <v>1</v>
      </c>
      <c r="AD17" s="30">
        <f t="shared" si="3"/>
        <v>0</v>
      </c>
      <c r="AE17" s="34">
        <f t="shared" si="4"/>
        <v>0</v>
      </c>
      <c r="AF17" s="35">
        <f t="shared" si="5"/>
        <v>0</v>
      </c>
      <c r="AG17" s="35">
        <f t="shared" si="6"/>
        <v>0</v>
      </c>
      <c r="AH17" s="35">
        <f t="shared" si="7"/>
        <v>0</v>
      </c>
      <c r="AI17" s="35">
        <f t="shared" si="8"/>
        <v>0</v>
      </c>
      <c r="AJ17" s="35">
        <f t="shared" si="9"/>
        <v>0</v>
      </c>
      <c r="AK17" s="36">
        <f t="shared" si="10"/>
        <v>0</v>
      </c>
      <c r="AL17" s="158" t="str">
        <f t="shared" si="11"/>
        <v xml:space="preserve">Marignane Gigniac </v>
      </c>
      <c r="AM17" s="159"/>
      <c r="AN17" s="159"/>
      <c r="AO17" s="159"/>
      <c r="AP17" s="160"/>
      <c r="AQ17" s="12">
        <f t="shared" si="12"/>
        <v>0</v>
      </c>
      <c r="AR17" s="13" t="str">
        <f t="shared" si="13"/>
        <v>u</v>
      </c>
      <c r="AS17" s="14">
        <f t="shared" si="103"/>
        <v>1</v>
      </c>
      <c r="AT17" s="15">
        <f t="shared" si="14"/>
        <v>0</v>
      </c>
      <c r="AU17" s="16">
        <f t="shared" si="15"/>
        <v>0</v>
      </c>
      <c r="AV17" s="17">
        <f t="shared" si="16"/>
        <v>0</v>
      </c>
      <c r="AW17" s="17">
        <f t="shared" si="17"/>
        <v>0</v>
      </c>
      <c r="AX17" s="17">
        <f t="shared" si="18"/>
        <v>0</v>
      </c>
      <c r="AY17" s="17">
        <f t="shared" si="19"/>
        <v>0</v>
      </c>
      <c r="AZ17" s="17">
        <f t="shared" si="20"/>
        <v>0</v>
      </c>
      <c r="BA17" s="18">
        <f t="shared" si="21"/>
        <v>0</v>
      </c>
      <c r="BB17" s="161" t="str">
        <f t="shared" si="22"/>
        <v xml:space="preserve">Marignane Gigniac </v>
      </c>
      <c r="BC17" s="162"/>
      <c r="BD17" s="162"/>
      <c r="BE17" s="162"/>
      <c r="BF17" s="163"/>
      <c r="BG17" s="44">
        <f t="shared" si="23"/>
        <v>0</v>
      </c>
      <c r="BH17" s="45" t="str">
        <f t="shared" si="24"/>
        <v>u</v>
      </c>
      <c r="BI17" s="46">
        <f t="shared" si="104"/>
        <v>1</v>
      </c>
      <c r="BJ17" s="47">
        <f t="shared" si="25"/>
        <v>0</v>
      </c>
      <c r="BK17" s="48">
        <f t="shared" si="26"/>
        <v>0</v>
      </c>
      <c r="BL17" s="49">
        <f t="shared" si="27"/>
        <v>0</v>
      </c>
      <c r="BM17" s="49">
        <f t="shared" si="28"/>
        <v>0</v>
      </c>
      <c r="BN17" s="49">
        <f t="shared" si="29"/>
        <v>0</v>
      </c>
      <c r="BO17" s="49">
        <f t="shared" si="30"/>
        <v>0</v>
      </c>
      <c r="BP17" s="49">
        <f t="shared" si="31"/>
        <v>0</v>
      </c>
      <c r="BQ17" s="50">
        <f t="shared" si="32"/>
        <v>0</v>
      </c>
      <c r="BR17" s="77">
        <v>13</v>
      </c>
      <c r="BS17" s="81">
        <f t="shared" si="33"/>
        <v>13</v>
      </c>
      <c r="BT17" s="79">
        <v>13</v>
      </c>
      <c r="BU17" s="80">
        <f t="shared" si="34"/>
        <v>13</v>
      </c>
      <c r="BV17" s="77">
        <v>13</v>
      </c>
      <c r="BW17" s="78">
        <f t="shared" si="35"/>
        <v>13</v>
      </c>
      <c r="BX17" s="164" t="str">
        <f>[1]Equipes!A14</f>
        <v xml:space="preserve">Marignane Gigniac </v>
      </c>
      <c r="BY17" s="164"/>
      <c r="BZ17" s="164"/>
      <c r="CA17" s="164"/>
      <c r="CB17" s="164"/>
      <c r="CC17" s="75">
        <f t="shared" si="36"/>
        <v>1</v>
      </c>
      <c r="CD17" s="75">
        <f t="shared" si="72"/>
        <v>0</v>
      </c>
      <c r="CE17" s="2" t="s">
        <v>22</v>
      </c>
      <c r="CF17" s="75">
        <f t="shared" si="37"/>
        <v>13</v>
      </c>
      <c r="CG17" s="75">
        <f t="shared" si="38"/>
        <v>0</v>
      </c>
      <c r="CH17" s="75">
        <f t="shared" si="39"/>
        <v>0</v>
      </c>
      <c r="CI17" s="75">
        <f t="shared" si="40"/>
        <v>0</v>
      </c>
      <c r="CJ17" s="75">
        <f t="shared" si="41"/>
        <v>0</v>
      </c>
      <c r="CK17" s="75">
        <f t="shared" si="42"/>
        <v>0</v>
      </c>
      <c r="CL17" s="75">
        <f t="shared" si="43"/>
        <v>0</v>
      </c>
      <c r="CM17" s="75">
        <f t="shared" si="44"/>
        <v>0</v>
      </c>
      <c r="CN17" s="75">
        <f t="shared" si="73"/>
        <v>0</v>
      </c>
      <c r="CO17" s="165" t="str">
        <f t="shared" si="74"/>
        <v xml:space="preserve">Marignane Gigniac </v>
      </c>
      <c r="CP17" s="166"/>
      <c r="CQ17" s="166"/>
      <c r="CR17" s="166"/>
      <c r="CS17" s="167"/>
      <c r="CT17" s="75">
        <f t="shared" si="45"/>
        <v>1</v>
      </c>
      <c r="CU17" s="75">
        <f t="shared" si="75"/>
        <v>0</v>
      </c>
      <c r="CV17" s="2" t="s">
        <v>22</v>
      </c>
      <c r="CW17" s="75">
        <f t="shared" si="46"/>
        <v>13</v>
      </c>
      <c r="CX17" s="75">
        <f t="shared" si="47"/>
        <v>0</v>
      </c>
      <c r="CY17" s="75">
        <f t="shared" si="48"/>
        <v>0</v>
      </c>
      <c r="CZ17" s="75">
        <f t="shared" si="49"/>
        <v>0</v>
      </c>
      <c r="DA17" s="75">
        <f t="shared" si="50"/>
        <v>0</v>
      </c>
      <c r="DB17" s="75">
        <f t="shared" si="51"/>
        <v>0</v>
      </c>
      <c r="DC17" s="75">
        <f t="shared" si="52"/>
        <v>0</v>
      </c>
      <c r="DD17" s="75">
        <f t="shared" si="53"/>
        <v>0</v>
      </c>
      <c r="DE17" s="75">
        <f t="shared" si="76"/>
        <v>0</v>
      </c>
      <c r="DF17" s="165" t="str">
        <f t="shared" si="77"/>
        <v xml:space="preserve">Marignane Gigniac </v>
      </c>
      <c r="DG17" s="166"/>
      <c r="DH17" s="166"/>
      <c r="DI17" s="166"/>
      <c r="DJ17" s="167"/>
      <c r="DK17" s="75">
        <f t="shared" si="54"/>
        <v>1</v>
      </c>
      <c r="DL17" s="75">
        <f t="shared" si="78"/>
        <v>0</v>
      </c>
      <c r="DM17" s="2" t="s">
        <v>22</v>
      </c>
      <c r="DN17" s="75">
        <f t="shared" si="55"/>
        <v>13</v>
      </c>
      <c r="DO17" s="75">
        <f t="shared" si="56"/>
        <v>0</v>
      </c>
      <c r="DP17" s="75">
        <f t="shared" si="57"/>
        <v>0</v>
      </c>
      <c r="DQ17" s="75">
        <f t="shared" si="58"/>
        <v>0</v>
      </c>
      <c r="DR17" s="75">
        <f t="shared" si="59"/>
        <v>0</v>
      </c>
      <c r="DS17" s="75">
        <f t="shared" si="60"/>
        <v>0</v>
      </c>
      <c r="DT17" s="75">
        <f t="shared" si="61"/>
        <v>0</v>
      </c>
      <c r="DU17" s="75">
        <f t="shared" si="62"/>
        <v>0</v>
      </c>
      <c r="DV17" s="75">
        <f t="shared" si="79"/>
        <v>0</v>
      </c>
      <c r="DW17" s="82">
        <f t="shared" si="80"/>
        <v>0</v>
      </c>
      <c r="DX17" s="82">
        <f>DW17+0.0000008</f>
        <v>7.9999999999999996E-7</v>
      </c>
      <c r="DY17" s="82">
        <f t="shared" si="81"/>
        <v>0</v>
      </c>
      <c r="DZ17" s="82">
        <f>DY17+0.0000008</f>
        <v>7.9999999999999996E-7</v>
      </c>
      <c r="EA17" s="82">
        <f t="shared" si="82"/>
        <v>0</v>
      </c>
      <c r="EB17" s="82">
        <f>EA17+0.0000008</f>
        <v>7.9999999999999996E-7</v>
      </c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139" t="str">
        <f t="shared" si="63"/>
        <v xml:space="preserve">Marignane Gigniac </v>
      </c>
      <c r="EV17" s="139"/>
      <c r="EW17" s="139"/>
      <c r="EX17" s="139"/>
      <c r="EY17" s="139"/>
      <c r="EZ17" s="82">
        <f t="shared" si="64"/>
        <v>0</v>
      </c>
      <c r="FA17" s="78">
        <f t="shared" si="65"/>
        <v>1</v>
      </c>
      <c r="FB17" s="139" t="str">
        <f t="shared" si="98"/>
        <v xml:space="preserve">Marignane Gigniac </v>
      </c>
      <c r="FC17" s="139"/>
      <c r="FD17" s="139"/>
      <c r="FE17" s="139"/>
      <c r="FF17" s="139"/>
      <c r="FG17" s="139" t="str">
        <f t="shared" si="66"/>
        <v xml:space="preserve">Marignane Gigniac </v>
      </c>
      <c r="FH17" s="139"/>
      <c r="FI17" s="139"/>
      <c r="FJ17" s="139"/>
      <c r="FK17" s="139"/>
      <c r="FL17" s="82">
        <f t="shared" si="67"/>
        <v>0</v>
      </c>
      <c r="FM17" s="4">
        <f t="shared" si="68"/>
        <v>1</v>
      </c>
      <c r="FN17" s="139" t="str">
        <f t="shared" si="99"/>
        <v xml:space="preserve">Marignane Gigniac </v>
      </c>
      <c r="FO17" s="139"/>
      <c r="FP17" s="139"/>
      <c r="FQ17" s="139"/>
      <c r="FR17" s="139"/>
      <c r="FS17" s="139" t="str">
        <f t="shared" si="69"/>
        <v xml:space="preserve">Marignane Gigniac </v>
      </c>
      <c r="FT17" s="139"/>
      <c r="FU17" s="139"/>
      <c r="FV17" s="139"/>
      <c r="FW17" s="139"/>
      <c r="FX17" s="82">
        <f t="shared" si="70"/>
        <v>0</v>
      </c>
      <c r="FY17" s="78">
        <f t="shared" si="71"/>
        <v>1</v>
      </c>
      <c r="FZ17" s="139" t="str">
        <f t="shared" si="100"/>
        <v xml:space="preserve">Marignane Gigniac </v>
      </c>
      <c r="GA17" s="139"/>
      <c r="GB17" s="139"/>
      <c r="GC17" s="139"/>
      <c r="GD17" s="139"/>
      <c r="GE17" s="140" t="str">
        <f t="shared" si="101"/>
        <v xml:space="preserve">Marignane Gigniac </v>
      </c>
      <c r="GF17" s="141"/>
      <c r="GG17" s="141"/>
      <c r="GH17" s="141"/>
      <c r="GI17" s="142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</row>
    <row r="18" spans="1:240" ht="14.25" x14ac:dyDescent="0.25">
      <c r="A18" s="20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74"/>
      <c r="T18" s="74"/>
      <c r="U18" s="74"/>
      <c r="V18" s="155" t="str">
        <f t="shared" si="0"/>
        <v xml:space="preserve">Pau </v>
      </c>
      <c r="W18" s="156"/>
      <c r="X18" s="156"/>
      <c r="Y18" s="156"/>
      <c r="Z18" s="157"/>
      <c r="AA18" s="27">
        <f t="shared" si="1"/>
        <v>0</v>
      </c>
      <c r="AB18" s="28" t="str">
        <f t="shared" si="2"/>
        <v>u</v>
      </c>
      <c r="AC18" s="29">
        <f t="shared" si="102"/>
        <v>1</v>
      </c>
      <c r="AD18" s="30">
        <f t="shared" si="3"/>
        <v>0</v>
      </c>
      <c r="AE18" s="34">
        <f t="shared" si="4"/>
        <v>0</v>
      </c>
      <c r="AF18" s="35">
        <f t="shared" si="5"/>
        <v>0</v>
      </c>
      <c r="AG18" s="35">
        <f t="shared" si="6"/>
        <v>0</v>
      </c>
      <c r="AH18" s="35">
        <f t="shared" si="7"/>
        <v>0</v>
      </c>
      <c r="AI18" s="35">
        <f t="shared" si="8"/>
        <v>0</v>
      </c>
      <c r="AJ18" s="35">
        <f t="shared" si="9"/>
        <v>0</v>
      </c>
      <c r="AK18" s="36">
        <f t="shared" si="10"/>
        <v>0</v>
      </c>
      <c r="AL18" s="158" t="str">
        <f t="shared" si="11"/>
        <v xml:space="preserve">Pau </v>
      </c>
      <c r="AM18" s="159"/>
      <c r="AN18" s="159"/>
      <c r="AO18" s="159"/>
      <c r="AP18" s="160"/>
      <c r="AQ18" s="12">
        <f t="shared" si="12"/>
        <v>0</v>
      </c>
      <c r="AR18" s="13" t="str">
        <f t="shared" si="13"/>
        <v>u</v>
      </c>
      <c r="AS18" s="14">
        <f t="shared" si="103"/>
        <v>1</v>
      </c>
      <c r="AT18" s="15">
        <f t="shared" si="14"/>
        <v>0</v>
      </c>
      <c r="AU18" s="16">
        <f t="shared" si="15"/>
        <v>0</v>
      </c>
      <c r="AV18" s="17">
        <f t="shared" si="16"/>
        <v>0</v>
      </c>
      <c r="AW18" s="17">
        <f t="shared" si="17"/>
        <v>0</v>
      </c>
      <c r="AX18" s="17">
        <f t="shared" si="18"/>
        <v>0</v>
      </c>
      <c r="AY18" s="17">
        <f t="shared" si="19"/>
        <v>0</v>
      </c>
      <c r="AZ18" s="17">
        <f t="shared" si="20"/>
        <v>0</v>
      </c>
      <c r="BA18" s="18">
        <f t="shared" si="21"/>
        <v>0</v>
      </c>
      <c r="BB18" s="161" t="str">
        <f t="shared" si="22"/>
        <v xml:space="preserve">Pau </v>
      </c>
      <c r="BC18" s="162"/>
      <c r="BD18" s="162"/>
      <c r="BE18" s="162"/>
      <c r="BF18" s="163"/>
      <c r="BG18" s="44">
        <f t="shared" si="23"/>
        <v>0</v>
      </c>
      <c r="BH18" s="45" t="str">
        <f t="shared" si="24"/>
        <v>u</v>
      </c>
      <c r="BI18" s="46">
        <f t="shared" si="104"/>
        <v>1</v>
      </c>
      <c r="BJ18" s="47">
        <f t="shared" si="25"/>
        <v>0</v>
      </c>
      <c r="BK18" s="48">
        <f t="shared" si="26"/>
        <v>0</v>
      </c>
      <c r="BL18" s="49">
        <f t="shared" si="27"/>
        <v>0</v>
      </c>
      <c r="BM18" s="49">
        <f t="shared" si="28"/>
        <v>0</v>
      </c>
      <c r="BN18" s="49">
        <f t="shared" si="29"/>
        <v>0</v>
      </c>
      <c r="BO18" s="49">
        <f t="shared" si="30"/>
        <v>0</v>
      </c>
      <c r="BP18" s="49">
        <f t="shared" si="31"/>
        <v>0</v>
      </c>
      <c r="BQ18" s="50">
        <f t="shared" si="32"/>
        <v>0</v>
      </c>
      <c r="BR18" s="77">
        <v>14</v>
      </c>
      <c r="BS18" s="81">
        <f t="shared" si="33"/>
        <v>14</v>
      </c>
      <c r="BT18" s="79">
        <v>14</v>
      </c>
      <c r="BU18" s="80">
        <f t="shared" si="34"/>
        <v>14</v>
      </c>
      <c r="BV18" s="77">
        <v>14</v>
      </c>
      <c r="BW18" s="78">
        <f t="shared" si="35"/>
        <v>14</v>
      </c>
      <c r="BX18" s="164" t="str">
        <f>[1]Equipes!A15</f>
        <v xml:space="preserve">Pau </v>
      </c>
      <c r="BY18" s="164"/>
      <c r="BZ18" s="164"/>
      <c r="CA18" s="164"/>
      <c r="CB18" s="164"/>
      <c r="CC18" s="75">
        <f t="shared" si="36"/>
        <v>1</v>
      </c>
      <c r="CD18" s="75">
        <f t="shared" si="72"/>
        <v>0</v>
      </c>
      <c r="CE18" s="2" t="s">
        <v>22</v>
      </c>
      <c r="CF18" s="75">
        <f t="shared" si="37"/>
        <v>14</v>
      </c>
      <c r="CG18" s="75">
        <f t="shared" si="38"/>
        <v>0</v>
      </c>
      <c r="CH18" s="75">
        <f t="shared" si="39"/>
        <v>0</v>
      </c>
      <c r="CI18" s="75">
        <f t="shared" si="40"/>
        <v>0</v>
      </c>
      <c r="CJ18" s="75">
        <f t="shared" si="41"/>
        <v>0</v>
      </c>
      <c r="CK18" s="75">
        <f t="shared" si="42"/>
        <v>0</v>
      </c>
      <c r="CL18" s="75">
        <f t="shared" si="43"/>
        <v>0</v>
      </c>
      <c r="CM18" s="75">
        <f t="shared" si="44"/>
        <v>0</v>
      </c>
      <c r="CN18" s="75">
        <f t="shared" si="73"/>
        <v>0</v>
      </c>
      <c r="CO18" s="165" t="str">
        <f t="shared" si="74"/>
        <v xml:space="preserve">Pau </v>
      </c>
      <c r="CP18" s="166"/>
      <c r="CQ18" s="166"/>
      <c r="CR18" s="166"/>
      <c r="CS18" s="167"/>
      <c r="CT18" s="75">
        <f t="shared" si="45"/>
        <v>1</v>
      </c>
      <c r="CU18" s="75">
        <f t="shared" si="75"/>
        <v>0</v>
      </c>
      <c r="CV18" s="2" t="s">
        <v>22</v>
      </c>
      <c r="CW18" s="75">
        <f t="shared" si="46"/>
        <v>14</v>
      </c>
      <c r="CX18" s="75">
        <f t="shared" si="47"/>
        <v>0</v>
      </c>
      <c r="CY18" s="75">
        <f t="shared" si="48"/>
        <v>0</v>
      </c>
      <c r="CZ18" s="75">
        <f t="shared" si="49"/>
        <v>0</v>
      </c>
      <c r="DA18" s="75">
        <f t="shared" si="50"/>
        <v>0</v>
      </c>
      <c r="DB18" s="75">
        <f t="shared" si="51"/>
        <v>0</v>
      </c>
      <c r="DC18" s="75">
        <f t="shared" si="52"/>
        <v>0</v>
      </c>
      <c r="DD18" s="75">
        <f t="shared" si="53"/>
        <v>0</v>
      </c>
      <c r="DE18" s="75">
        <f t="shared" si="76"/>
        <v>0</v>
      </c>
      <c r="DF18" s="165" t="str">
        <f t="shared" si="77"/>
        <v xml:space="preserve">Pau </v>
      </c>
      <c r="DG18" s="166"/>
      <c r="DH18" s="166"/>
      <c r="DI18" s="166"/>
      <c r="DJ18" s="167"/>
      <c r="DK18" s="75">
        <f t="shared" si="54"/>
        <v>1</v>
      </c>
      <c r="DL18" s="75">
        <f t="shared" si="78"/>
        <v>0</v>
      </c>
      <c r="DM18" s="2" t="s">
        <v>22</v>
      </c>
      <c r="DN18" s="75">
        <f t="shared" si="55"/>
        <v>14</v>
      </c>
      <c r="DO18" s="75">
        <f t="shared" si="56"/>
        <v>0</v>
      </c>
      <c r="DP18" s="75">
        <f t="shared" si="57"/>
        <v>0</v>
      </c>
      <c r="DQ18" s="75">
        <f t="shared" si="58"/>
        <v>0</v>
      </c>
      <c r="DR18" s="75">
        <f t="shared" si="59"/>
        <v>0</v>
      </c>
      <c r="DS18" s="75">
        <f t="shared" si="60"/>
        <v>0</v>
      </c>
      <c r="DT18" s="75">
        <f t="shared" si="61"/>
        <v>0</v>
      </c>
      <c r="DU18" s="75">
        <f t="shared" si="62"/>
        <v>0</v>
      </c>
      <c r="DV18" s="75">
        <f t="shared" si="79"/>
        <v>0</v>
      </c>
      <c r="DW18" s="82">
        <f t="shared" si="80"/>
        <v>0</v>
      </c>
      <c r="DX18" s="82">
        <f>DW18+0.0000007</f>
        <v>6.9999999999999997E-7</v>
      </c>
      <c r="DY18" s="82">
        <f t="shared" si="81"/>
        <v>0</v>
      </c>
      <c r="DZ18" s="82">
        <f>DY18+0.0000007</f>
        <v>6.9999999999999997E-7</v>
      </c>
      <c r="EA18" s="82">
        <f t="shared" si="82"/>
        <v>0</v>
      </c>
      <c r="EB18" s="82">
        <f>EA18+0.0000007</f>
        <v>6.9999999999999997E-7</v>
      </c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139" t="str">
        <f t="shared" si="63"/>
        <v xml:space="preserve">Pau </v>
      </c>
      <c r="EV18" s="139"/>
      <c r="EW18" s="139"/>
      <c r="EX18" s="139"/>
      <c r="EY18" s="139"/>
      <c r="EZ18" s="82">
        <f t="shared" si="64"/>
        <v>0</v>
      </c>
      <c r="FA18" s="78">
        <f t="shared" si="65"/>
        <v>1</v>
      </c>
      <c r="FB18" s="139" t="str">
        <f t="shared" si="98"/>
        <v xml:space="preserve">Pau </v>
      </c>
      <c r="FC18" s="139"/>
      <c r="FD18" s="139"/>
      <c r="FE18" s="139"/>
      <c r="FF18" s="139"/>
      <c r="FG18" s="139" t="str">
        <f t="shared" si="66"/>
        <v xml:space="preserve">Pau </v>
      </c>
      <c r="FH18" s="139"/>
      <c r="FI18" s="139"/>
      <c r="FJ18" s="139"/>
      <c r="FK18" s="139"/>
      <c r="FL18" s="82">
        <f t="shared" si="67"/>
        <v>0</v>
      </c>
      <c r="FM18" s="4">
        <f t="shared" si="68"/>
        <v>1</v>
      </c>
      <c r="FN18" s="139" t="str">
        <f t="shared" si="99"/>
        <v xml:space="preserve">Pau </v>
      </c>
      <c r="FO18" s="139"/>
      <c r="FP18" s="139"/>
      <c r="FQ18" s="139"/>
      <c r="FR18" s="139"/>
      <c r="FS18" s="139" t="str">
        <f t="shared" si="69"/>
        <v xml:space="preserve">Pau </v>
      </c>
      <c r="FT18" s="139"/>
      <c r="FU18" s="139"/>
      <c r="FV18" s="139"/>
      <c r="FW18" s="139"/>
      <c r="FX18" s="82">
        <f t="shared" si="70"/>
        <v>0</v>
      </c>
      <c r="FY18" s="78">
        <f t="shared" si="71"/>
        <v>1</v>
      </c>
      <c r="FZ18" s="139" t="str">
        <f t="shared" si="100"/>
        <v xml:space="preserve">Pau </v>
      </c>
      <c r="GA18" s="139"/>
      <c r="GB18" s="139"/>
      <c r="GC18" s="139"/>
      <c r="GD18" s="139"/>
      <c r="GE18" s="140" t="str">
        <f t="shared" si="101"/>
        <v xml:space="preserve">Pau </v>
      </c>
      <c r="GF18" s="141"/>
      <c r="GG18" s="141"/>
      <c r="GH18" s="141"/>
      <c r="GI18" s="142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</row>
    <row r="19" spans="1:240" ht="14.25" x14ac:dyDescent="0.25">
      <c r="A19" s="20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74"/>
      <c r="T19" s="74"/>
      <c r="U19" s="74"/>
      <c r="V19" s="155" t="str">
        <f t="shared" si="0"/>
        <v>Quevilly-Rouen</v>
      </c>
      <c r="W19" s="156"/>
      <c r="X19" s="156"/>
      <c r="Y19" s="156"/>
      <c r="Z19" s="157"/>
      <c r="AA19" s="27">
        <f t="shared" si="1"/>
        <v>0</v>
      </c>
      <c r="AB19" s="28" t="str">
        <f t="shared" si="2"/>
        <v>u</v>
      </c>
      <c r="AC19" s="29">
        <f t="shared" si="102"/>
        <v>1</v>
      </c>
      <c r="AD19" s="30">
        <f t="shared" si="3"/>
        <v>0</v>
      </c>
      <c r="AE19" s="34">
        <f t="shared" si="4"/>
        <v>0</v>
      </c>
      <c r="AF19" s="35">
        <f t="shared" si="5"/>
        <v>0</v>
      </c>
      <c r="AG19" s="35">
        <f t="shared" si="6"/>
        <v>0</v>
      </c>
      <c r="AH19" s="35">
        <f t="shared" si="7"/>
        <v>0</v>
      </c>
      <c r="AI19" s="35">
        <f t="shared" si="8"/>
        <v>0</v>
      </c>
      <c r="AJ19" s="35">
        <f t="shared" si="9"/>
        <v>0</v>
      </c>
      <c r="AK19" s="36">
        <f t="shared" si="10"/>
        <v>0</v>
      </c>
      <c r="AL19" s="158" t="str">
        <f t="shared" si="11"/>
        <v>Quevilly-Rouen</v>
      </c>
      <c r="AM19" s="159"/>
      <c r="AN19" s="159"/>
      <c r="AO19" s="159"/>
      <c r="AP19" s="160"/>
      <c r="AQ19" s="12">
        <f t="shared" si="12"/>
        <v>0</v>
      </c>
      <c r="AR19" s="13" t="str">
        <f t="shared" si="13"/>
        <v>u</v>
      </c>
      <c r="AS19" s="14">
        <f t="shared" si="103"/>
        <v>1</v>
      </c>
      <c r="AT19" s="15">
        <f t="shared" si="14"/>
        <v>0</v>
      </c>
      <c r="AU19" s="16">
        <f t="shared" si="15"/>
        <v>0</v>
      </c>
      <c r="AV19" s="17">
        <f t="shared" si="16"/>
        <v>0</v>
      </c>
      <c r="AW19" s="17">
        <f t="shared" si="17"/>
        <v>0</v>
      </c>
      <c r="AX19" s="17">
        <f t="shared" si="18"/>
        <v>0</v>
      </c>
      <c r="AY19" s="17">
        <f t="shared" si="19"/>
        <v>0</v>
      </c>
      <c r="AZ19" s="17">
        <f t="shared" si="20"/>
        <v>0</v>
      </c>
      <c r="BA19" s="18">
        <f t="shared" si="21"/>
        <v>0</v>
      </c>
      <c r="BB19" s="161" t="str">
        <f t="shared" si="22"/>
        <v>Quevilly-Rouen</v>
      </c>
      <c r="BC19" s="162"/>
      <c r="BD19" s="162"/>
      <c r="BE19" s="162"/>
      <c r="BF19" s="163"/>
      <c r="BG19" s="44">
        <f t="shared" si="23"/>
        <v>0</v>
      </c>
      <c r="BH19" s="45" t="str">
        <f t="shared" si="24"/>
        <v>u</v>
      </c>
      <c r="BI19" s="46">
        <f t="shared" si="104"/>
        <v>1</v>
      </c>
      <c r="BJ19" s="47">
        <f t="shared" si="25"/>
        <v>0</v>
      </c>
      <c r="BK19" s="48">
        <f t="shared" si="26"/>
        <v>0</v>
      </c>
      <c r="BL19" s="49">
        <f t="shared" si="27"/>
        <v>0</v>
      </c>
      <c r="BM19" s="49">
        <f t="shared" si="28"/>
        <v>0</v>
      </c>
      <c r="BN19" s="49">
        <f t="shared" si="29"/>
        <v>0</v>
      </c>
      <c r="BO19" s="49">
        <f t="shared" si="30"/>
        <v>0</v>
      </c>
      <c r="BP19" s="49">
        <f t="shared" si="31"/>
        <v>0</v>
      </c>
      <c r="BQ19" s="50">
        <f t="shared" si="32"/>
        <v>0</v>
      </c>
      <c r="BR19" s="77">
        <v>15</v>
      </c>
      <c r="BS19" s="81">
        <f t="shared" si="33"/>
        <v>15</v>
      </c>
      <c r="BT19" s="79">
        <v>15</v>
      </c>
      <c r="BU19" s="80">
        <f t="shared" si="34"/>
        <v>15</v>
      </c>
      <c r="BV19" s="77">
        <v>15</v>
      </c>
      <c r="BW19" s="78">
        <f t="shared" si="35"/>
        <v>15</v>
      </c>
      <c r="BX19" s="164" t="str">
        <f>[1]Equipes!A16</f>
        <v>Quevilly-Rouen</v>
      </c>
      <c r="BY19" s="164"/>
      <c r="BZ19" s="164"/>
      <c r="CA19" s="164"/>
      <c r="CB19" s="164"/>
      <c r="CC19" s="75">
        <f t="shared" si="36"/>
        <v>1</v>
      </c>
      <c r="CD19" s="75">
        <f t="shared" si="72"/>
        <v>0</v>
      </c>
      <c r="CE19" s="2" t="s">
        <v>22</v>
      </c>
      <c r="CF19" s="75">
        <f t="shared" si="37"/>
        <v>15</v>
      </c>
      <c r="CG19" s="75">
        <f t="shared" si="38"/>
        <v>0</v>
      </c>
      <c r="CH19" s="75">
        <f t="shared" si="39"/>
        <v>0</v>
      </c>
      <c r="CI19" s="75">
        <f t="shared" si="40"/>
        <v>0</v>
      </c>
      <c r="CJ19" s="75">
        <f t="shared" si="41"/>
        <v>0</v>
      </c>
      <c r="CK19" s="75">
        <f t="shared" si="42"/>
        <v>0</v>
      </c>
      <c r="CL19" s="75">
        <f t="shared" si="43"/>
        <v>0</v>
      </c>
      <c r="CM19" s="75">
        <f t="shared" si="44"/>
        <v>0</v>
      </c>
      <c r="CN19" s="75">
        <f t="shared" si="73"/>
        <v>0</v>
      </c>
      <c r="CO19" s="165" t="str">
        <f t="shared" si="74"/>
        <v>Quevilly-Rouen</v>
      </c>
      <c r="CP19" s="166"/>
      <c r="CQ19" s="166"/>
      <c r="CR19" s="166"/>
      <c r="CS19" s="167"/>
      <c r="CT19" s="75">
        <f t="shared" si="45"/>
        <v>1</v>
      </c>
      <c r="CU19" s="75">
        <f t="shared" si="75"/>
        <v>0</v>
      </c>
      <c r="CV19" s="2" t="s">
        <v>22</v>
      </c>
      <c r="CW19" s="75">
        <f t="shared" si="46"/>
        <v>15</v>
      </c>
      <c r="CX19" s="75">
        <f t="shared" si="47"/>
        <v>0</v>
      </c>
      <c r="CY19" s="75">
        <f t="shared" si="48"/>
        <v>0</v>
      </c>
      <c r="CZ19" s="75">
        <f t="shared" si="49"/>
        <v>0</v>
      </c>
      <c r="DA19" s="75">
        <f t="shared" si="50"/>
        <v>0</v>
      </c>
      <c r="DB19" s="75">
        <f t="shared" si="51"/>
        <v>0</v>
      </c>
      <c r="DC19" s="75">
        <f t="shared" si="52"/>
        <v>0</v>
      </c>
      <c r="DD19" s="75">
        <f t="shared" si="53"/>
        <v>0</v>
      </c>
      <c r="DE19" s="75">
        <f t="shared" si="76"/>
        <v>0</v>
      </c>
      <c r="DF19" s="165" t="str">
        <f t="shared" si="77"/>
        <v>Quevilly-Rouen</v>
      </c>
      <c r="DG19" s="166"/>
      <c r="DH19" s="166"/>
      <c r="DI19" s="166"/>
      <c r="DJ19" s="167"/>
      <c r="DK19" s="75">
        <f t="shared" si="54"/>
        <v>1</v>
      </c>
      <c r="DL19" s="75">
        <f t="shared" si="78"/>
        <v>0</v>
      </c>
      <c r="DM19" s="2" t="s">
        <v>22</v>
      </c>
      <c r="DN19" s="75">
        <f t="shared" si="55"/>
        <v>15</v>
      </c>
      <c r="DO19" s="75">
        <f t="shared" si="56"/>
        <v>0</v>
      </c>
      <c r="DP19" s="75">
        <f t="shared" si="57"/>
        <v>0</v>
      </c>
      <c r="DQ19" s="75">
        <f t="shared" si="58"/>
        <v>0</v>
      </c>
      <c r="DR19" s="75">
        <f t="shared" si="59"/>
        <v>0</v>
      </c>
      <c r="DS19" s="75">
        <f t="shared" si="60"/>
        <v>0</v>
      </c>
      <c r="DT19" s="75">
        <f t="shared" si="61"/>
        <v>0</v>
      </c>
      <c r="DU19" s="75">
        <f t="shared" si="62"/>
        <v>0</v>
      </c>
      <c r="DV19" s="75">
        <f t="shared" si="79"/>
        <v>0</v>
      </c>
      <c r="DW19" s="82">
        <f t="shared" si="80"/>
        <v>0</v>
      </c>
      <c r="DX19" s="82">
        <f>DW19+0.0000006</f>
        <v>5.9999999999999997E-7</v>
      </c>
      <c r="DY19" s="82">
        <f t="shared" si="81"/>
        <v>0</v>
      </c>
      <c r="DZ19" s="82">
        <f>DY19+0.0000006</f>
        <v>5.9999999999999997E-7</v>
      </c>
      <c r="EA19" s="82">
        <f t="shared" si="82"/>
        <v>0</v>
      </c>
      <c r="EB19" s="82">
        <f>EA19+0.0000006</f>
        <v>5.9999999999999997E-7</v>
      </c>
      <c r="EC19" s="74"/>
      <c r="ED19" s="74"/>
      <c r="EE19" s="74"/>
      <c r="EF19" s="74"/>
      <c r="EG19" s="74"/>
      <c r="EH19" s="74"/>
      <c r="EI19" s="74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4"/>
      <c r="EU19" s="139" t="str">
        <f t="shared" si="63"/>
        <v>Quevilly-Rouen</v>
      </c>
      <c r="EV19" s="139"/>
      <c r="EW19" s="139"/>
      <c r="EX19" s="139"/>
      <c r="EY19" s="139"/>
      <c r="EZ19" s="82">
        <f t="shared" si="64"/>
        <v>0</v>
      </c>
      <c r="FA19" s="78">
        <f t="shared" si="65"/>
        <v>1</v>
      </c>
      <c r="FB19" s="139" t="str">
        <f t="shared" si="98"/>
        <v>Quevilly-Rouen</v>
      </c>
      <c r="FC19" s="139"/>
      <c r="FD19" s="139"/>
      <c r="FE19" s="139"/>
      <c r="FF19" s="139"/>
      <c r="FG19" s="139" t="str">
        <f t="shared" si="66"/>
        <v>Quevilly-Rouen</v>
      </c>
      <c r="FH19" s="139"/>
      <c r="FI19" s="139"/>
      <c r="FJ19" s="139"/>
      <c r="FK19" s="139"/>
      <c r="FL19" s="82">
        <f t="shared" si="67"/>
        <v>0</v>
      </c>
      <c r="FM19" s="4">
        <f t="shared" si="68"/>
        <v>1</v>
      </c>
      <c r="FN19" s="139" t="str">
        <f t="shared" si="99"/>
        <v>Quevilly-Rouen</v>
      </c>
      <c r="FO19" s="139"/>
      <c r="FP19" s="139"/>
      <c r="FQ19" s="139"/>
      <c r="FR19" s="139"/>
      <c r="FS19" s="139" t="str">
        <f t="shared" si="69"/>
        <v>Quevilly-Rouen</v>
      </c>
      <c r="FT19" s="139"/>
      <c r="FU19" s="139"/>
      <c r="FV19" s="139"/>
      <c r="FW19" s="139"/>
      <c r="FX19" s="82">
        <f t="shared" si="70"/>
        <v>0</v>
      </c>
      <c r="FY19" s="78">
        <f t="shared" si="71"/>
        <v>1</v>
      </c>
      <c r="FZ19" s="139" t="str">
        <f t="shared" si="100"/>
        <v>Quevilly-Rouen</v>
      </c>
      <c r="GA19" s="139"/>
      <c r="GB19" s="139"/>
      <c r="GC19" s="139"/>
      <c r="GD19" s="139"/>
      <c r="GE19" s="140" t="str">
        <f t="shared" si="101"/>
        <v>Quevilly-Rouen</v>
      </c>
      <c r="GF19" s="141"/>
      <c r="GG19" s="141"/>
      <c r="GH19" s="141"/>
      <c r="GI19" s="142"/>
      <c r="GJ19" s="74"/>
      <c r="GK19" s="74"/>
      <c r="GL19" s="74"/>
      <c r="GM19" s="74"/>
      <c r="GN19" s="74"/>
      <c r="GO19" s="74"/>
      <c r="GP19" s="74"/>
      <c r="GQ19" s="74"/>
      <c r="GR19" s="74"/>
      <c r="GS19" s="74"/>
      <c r="GT19" s="74"/>
      <c r="GU19" s="74"/>
      <c r="GV19" s="74"/>
      <c r="GW19" s="74"/>
      <c r="GX19" s="74"/>
      <c r="GY19" s="74"/>
      <c r="GZ19" s="74"/>
      <c r="HA19" s="74"/>
      <c r="HB19" s="74"/>
      <c r="HC19" s="74"/>
      <c r="HD19" s="74"/>
      <c r="HE19" s="74"/>
      <c r="HF19" s="74"/>
      <c r="HG19" s="74"/>
      <c r="HH19" s="74"/>
      <c r="HI19" s="74"/>
      <c r="HJ19" s="74"/>
      <c r="HK19" s="74"/>
      <c r="HL19" s="74"/>
      <c r="HM19" s="74"/>
      <c r="HN19" s="74"/>
      <c r="HO19" s="74"/>
      <c r="HP19" s="74"/>
      <c r="HQ19" s="74"/>
      <c r="HR19" s="74"/>
      <c r="HS19" s="74"/>
      <c r="HT19" s="74"/>
      <c r="HU19" s="74"/>
      <c r="HV19" s="74"/>
      <c r="HW19" s="74"/>
      <c r="HX19" s="74"/>
      <c r="HY19" s="74"/>
      <c r="HZ19" s="74"/>
      <c r="IA19" s="74"/>
      <c r="IB19" s="74"/>
      <c r="IC19" s="74"/>
      <c r="ID19" s="74"/>
      <c r="IE19" s="74"/>
      <c r="IF19" s="74"/>
    </row>
    <row r="20" spans="1:240" ht="14.25" x14ac:dyDescent="0.25">
      <c r="A20" s="20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74"/>
      <c r="T20" s="74"/>
      <c r="U20" s="74"/>
      <c r="V20" s="155" t="str">
        <f t="shared" si="0"/>
        <v xml:space="preserve">Rodez </v>
      </c>
      <c r="W20" s="156"/>
      <c r="X20" s="156"/>
      <c r="Y20" s="156"/>
      <c r="Z20" s="157"/>
      <c r="AA20" s="27">
        <f t="shared" si="1"/>
        <v>0</v>
      </c>
      <c r="AB20" s="28" t="str">
        <f t="shared" si="2"/>
        <v>u</v>
      </c>
      <c r="AC20" s="29">
        <f t="shared" si="102"/>
        <v>1</v>
      </c>
      <c r="AD20" s="30">
        <f t="shared" si="3"/>
        <v>0</v>
      </c>
      <c r="AE20" s="34">
        <f t="shared" si="4"/>
        <v>0</v>
      </c>
      <c r="AF20" s="35">
        <f t="shared" si="5"/>
        <v>0</v>
      </c>
      <c r="AG20" s="35">
        <f t="shared" si="6"/>
        <v>0</v>
      </c>
      <c r="AH20" s="35">
        <f t="shared" si="7"/>
        <v>0</v>
      </c>
      <c r="AI20" s="35">
        <f t="shared" si="8"/>
        <v>0</v>
      </c>
      <c r="AJ20" s="35">
        <f t="shared" si="9"/>
        <v>0</v>
      </c>
      <c r="AK20" s="36">
        <f t="shared" si="10"/>
        <v>0</v>
      </c>
      <c r="AL20" s="158" t="str">
        <f t="shared" si="11"/>
        <v xml:space="preserve">Rodez </v>
      </c>
      <c r="AM20" s="159"/>
      <c r="AN20" s="159"/>
      <c r="AO20" s="159"/>
      <c r="AP20" s="160"/>
      <c r="AQ20" s="12">
        <f t="shared" si="12"/>
        <v>0</v>
      </c>
      <c r="AR20" s="13" t="str">
        <f t="shared" si="13"/>
        <v>u</v>
      </c>
      <c r="AS20" s="14">
        <f t="shared" si="103"/>
        <v>1</v>
      </c>
      <c r="AT20" s="15">
        <f t="shared" si="14"/>
        <v>0</v>
      </c>
      <c r="AU20" s="16">
        <f t="shared" si="15"/>
        <v>0</v>
      </c>
      <c r="AV20" s="17">
        <f t="shared" si="16"/>
        <v>0</v>
      </c>
      <c r="AW20" s="17">
        <f t="shared" si="17"/>
        <v>0</v>
      </c>
      <c r="AX20" s="17">
        <f t="shared" si="18"/>
        <v>0</v>
      </c>
      <c r="AY20" s="17">
        <f t="shared" si="19"/>
        <v>0</v>
      </c>
      <c r="AZ20" s="17">
        <f t="shared" si="20"/>
        <v>0</v>
      </c>
      <c r="BA20" s="18">
        <f t="shared" si="21"/>
        <v>0</v>
      </c>
      <c r="BB20" s="161" t="str">
        <f t="shared" si="22"/>
        <v xml:space="preserve">Rodez </v>
      </c>
      <c r="BC20" s="162"/>
      <c r="BD20" s="162"/>
      <c r="BE20" s="162"/>
      <c r="BF20" s="163"/>
      <c r="BG20" s="44">
        <f t="shared" si="23"/>
        <v>0</v>
      </c>
      <c r="BH20" s="45" t="str">
        <f t="shared" si="24"/>
        <v>u</v>
      </c>
      <c r="BI20" s="46">
        <f t="shared" si="104"/>
        <v>1</v>
      </c>
      <c r="BJ20" s="47">
        <f t="shared" si="25"/>
        <v>0</v>
      </c>
      <c r="BK20" s="48">
        <f t="shared" si="26"/>
        <v>0</v>
      </c>
      <c r="BL20" s="49">
        <f t="shared" si="27"/>
        <v>0</v>
      </c>
      <c r="BM20" s="49">
        <f t="shared" si="28"/>
        <v>0</v>
      </c>
      <c r="BN20" s="49">
        <f t="shared" si="29"/>
        <v>0</v>
      </c>
      <c r="BO20" s="49">
        <f t="shared" si="30"/>
        <v>0</v>
      </c>
      <c r="BP20" s="49">
        <f t="shared" si="31"/>
        <v>0</v>
      </c>
      <c r="BQ20" s="50">
        <f t="shared" si="32"/>
        <v>0</v>
      </c>
      <c r="BR20" s="77">
        <v>16</v>
      </c>
      <c r="BS20" s="81">
        <f t="shared" si="33"/>
        <v>16</v>
      </c>
      <c r="BT20" s="79">
        <v>16</v>
      </c>
      <c r="BU20" s="80">
        <f t="shared" si="34"/>
        <v>16</v>
      </c>
      <c r="BV20" s="77">
        <v>16</v>
      </c>
      <c r="BW20" s="78">
        <f t="shared" si="35"/>
        <v>16</v>
      </c>
      <c r="BX20" s="164" t="str">
        <f>[1]Equipes!A17</f>
        <v xml:space="preserve">Rodez </v>
      </c>
      <c r="BY20" s="164"/>
      <c r="BZ20" s="164"/>
      <c r="CA20" s="164"/>
      <c r="CB20" s="164"/>
      <c r="CC20" s="75">
        <f t="shared" si="36"/>
        <v>1</v>
      </c>
      <c r="CD20" s="75">
        <f t="shared" si="72"/>
        <v>0</v>
      </c>
      <c r="CE20" s="2" t="s">
        <v>22</v>
      </c>
      <c r="CF20" s="75">
        <f t="shared" si="37"/>
        <v>16</v>
      </c>
      <c r="CG20" s="75">
        <f t="shared" si="38"/>
        <v>0</v>
      </c>
      <c r="CH20" s="75">
        <f t="shared" si="39"/>
        <v>0</v>
      </c>
      <c r="CI20" s="75">
        <f t="shared" si="40"/>
        <v>0</v>
      </c>
      <c r="CJ20" s="75">
        <f t="shared" si="41"/>
        <v>0</v>
      </c>
      <c r="CK20" s="75">
        <f t="shared" si="42"/>
        <v>0</v>
      </c>
      <c r="CL20" s="75">
        <f t="shared" si="43"/>
        <v>0</v>
      </c>
      <c r="CM20" s="75">
        <f t="shared" si="44"/>
        <v>0</v>
      </c>
      <c r="CN20" s="75">
        <f t="shared" si="73"/>
        <v>0</v>
      </c>
      <c r="CO20" s="165" t="str">
        <f t="shared" si="74"/>
        <v xml:space="preserve">Rodez </v>
      </c>
      <c r="CP20" s="166"/>
      <c r="CQ20" s="166"/>
      <c r="CR20" s="166"/>
      <c r="CS20" s="167"/>
      <c r="CT20" s="75">
        <f t="shared" si="45"/>
        <v>1</v>
      </c>
      <c r="CU20" s="75">
        <f t="shared" si="75"/>
        <v>0</v>
      </c>
      <c r="CV20" s="2" t="s">
        <v>22</v>
      </c>
      <c r="CW20" s="75">
        <f t="shared" si="46"/>
        <v>16</v>
      </c>
      <c r="CX20" s="75">
        <f t="shared" si="47"/>
        <v>0</v>
      </c>
      <c r="CY20" s="75">
        <f t="shared" si="48"/>
        <v>0</v>
      </c>
      <c r="CZ20" s="75">
        <f t="shared" si="49"/>
        <v>0</v>
      </c>
      <c r="DA20" s="75">
        <f t="shared" si="50"/>
        <v>0</v>
      </c>
      <c r="DB20" s="75">
        <f t="shared" si="51"/>
        <v>0</v>
      </c>
      <c r="DC20" s="75">
        <f t="shared" si="52"/>
        <v>0</v>
      </c>
      <c r="DD20" s="75">
        <f t="shared" si="53"/>
        <v>0</v>
      </c>
      <c r="DE20" s="75">
        <f t="shared" si="76"/>
        <v>0</v>
      </c>
      <c r="DF20" s="165" t="str">
        <f t="shared" si="77"/>
        <v xml:space="preserve">Rodez </v>
      </c>
      <c r="DG20" s="166"/>
      <c r="DH20" s="166"/>
      <c r="DI20" s="166"/>
      <c r="DJ20" s="167"/>
      <c r="DK20" s="75">
        <f t="shared" si="54"/>
        <v>1</v>
      </c>
      <c r="DL20" s="75">
        <f t="shared" si="78"/>
        <v>0</v>
      </c>
      <c r="DM20" s="2" t="s">
        <v>22</v>
      </c>
      <c r="DN20" s="75">
        <f t="shared" si="55"/>
        <v>16</v>
      </c>
      <c r="DO20" s="75">
        <f t="shared" si="56"/>
        <v>0</v>
      </c>
      <c r="DP20" s="75">
        <f t="shared" si="57"/>
        <v>0</v>
      </c>
      <c r="DQ20" s="75">
        <f t="shared" si="58"/>
        <v>0</v>
      </c>
      <c r="DR20" s="75">
        <f t="shared" si="59"/>
        <v>0</v>
      </c>
      <c r="DS20" s="75">
        <f t="shared" si="60"/>
        <v>0</v>
      </c>
      <c r="DT20" s="75">
        <f t="shared" si="61"/>
        <v>0</v>
      </c>
      <c r="DU20" s="75">
        <f t="shared" si="62"/>
        <v>0</v>
      </c>
      <c r="DV20" s="75">
        <f t="shared" si="79"/>
        <v>0</v>
      </c>
      <c r="DW20" s="82">
        <f t="shared" si="80"/>
        <v>0</v>
      </c>
      <c r="DX20" s="82">
        <f>DW20+0.0000005</f>
        <v>4.9999999999999998E-7</v>
      </c>
      <c r="DY20" s="82">
        <f t="shared" si="81"/>
        <v>0</v>
      </c>
      <c r="DZ20" s="82">
        <f>DY20+0.0000005</f>
        <v>4.9999999999999998E-7</v>
      </c>
      <c r="EA20" s="82">
        <f t="shared" si="82"/>
        <v>0</v>
      </c>
      <c r="EB20" s="82">
        <f>EA20+0.0000005</f>
        <v>4.9999999999999998E-7</v>
      </c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139" t="str">
        <f t="shared" si="63"/>
        <v xml:space="preserve">Rodez </v>
      </c>
      <c r="EV20" s="139"/>
      <c r="EW20" s="139"/>
      <c r="EX20" s="139"/>
      <c r="EY20" s="139"/>
      <c r="EZ20" s="82">
        <f t="shared" si="64"/>
        <v>0</v>
      </c>
      <c r="FA20" s="78">
        <f t="shared" si="65"/>
        <v>1</v>
      </c>
      <c r="FB20" s="139" t="str">
        <f t="shared" si="98"/>
        <v xml:space="preserve">Rodez </v>
      </c>
      <c r="FC20" s="139"/>
      <c r="FD20" s="139"/>
      <c r="FE20" s="139"/>
      <c r="FF20" s="139"/>
      <c r="FG20" s="139" t="str">
        <f t="shared" si="66"/>
        <v xml:space="preserve">Rodez </v>
      </c>
      <c r="FH20" s="139"/>
      <c r="FI20" s="139"/>
      <c r="FJ20" s="139"/>
      <c r="FK20" s="139"/>
      <c r="FL20" s="82">
        <f t="shared" si="67"/>
        <v>0</v>
      </c>
      <c r="FM20" s="4">
        <f t="shared" si="68"/>
        <v>1</v>
      </c>
      <c r="FN20" s="139" t="str">
        <f t="shared" si="99"/>
        <v xml:space="preserve">Rodez </v>
      </c>
      <c r="FO20" s="139"/>
      <c r="FP20" s="139"/>
      <c r="FQ20" s="139"/>
      <c r="FR20" s="139"/>
      <c r="FS20" s="139" t="str">
        <f t="shared" si="69"/>
        <v xml:space="preserve">Rodez </v>
      </c>
      <c r="FT20" s="139"/>
      <c r="FU20" s="139"/>
      <c r="FV20" s="139"/>
      <c r="FW20" s="139"/>
      <c r="FX20" s="82">
        <f t="shared" si="70"/>
        <v>0</v>
      </c>
      <c r="FY20" s="78">
        <f t="shared" si="71"/>
        <v>1</v>
      </c>
      <c r="FZ20" s="139" t="str">
        <f t="shared" si="100"/>
        <v xml:space="preserve">Rodez </v>
      </c>
      <c r="GA20" s="139"/>
      <c r="GB20" s="139"/>
      <c r="GC20" s="139"/>
      <c r="GD20" s="139"/>
      <c r="GE20" s="140" t="str">
        <f t="shared" si="101"/>
        <v xml:space="preserve">Rodez </v>
      </c>
      <c r="GF20" s="141"/>
      <c r="GG20" s="141"/>
      <c r="GH20" s="141"/>
      <c r="GI20" s="142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</row>
    <row r="21" spans="1:240" ht="14.25" x14ac:dyDescent="0.25">
      <c r="A21" s="20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74"/>
      <c r="T21" s="74"/>
      <c r="U21" s="74"/>
      <c r="V21" s="155" t="str">
        <f t="shared" si="0"/>
        <v>Tours</v>
      </c>
      <c r="W21" s="156"/>
      <c r="X21" s="156"/>
      <c r="Y21" s="156"/>
      <c r="Z21" s="157"/>
      <c r="AA21" s="27">
        <f t="shared" si="1"/>
        <v>0</v>
      </c>
      <c r="AB21" s="28" t="str">
        <f t="shared" si="2"/>
        <v>u</v>
      </c>
      <c r="AC21" s="29">
        <f t="shared" si="102"/>
        <v>1</v>
      </c>
      <c r="AD21" s="30">
        <f t="shared" si="3"/>
        <v>0</v>
      </c>
      <c r="AE21" s="34">
        <f t="shared" si="4"/>
        <v>0</v>
      </c>
      <c r="AF21" s="35">
        <f t="shared" si="5"/>
        <v>0</v>
      </c>
      <c r="AG21" s="35">
        <f t="shared" si="6"/>
        <v>0</v>
      </c>
      <c r="AH21" s="35">
        <f t="shared" si="7"/>
        <v>0</v>
      </c>
      <c r="AI21" s="35">
        <f t="shared" si="8"/>
        <v>0</v>
      </c>
      <c r="AJ21" s="35">
        <f t="shared" si="9"/>
        <v>0</v>
      </c>
      <c r="AK21" s="36">
        <f t="shared" si="10"/>
        <v>0</v>
      </c>
      <c r="AL21" s="158" t="str">
        <f t="shared" si="11"/>
        <v>Tours</v>
      </c>
      <c r="AM21" s="159"/>
      <c r="AN21" s="159"/>
      <c r="AO21" s="159"/>
      <c r="AP21" s="160"/>
      <c r="AQ21" s="12">
        <f t="shared" si="12"/>
        <v>0</v>
      </c>
      <c r="AR21" s="13" t="str">
        <f t="shared" si="13"/>
        <v>u</v>
      </c>
      <c r="AS21" s="14">
        <f t="shared" si="103"/>
        <v>1</v>
      </c>
      <c r="AT21" s="15">
        <f t="shared" si="14"/>
        <v>0</v>
      </c>
      <c r="AU21" s="16">
        <f t="shared" si="15"/>
        <v>0</v>
      </c>
      <c r="AV21" s="17">
        <f t="shared" si="16"/>
        <v>0</v>
      </c>
      <c r="AW21" s="17">
        <f t="shared" si="17"/>
        <v>0</v>
      </c>
      <c r="AX21" s="17">
        <f t="shared" si="18"/>
        <v>0</v>
      </c>
      <c r="AY21" s="17">
        <f t="shared" si="19"/>
        <v>0</v>
      </c>
      <c r="AZ21" s="17">
        <f t="shared" si="20"/>
        <v>0</v>
      </c>
      <c r="BA21" s="18">
        <f t="shared" si="21"/>
        <v>0</v>
      </c>
      <c r="BB21" s="161" t="str">
        <f t="shared" si="22"/>
        <v>Tours</v>
      </c>
      <c r="BC21" s="162"/>
      <c r="BD21" s="162"/>
      <c r="BE21" s="162"/>
      <c r="BF21" s="163"/>
      <c r="BG21" s="44">
        <f t="shared" si="23"/>
        <v>0</v>
      </c>
      <c r="BH21" s="45" t="str">
        <f t="shared" si="24"/>
        <v>u</v>
      </c>
      <c r="BI21" s="46">
        <f t="shared" si="104"/>
        <v>1</v>
      </c>
      <c r="BJ21" s="47">
        <f t="shared" si="25"/>
        <v>0</v>
      </c>
      <c r="BK21" s="48">
        <f t="shared" si="26"/>
        <v>0</v>
      </c>
      <c r="BL21" s="49">
        <f t="shared" si="27"/>
        <v>0</v>
      </c>
      <c r="BM21" s="49">
        <f t="shared" si="28"/>
        <v>0</v>
      </c>
      <c r="BN21" s="49">
        <f t="shared" si="29"/>
        <v>0</v>
      </c>
      <c r="BO21" s="49">
        <f t="shared" si="30"/>
        <v>0</v>
      </c>
      <c r="BP21" s="49">
        <f t="shared" si="31"/>
        <v>0</v>
      </c>
      <c r="BQ21" s="50">
        <f t="shared" si="32"/>
        <v>0</v>
      </c>
      <c r="BR21" s="77">
        <v>17</v>
      </c>
      <c r="BS21" s="81">
        <f t="shared" si="33"/>
        <v>17</v>
      </c>
      <c r="BT21" s="79">
        <v>17</v>
      </c>
      <c r="BU21" s="80">
        <f t="shared" si="34"/>
        <v>17</v>
      </c>
      <c r="BV21" s="77">
        <v>17</v>
      </c>
      <c r="BW21" s="78">
        <f t="shared" si="35"/>
        <v>17</v>
      </c>
      <c r="BX21" s="164" t="str">
        <f>[1]Equipes!A18</f>
        <v>Tours</v>
      </c>
      <c r="BY21" s="164"/>
      <c r="BZ21" s="164"/>
      <c r="CA21" s="164"/>
      <c r="CB21" s="164"/>
      <c r="CC21" s="75">
        <f t="shared" si="36"/>
        <v>1</v>
      </c>
      <c r="CD21" s="75">
        <f t="shared" si="72"/>
        <v>0</v>
      </c>
      <c r="CE21" s="2" t="s">
        <v>22</v>
      </c>
      <c r="CF21" s="75">
        <f t="shared" si="37"/>
        <v>17</v>
      </c>
      <c r="CG21" s="75">
        <f t="shared" si="38"/>
        <v>0</v>
      </c>
      <c r="CH21" s="75">
        <f t="shared" si="39"/>
        <v>0</v>
      </c>
      <c r="CI21" s="75">
        <f t="shared" si="40"/>
        <v>0</v>
      </c>
      <c r="CJ21" s="75">
        <f t="shared" si="41"/>
        <v>0</v>
      </c>
      <c r="CK21" s="75">
        <f t="shared" si="42"/>
        <v>0</v>
      </c>
      <c r="CL21" s="75">
        <f t="shared" si="43"/>
        <v>0</v>
      </c>
      <c r="CM21" s="75">
        <f t="shared" si="44"/>
        <v>0</v>
      </c>
      <c r="CN21" s="75">
        <f t="shared" si="73"/>
        <v>0</v>
      </c>
      <c r="CO21" s="165" t="str">
        <f t="shared" si="74"/>
        <v>Tours</v>
      </c>
      <c r="CP21" s="166"/>
      <c r="CQ21" s="166"/>
      <c r="CR21" s="166"/>
      <c r="CS21" s="167"/>
      <c r="CT21" s="75">
        <f t="shared" si="45"/>
        <v>1</v>
      </c>
      <c r="CU21" s="75">
        <f t="shared" si="75"/>
        <v>0</v>
      </c>
      <c r="CV21" s="2" t="s">
        <v>22</v>
      </c>
      <c r="CW21" s="75">
        <f t="shared" si="46"/>
        <v>17</v>
      </c>
      <c r="CX21" s="75">
        <f t="shared" si="47"/>
        <v>0</v>
      </c>
      <c r="CY21" s="75">
        <f t="shared" si="48"/>
        <v>0</v>
      </c>
      <c r="CZ21" s="75">
        <f t="shared" si="49"/>
        <v>0</v>
      </c>
      <c r="DA21" s="75">
        <f t="shared" si="50"/>
        <v>0</v>
      </c>
      <c r="DB21" s="75">
        <f t="shared" si="51"/>
        <v>0</v>
      </c>
      <c r="DC21" s="75">
        <f t="shared" si="52"/>
        <v>0</v>
      </c>
      <c r="DD21" s="75">
        <f t="shared" si="53"/>
        <v>0</v>
      </c>
      <c r="DE21" s="75">
        <f t="shared" si="76"/>
        <v>0</v>
      </c>
      <c r="DF21" s="165" t="str">
        <f t="shared" si="77"/>
        <v>Tours</v>
      </c>
      <c r="DG21" s="166"/>
      <c r="DH21" s="166"/>
      <c r="DI21" s="166"/>
      <c r="DJ21" s="167"/>
      <c r="DK21" s="75">
        <f t="shared" si="54"/>
        <v>1</v>
      </c>
      <c r="DL21" s="75">
        <f t="shared" si="78"/>
        <v>0</v>
      </c>
      <c r="DM21" s="2" t="s">
        <v>22</v>
      </c>
      <c r="DN21" s="75">
        <f t="shared" si="55"/>
        <v>17</v>
      </c>
      <c r="DO21" s="75">
        <f t="shared" si="56"/>
        <v>0</v>
      </c>
      <c r="DP21" s="75">
        <f t="shared" si="57"/>
        <v>0</v>
      </c>
      <c r="DQ21" s="75">
        <f t="shared" si="58"/>
        <v>0</v>
      </c>
      <c r="DR21" s="75">
        <f t="shared" si="59"/>
        <v>0</v>
      </c>
      <c r="DS21" s="75">
        <f t="shared" si="60"/>
        <v>0</v>
      </c>
      <c r="DT21" s="75">
        <f t="shared" si="61"/>
        <v>0</v>
      </c>
      <c r="DU21" s="75">
        <f t="shared" si="62"/>
        <v>0</v>
      </c>
      <c r="DV21" s="75">
        <f t="shared" si="79"/>
        <v>0</v>
      </c>
      <c r="DW21" s="82">
        <f t="shared" si="80"/>
        <v>0</v>
      </c>
      <c r="DX21" s="82">
        <f>DW21+0.0000004</f>
        <v>3.9999999999999998E-7</v>
      </c>
      <c r="DY21" s="82">
        <f t="shared" si="81"/>
        <v>0</v>
      </c>
      <c r="DZ21" s="82">
        <f>DY21+0.0000004</f>
        <v>3.9999999999999998E-7</v>
      </c>
      <c r="EA21" s="82">
        <f t="shared" si="82"/>
        <v>0</v>
      </c>
      <c r="EB21" s="82">
        <f>EA21+0.0000004</f>
        <v>3.9999999999999998E-7</v>
      </c>
      <c r="EC21" s="74"/>
      <c r="ED21" s="74"/>
      <c r="EE21" s="74"/>
      <c r="EF21" s="74"/>
      <c r="EG21" s="74"/>
      <c r="EH21" s="74"/>
      <c r="EI21" s="74"/>
      <c r="EJ21" s="74"/>
      <c r="EK21" s="74"/>
      <c r="EL21" s="74"/>
      <c r="EM21" s="74"/>
      <c r="EN21" s="74"/>
      <c r="EO21" s="74"/>
      <c r="EP21" s="74"/>
      <c r="EQ21" s="74"/>
      <c r="ER21" s="74"/>
      <c r="ES21" s="74"/>
      <c r="ET21" s="74"/>
      <c r="EU21" s="139" t="str">
        <f t="shared" si="63"/>
        <v>Tours</v>
      </c>
      <c r="EV21" s="139"/>
      <c r="EW21" s="139"/>
      <c r="EX21" s="139"/>
      <c r="EY21" s="139"/>
      <c r="EZ21" s="82">
        <f t="shared" si="64"/>
        <v>0</v>
      </c>
      <c r="FA21" s="78">
        <f t="shared" si="65"/>
        <v>1</v>
      </c>
      <c r="FB21" s="139" t="str">
        <f t="shared" si="98"/>
        <v>Tours</v>
      </c>
      <c r="FC21" s="139"/>
      <c r="FD21" s="139"/>
      <c r="FE21" s="139"/>
      <c r="FF21" s="139"/>
      <c r="FG21" s="139" t="str">
        <f t="shared" si="66"/>
        <v>Tours</v>
      </c>
      <c r="FH21" s="139"/>
      <c r="FI21" s="139"/>
      <c r="FJ21" s="139"/>
      <c r="FK21" s="139"/>
      <c r="FL21" s="82">
        <f t="shared" si="67"/>
        <v>0</v>
      </c>
      <c r="FM21" s="4">
        <f t="shared" si="68"/>
        <v>1</v>
      </c>
      <c r="FN21" s="139" t="str">
        <f t="shared" si="99"/>
        <v>Tours</v>
      </c>
      <c r="FO21" s="139"/>
      <c r="FP21" s="139"/>
      <c r="FQ21" s="139"/>
      <c r="FR21" s="139"/>
      <c r="FS21" s="139" t="str">
        <f t="shared" si="69"/>
        <v>Tours</v>
      </c>
      <c r="FT21" s="139"/>
      <c r="FU21" s="139"/>
      <c r="FV21" s="139"/>
      <c r="FW21" s="139"/>
      <c r="FX21" s="82">
        <f t="shared" si="70"/>
        <v>0</v>
      </c>
      <c r="FY21" s="78">
        <f t="shared" si="71"/>
        <v>1</v>
      </c>
      <c r="FZ21" s="139" t="str">
        <f t="shared" si="100"/>
        <v>Tours</v>
      </c>
      <c r="GA21" s="139"/>
      <c r="GB21" s="139"/>
      <c r="GC21" s="139"/>
      <c r="GD21" s="139"/>
      <c r="GE21" s="140" t="str">
        <f t="shared" si="101"/>
        <v>Tours</v>
      </c>
      <c r="GF21" s="141"/>
      <c r="GG21" s="141"/>
      <c r="GH21" s="141"/>
      <c r="GI21" s="142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</row>
    <row r="22" spans="1:240" ht="15" thickBot="1" x14ac:dyDescent="0.3">
      <c r="A22" s="20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74"/>
      <c r="T22" s="74"/>
      <c r="U22" s="74"/>
      <c r="V22" s="155" t="str">
        <f t="shared" si="0"/>
        <v>Villefranche</v>
      </c>
      <c r="W22" s="156"/>
      <c r="X22" s="156"/>
      <c r="Y22" s="156"/>
      <c r="Z22" s="157"/>
      <c r="AA22" s="27">
        <f t="shared" si="1"/>
        <v>0</v>
      </c>
      <c r="AB22" s="28" t="str">
        <f t="shared" si="2"/>
        <v>u</v>
      </c>
      <c r="AC22" s="29">
        <f t="shared" si="102"/>
        <v>1</v>
      </c>
      <c r="AD22" s="30">
        <f t="shared" si="3"/>
        <v>0</v>
      </c>
      <c r="AE22" s="34">
        <f t="shared" si="4"/>
        <v>0</v>
      </c>
      <c r="AF22" s="35">
        <f t="shared" si="5"/>
        <v>0</v>
      </c>
      <c r="AG22" s="35">
        <f t="shared" si="6"/>
        <v>0</v>
      </c>
      <c r="AH22" s="35">
        <f t="shared" si="7"/>
        <v>0</v>
      </c>
      <c r="AI22" s="35">
        <f t="shared" si="8"/>
        <v>0</v>
      </c>
      <c r="AJ22" s="35">
        <f t="shared" si="9"/>
        <v>0</v>
      </c>
      <c r="AK22" s="36">
        <f t="shared" si="10"/>
        <v>0</v>
      </c>
      <c r="AL22" s="158" t="str">
        <f t="shared" si="11"/>
        <v>Villefranche</v>
      </c>
      <c r="AM22" s="159"/>
      <c r="AN22" s="159"/>
      <c r="AO22" s="159"/>
      <c r="AP22" s="160"/>
      <c r="AQ22" s="12">
        <f t="shared" si="12"/>
        <v>0</v>
      </c>
      <c r="AR22" s="13" t="str">
        <f t="shared" si="13"/>
        <v>u</v>
      </c>
      <c r="AS22" s="14">
        <f t="shared" si="103"/>
        <v>1</v>
      </c>
      <c r="AT22" s="15">
        <f t="shared" si="14"/>
        <v>0</v>
      </c>
      <c r="AU22" s="16">
        <f t="shared" si="15"/>
        <v>0</v>
      </c>
      <c r="AV22" s="17">
        <f t="shared" si="16"/>
        <v>0</v>
      </c>
      <c r="AW22" s="17">
        <f t="shared" si="17"/>
        <v>0</v>
      </c>
      <c r="AX22" s="17">
        <f t="shared" si="18"/>
        <v>0</v>
      </c>
      <c r="AY22" s="17">
        <f t="shared" si="19"/>
        <v>0</v>
      </c>
      <c r="AZ22" s="17">
        <f t="shared" si="20"/>
        <v>0</v>
      </c>
      <c r="BA22" s="18">
        <f t="shared" si="21"/>
        <v>0</v>
      </c>
      <c r="BB22" s="161" t="str">
        <f t="shared" si="22"/>
        <v>Villefranche</v>
      </c>
      <c r="BC22" s="162"/>
      <c r="BD22" s="162"/>
      <c r="BE22" s="162"/>
      <c r="BF22" s="163"/>
      <c r="BG22" s="44">
        <f t="shared" si="23"/>
        <v>0</v>
      </c>
      <c r="BH22" s="45" t="str">
        <f t="shared" si="24"/>
        <v>u</v>
      </c>
      <c r="BI22" s="46">
        <f t="shared" si="104"/>
        <v>1</v>
      </c>
      <c r="BJ22" s="47">
        <f t="shared" si="25"/>
        <v>0</v>
      </c>
      <c r="BK22" s="48">
        <f t="shared" si="26"/>
        <v>0</v>
      </c>
      <c r="BL22" s="49">
        <f t="shared" si="27"/>
        <v>0</v>
      </c>
      <c r="BM22" s="49">
        <f t="shared" si="28"/>
        <v>0</v>
      </c>
      <c r="BN22" s="49">
        <f t="shared" si="29"/>
        <v>0</v>
      </c>
      <c r="BO22" s="49">
        <f t="shared" si="30"/>
        <v>0</v>
      </c>
      <c r="BP22" s="49">
        <f t="shared" si="31"/>
        <v>0</v>
      </c>
      <c r="BQ22" s="50">
        <f t="shared" si="32"/>
        <v>0</v>
      </c>
      <c r="BR22" s="77">
        <v>18</v>
      </c>
      <c r="BS22" s="81">
        <f t="shared" si="33"/>
        <v>18</v>
      </c>
      <c r="BT22" s="79">
        <v>18</v>
      </c>
      <c r="BU22" s="80">
        <f t="shared" si="34"/>
        <v>18</v>
      </c>
      <c r="BV22" s="77">
        <v>18</v>
      </c>
      <c r="BW22" s="78">
        <f t="shared" si="35"/>
        <v>18</v>
      </c>
      <c r="BX22" s="164" t="str">
        <f>[1]Equipes!A19</f>
        <v>Villefranche</v>
      </c>
      <c r="BY22" s="164"/>
      <c r="BZ22" s="164"/>
      <c r="CA22" s="164"/>
      <c r="CB22" s="164"/>
      <c r="CC22" s="75">
        <f t="shared" si="36"/>
        <v>1</v>
      </c>
      <c r="CD22" s="75">
        <f t="shared" si="72"/>
        <v>0</v>
      </c>
      <c r="CE22" s="2" t="s">
        <v>22</v>
      </c>
      <c r="CF22" s="75">
        <f t="shared" si="37"/>
        <v>18</v>
      </c>
      <c r="CG22" s="75">
        <f t="shared" si="38"/>
        <v>0</v>
      </c>
      <c r="CH22" s="75">
        <f t="shared" si="39"/>
        <v>0</v>
      </c>
      <c r="CI22" s="75">
        <f t="shared" si="40"/>
        <v>0</v>
      </c>
      <c r="CJ22" s="75">
        <f t="shared" si="41"/>
        <v>0</v>
      </c>
      <c r="CK22" s="75">
        <f t="shared" si="42"/>
        <v>0</v>
      </c>
      <c r="CL22" s="75">
        <f t="shared" si="43"/>
        <v>0</v>
      </c>
      <c r="CM22" s="75">
        <f t="shared" si="44"/>
        <v>0</v>
      </c>
      <c r="CN22" s="75">
        <f t="shared" si="73"/>
        <v>0</v>
      </c>
      <c r="CO22" s="165" t="str">
        <f t="shared" si="74"/>
        <v>Villefranche</v>
      </c>
      <c r="CP22" s="166"/>
      <c r="CQ22" s="166"/>
      <c r="CR22" s="166"/>
      <c r="CS22" s="167"/>
      <c r="CT22" s="75">
        <f t="shared" si="45"/>
        <v>1</v>
      </c>
      <c r="CU22" s="75">
        <f t="shared" si="75"/>
        <v>0</v>
      </c>
      <c r="CV22" s="2" t="s">
        <v>22</v>
      </c>
      <c r="CW22" s="75">
        <f t="shared" si="46"/>
        <v>18</v>
      </c>
      <c r="CX22" s="75">
        <f t="shared" si="47"/>
        <v>0</v>
      </c>
      <c r="CY22" s="75">
        <f t="shared" si="48"/>
        <v>0</v>
      </c>
      <c r="CZ22" s="75">
        <f t="shared" si="49"/>
        <v>0</v>
      </c>
      <c r="DA22" s="75">
        <f t="shared" si="50"/>
        <v>0</v>
      </c>
      <c r="DB22" s="75">
        <f t="shared" si="51"/>
        <v>0</v>
      </c>
      <c r="DC22" s="75">
        <f t="shared" si="52"/>
        <v>0</v>
      </c>
      <c r="DD22" s="75">
        <f t="shared" si="53"/>
        <v>0</v>
      </c>
      <c r="DE22" s="75">
        <f t="shared" si="76"/>
        <v>0</v>
      </c>
      <c r="DF22" s="165" t="str">
        <f t="shared" si="77"/>
        <v>Villefranche</v>
      </c>
      <c r="DG22" s="166"/>
      <c r="DH22" s="166"/>
      <c r="DI22" s="166"/>
      <c r="DJ22" s="167"/>
      <c r="DK22" s="75">
        <f t="shared" si="54"/>
        <v>1</v>
      </c>
      <c r="DL22" s="75">
        <f t="shared" si="78"/>
        <v>0</v>
      </c>
      <c r="DM22" s="2" t="s">
        <v>22</v>
      </c>
      <c r="DN22" s="75">
        <f t="shared" si="55"/>
        <v>18</v>
      </c>
      <c r="DO22" s="75">
        <f t="shared" si="56"/>
        <v>0</v>
      </c>
      <c r="DP22" s="75">
        <f t="shared" si="57"/>
        <v>0</v>
      </c>
      <c r="DQ22" s="75">
        <f t="shared" si="58"/>
        <v>0</v>
      </c>
      <c r="DR22" s="75">
        <f t="shared" si="59"/>
        <v>0</v>
      </c>
      <c r="DS22" s="75">
        <f t="shared" si="60"/>
        <v>0</v>
      </c>
      <c r="DT22" s="75">
        <f t="shared" si="61"/>
        <v>0</v>
      </c>
      <c r="DU22" s="75">
        <f t="shared" si="62"/>
        <v>0</v>
      </c>
      <c r="DV22" s="75">
        <f t="shared" si="79"/>
        <v>0</v>
      </c>
      <c r="DW22" s="82">
        <f t="shared" si="80"/>
        <v>0</v>
      </c>
      <c r="DX22" s="82">
        <f>DW22+0.0000003</f>
        <v>2.9999999999999999E-7</v>
      </c>
      <c r="DY22" s="82">
        <f t="shared" si="81"/>
        <v>0</v>
      </c>
      <c r="DZ22" s="82">
        <f>DY22+0.0000003</f>
        <v>2.9999999999999999E-7</v>
      </c>
      <c r="EA22" s="82">
        <f t="shared" si="82"/>
        <v>0</v>
      </c>
      <c r="EB22" s="82">
        <f>EA22+0.0000003</f>
        <v>2.9999999999999999E-7</v>
      </c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139" t="str">
        <f t="shared" si="63"/>
        <v>Villefranche</v>
      </c>
      <c r="EV22" s="139"/>
      <c r="EW22" s="139"/>
      <c r="EX22" s="139"/>
      <c r="EY22" s="139"/>
      <c r="EZ22" s="82">
        <f t="shared" si="64"/>
        <v>0</v>
      </c>
      <c r="FA22" s="78">
        <f t="shared" si="65"/>
        <v>1</v>
      </c>
      <c r="FB22" s="139" t="str">
        <f t="shared" si="98"/>
        <v>Villefranche</v>
      </c>
      <c r="FC22" s="139"/>
      <c r="FD22" s="139"/>
      <c r="FE22" s="139"/>
      <c r="FF22" s="139"/>
      <c r="FG22" s="139" t="str">
        <f t="shared" si="66"/>
        <v>Villefranche</v>
      </c>
      <c r="FH22" s="139"/>
      <c r="FI22" s="139"/>
      <c r="FJ22" s="139"/>
      <c r="FK22" s="139"/>
      <c r="FL22" s="82">
        <f t="shared" si="67"/>
        <v>0</v>
      </c>
      <c r="FM22" s="4">
        <f t="shared" si="68"/>
        <v>1</v>
      </c>
      <c r="FN22" s="139" t="str">
        <f t="shared" si="99"/>
        <v>Villefranche</v>
      </c>
      <c r="FO22" s="139"/>
      <c r="FP22" s="139"/>
      <c r="FQ22" s="139"/>
      <c r="FR22" s="139"/>
      <c r="FS22" s="139" t="str">
        <f t="shared" si="69"/>
        <v>Villefranche</v>
      </c>
      <c r="FT22" s="139"/>
      <c r="FU22" s="139"/>
      <c r="FV22" s="139"/>
      <c r="FW22" s="139"/>
      <c r="FX22" s="82">
        <f t="shared" si="70"/>
        <v>0</v>
      </c>
      <c r="FY22" s="78">
        <f t="shared" si="71"/>
        <v>1</v>
      </c>
      <c r="FZ22" s="139" t="str">
        <f t="shared" si="100"/>
        <v>Villefranche</v>
      </c>
      <c r="GA22" s="139"/>
      <c r="GB22" s="139"/>
      <c r="GC22" s="139"/>
      <c r="GD22" s="139"/>
      <c r="GE22" s="140" t="str">
        <f t="shared" si="101"/>
        <v>Villefranche</v>
      </c>
      <c r="GF22" s="141"/>
      <c r="GG22" s="141"/>
      <c r="GH22" s="141"/>
      <c r="GI22" s="142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</row>
    <row r="23" spans="1:240" ht="15.75" customHeight="1" thickTop="1" x14ac:dyDescent="0.25">
      <c r="A23" s="20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74"/>
      <c r="T23" s="74"/>
      <c r="U23" s="74"/>
      <c r="V23" s="135"/>
      <c r="W23" s="135"/>
      <c r="X23" s="135"/>
      <c r="Y23" s="135"/>
      <c r="Z23" s="135"/>
      <c r="AA23" s="57"/>
      <c r="AB23" s="58"/>
      <c r="AC23" s="59"/>
      <c r="AD23" s="60"/>
      <c r="AE23" s="143" t="s">
        <v>42</v>
      </c>
      <c r="AF23" s="144"/>
      <c r="AG23" s="144"/>
      <c r="AH23" s="145"/>
      <c r="AI23" s="149">
        <f>SUM(G5:H14)</f>
        <v>0</v>
      </c>
      <c r="AJ23" s="150"/>
      <c r="AK23" s="151"/>
      <c r="AL23" s="135"/>
      <c r="AM23" s="135"/>
      <c r="AN23" s="135"/>
      <c r="AO23" s="135"/>
      <c r="AP23" s="135"/>
      <c r="AQ23" s="57"/>
      <c r="AR23" s="58"/>
      <c r="AS23" s="59"/>
      <c r="AT23" s="60"/>
      <c r="AU23" s="57"/>
      <c r="AV23" s="57"/>
      <c r="AW23" s="57"/>
      <c r="AX23" s="57"/>
      <c r="AY23" s="57"/>
      <c r="AZ23" s="57"/>
      <c r="BA23" s="57"/>
      <c r="BB23" s="135"/>
      <c r="BC23" s="135"/>
      <c r="BD23" s="135"/>
      <c r="BE23" s="135"/>
      <c r="BF23" s="135"/>
      <c r="BG23" s="57"/>
      <c r="BH23" s="58"/>
      <c r="BI23" s="59"/>
      <c r="BJ23" s="60"/>
      <c r="BK23" s="57"/>
      <c r="BL23" s="57"/>
      <c r="BM23" s="57"/>
      <c r="BN23" s="57"/>
      <c r="BO23" s="57"/>
      <c r="BP23" s="57"/>
      <c r="BQ23" s="57"/>
      <c r="BR23" s="83"/>
      <c r="BS23" s="83"/>
      <c r="BT23" s="83"/>
      <c r="BU23" s="83"/>
      <c r="BV23" s="83"/>
      <c r="BW23" s="83"/>
      <c r="BX23" s="136"/>
      <c r="BY23" s="136"/>
      <c r="BZ23" s="136"/>
      <c r="CA23" s="136"/>
      <c r="CB23" s="136"/>
      <c r="CC23" s="21" t="s">
        <v>23</v>
      </c>
      <c r="CD23" s="21" t="s">
        <v>22</v>
      </c>
      <c r="CE23" s="21" t="s">
        <v>24</v>
      </c>
      <c r="CF23" s="83"/>
      <c r="CG23" s="76"/>
      <c r="CH23" s="76"/>
      <c r="CI23" s="76"/>
      <c r="CJ23" s="76"/>
      <c r="CK23" s="76"/>
      <c r="CL23" s="76"/>
      <c r="CM23" s="76"/>
      <c r="CN23" s="76"/>
      <c r="CO23" s="136"/>
      <c r="CP23" s="136"/>
      <c r="CQ23" s="136"/>
      <c r="CR23" s="136"/>
      <c r="CS23" s="136"/>
      <c r="CT23" s="21" t="s">
        <v>23</v>
      </c>
      <c r="CU23" s="21" t="s">
        <v>22</v>
      </c>
      <c r="CV23" s="21" t="s">
        <v>24</v>
      </c>
      <c r="CW23" s="83"/>
      <c r="CX23" s="76"/>
      <c r="CY23" s="76"/>
      <c r="CZ23" s="76"/>
      <c r="DA23" s="76"/>
      <c r="DB23" s="76"/>
      <c r="DC23" s="76"/>
      <c r="DD23" s="76"/>
      <c r="DE23" s="76"/>
      <c r="DF23" s="136"/>
      <c r="DG23" s="136"/>
      <c r="DH23" s="136"/>
      <c r="DI23" s="136"/>
      <c r="DJ23" s="136"/>
      <c r="DK23" s="21" t="s">
        <v>23</v>
      </c>
      <c r="DL23" s="21" t="s">
        <v>22</v>
      </c>
      <c r="DM23" s="21" t="s">
        <v>24</v>
      </c>
      <c r="DN23" s="83"/>
      <c r="DO23" s="76"/>
      <c r="DP23" s="76"/>
      <c r="DQ23" s="76"/>
      <c r="DR23" s="76"/>
      <c r="DS23" s="76"/>
      <c r="DT23" s="76"/>
      <c r="DU23" s="76"/>
      <c r="DV23" s="76"/>
      <c r="DW23" s="53"/>
      <c r="DX23" s="53"/>
      <c r="DY23" s="53"/>
      <c r="DZ23" s="53"/>
      <c r="EA23" s="53"/>
      <c r="EB23" s="22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131"/>
      <c r="EV23" s="131"/>
      <c r="EW23" s="131"/>
      <c r="EX23" s="131"/>
      <c r="EY23" s="131"/>
      <c r="EZ23" s="53"/>
      <c r="FA23" s="84"/>
      <c r="FB23" s="131"/>
      <c r="FC23" s="131"/>
      <c r="FD23" s="131"/>
      <c r="FE23" s="131"/>
      <c r="FF23" s="131"/>
      <c r="FG23" s="131"/>
      <c r="FH23" s="131"/>
      <c r="FI23" s="131"/>
      <c r="FJ23" s="131"/>
      <c r="FK23" s="131"/>
      <c r="FL23" s="53"/>
      <c r="FM23" s="54"/>
      <c r="FN23" s="131"/>
      <c r="FO23" s="131"/>
      <c r="FP23" s="131"/>
      <c r="FQ23" s="131"/>
      <c r="FR23" s="131"/>
      <c r="FS23" s="131"/>
      <c r="FT23" s="131"/>
      <c r="FU23" s="131"/>
      <c r="FV23" s="131"/>
      <c r="FW23" s="131"/>
      <c r="FX23" s="53"/>
      <c r="FY23" s="84"/>
      <c r="FZ23" s="132"/>
      <c r="GA23" s="133"/>
      <c r="GB23" s="133"/>
      <c r="GC23" s="133"/>
      <c r="GD23" s="134"/>
      <c r="GE23" s="131"/>
      <c r="GF23" s="131"/>
      <c r="GG23" s="131"/>
      <c r="GH23" s="131"/>
      <c r="GI23" s="131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</row>
    <row r="24" spans="1:240" ht="15.75" customHeight="1" x14ac:dyDescent="0.25">
      <c r="A24" s="20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74"/>
      <c r="T24" s="74"/>
      <c r="U24" s="74"/>
      <c r="V24" s="135"/>
      <c r="W24" s="135"/>
      <c r="X24" s="135"/>
      <c r="Y24" s="135"/>
      <c r="Z24" s="135"/>
      <c r="AA24" s="57"/>
      <c r="AB24" s="58"/>
      <c r="AC24" s="59"/>
      <c r="AD24" s="60"/>
      <c r="AE24" s="146"/>
      <c r="AF24" s="147"/>
      <c r="AG24" s="147"/>
      <c r="AH24" s="148"/>
      <c r="AI24" s="152"/>
      <c r="AJ24" s="153"/>
      <c r="AK24" s="154"/>
      <c r="AL24" s="135"/>
      <c r="AM24" s="135"/>
      <c r="AN24" s="135"/>
      <c r="AO24" s="135"/>
      <c r="AP24" s="135"/>
      <c r="AQ24" s="57"/>
      <c r="AR24" s="58"/>
      <c r="AS24" s="59"/>
      <c r="AT24" s="60"/>
      <c r="AU24" s="57"/>
      <c r="AV24" s="57"/>
      <c r="AW24" s="57"/>
      <c r="AX24" s="57"/>
      <c r="AY24" s="57"/>
      <c r="AZ24" s="57"/>
      <c r="BA24" s="57"/>
      <c r="BB24" s="135"/>
      <c r="BC24" s="135"/>
      <c r="BD24" s="135"/>
      <c r="BE24" s="135"/>
      <c r="BF24" s="135"/>
      <c r="BG24" s="57"/>
      <c r="BH24" s="58"/>
      <c r="BI24" s="59"/>
      <c r="BJ24" s="60"/>
      <c r="BK24" s="57"/>
      <c r="BL24" s="57"/>
      <c r="BM24" s="57"/>
      <c r="BN24" s="57"/>
      <c r="BO24" s="57"/>
      <c r="BP24" s="57"/>
      <c r="BQ24" s="57"/>
      <c r="BR24" s="83"/>
      <c r="BS24" s="83"/>
      <c r="BT24" s="83"/>
      <c r="BU24" s="83"/>
      <c r="BV24" s="83"/>
      <c r="BW24" s="83"/>
      <c r="BX24" s="136"/>
      <c r="BY24" s="136"/>
      <c r="BZ24" s="136"/>
      <c r="CA24" s="136"/>
      <c r="CB24" s="136"/>
      <c r="CC24" s="74" t="s">
        <v>23</v>
      </c>
      <c r="CD24" s="74" t="s">
        <v>22</v>
      </c>
      <c r="CE24" s="74" t="s">
        <v>24</v>
      </c>
      <c r="CF24" s="83"/>
      <c r="CG24" s="76"/>
      <c r="CH24" s="76"/>
      <c r="CI24" s="76"/>
      <c r="CJ24" s="76"/>
      <c r="CK24" s="76"/>
      <c r="CL24" s="76"/>
      <c r="CM24" s="76"/>
      <c r="CN24" s="76"/>
      <c r="CO24" s="136"/>
      <c r="CP24" s="136"/>
      <c r="CQ24" s="136"/>
      <c r="CR24" s="136"/>
      <c r="CS24" s="136"/>
      <c r="CT24" s="74" t="s">
        <v>23</v>
      </c>
      <c r="CU24" s="74" t="s">
        <v>22</v>
      </c>
      <c r="CV24" s="74" t="s">
        <v>24</v>
      </c>
      <c r="CW24" s="83"/>
      <c r="CX24" s="76"/>
      <c r="CY24" s="76"/>
      <c r="CZ24" s="76"/>
      <c r="DA24" s="76"/>
      <c r="DB24" s="76"/>
      <c r="DC24" s="76"/>
      <c r="DD24" s="76"/>
      <c r="DE24" s="76"/>
      <c r="DF24" s="136"/>
      <c r="DG24" s="136"/>
      <c r="DH24" s="136"/>
      <c r="DI24" s="136"/>
      <c r="DJ24" s="136"/>
      <c r="DK24" s="74" t="s">
        <v>23</v>
      </c>
      <c r="DL24" s="74" t="s">
        <v>22</v>
      </c>
      <c r="DM24" s="74" t="s">
        <v>24</v>
      </c>
      <c r="DN24" s="83"/>
      <c r="DO24" s="76"/>
      <c r="DP24" s="76"/>
      <c r="DQ24" s="76"/>
      <c r="DR24" s="76"/>
      <c r="DS24" s="76"/>
      <c r="DT24" s="76"/>
      <c r="DU24" s="76"/>
      <c r="DV24" s="76"/>
      <c r="DW24" s="55"/>
      <c r="DX24" s="55"/>
      <c r="DY24" s="55"/>
      <c r="DZ24" s="55"/>
      <c r="EA24" s="55"/>
      <c r="EB24" s="55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127"/>
      <c r="EV24" s="127"/>
      <c r="EW24" s="127"/>
      <c r="EX24" s="127"/>
      <c r="EY24" s="127"/>
      <c r="EZ24" s="55"/>
      <c r="FA24" s="83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55"/>
      <c r="FM24" s="56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55"/>
      <c r="FY24" s="83"/>
      <c r="FZ24" s="128"/>
      <c r="GA24" s="129"/>
      <c r="GB24" s="129"/>
      <c r="GC24" s="129"/>
      <c r="GD24" s="130"/>
      <c r="GE24" s="127"/>
      <c r="GF24" s="127"/>
      <c r="GG24" s="127"/>
      <c r="GH24" s="127"/>
      <c r="GI24" s="127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</row>
    <row r="25" spans="1:240" ht="15" customHeight="1" x14ac:dyDescent="0.25">
      <c r="A25" s="20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74"/>
      <c r="T25" s="74"/>
      <c r="U25" s="74"/>
      <c r="V25" s="135"/>
      <c r="W25" s="135"/>
      <c r="X25" s="135"/>
      <c r="Y25" s="135"/>
      <c r="Z25" s="135"/>
      <c r="AA25" s="57"/>
      <c r="AB25" s="58"/>
      <c r="AC25" s="59"/>
      <c r="AD25" s="60"/>
      <c r="AE25" s="119" t="s">
        <v>43</v>
      </c>
      <c r="AF25" s="120"/>
      <c r="AG25" s="120"/>
      <c r="AH25" s="120"/>
      <c r="AI25" s="137">
        <f>AI23</f>
        <v>0</v>
      </c>
      <c r="AJ25" s="137"/>
      <c r="AK25" s="138"/>
      <c r="AL25" s="135"/>
      <c r="AM25" s="135"/>
      <c r="AN25" s="135"/>
      <c r="AO25" s="135"/>
      <c r="AP25" s="135"/>
      <c r="AQ25" s="57"/>
      <c r="AR25" s="58"/>
      <c r="AS25" s="59"/>
      <c r="AT25" s="60"/>
      <c r="AU25" s="57"/>
      <c r="AV25" s="57"/>
      <c r="AW25" s="57"/>
      <c r="AX25" s="57"/>
      <c r="AY25" s="57"/>
      <c r="AZ25" s="57"/>
      <c r="BA25" s="57"/>
      <c r="BB25" s="135"/>
      <c r="BC25" s="135"/>
      <c r="BD25" s="135"/>
      <c r="BE25" s="135"/>
      <c r="BF25" s="135"/>
      <c r="BG25" s="57"/>
      <c r="BH25" s="58"/>
      <c r="BI25" s="59"/>
      <c r="BJ25" s="60"/>
      <c r="BK25" s="57"/>
      <c r="BL25" s="57"/>
      <c r="BM25" s="57"/>
      <c r="BN25" s="57"/>
      <c r="BO25" s="57"/>
      <c r="BP25" s="57"/>
      <c r="BQ25" s="57"/>
      <c r="BR25" s="83"/>
      <c r="BS25" s="83"/>
      <c r="BT25" s="83"/>
      <c r="BU25" s="83"/>
      <c r="BV25" s="83"/>
      <c r="BW25" s="83"/>
      <c r="BX25" s="136"/>
      <c r="BY25" s="136"/>
      <c r="BZ25" s="136"/>
      <c r="CA25" s="136"/>
      <c r="CB25" s="136"/>
      <c r="CC25" s="76"/>
      <c r="CD25" s="76"/>
      <c r="CE25" s="61"/>
      <c r="CF25" s="83"/>
      <c r="CG25" s="76"/>
      <c r="CH25" s="76"/>
      <c r="CI25" s="76"/>
      <c r="CJ25" s="76"/>
      <c r="CK25" s="76"/>
      <c r="CL25" s="76"/>
      <c r="CM25" s="76"/>
      <c r="CN25" s="76"/>
      <c r="CO25" s="136"/>
      <c r="CP25" s="136"/>
      <c r="CQ25" s="136"/>
      <c r="CR25" s="136"/>
      <c r="CS25" s="136"/>
      <c r="CT25" s="76"/>
      <c r="CU25" s="76"/>
      <c r="CV25" s="61"/>
      <c r="CW25" s="83"/>
      <c r="CX25" s="76"/>
      <c r="CY25" s="76"/>
      <c r="CZ25" s="76"/>
      <c r="DA25" s="76"/>
      <c r="DB25" s="76"/>
      <c r="DC25" s="76"/>
      <c r="DD25" s="76"/>
      <c r="DE25" s="76"/>
      <c r="DF25" s="136"/>
      <c r="DG25" s="136"/>
      <c r="DH25" s="136"/>
      <c r="DI25" s="136"/>
      <c r="DJ25" s="136"/>
      <c r="DK25" s="76"/>
      <c r="DL25" s="76"/>
      <c r="DM25" s="61"/>
      <c r="DN25" s="83"/>
      <c r="DO25" s="76"/>
      <c r="DP25" s="76"/>
      <c r="DQ25" s="76"/>
      <c r="DR25" s="76"/>
      <c r="DS25" s="76"/>
      <c r="DT25" s="76"/>
      <c r="DU25" s="76"/>
      <c r="DV25" s="76"/>
      <c r="DW25" s="55"/>
      <c r="DX25" s="55"/>
      <c r="DY25" s="55"/>
      <c r="DZ25" s="55"/>
      <c r="EA25" s="55"/>
      <c r="EB25" s="55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127"/>
      <c r="EV25" s="127"/>
      <c r="EW25" s="127"/>
      <c r="EX25" s="127"/>
      <c r="EY25" s="127"/>
      <c r="EZ25" s="55"/>
      <c r="FA25" s="83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55"/>
      <c r="FM25" s="56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55"/>
      <c r="FY25" s="83"/>
      <c r="FZ25" s="128"/>
      <c r="GA25" s="129"/>
      <c r="GB25" s="129"/>
      <c r="GC25" s="129"/>
      <c r="GD25" s="130"/>
      <c r="GE25" s="127"/>
      <c r="GF25" s="127"/>
      <c r="GG25" s="127"/>
      <c r="GH25" s="127"/>
      <c r="GI25" s="127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</row>
    <row r="26" spans="1:240" ht="15" customHeight="1" x14ac:dyDescent="0.25">
      <c r="A26" s="20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74"/>
      <c r="T26" s="74"/>
      <c r="U26" s="74"/>
      <c r="V26" s="135"/>
      <c r="W26" s="135"/>
      <c r="X26" s="135"/>
      <c r="Y26" s="135"/>
      <c r="Z26" s="135"/>
      <c r="AA26" s="57"/>
      <c r="AB26" s="58"/>
      <c r="AC26" s="59"/>
      <c r="AD26" s="60"/>
      <c r="AE26" s="119"/>
      <c r="AF26" s="120"/>
      <c r="AG26" s="120"/>
      <c r="AH26" s="120"/>
      <c r="AI26" s="137"/>
      <c r="AJ26" s="137"/>
      <c r="AK26" s="138"/>
      <c r="AL26" s="135"/>
      <c r="AM26" s="135"/>
      <c r="AN26" s="135"/>
      <c r="AO26" s="135"/>
      <c r="AP26" s="135"/>
      <c r="AQ26" s="57"/>
      <c r="AR26" s="58"/>
      <c r="AS26" s="59"/>
      <c r="AT26" s="60"/>
      <c r="AU26" s="57"/>
      <c r="AV26" s="57"/>
      <c r="AW26" s="57"/>
      <c r="AX26" s="57"/>
      <c r="AY26" s="57"/>
      <c r="AZ26" s="57"/>
      <c r="BA26" s="57"/>
      <c r="BB26" s="135"/>
      <c r="BC26" s="135"/>
      <c r="BD26" s="135"/>
      <c r="BE26" s="135"/>
      <c r="BF26" s="135"/>
      <c r="BG26" s="57"/>
      <c r="BH26" s="58"/>
      <c r="BI26" s="59"/>
      <c r="BJ26" s="60"/>
      <c r="BK26" s="57"/>
      <c r="BL26" s="57"/>
      <c r="BM26" s="57"/>
      <c r="BN26" s="57"/>
      <c r="BO26" s="57"/>
      <c r="BP26" s="57"/>
      <c r="BQ26" s="57"/>
      <c r="BR26" s="83"/>
      <c r="BS26" s="83"/>
      <c r="BT26" s="83"/>
      <c r="BU26" s="83"/>
      <c r="BV26" s="83"/>
      <c r="BW26" s="83"/>
      <c r="BX26" s="136"/>
      <c r="BY26" s="136"/>
      <c r="BZ26" s="136"/>
      <c r="CA26" s="136"/>
      <c r="CB26" s="136"/>
      <c r="CC26" s="76"/>
      <c r="CD26" s="76"/>
      <c r="CE26" s="61"/>
      <c r="CF26" s="83"/>
      <c r="CG26" s="76"/>
      <c r="CH26" s="76"/>
      <c r="CI26" s="76"/>
      <c r="CJ26" s="76"/>
      <c r="CK26" s="76"/>
      <c r="CL26" s="76"/>
      <c r="CM26" s="76"/>
      <c r="CN26" s="76"/>
      <c r="CO26" s="136"/>
      <c r="CP26" s="136"/>
      <c r="CQ26" s="136"/>
      <c r="CR26" s="136"/>
      <c r="CS26" s="136"/>
      <c r="CT26" s="76"/>
      <c r="CU26" s="76"/>
      <c r="CV26" s="61"/>
      <c r="CW26" s="83"/>
      <c r="CX26" s="76"/>
      <c r="CY26" s="76"/>
      <c r="CZ26" s="76"/>
      <c r="DA26" s="76"/>
      <c r="DB26" s="76"/>
      <c r="DC26" s="76"/>
      <c r="DD26" s="76"/>
      <c r="DE26" s="76"/>
      <c r="DF26" s="136"/>
      <c r="DG26" s="136"/>
      <c r="DH26" s="136"/>
      <c r="DI26" s="136"/>
      <c r="DJ26" s="136"/>
      <c r="DK26" s="76"/>
      <c r="DL26" s="76"/>
      <c r="DM26" s="61"/>
      <c r="DN26" s="83"/>
      <c r="DO26" s="76"/>
      <c r="DP26" s="76"/>
      <c r="DQ26" s="76"/>
      <c r="DR26" s="76"/>
      <c r="DS26" s="76"/>
      <c r="DT26" s="76"/>
      <c r="DU26" s="76"/>
      <c r="DV26" s="76"/>
      <c r="DW26" s="55"/>
      <c r="DX26" s="55"/>
      <c r="DY26" s="55"/>
      <c r="DZ26" s="55"/>
      <c r="EA26" s="55"/>
      <c r="EB26" s="55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127"/>
      <c r="EV26" s="127"/>
      <c r="EW26" s="127"/>
      <c r="EX26" s="127"/>
      <c r="EY26" s="127"/>
      <c r="EZ26" s="55"/>
      <c r="FA26" s="83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55"/>
      <c r="FM26" s="56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55"/>
      <c r="FY26" s="83"/>
      <c r="FZ26" s="128"/>
      <c r="GA26" s="129"/>
      <c r="GB26" s="129"/>
      <c r="GC26" s="129"/>
      <c r="GD26" s="130"/>
      <c r="GE26" s="127"/>
      <c r="GF26" s="127"/>
      <c r="GG26" s="127"/>
      <c r="GH26" s="127"/>
      <c r="GI26" s="127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</row>
    <row r="27" spans="1:240" ht="15" customHeight="1" x14ac:dyDescent="0.25">
      <c r="A27" s="20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119" t="s">
        <v>41</v>
      </c>
      <c r="AF27" s="120"/>
      <c r="AG27" s="120"/>
      <c r="AH27" s="120"/>
      <c r="AI27" s="123" t="str">
        <f>IF(AE5=0,"",SUM(AI5:AI22)/SUM(AE5:AE22)*2)</f>
        <v/>
      </c>
      <c r="AJ27" s="123"/>
      <c r="AK27" s="12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22"/>
      <c r="DX27" s="22"/>
      <c r="DY27" s="22"/>
      <c r="DZ27" s="22"/>
      <c r="EA27" s="22"/>
      <c r="EB27" s="22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22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22"/>
      <c r="FM27" s="22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22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</row>
    <row r="28" spans="1:240" ht="15" customHeight="1" thickBot="1" x14ac:dyDescent="0.3">
      <c r="A28" s="20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21"/>
      <c r="AF28" s="122"/>
      <c r="AG28" s="122"/>
      <c r="AH28" s="122"/>
      <c r="AI28" s="125"/>
      <c r="AJ28" s="125"/>
      <c r="AK28" s="126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22"/>
      <c r="DX28" s="22"/>
      <c r="DY28" s="22"/>
      <c r="DZ28" s="22"/>
      <c r="EA28" s="22"/>
      <c r="EB28" s="22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22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22"/>
      <c r="FM28" s="22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22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</row>
    <row r="29" spans="1:240" ht="13.5" thickTop="1" x14ac:dyDescent="0.25">
      <c r="A29" s="20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22"/>
      <c r="DX29" s="22"/>
      <c r="DY29" s="22"/>
      <c r="DZ29" s="22"/>
      <c r="EA29" s="22"/>
      <c r="EB29" s="22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22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22"/>
      <c r="FM29" s="22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22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</row>
    <row r="30" spans="1:240" x14ac:dyDescent="0.25">
      <c r="A30" s="20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22"/>
      <c r="DX30" s="22"/>
      <c r="DY30" s="22"/>
      <c r="DZ30" s="22"/>
      <c r="EA30" s="22"/>
      <c r="EB30" s="22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22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22"/>
      <c r="FM30" s="22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22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</row>
    <row r="31" spans="1:240" x14ac:dyDescent="0.25">
      <c r="A31" s="20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22"/>
      <c r="DX31" s="22"/>
      <c r="DY31" s="22"/>
      <c r="DZ31" s="22"/>
      <c r="EA31" s="22"/>
      <c r="EB31" s="22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22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22"/>
      <c r="FM31" s="22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22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</row>
    <row r="32" spans="1:240" x14ac:dyDescent="0.25">
      <c r="A32" s="20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22"/>
      <c r="DX32" s="22"/>
      <c r="DY32" s="22"/>
      <c r="DZ32" s="22"/>
      <c r="EA32" s="22"/>
      <c r="EB32" s="22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22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22"/>
      <c r="FM32" s="22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22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</row>
    <row r="33" spans="1:240" x14ac:dyDescent="0.25">
      <c r="A33" s="20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19"/>
      <c r="AF33" s="19"/>
      <c r="AG33" s="19"/>
      <c r="AH33" s="19"/>
      <c r="AI33" s="20"/>
      <c r="AJ33" s="20"/>
      <c r="AK33" s="20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22"/>
      <c r="DX33" s="22"/>
      <c r="DY33" s="22"/>
      <c r="DZ33" s="22"/>
      <c r="EA33" s="22"/>
      <c r="EB33" s="22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22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22"/>
      <c r="FM33" s="22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22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</row>
    <row r="34" spans="1:240" x14ac:dyDescent="0.25">
      <c r="A34" s="20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19"/>
      <c r="AF34" s="19"/>
      <c r="AG34" s="19"/>
      <c r="AH34" s="19"/>
      <c r="AI34" s="20"/>
      <c r="AJ34" s="20"/>
      <c r="AK34" s="20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22"/>
      <c r="DX34" s="22"/>
      <c r="DY34" s="22"/>
      <c r="DZ34" s="22"/>
      <c r="EA34" s="22"/>
      <c r="EB34" s="22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22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22"/>
      <c r="FM34" s="22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22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</row>
    <row r="35" spans="1:240" x14ac:dyDescent="0.25">
      <c r="A35" s="20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19"/>
      <c r="AF35" s="19"/>
      <c r="AG35" s="19"/>
      <c r="AH35" s="19"/>
      <c r="AI35" s="20"/>
      <c r="AJ35" s="20"/>
      <c r="AK35" s="20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22"/>
      <c r="DX35" s="22"/>
      <c r="DY35" s="22"/>
      <c r="DZ35" s="22"/>
      <c r="EA35" s="22"/>
      <c r="EB35" s="22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22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22"/>
      <c r="FM35" s="22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22"/>
      <c r="FY35" s="74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4"/>
      <c r="GQ35" s="74"/>
      <c r="GR35" s="74"/>
      <c r="GS35" s="74"/>
      <c r="GT35" s="74"/>
      <c r="GU35" s="74"/>
      <c r="GV35" s="74"/>
      <c r="GW35" s="74"/>
      <c r="GX35" s="74"/>
      <c r="GY35" s="74"/>
      <c r="GZ35" s="74"/>
      <c r="HA35" s="74"/>
      <c r="HB35" s="74"/>
      <c r="HC35" s="74"/>
      <c r="HD35" s="74"/>
      <c r="HE35" s="74"/>
      <c r="HF35" s="74"/>
      <c r="HG35" s="74"/>
      <c r="HH35" s="74"/>
      <c r="HI35" s="74"/>
      <c r="HJ35" s="74"/>
      <c r="HK35" s="74"/>
      <c r="HL35" s="74"/>
      <c r="HM35" s="74"/>
      <c r="HN35" s="74"/>
      <c r="HO35" s="74"/>
      <c r="HP35" s="74"/>
      <c r="HQ35" s="74"/>
      <c r="HR35" s="74"/>
      <c r="HS35" s="74"/>
      <c r="HT35" s="74"/>
      <c r="HU35" s="74"/>
      <c r="HV35" s="74"/>
      <c r="HW35" s="74"/>
      <c r="HX35" s="74"/>
      <c r="HY35" s="74"/>
      <c r="HZ35" s="74"/>
      <c r="IA35" s="74"/>
      <c r="IB35" s="74"/>
      <c r="IC35" s="74"/>
      <c r="ID35" s="74"/>
      <c r="IE35" s="74"/>
      <c r="IF35" s="74"/>
    </row>
    <row r="36" spans="1:240" x14ac:dyDescent="0.25">
      <c r="A36" s="20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19"/>
      <c r="AF36" s="19"/>
      <c r="AG36" s="19"/>
      <c r="AH36" s="19"/>
      <c r="AI36" s="20"/>
      <c r="AJ36" s="20"/>
      <c r="AK36" s="20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22"/>
      <c r="DX36" s="22"/>
      <c r="DY36" s="22"/>
      <c r="DZ36" s="22"/>
      <c r="EA36" s="22"/>
      <c r="EB36" s="22"/>
      <c r="EC36" s="74"/>
      <c r="ED36" s="74"/>
      <c r="EE36" s="74"/>
      <c r="EF36" s="74"/>
      <c r="EG36" s="74"/>
      <c r="EH36" s="74"/>
      <c r="EI36" s="74"/>
      <c r="EJ36" s="74"/>
      <c r="EK36" s="74"/>
      <c r="EL36" s="74"/>
      <c r="EM36" s="74"/>
      <c r="EN36" s="74"/>
      <c r="EO36" s="74"/>
      <c r="EP36" s="74"/>
      <c r="EQ36" s="74"/>
      <c r="ER36" s="74"/>
      <c r="ES36" s="74"/>
      <c r="ET36" s="74"/>
      <c r="EU36" s="74"/>
      <c r="EV36" s="74"/>
      <c r="EW36" s="74"/>
      <c r="EX36" s="74"/>
      <c r="EY36" s="74"/>
      <c r="EZ36" s="22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22"/>
      <c r="FM36" s="22"/>
      <c r="FN36" s="74"/>
      <c r="FO36" s="74"/>
      <c r="FP36" s="74"/>
      <c r="FQ36" s="74"/>
      <c r="FR36" s="74"/>
      <c r="FS36" s="74"/>
      <c r="FT36" s="74"/>
      <c r="FU36" s="74"/>
      <c r="FV36" s="74"/>
      <c r="FW36" s="74"/>
      <c r="FX36" s="22"/>
      <c r="FY36" s="74"/>
      <c r="FZ36" s="74"/>
      <c r="GA36" s="74"/>
      <c r="GB36" s="74"/>
      <c r="GC36" s="74"/>
      <c r="GD36" s="74"/>
      <c r="GE36" s="74"/>
      <c r="GF36" s="74"/>
      <c r="GG36" s="74"/>
      <c r="GH36" s="74"/>
      <c r="GI36" s="74"/>
      <c r="GJ36" s="74"/>
      <c r="GK36" s="74"/>
      <c r="GL36" s="74"/>
      <c r="GM36" s="74"/>
      <c r="GN36" s="74"/>
      <c r="GO36" s="74"/>
      <c r="GP36" s="74"/>
      <c r="GQ36" s="74"/>
      <c r="GR36" s="74"/>
      <c r="GS36" s="74"/>
      <c r="GT36" s="74"/>
      <c r="GU36" s="74"/>
      <c r="GV36" s="74"/>
      <c r="GW36" s="74"/>
      <c r="GX36" s="74"/>
      <c r="GY36" s="74"/>
      <c r="GZ36" s="74"/>
      <c r="HA36" s="74"/>
      <c r="HB36" s="74"/>
      <c r="HC36" s="74"/>
      <c r="HD36" s="74"/>
      <c r="HE36" s="74"/>
      <c r="HF36" s="74"/>
      <c r="HG36" s="74"/>
      <c r="HH36" s="74"/>
      <c r="HI36" s="74"/>
      <c r="HJ36" s="74"/>
      <c r="HK36" s="74"/>
      <c r="HL36" s="74"/>
      <c r="HM36" s="74"/>
      <c r="HN36" s="74"/>
      <c r="HO36" s="74"/>
      <c r="HP36" s="74"/>
      <c r="HQ36" s="74"/>
      <c r="HR36" s="74"/>
      <c r="HS36" s="74"/>
      <c r="HT36" s="74"/>
      <c r="HU36" s="74"/>
      <c r="HV36" s="74"/>
      <c r="HW36" s="74"/>
      <c r="HX36" s="74"/>
      <c r="HY36" s="74"/>
      <c r="HZ36" s="74"/>
      <c r="IA36" s="74"/>
      <c r="IB36" s="74"/>
      <c r="IC36" s="74"/>
      <c r="ID36" s="74"/>
      <c r="IE36" s="74"/>
      <c r="IF36" s="74"/>
    </row>
    <row r="37" spans="1:240" ht="13.9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22"/>
      <c r="DX37" s="22"/>
      <c r="DY37" s="22"/>
      <c r="DZ37" s="22"/>
      <c r="EA37" s="22"/>
      <c r="EB37" s="22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22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22"/>
      <c r="FM37" s="22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22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</row>
    <row r="38" spans="1:240" ht="13.9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22"/>
      <c r="DX38" s="22"/>
      <c r="DY38" s="22"/>
      <c r="DZ38" s="22"/>
      <c r="EA38" s="22"/>
      <c r="EB38" s="22"/>
      <c r="EC38" s="74"/>
      <c r="ED38" s="74"/>
      <c r="EE38" s="74"/>
      <c r="EF38" s="74"/>
      <c r="EG38" s="74"/>
      <c r="EH38" s="74"/>
      <c r="EI38" s="74"/>
      <c r="EJ38" s="74"/>
      <c r="EK38" s="74"/>
      <c r="EL38" s="74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4"/>
      <c r="EX38" s="74"/>
      <c r="EY38" s="74"/>
      <c r="EZ38" s="22"/>
      <c r="FA38" s="74"/>
      <c r="FB38" s="74"/>
      <c r="FC38" s="74"/>
      <c r="FD38" s="74"/>
      <c r="FE38" s="74"/>
      <c r="FF38" s="74"/>
      <c r="FG38" s="74"/>
      <c r="FH38" s="74"/>
      <c r="FI38" s="74"/>
      <c r="FJ38" s="74"/>
      <c r="FK38" s="74"/>
      <c r="FL38" s="22"/>
      <c r="FM38" s="22"/>
      <c r="FN38" s="74"/>
      <c r="FO38" s="74"/>
      <c r="FP38" s="74"/>
      <c r="FQ38" s="74"/>
      <c r="FR38" s="74"/>
      <c r="FS38" s="74"/>
      <c r="FT38" s="74"/>
      <c r="FU38" s="74"/>
      <c r="FV38" s="74"/>
      <c r="FW38" s="74"/>
      <c r="FX38" s="22"/>
      <c r="FY38" s="74"/>
      <c r="FZ38" s="74"/>
      <c r="GA38" s="74"/>
      <c r="GB38" s="74"/>
      <c r="GC38" s="74"/>
      <c r="GD38" s="74"/>
      <c r="GE38" s="74"/>
      <c r="GF38" s="74"/>
      <c r="GG38" s="74"/>
      <c r="GH38" s="74"/>
      <c r="GI38" s="74"/>
      <c r="GJ38" s="74"/>
      <c r="GK38" s="74"/>
      <c r="GL38" s="74"/>
      <c r="GM38" s="74"/>
      <c r="GN38" s="74"/>
      <c r="GO38" s="74"/>
      <c r="GP38" s="74"/>
      <c r="GQ38" s="74"/>
      <c r="GR38" s="74"/>
      <c r="GS38" s="74"/>
      <c r="GT38" s="74"/>
      <c r="GU38" s="74"/>
      <c r="GV38" s="74"/>
      <c r="GW38" s="74"/>
      <c r="GX38" s="74"/>
      <c r="GY38" s="74"/>
      <c r="GZ38" s="74"/>
      <c r="HA38" s="74"/>
      <c r="HB38" s="74"/>
      <c r="HC38" s="74"/>
      <c r="HD38" s="74"/>
      <c r="HE38" s="74"/>
      <c r="HF38" s="74"/>
      <c r="HG38" s="74"/>
      <c r="HH38" s="74"/>
      <c r="HI38" s="74"/>
      <c r="HJ38" s="74"/>
      <c r="HK38" s="74"/>
      <c r="HL38" s="74"/>
      <c r="HM38" s="74"/>
      <c r="HN38" s="74"/>
      <c r="HO38" s="74"/>
      <c r="HP38" s="74"/>
      <c r="HQ38" s="74"/>
      <c r="HR38" s="74"/>
      <c r="HS38" s="74"/>
      <c r="HT38" s="74"/>
      <c r="HU38" s="74"/>
      <c r="HV38" s="74"/>
      <c r="HW38" s="74"/>
      <c r="HX38" s="74"/>
      <c r="HY38" s="74"/>
      <c r="HZ38" s="74"/>
      <c r="IA38" s="74"/>
      <c r="IB38" s="74"/>
      <c r="IC38" s="74"/>
      <c r="ID38" s="74"/>
      <c r="IE38" s="74"/>
      <c r="IF38" s="74"/>
    </row>
    <row r="39" spans="1:240" ht="13.9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22"/>
      <c r="DX39" s="22"/>
      <c r="DY39" s="22"/>
      <c r="DZ39" s="22"/>
      <c r="EA39" s="22"/>
      <c r="EB39" s="22"/>
      <c r="EC39" s="74"/>
      <c r="ED39" s="74"/>
      <c r="EE39" s="74"/>
      <c r="EF39" s="74"/>
      <c r="EG39" s="74"/>
      <c r="EH39" s="74"/>
      <c r="EI39" s="74"/>
      <c r="EJ39" s="74"/>
      <c r="EK39" s="74"/>
      <c r="EL39" s="74"/>
      <c r="EM39" s="74"/>
      <c r="EN39" s="74"/>
      <c r="EO39" s="74"/>
      <c r="EP39" s="74"/>
      <c r="EQ39" s="74"/>
      <c r="ER39" s="74"/>
      <c r="ES39" s="74"/>
      <c r="ET39" s="74"/>
      <c r="EU39" s="74"/>
      <c r="EV39" s="74"/>
      <c r="EW39" s="74"/>
      <c r="EX39" s="74"/>
      <c r="EY39" s="74"/>
      <c r="EZ39" s="22"/>
      <c r="FA39" s="74"/>
      <c r="FB39" s="74"/>
      <c r="FC39" s="74"/>
      <c r="FD39" s="74"/>
      <c r="FE39" s="74"/>
      <c r="FF39" s="74"/>
      <c r="FG39" s="74"/>
      <c r="FH39" s="74"/>
      <c r="FI39" s="74"/>
      <c r="FJ39" s="74"/>
      <c r="FK39" s="74"/>
      <c r="FL39" s="22"/>
      <c r="FM39" s="22"/>
      <c r="FN39" s="74"/>
      <c r="FO39" s="74"/>
      <c r="FP39" s="74"/>
      <c r="FQ39" s="74"/>
      <c r="FR39" s="74"/>
      <c r="FS39" s="74"/>
      <c r="FT39" s="74"/>
      <c r="FU39" s="74"/>
      <c r="FV39" s="74"/>
      <c r="FW39" s="74"/>
      <c r="FX39" s="22"/>
      <c r="FY39" s="74"/>
      <c r="FZ39" s="74"/>
      <c r="GA39" s="74"/>
      <c r="GB39" s="74"/>
      <c r="GC39" s="74"/>
      <c r="GD39" s="74"/>
      <c r="GE39" s="74"/>
      <c r="GF39" s="74"/>
      <c r="GG39" s="74"/>
      <c r="GH39" s="74"/>
      <c r="GI39" s="74"/>
      <c r="GJ39" s="74"/>
      <c r="GK39" s="74"/>
      <c r="GL39" s="74"/>
      <c r="GM39" s="74"/>
      <c r="GN39" s="74"/>
      <c r="GO39" s="74"/>
      <c r="GP39" s="74"/>
      <c r="GQ39" s="74"/>
      <c r="GR39" s="74"/>
      <c r="GS39" s="74"/>
      <c r="GT39" s="74"/>
      <c r="GU39" s="74"/>
      <c r="GV39" s="74"/>
      <c r="GW39" s="74"/>
      <c r="GX39" s="74"/>
      <c r="GY39" s="74"/>
      <c r="GZ39" s="74"/>
      <c r="HA39" s="74"/>
      <c r="HB39" s="74"/>
      <c r="HC39" s="74"/>
      <c r="HD39" s="74"/>
      <c r="HE39" s="74"/>
      <c r="HF39" s="74"/>
      <c r="HG39" s="74"/>
      <c r="HH39" s="74"/>
      <c r="HI39" s="74"/>
      <c r="HJ39" s="74"/>
      <c r="HK39" s="74"/>
      <c r="HL39" s="74"/>
      <c r="HM39" s="74"/>
      <c r="HN39" s="74"/>
      <c r="HO39" s="74"/>
      <c r="HP39" s="74"/>
      <c r="HQ39" s="74"/>
      <c r="HR39" s="74"/>
      <c r="HS39" s="74"/>
      <c r="HT39" s="74"/>
      <c r="HU39" s="74"/>
      <c r="HV39" s="74"/>
      <c r="HW39" s="74"/>
      <c r="HX39" s="74"/>
      <c r="HY39" s="74"/>
      <c r="HZ39" s="74"/>
      <c r="IA39" s="74"/>
      <c r="IB39" s="74"/>
      <c r="IC39" s="74"/>
      <c r="ID39" s="74"/>
      <c r="IE39" s="74"/>
      <c r="IF39" s="74"/>
    </row>
    <row r="40" spans="1:240" ht="13.9" x14ac:dyDescent="0.3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22"/>
      <c r="DX40" s="22"/>
      <c r="DY40" s="22"/>
      <c r="DZ40" s="22"/>
      <c r="EA40" s="22"/>
      <c r="EB40" s="22"/>
      <c r="EC40" s="74"/>
      <c r="ED40" s="74"/>
      <c r="EE40" s="74"/>
      <c r="EF40" s="74"/>
      <c r="EG40" s="74"/>
      <c r="EH40" s="74"/>
      <c r="EI40" s="74"/>
      <c r="EJ40" s="74"/>
      <c r="EK40" s="74"/>
      <c r="EL40" s="74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4"/>
      <c r="EX40" s="74"/>
      <c r="EY40" s="74"/>
      <c r="EZ40" s="22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22"/>
      <c r="FM40" s="22"/>
      <c r="FN40" s="74"/>
      <c r="FO40" s="74"/>
      <c r="FP40" s="74"/>
      <c r="FQ40" s="74"/>
      <c r="FR40" s="74"/>
      <c r="FS40" s="74"/>
      <c r="FT40" s="74"/>
      <c r="FU40" s="74"/>
      <c r="FV40" s="74"/>
      <c r="FW40" s="74"/>
      <c r="FX40" s="22"/>
      <c r="FY40" s="74"/>
      <c r="FZ40" s="74"/>
      <c r="GA40" s="74"/>
      <c r="GB40" s="74"/>
      <c r="GC40" s="74"/>
      <c r="GD40" s="74"/>
      <c r="GE40" s="74"/>
      <c r="GF40" s="74"/>
      <c r="GG40" s="74"/>
      <c r="GH40" s="74"/>
      <c r="GI40" s="74"/>
      <c r="GJ40" s="74"/>
      <c r="GK40" s="74"/>
      <c r="GL40" s="74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74"/>
      <c r="GX40" s="74"/>
      <c r="GY40" s="74"/>
      <c r="GZ40" s="74"/>
      <c r="HA40" s="74"/>
      <c r="HB40" s="74"/>
      <c r="HC40" s="74"/>
      <c r="HD40" s="74"/>
      <c r="HE40" s="74"/>
      <c r="HF40" s="74"/>
      <c r="HG40" s="74"/>
      <c r="HH40" s="74"/>
      <c r="HI40" s="74"/>
      <c r="HJ40" s="74"/>
      <c r="HK40" s="74"/>
      <c r="HL40" s="74"/>
      <c r="HM40" s="74"/>
      <c r="HN40" s="74"/>
      <c r="HO40" s="74"/>
      <c r="HP40" s="74"/>
      <c r="HQ40" s="74"/>
      <c r="HR40" s="74"/>
      <c r="HS40" s="74"/>
      <c r="HT40" s="74"/>
      <c r="HU40" s="74"/>
      <c r="HV40" s="74"/>
      <c r="HW40" s="74"/>
      <c r="HX40" s="74"/>
      <c r="HY40" s="74"/>
      <c r="HZ40" s="74"/>
      <c r="IA40" s="74"/>
      <c r="IB40" s="74"/>
      <c r="IC40" s="74"/>
      <c r="ID40" s="74"/>
      <c r="IE40" s="74"/>
      <c r="IF40" s="74"/>
    </row>
    <row r="41" spans="1:240" ht="13.9" x14ac:dyDescent="0.3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22"/>
      <c r="DX41" s="22"/>
      <c r="DY41" s="22"/>
      <c r="DZ41" s="22"/>
      <c r="EA41" s="22"/>
      <c r="EB41" s="22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22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22"/>
      <c r="FM41" s="22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22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</row>
    <row r="42" spans="1:240" ht="13.9" x14ac:dyDescent="0.3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22"/>
      <c r="DX42" s="22"/>
      <c r="DY42" s="22"/>
      <c r="DZ42" s="22"/>
      <c r="EA42" s="22"/>
      <c r="EB42" s="22"/>
      <c r="EC42" s="74"/>
      <c r="ED42" s="74"/>
      <c r="EE42" s="74"/>
      <c r="EF42" s="74"/>
      <c r="EG42" s="74"/>
      <c r="EH42" s="74"/>
      <c r="EI42" s="74"/>
      <c r="EJ42" s="74"/>
      <c r="EK42" s="74"/>
      <c r="EL42" s="74"/>
      <c r="EM42" s="74"/>
      <c r="EN42" s="74"/>
      <c r="EO42" s="74"/>
      <c r="EP42" s="74"/>
      <c r="EQ42" s="74"/>
      <c r="ER42" s="74"/>
      <c r="ES42" s="74"/>
      <c r="ET42" s="74"/>
      <c r="EU42" s="74"/>
      <c r="EV42" s="74"/>
      <c r="EW42" s="74"/>
      <c r="EX42" s="74"/>
      <c r="EY42" s="74"/>
      <c r="EZ42" s="22"/>
      <c r="FA42" s="74"/>
      <c r="FB42" s="74"/>
      <c r="FC42" s="74"/>
      <c r="FD42" s="74"/>
      <c r="FE42" s="74"/>
      <c r="FF42" s="74"/>
      <c r="FG42" s="74"/>
      <c r="FH42" s="74"/>
      <c r="FI42" s="74"/>
      <c r="FJ42" s="74"/>
      <c r="FK42" s="74"/>
      <c r="FL42" s="22"/>
      <c r="FM42" s="22"/>
      <c r="FN42" s="74"/>
      <c r="FO42" s="74"/>
      <c r="FP42" s="74"/>
      <c r="FQ42" s="74"/>
      <c r="FR42" s="74"/>
      <c r="FS42" s="74"/>
      <c r="FT42" s="74"/>
      <c r="FU42" s="74"/>
      <c r="FV42" s="74"/>
      <c r="FW42" s="74"/>
      <c r="FX42" s="22"/>
      <c r="FY42" s="74"/>
      <c r="FZ42" s="74"/>
      <c r="GA42" s="74"/>
      <c r="GB42" s="74"/>
      <c r="GC42" s="74"/>
      <c r="GD42" s="74"/>
      <c r="GE42" s="74"/>
      <c r="GF42" s="74"/>
      <c r="GG42" s="74"/>
      <c r="GH42" s="74"/>
      <c r="GI42" s="74"/>
      <c r="GJ42" s="74"/>
      <c r="GK42" s="74"/>
      <c r="GL42" s="74"/>
      <c r="GM42" s="74"/>
      <c r="GN42" s="74"/>
      <c r="GO42" s="74"/>
      <c r="GP42" s="74"/>
      <c r="GQ42" s="74"/>
      <c r="GR42" s="74"/>
      <c r="GS42" s="74"/>
      <c r="GT42" s="74"/>
      <c r="GU42" s="74"/>
      <c r="GV42" s="74"/>
      <c r="GW42" s="74"/>
      <c r="GX42" s="74"/>
      <c r="GY42" s="74"/>
      <c r="GZ42" s="74"/>
      <c r="HA42" s="74"/>
      <c r="HB42" s="74"/>
      <c r="HC42" s="74"/>
      <c r="HD42" s="74"/>
      <c r="HE42" s="74"/>
      <c r="HF42" s="74"/>
      <c r="HG42" s="74"/>
      <c r="HH42" s="74"/>
      <c r="HI42" s="74"/>
      <c r="HJ42" s="74"/>
      <c r="HK42" s="74"/>
      <c r="HL42" s="74"/>
      <c r="HM42" s="74"/>
      <c r="HN42" s="74"/>
      <c r="HO42" s="74"/>
      <c r="HP42" s="74"/>
      <c r="HQ42" s="74"/>
      <c r="HR42" s="74"/>
      <c r="HS42" s="74"/>
      <c r="HT42" s="74"/>
      <c r="HU42" s="74"/>
      <c r="HV42" s="74"/>
      <c r="HW42" s="74"/>
      <c r="HX42" s="74"/>
      <c r="HY42" s="74"/>
      <c r="HZ42" s="74"/>
      <c r="IA42" s="74"/>
      <c r="IB42" s="74"/>
      <c r="IC42" s="74"/>
      <c r="ID42" s="74"/>
      <c r="IE42" s="74"/>
      <c r="IF42" s="74"/>
    </row>
    <row r="43" spans="1:240" ht="13.9" x14ac:dyDescent="0.3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22"/>
      <c r="DX43" s="22"/>
      <c r="DY43" s="22"/>
      <c r="DZ43" s="22"/>
      <c r="EA43" s="22"/>
      <c r="EB43" s="22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22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22"/>
      <c r="FM43" s="22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22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</row>
    <row r="44" spans="1:240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22"/>
      <c r="DX44" s="22"/>
      <c r="DY44" s="22"/>
      <c r="DZ44" s="22"/>
      <c r="EA44" s="22"/>
      <c r="EB44" s="22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22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22"/>
      <c r="FM44" s="22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22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</row>
    <row r="45" spans="1:240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22"/>
      <c r="DX45" s="22"/>
      <c r="DY45" s="22"/>
      <c r="DZ45" s="22"/>
      <c r="EA45" s="22"/>
      <c r="EB45" s="22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22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22"/>
      <c r="FM45" s="22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22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</row>
    <row r="46" spans="1:240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22"/>
      <c r="DX46" s="22"/>
      <c r="DY46" s="22"/>
      <c r="DZ46" s="22"/>
      <c r="EA46" s="22"/>
      <c r="EB46" s="22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22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22"/>
      <c r="FM46" s="22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22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</row>
    <row r="47" spans="1:240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  <c r="DI47" s="74"/>
      <c r="DJ47" s="74"/>
      <c r="DK47" s="74"/>
      <c r="DL47" s="74"/>
      <c r="DM47" s="74"/>
      <c r="DN47" s="74"/>
      <c r="DO47" s="74"/>
      <c r="DP47" s="74"/>
      <c r="DQ47" s="74"/>
      <c r="DR47" s="74"/>
      <c r="DS47" s="74"/>
      <c r="DT47" s="74"/>
      <c r="DU47" s="74"/>
      <c r="DV47" s="74"/>
      <c r="DW47" s="22"/>
      <c r="DX47" s="22"/>
      <c r="DY47" s="22"/>
      <c r="DZ47" s="22"/>
      <c r="EA47" s="22"/>
      <c r="EB47" s="22"/>
      <c r="EC47" s="74"/>
      <c r="ED47" s="74"/>
      <c r="EE47" s="74"/>
      <c r="EF47" s="74"/>
      <c r="EG47" s="74"/>
      <c r="EH47" s="74"/>
      <c r="EI47" s="74"/>
      <c r="EJ47" s="74"/>
      <c r="EK47" s="74"/>
      <c r="EL47" s="74"/>
      <c r="EM47" s="74"/>
      <c r="EN47" s="74"/>
      <c r="EO47" s="74"/>
      <c r="EP47" s="74"/>
      <c r="EQ47" s="74"/>
      <c r="ER47" s="74"/>
      <c r="ES47" s="74"/>
      <c r="ET47" s="74"/>
      <c r="EU47" s="74"/>
      <c r="EV47" s="74"/>
      <c r="EW47" s="74"/>
      <c r="EX47" s="74"/>
      <c r="EY47" s="74"/>
      <c r="EZ47" s="22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22"/>
      <c r="FM47" s="22"/>
      <c r="FN47" s="74"/>
      <c r="FO47" s="74"/>
      <c r="FP47" s="74"/>
      <c r="FQ47" s="74"/>
      <c r="FR47" s="74"/>
      <c r="FS47" s="74"/>
      <c r="FT47" s="74"/>
      <c r="FU47" s="74"/>
      <c r="FV47" s="74"/>
      <c r="FW47" s="74"/>
      <c r="FX47" s="22"/>
      <c r="FY47" s="74"/>
      <c r="FZ47" s="74"/>
      <c r="GA47" s="74"/>
      <c r="GB47" s="74"/>
      <c r="GC47" s="74"/>
      <c r="GD47" s="74"/>
      <c r="GE47" s="74"/>
      <c r="GF47" s="74"/>
      <c r="GG47" s="74"/>
      <c r="GH47" s="74"/>
      <c r="GI47" s="74"/>
      <c r="GJ47" s="74"/>
      <c r="GK47" s="74"/>
      <c r="GL47" s="74"/>
      <c r="GM47" s="74"/>
      <c r="GN47" s="74"/>
      <c r="GO47" s="74"/>
      <c r="GP47" s="74"/>
      <c r="GQ47" s="74"/>
      <c r="GR47" s="74"/>
      <c r="GS47" s="74"/>
      <c r="GT47" s="74"/>
      <c r="GU47" s="74"/>
      <c r="GV47" s="74"/>
      <c r="GW47" s="74"/>
      <c r="GX47" s="74"/>
      <c r="GY47" s="74"/>
      <c r="GZ47" s="74"/>
      <c r="HA47" s="74"/>
      <c r="HB47" s="74"/>
      <c r="HC47" s="74"/>
      <c r="HD47" s="74"/>
      <c r="HE47" s="74"/>
      <c r="HF47" s="74"/>
      <c r="HG47" s="74"/>
      <c r="HH47" s="74"/>
      <c r="HI47" s="74"/>
      <c r="HJ47" s="74"/>
      <c r="HK47" s="74"/>
      <c r="HL47" s="74"/>
      <c r="HM47" s="74"/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</row>
    <row r="48" spans="1:240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22"/>
      <c r="DX48" s="22"/>
      <c r="DY48" s="22"/>
      <c r="DZ48" s="22"/>
      <c r="EA48" s="22"/>
      <c r="EB48" s="22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4"/>
      <c r="EQ48" s="74"/>
      <c r="ER48" s="74"/>
      <c r="ES48" s="74"/>
      <c r="ET48" s="74"/>
      <c r="EU48" s="74"/>
      <c r="EV48" s="74"/>
      <c r="EW48" s="74"/>
      <c r="EX48" s="74"/>
      <c r="EY48" s="74"/>
      <c r="EZ48" s="22"/>
      <c r="FA48" s="74"/>
      <c r="FB48" s="74"/>
      <c r="FC48" s="74"/>
      <c r="FD48" s="74"/>
      <c r="FE48" s="74"/>
      <c r="FF48" s="74"/>
      <c r="FG48" s="74"/>
      <c r="FH48" s="74"/>
      <c r="FI48" s="74"/>
      <c r="FJ48" s="74"/>
      <c r="FK48" s="74"/>
      <c r="FL48" s="22"/>
      <c r="FM48" s="22"/>
      <c r="FN48" s="74"/>
      <c r="FO48" s="74"/>
      <c r="FP48" s="74"/>
      <c r="FQ48" s="74"/>
      <c r="FR48" s="74"/>
      <c r="FS48" s="74"/>
      <c r="FT48" s="74"/>
      <c r="FU48" s="74"/>
      <c r="FV48" s="74"/>
      <c r="FW48" s="74"/>
      <c r="FX48" s="22"/>
      <c r="FY48" s="74"/>
      <c r="FZ48" s="74"/>
      <c r="GA48" s="74"/>
      <c r="GB48" s="74"/>
      <c r="GC48" s="74"/>
      <c r="GD48" s="74"/>
      <c r="GE48" s="74"/>
      <c r="GF48" s="74"/>
      <c r="GG48" s="74"/>
      <c r="GH48" s="74"/>
      <c r="GI48" s="74"/>
      <c r="GJ48" s="74"/>
      <c r="GK48" s="74"/>
      <c r="GL48" s="74"/>
      <c r="GM48" s="74"/>
      <c r="GN48" s="74"/>
      <c r="GO48" s="74"/>
      <c r="GP48" s="74"/>
      <c r="GQ48" s="74"/>
      <c r="GR48" s="74"/>
      <c r="GS48" s="74"/>
      <c r="GT48" s="74"/>
      <c r="GU48" s="74"/>
      <c r="GV48" s="74"/>
      <c r="GW48" s="74"/>
      <c r="GX48" s="74"/>
      <c r="GY48" s="74"/>
      <c r="GZ48" s="74"/>
      <c r="HA48" s="74"/>
      <c r="HB48" s="74"/>
      <c r="HC48" s="74"/>
      <c r="HD48" s="74"/>
      <c r="HE48" s="74"/>
      <c r="HF48" s="74"/>
      <c r="HG48" s="74"/>
      <c r="HH48" s="74"/>
      <c r="HI48" s="74"/>
      <c r="HJ48" s="74"/>
      <c r="HK48" s="74"/>
      <c r="HL48" s="74"/>
      <c r="HM48" s="74"/>
      <c r="HN48" s="74"/>
      <c r="HO48" s="74"/>
      <c r="HP48" s="74"/>
      <c r="HQ48" s="74"/>
      <c r="HR48" s="74"/>
      <c r="HS48" s="74"/>
      <c r="HT48" s="74"/>
      <c r="HU48" s="74"/>
      <c r="HV48" s="74"/>
      <c r="HW48" s="74"/>
      <c r="HX48" s="74"/>
      <c r="HY48" s="74"/>
      <c r="HZ48" s="74"/>
      <c r="IA48" s="74"/>
      <c r="IB48" s="74"/>
      <c r="IC48" s="74"/>
      <c r="ID48" s="74"/>
      <c r="IE48" s="74"/>
      <c r="IF48" s="74"/>
    </row>
    <row r="49" spans="1:240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22"/>
      <c r="DX49" s="22"/>
      <c r="DY49" s="22"/>
      <c r="DZ49" s="22"/>
      <c r="EA49" s="22"/>
      <c r="EB49" s="22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22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22"/>
      <c r="FM49" s="22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22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</row>
    <row r="50" spans="1:240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74"/>
      <c r="DO50" s="74"/>
      <c r="DP50" s="74"/>
      <c r="DQ50" s="74"/>
      <c r="DR50" s="74"/>
      <c r="DS50" s="74"/>
      <c r="DT50" s="74"/>
      <c r="DU50" s="74"/>
      <c r="DV50" s="74"/>
      <c r="DW50" s="22"/>
      <c r="DX50" s="22"/>
      <c r="DY50" s="22"/>
      <c r="DZ50" s="22"/>
      <c r="EA50" s="22"/>
      <c r="EB50" s="22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74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22"/>
      <c r="FA50" s="74"/>
      <c r="FB50" s="74"/>
      <c r="FC50" s="74"/>
      <c r="FD50" s="74"/>
      <c r="FE50" s="74"/>
      <c r="FF50" s="74"/>
      <c r="FG50" s="74"/>
      <c r="FH50" s="74"/>
      <c r="FI50" s="74"/>
      <c r="FJ50" s="74"/>
      <c r="FK50" s="74"/>
      <c r="FL50" s="22"/>
      <c r="FM50" s="22"/>
      <c r="FN50" s="74"/>
      <c r="FO50" s="74"/>
      <c r="FP50" s="74"/>
      <c r="FQ50" s="74"/>
      <c r="FR50" s="74"/>
      <c r="FS50" s="74"/>
      <c r="FT50" s="74"/>
      <c r="FU50" s="74"/>
      <c r="FV50" s="74"/>
      <c r="FW50" s="74"/>
      <c r="FX50" s="22"/>
      <c r="FY50" s="74"/>
      <c r="FZ50" s="74"/>
      <c r="GA50" s="74"/>
      <c r="GB50" s="74"/>
      <c r="GC50" s="74"/>
      <c r="GD50" s="74"/>
      <c r="GE50" s="74"/>
      <c r="GF50" s="74"/>
      <c r="GG50" s="74"/>
      <c r="GH50" s="74"/>
      <c r="GI50" s="74"/>
      <c r="GJ50" s="74"/>
      <c r="GK50" s="74"/>
      <c r="GL50" s="74"/>
      <c r="GM50" s="74"/>
      <c r="GN50" s="74"/>
      <c r="GO50" s="74"/>
      <c r="GP50" s="74"/>
      <c r="GQ50" s="74"/>
      <c r="GR50" s="74"/>
      <c r="GS50" s="74"/>
      <c r="GT50" s="74"/>
      <c r="GU50" s="74"/>
      <c r="GV50" s="74"/>
      <c r="GW50" s="74"/>
      <c r="GX50" s="74"/>
      <c r="GY50" s="74"/>
      <c r="GZ50" s="74"/>
      <c r="HA50" s="74"/>
      <c r="HB50" s="74"/>
      <c r="HC50" s="74"/>
      <c r="HD50" s="74"/>
      <c r="HE50" s="74"/>
      <c r="HF50" s="74"/>
      <c r="HG50" s="74"/>
      <c r="HH50" s="74"/>
      <c r="HI50" s="74"/>
      <c r="HJ50" s="74"/>
      <c r="HK50" s="74"/>
      <c r="HL50" s="74"/>
      <c r="HM50" s="74"/>
      <c r="HN50" s="74"/>
      <c r="HO50" s="74"/>
      <c r="HP50" s="74"/>
      <c r="HQ50" s="74"/>
      <c r="HR50" s="74"/>
      <c r="HS50" s="74"/>
      <c r="HT50" s="74"/>
      <c r="HU50" s="74"/>
      <c r="HV50" s="74"/>
      <c r="HW50" s="74"/>
      <c r="HX50" s="74"/>
      <c r="HY50" s="74"/>
      <c r="HZ50" s="74"/>
      <c r="IA50" s="74"/>
      <c r="IB50" s="74"/>
      <c r="IC50" s="74"/>
      <c r="ID50" s="74"/>
      <c r="IE50" s="74"/>
      <c r="IF50" s="74"/>
    </row>
    <row r="51" spans="1:24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22"/>
      <c r="DX51" s="22"/>
      <c r="DY51" s="22"/>
      <c r="DZ51" s="22"/>
      <c r="EA51" s="22"/>
      <c r="EB51" s="22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74"/>
      <c r="ER51" s="74"/>
      <c r="ES51" s="74"/>
      <c r="ET51" s="74"/>
      <c r="EU51" s="74"/>
      <c r="EV51" s="74"/>
      <c r="EW51" s="74"/>
      <c r="EX51" s="74"/>
      <c r="EY51" s="74"/>
      <c r="EZ51" s="22"/>
      <c r="FA51" s="74"/>
      <c r="FB51" s="74"/>
      <c r="FC51" s="74"/>
      <c r="FD51" s="74"/>
      <c r="FE51" s="74"/>
      <c r="FF51" s="74"/>
      <c r="FG51" s="74"/>
      <c r="FH51" s="74"/>
      <c r="FI51" s="74"/>
      <c r="FJ51" s="74"/>
      <c r="FK51" s="74"/>
      <c r="FL51" s="22"/>
      <c r="FM51" s="22"/>
      <c r="FN51" s="74"/>
      <c r="FO51" s="74"/>
      <c r="FP51" s="74"/>
      <c r="FQ51" s="74"/>
      <c r="FR51" s="74"/>
      <c r="FS51" s="74"/>
      <c r="FT51" s="74"/>
      <c r="FU51" s="74"/>
      <c r="FV51" s="74"/>
      <c r="FW51" s="74"/>
      <c r="FX51" s="22"/>
      <c r="FY51" s="74"/>
      <c r="FZ51" s="74"/>
      <c r="GA51" s="74"/>
      <c r="GB51" s="74"/>
      <c r="GC51" s="74"/>
      <c r="GD51" s="74"/>
      <c r="GE51" s="74"/>
      <c r="GF51" s="74"/>
      <c r="GG51" s="74"/>
      <c r="GH51" s="74"/>
      <c r="GI51" s="74"/>
      <c r="GJ51" s="74"/>
      <c r="GK51" s="74"/>
      <c r="GL51" s="74"/>
      <c r="GM51" s="74"/>
      <c r="GN51" s="74"/>
      <c r="GO51" s="74"/>
      <c r="GP51" s="74"/>
      <c r="GQ51" s="74"/>
      <c r="GR51" s="74"/>
      <c r="GS51" s="74"/>
      <c r="GT51" s="74"/>
      <c r="GU51" s="74"/>
      <c r="GV51" s="74"/>
      <c r="GW51" s="74"/>
      <c r="GX51" s="74"/>
      <c r="GY51" s="74"/>
      <c r="GZ51" s="74"/>
      <c r="HA51" s="74"/>
      <c r="HB51" s="74"/>
      <c r="HC51" s="74"/>
      <c r="HD51" s="74"/>
      <c r="HE51" s="74"/>
      <c r="HF51" s="74"/>
      <c r="HG51" s="74"/>
      <c r="HH51" s="74"/>
      <c r="HI51" s="74"/>
      <c r="HJ51" s="74"/>
      <c r="HK51" s="74"/>
      <c r="HL51" s="74"/>
      <c r="HM51" s="74"/>
      <c r="HN51" s="74"/>
      <c r="HO51" s="74"/>
      <c r="HP51" s="74"/>
      <c r="HQ51" s="74"/>
      <c r="HR51" s="74"/>
      <c r="HS51" s="74"/>
      <c r="HT51" s="74"/>
      <c r="HU51" s="74"/>
      <c r="HV51" s="74"/>
      <c r="HW51" s="74"/>
      <c r="HX51" s="74"/>
      <c r="HY51" s="74"/>
      <c r="HZ51" s="74"/>
      <c r="IA51" s="74"/>
      <c r="IB51" s="74"/>
      <c r="IC51" s="74"/>
      <c r="ID51" s="74"/>
      <c r="IE51" s="74"/>
      <c r="IF51" s="74"/>
    </row>
    <row r="52" spans="1:24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22"/>
      <c r="DX52" s="22"/>
      <c r="DY52" s="22"/>
      <c r="DZ52" s="22"/>
      <c r="EA52" s="22"/>
      <c r="EB52" s="22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22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22"/>
      <c r="FM52" s="22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22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</row>
    <row r="53" spans="1:24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74"/>
      <c r="DM53" s="74"/>
      <c r="DN53" s="74"/>
      <c r="DO53" s="74"/>
      <c r="DP53" s="74"/>
      <c r="DQ53" s="74"/>
      <c r="DR53" s="74"/>
      <c r="DS53" s="74"/>
      <c r="DT53" s="74"/>
      <c r="DU53" s="74"/>
      <c r="DV53" s="74"/>
      <c r="DW53" s="22"/>
      <c r="DX53" s="22"/>
      <c r="DY53" s="22"/>
      <c r="DZ53" s="22"/>
      <c r="EA53" s="22"/>
      <c r="EB53" s="22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74"/>
      <c r="ER53" s="74"/>
      <c r="ES53" s="74"/>
      <c r="ET53" s="74"/>
      <c r="EU53" s="74"/>
      <c r="EV53" s="74"/>
      <c r="EW53" s="74"/>
      <c r="EX53" s="74"/>
      <c r="EY53" s="74"/>
      <c r="EZ53" s="22"/>
      <c r="FA53" s="74"/>
      <c r="FB53" s="74"/>
      <c r="FC53" s="74"/>
      <c r="FD53" s="74"/>
      <c r="FE53" s="74"/>
      <c r="FF53" s="74"/>
      <c r="FG53" s="74"/>
      <c r="FH53" s="74"/>
      <c r="FI53" s="74"/>
      <c r="FJ53" s="74"/>
      <c r="FK53" s="74"/>
      <c r="FL53" s="22"/>
      <c r="FM53" s="22"/>
      <c r="FN53" s="74"/>
      <c r="FO53" s="74"/>
      <c r="FP53" s="74"/>
      <c r="FQ53" s="74"/>
      <c r="FR53" s="74"/>
      <c r="FS53" s="74"/>
      <c r="FT53" s="74"/>
      <c r="FU53" s="74"/>
      <c r="FV53" s="74"/>
      <c r="FW53" s="74"/>
      <c r="FX53" s="22"/>
      <c r="FY53" s="74"/>
      <c r="FZ53" s="74"/>
      <c r="GA53" s="74"/>
      <c r="GB53" s="74"/>
      <c r="GC53" s="74"/>
      <c r="GD53" s="74"/>
      <c r="GE53" s="74"/>
      <c r="GF53" s="74"/>
      <c r="GG53" s="74"/>
      <c r="GH53" s="74"/>
      <c r="GI53" s="74"/>
      <c r="GJ53" s="74"/>
      <c r="GK53" s="74"/>
      <c r="GL53" s="74"/>
      <c r="GM53" s="74"/>
      <c r="GN53" s="74"/>
      <c r="GO53" s="74"/>
      <c r="GP53" s="74"/>
      <c r="GQ53" s="74"/>
      <c r="GR53" s="74"/>
      <c r="GS53" s="74"/>
      <c r="GT53" s="74"/>
      <c r="GU53" s="74"/>
      <c r="GV53" s="74"/>
      <c r="GW53" s="74"/>
      <c r="GX53" s="74"/>
      <c r="GY53" s="74"/>
      <c r="GZ53" s="74"/>
      <c r="HA53" s="74"/>
      <c r="HB53" s="74"/>
      <c r="HC53" s="74"/>
      <c r="HD53" s="74"/>
      <c r="HE53" s="74"/>
      <c r="HF53" s="74"/>
      <c r="HG53" s="74"/>
      <c r="HH53" s="74"/>
      <c r="HI53" s="74"/>
      <c r="HJ53" s="74"/>
      <c r="HK53" s="74"/>
      <c r="HL53" s="74"/>
      <c r="HM53" s="74"/>
      <c r="HN53" s="74"/>
      <c r="HO53" s="74"/>
      <c r="HP53" s="74"/>
      <c r="HQ53" s="74"/>
      <c r="HR53" s="74"/>
      <c r="HS53" s="74"/>
      <c r="HT53" s="74"/>
      <c r="HU53" s="74"/>
      <c r="HV53" s="74"/>
      <c r="HW53" s="74"/>
      <c r="HX53" s="74"/>
      <c r="HY53" s="74"/>
      <c r="HZ53" s="74"/>
      <c r="IA53" s="74"/>
      <c r="IB53" s="74"/>
      <c r="IC53" s="74"/>
      <c r="ID53" s="74"/>
      <c r="IE53" s="74"/>
      <c r="IF53" s="74"/>
    </row>
    <row r="54" spans="1:24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  <c r="DQ54" s="74"/>
      <c r="DR54" s="74"/>
      <c r="DS54" s="74"/>
      <c r="DT54" s="74"/>
      <c r="DU54" s="74"/>
      <c r="DV54" s="74"/>
      <c r="DW54" s="22"/>
      <c r="DX54" s="22"/>
      <c r="DY54" s="22"/>
      <c r="DZ54" s="22"/>
      <c r="EA54" s="22"/>
      <c r="EB54" s="22"/>
      <c r="EC54" s="74"/>
      <c r="ED54" s="74"/>
      <c r="EE54" s="74"/>
      <c r="EF54" s="74"/>
      <c r="EG54" s="74"/>
      <c r="EH54" s="74"/>
      <c r="EI54" s="74"/>
      <c r="EJ54" s="74"/>
      <c r="EK54" s="74"/>
      <c r="EL54" s="74"/>
      <c r="EM54" s="74"/>
      <c r="EN54" s="74"/>
      <c r="EO54" s="74"/>
      <c r="EP54" s="74"/>
      <c r="EQ54" s="74"/>
      <c r="ER54" s="74"/>
      <c r="ES54" s="74"/>
      <c r="ET54" s="74"/>
      <c r="EU54" s="74"/>
      <c r="EV54" s="74"/>
      <c r="EW54" s="74"/>
      <c r="EX54" s="74"/>
      <c r="EY54" s="74"/>
      <c r="EZ54" s="22"/>
      <c r="FA54" s="74"/>
      <c r="FB54" s="74"/>
      <c r="FC54" s="74"/>
      <c r="FD54" s="74"/>
      <c r="FE54" s="74"/>
      <c r="FF54" s="74"/>
      <c r="FG54" s="74"/>
      <c r="FH54" s="74"/>
      <c r="FI54" s="74"/>
      <c r="FJ54" s="74"/>
      <c r="FK54" s="74"/>
      <c r="FL54" s="22"/>
      <c r="FM54" s="22"/>
      <c r="FN54" s="74"/>
      <c r="FO54" s="74"/>
      <c r="FP54" s="74"/>
      <c r="FQ54" s="74"/>
      <c r="FR54" s="74"/>
      <c r="FS54" s="74"/>
      <c r="FT54" s="74"/>
      <c r="FU54" s="74"/>
      <c r="FV54" s="74"/>
      <c r="FW54" s="74"/>
      <c r="FX54" s="22"/>
      <c r="FY54" s="74"/>
      <c r="FZ54" s="74"/>
      <c r="GA54" s="74"/>
      <c r="GB54" s="74"/>
      <c r="GC54" s="74"/>
      <c r="GD54" s="74"/>
      <c r="GE54" s="74"/>
      <c r="GF54" s="74"/>
      <c r="GG54" s="74"/>
      <c r="GH54" s="74"/>
      <c r="GI54" s="74"/>
      <c r="GJ54" s="74"/>
      <c r="GK54" s="74"/>
      <c r="GL54" s="74"/>
      <c r="GM54" s="74"/>
      <c r="GN54" s="74"/>
      <c r="GO54" s="74"/>
      <c r="GP54" s="74"/>
      <c r="GQ54" s="74"/>
      <c r="GR54" s="74"/>
      <c r="GS54" s="74"/>
      <c r="GT54" s="74"/>
      <c r="GU54" s="74"/>
      <c r="GV54" s="74"/>
      <c r="GW54" s="74"/>
      <c r="GX54" s="74"/>
      <c r="GY54" s="74"/>
      <c r="GZ54" s="74"/>
      <c r="HA54" s="74"/>
      <c r="HB54" s="74"/>
      <c r="HC54" s="74"/>
      <c r="HD54" s="74"/>
      <c r="HE54" s="74"/>
      <c r="HF54" s="74"/>
      <c r="HG54" s="74"/>
      <c r="HH54" s="74"/>
      <c r="HI54" s="74"/>
      <c r="HJ54" s="74"/>
      <c r="HK54" s="74"/>
      <c r="HL54" s="74"/>
      <c r="HM54" s="74"/>
      <c r="HN54" s="74"/>
      <c r="HO54" s="74"/>
      <c r="HP54" s="74"/>
      <c r="HQ54" s="74"/>
      <c r="HR54" s="74"/>
      <c r="HS54" s="74"/>
      <c r="HT54" s="74"/>
      <c r="HU54" s="74"/>
      <c r="HV54" s="74"/>
      <c r="HW54" s="74"/>
      <c r="HX54" s="74"/>
      <c r="HY54" s="74"/>
      <c r="HZ54" s="74"/>
      <c r="IA54" s="74"/>
      <c r="IB54" s="74"/>
      <c r="IC54" s="74"/>
      <c r="ID54" s="74"/>
      <c r="IE54" s="74"/>
      <c r="IF54" s="74"/>
    </row>
    <row r="55" spans="1:24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22"/>
      <c r="DX55" s="22"/>
      <c r="DY55" s="22"/>
      <c r="DZ55" s="22"/>
      <c r="EA55" s="22"/>
      <c r="EB55" s="22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22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22"/>
      <c r="FM55" s="22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22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</row>
    <row r="56" spans="1:24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74"/>
      <c r="DP56" s="74"/>
      <c r="DQ56" s="74"/>
      <c r="DR56" s="74"/>
      <c r="DS56" s="74"/>
      <c r="DT56" s="74"/>
      <c r="DU56" s="74"/>
      <c r="DV56" s="74"/>
      <c r="DW56" s="22"/>
      <c r="DX56" s="22"/>
      <c r="DY56" s="22"/>
      <c r="DZ56" s="22"/>
      <c r="EA56" s="22"/>
      <c r="EB56" s="22"/>
      <c r="EC56" s="74"/>
      <c r="ED56" s="74"/>
      <c r="EE56" s="74"/>
      <c r="EF56" s="74"/>
      <c r="EG56" s="74"/>
      <c r="EH56" s="74"/>
      <c r="EI56" s="74"/>
      <c r="EJ56" s="74"/>
      <c r="EK56" s="74"/>
      <c r="EL56" s="74"/>
      <c r="EM56" s="74"/>
      <c r="EN56" s="74"/>
      <c r="EO56" s="74"/>
      <c r="EP56" s="74"/>
      <c r="EQ56" s="74"/>
      <c r="ER56" s="74"/>
      <c r="ES56" s="74"/>
      <c r="ET56" s="74"/>
      <c r="EU56" s="74"/>
      <c r="EV56" s="74"/>
      <c r="EW56" s="74"/>
      <c r="EX56" s="74"/>
      <c r="EY56" s="74"/>
      <c r="EZ56" s="22"/>
      <c r="FA56" s="74"/>
      <c r="FB56" s="74"/>
      <c r="FC56" s="74"/>
      <c r="FD56" s="74"/>
      <c r="FE56" s="74"/>
      <c r="FF56" s="74"/>
      <c r="FG56" s="74"/>
      <c r="FH56" s="74"/>
      <c r="FI56" s="74"/>
      <c r="FJ56" s="74"/>
      <c r="FK56" s="74"/>
      <c r="FL56" s="22"/>
      <c r="FM56" s="22"/>
      <c r="FN56" s="74"/>
      <c r="FO56" s="74"/>
      <c r="FP56" s="74"/>
      <c r="FQ56" s="74"/>
      <c r="FR56" s="74"/>
      <c r="FS56" s="74"/>
      <c r="FT56" s="74"/>
      <c r="FU56" s="74"/>
      <c r="FV56" s="74"/>
      <c r="FW56" s="74"/>
      <c r="FX56" s="22"/>
      <c r="FY56" s="74"/>
      <c r="FZ56" s="74"/>
      <c r="GA56" s="74"/>
      <c r="GB56" s="74"/>
      <c r="GC56" s="74"/>
      <c r="GD56" s="74"/>
      <c r="GE56" s="74"/>
      <c r="GF56" s="74"/>
      <c r="GG56" s="74"/>
      <c r="GH56" s="74"/>
      <c r="GI56" s="74"/>
      <c r="GJ56" s="74"/>
      <c r="GK56" s="74"/>
      <c r="GL56" s="74"/>
      <c r="GM56" s="74"/>
      <c r="GN56" s="74"/>
      <c r="GO56" s="74"/>
      <c r="GP56" s="74"/>
      <c r="GQ56" s="74"/>
      <c r="GR56" s="74"/>
      <c r="GS56" s="74"/>
      <c r="GT56" s="74"/>
      <c r="GU56" s="74"/>
      <c r="GV56" s="74"/>
      <c r="GW56" s="74"/>
      <c r="GX56" s="74"/>
      <c r="GY56" s="74"/>
      <c r="GZ56" s="74"/>
      <c r="HA56" s="74"/>
      <c r="HB56" s="74"/>
      <c r="HC56" s="74"/>
      <c r="HD56" s="74"/>
      <c r="HE56" s="74"/>
      <c r="HF56" s="74"/>
      <c r="HG56" s="74"/>
      <c r="HH56" s="74"/>
      <c r="HI56" s="74"/>
      <c r="HJ56" s="74"/>
      <c r="HK56" s="74"/>
      <c r="HL56" s="74"/>
      <c r="HM56" s="74"/>
      <c r="HN56" s="74"/>
      <c r="HO56" s="74"/>
      <c r="HP56" s="74"/>
      <c r="HQ56" s="74"/>
      <c r="HR56" s="74"/>
      <c r="HS56" s="74"/>
      <c r="HT56" s="74"/>
      <c r="HU56" s="74"/>
      <c r="HV56" s="74"/>
      <c r="HW56" s="74"/>
      <c r="HX56" s="74"/>
      <c r="HY56" s="74"/>
      <c r="HZ56" s="74"/>
      <c r="IA56" s="74"/>
      <c r="IB56" s="74"/>
      <c r="IC56" s="74"/>
      <c r="ID56" s="74"/>
      <c r="IE56" s="74"/>
      <c r="IF56" s="74"/>
    </row>
    <row r="57" spans="1:24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  <c r="DI57" s="74"/>
      <c r="DJ57" s="74"/>
      <c r="DK57" s="74"/>
      <c r="DL57" s="74"/>
      <c r="DM57" s="74"/>
      <c r="DN57" s="74"/>
      <c r="DO57" s="74"/>
      <c r="DP57" s="74"/>
      <c r="DQ57" s="74"/>
      <c r="DR57" s="74"/>
      <c r="DS57" s="74"/>
      <c r="DT57" s="74"/>
      <c r="DU57" s="74"/>
      <c r="DV57" s="74"/>
      <c r="DW57" s="22"/>
      <c r="DX57" s="22"/>
      <c r="DY57" s="22"/>
      <c r="DZ57" s="22"/>
      <c r="EA57" s="22"/>
      <c r="EB57" s="22"/>
      <c r="EC57" s="74"/>
      <c r="ED57" s="74"/>
      <c r="EE57" s="74"/>
      <c r="EF57" s="74"/>
      <c r="EG57" s="74"/>
      <c r="EH57" s="74"/>
      <c r="EI57" s="74"/>
      <c r="EJ57" s="74"/>
      <c r="EK57" s="74"/>
      <c r="EL57" s="74"/>
      <c r="EM57" s="74"/>
      <c r="EN57" s="74"/>
      <c r="EO57" s="74"/>
      <c r="EP57" s="74"/>
      <c r="EQ57" s="74"/>
      <c r="ER57" s="74"/>
      <c r="ES57" s="74"/>
      <c r="ET57" s="74"/>
      <c r="EU57" s="74"/>
      <c r="EV57" s="74"/>
      <c r="EW57" s="74"/>
      <c r="EX57" s="74"/>
      <c r="EY57" s="74"/>
      <c r="EZ57" s="22"/>
      <c r="FA57" s="74"/>
      <c r="FB57" s="74"/>
      <c r="FC57" s="74"/>
      <c r="FD57" s="74"/>
      <c r="FE57" s="74"/>
      <c r="FF57" s="74"/>
      <c r="FG57" s="74"/>
      <c r="FH57" s="74"/>
      <c r="FI57" s="74"/>
      <c r="FJ57" s="74"/>
      <c r="FK57" s="74"/>
      <c r="FL57" s="22"/>
      <c r="FM57" s="22"/>
      <c r="FN57" s="74"/>
      <c r="FO57" s="74"/>
      <c r="FP57" s="74"/>
      <c r="FQ57" s="74"/>
      <c r="FR57" s="74"/>
      <c r="FS57" s="74"/>
      <c r="FT57" s="74"/>
      <c r="FU57" s="74"/>
      <c r="FV57" s="74"/>
      <c r="FW57" s="74"/>
      <c r="FX57" s="22"/>
      <c r="FY57" s="74"/>
      <c r="FZ57" s="74"/>
      <c r="GA57" s="74"/>
      <c r="GB57" s="74"/>
      <c r="GC57" s="74"/>
      <c r="GD57" s="74"/>
      <c r="GE57" s="74"/>
      <c r="GF57" s="74"/>
      <c r="GG57" s="74"/>
      <c r="GH57" s="74"/>
      <c r="GI57" s="74"/>
      <c r="GJ57" s="74"/>
      <c r="GK57" s="74"/>
      <c r="GL57" s="74"/>
      <c r="GM57" s="74"/>
      <c r="GN57" s="74"/>
      <c r="GO57" s="74"/>
      <c r="GP57" s="74"/>
      <c r="GQ57" s="74"/>
      <c r="GR57" s="74"/>
      <c r="GS57" s="74"/>
      <c r="GT57" s="74"/>
      <c r="GU57" s="74"/>
      <c r="GV57" s="74"/>
      <c r="GW57" s="74"/>
      <c r="GX57" s="74"/>
      <c r="GY57" s="74"/>
      <c r="GZ57" s="74"/>
      <c r="HA57" s="74"/>
      <c r="HB57" s="74"/>
      <c r="HC57" s="74"/>
      <c r="HD57" s="74"/>
      <c r="HE57" s="74"/>
      <c r="HF57" s="74"/>
      <c r="HG57" s="74"/>
      <c r="HH57" s="74"/>
      <c r="HI57" s="74"/>
      <c r="HJ57" s="74"/>
      <c r="HK57" s="74"/>
      <c r="HL57" s="74"/>
      <c r="HM57" s="74"/>
      <c r="HN57" s="74"/>
      <c r="HO57" s="74"/>
      <c r="HP57" s="74"/>
      <c r="HQ57" s="74"/>
      <c r="HR57" s="74"/>
      <c r="HS57" s="74"/>
      <c r="HT57" s="74"/>
      <c r="HU57" s="74"/>
      <c r="HV57" s="74"/>
      <c r="HW57" s="74"/>
      <c r="HX57" s="74"/>
      <c r="HY57" s="74"/>
      <c r="HZ57" s="74"/>
      <c r="IA57" s="74"/>
      <c r="IB57" s="74"/>
      <c r="IC57" s="74"/>
      <c r="ID57" s="74"/>
      <c r="IE57" s="74"/>
      <c r="IF57" s="74"/>
    </row>
    <row r="58" spans="1:24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  <c r="DI58" s="74"/>
      <c r="DJ58" s="74"/>
      <c r="DK58" s="74"/>
      <c r="DL58" s="74"/>
      <c r="DM58" s="74"/>
      <c r="DN58" s="74"/>
      <c r="DO58" s="74"/>
      <c r="DP58" s="74"/>
      <c r="DQ58" s="74"/>
      <c r="DR58" s="74"/>
      <c r="DS58" s="74"/>
      <c r="DT58" s="74"/>
      <c r="DU58" s="74"/>
      <c r="DV58" s="74"/>
      <c r="DW58" s="22"/>
      <c r="DX58" s="22"/>
      <c r="DY58" s="22"/>
      <c r="DZ58" s="22"/>
      <c r="EA58" s="22"/>
      <c r="EB58" s="22"/>
      <c r="EC58" s="74"/>
      <c r="ED58" s="74"/>
      <c r="EE58" s="74"/>
      <c r="EF58" s="74"/>
      <c r="EG58" s="74"/>
      <c r="EH58" s="74"/>
      <c r="EI58" s="74"/>
      <c r="EJ58" s="74"/>
      <c r="EK58" s="74"/>
      <c r="EL58" s="74"/>
      <c r="EM58" s="74"/>
      <c r="EN58" s="74"/>
      <c r="EO58" s="74"/>
      <c r="EP58" s="74"/>
      <c r="EQ58" s="74"/>
      <c r="ER58" s="74"/>
      <c r="ES58" s="74"/>
      <c r="ET58" s="74"/>
      <c r="EU58" s="74"/>
      <c r="EV58" s="74"/>
      <c r="EW58" s="74"/>
      <c r="EX58" s="74"/>
      <c r="EY58" s="74"/>
      <c r="EZ58" s="22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22"/>
      <c r="FM58" s="22"/>
      <c r="FN58" s="74"/>
      <c r="FO58" s="74"/>
      <c r="FP58" s="74"/>
      <c r="FQ58" s="74"/>
      <c r="FR58" s="74"/>
      <c r="FS58" s="74"/>
      <c r="FT58" s="74"/>
      <c r="FU58" s="74"/>
      <c r="FV58" s="74"/>
      <c r="FW58" s="74"/>
      <c r="FX58" s="22"/>
      <c r="FY58" s="74"/>
      <c r="FZ58" s="74"/>
      <c r="GA58" s="74"/>
      <c r="GB58" s="74"/>
      <c r="GC58" s="74"/>
      <c r="GD58" s="74"/>
      <c r="GE58" s="74"/>
      <c r="GF58" s="74"/>
      <c r="GG58" s="74"/>
      <c r="GH58" s="74"/>
      <c r="GI58" s="74"/>
      <c r="GJ58" s="74"/>
      <c r="GK58" s="74"/>
      <c r="GL58" s="74"/>
      <c r="GM58" s="74"/>
      <c r="GN58" s="74"/>
      <c r="GO58" s="74"/>
      <c r="GP58" s="74"/>
      <c r="GQ58" s="74"/>
      <c r="GR58" s="74"/>
      <c r="GS58" s="74"/>
      <c r="GT58" s="74"/>
      <c r="GU58" s="74"/>
      <c r="GV58" s="74"/>
      <c r="GW58" s="74"/>
      <c r="GX58" s="74"/>
      <c r="GY58" s="74"/>
      <c r="GZ58" s="74"/>
      <c r="HA58" s="74"/>
      <c r="HB58" s="74"/>
      <c r="HC58" s="74"/>
      <c r="HD58" s="74"/>
      <c r="HE58" s="74"/>
      <c r="HF58" s="74"/>
      <c r="HG58" s="74"/>
      <c r="HH58" s="74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4"/>
      <c r="IB58" s="74"/>
      <c r="IC58" s="74"/>
      <c r="ID58" s="74"/>
      <c r="IE58" s="74"/>
      <c r="IF58" s="74"/>
    </row>
    <row r="59" spans="1:24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  <c r="DI59" s="74"/>
      <c r="DJ59" s="74"/>
      <c r="DK59" s="74"/>
      <c r="DL59" s="74"/>
      <c r="DM59" s="74"/>
      <c r="DN59" s="74"/>
      <c r="DO59" s="74"/>
      <c r="DP59" s="74"/>
      <c r="DQ59" s="74"/>
      <c r="DR59" s="74"/>
      <c r="DS59" s="74"/>
      <c r="DT59" s="74"/>
      <c r="DU59" s="74"/>
      <c r="DV59" s="74"/>
      <c r="DW59" s="22"/>
      <c r="DX59" s="22"/>
      <c r="DY59" s="22"/>
      <c r="DZ59" s="22"/>
      <c r="EA59" s="22"/>
      <c r="EB59" s="22"/>
      <c r="EC59" s="74"/>
      <c r="ED59" s="74"/>
      <c r="EE59" s="74"/>
      <c r="EF59" s="74"/>
      <c r="EG59" s="74"/>
      <c r="EH59" s="74"/>
      <c r="EI59" s="74"/>
      <c r="EJ59" s="74"/>
      <c r="EK59" s="74"/>
      <c r="EL59" s="74"/>
      <c r="EM59" s="74"/>
      <c r="EN59" s="74"/>
      <c r="EO59" s="74"/>
      <c r="EP59" s="74"/>
      <c r="EQ59" s="74"/>
      <c r="ER59" s="74"/>
      <c r="ES59" s="74"/>
      <c r="ET59" s="74"/>
      <c r="EU59" s="74"/>
      <c r="EV59" s="74"/>
      <c r="EW59" s="74"/>
      <c r="EX59" s="74"/>
      <c r="EY59" s="74"/>
      <c r="EZ59" s="22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22"/>
      <c r="FM59" s="22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22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</row>
    <row r="60" spans="1:240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  <c r="DI60" s="74"/>
      <c r="DJ60" s="74"/>
      <c r="DK60" s="74"/>
      <c r="DL60" s="74"/>
      <c r="DM60" s="74"/>
      <c r="DN60" s="74"/>
      <c r="DO60" s="74"/>
      <c r="DP60" s="74"/>
      <c r="DQ60" s="74"/>
      <c r="DR60" s="74"/>
      <c r="DS60" s="74"/>
      <c r="DT60" s="74"/>
      <c r="DU60" s="74"/>
      <c r="DV60" s="74"/>
      <c r="DW60" s="22"/>
      <c r="DX60" s="22"/>
      <c r="DY60" s="22"/>
      <c r="DZ60" s="22"/>
      <c r="EA60" s="22"/>
      <c r="EB60" s="22"/>
      <c r="EC60" s="74"/>
      <c r="ED60" s="74"/>
      <c r="EE60" s="74"/>
      <c r="EF60" s="74"/>
      <c r="EG60" s="74"/>
      <c r="EH60" s="74"/>
      <c r="EI60" s="74"/>
      <c r="EJ60" s="74"/>
      <c r="EK60" s="74"/>
      <c r="EL60" s="74"/>
      <c r="EM60" s="74"/>
      <c r="EN60" s="74"/>
      <c r="EO60" s="74"/>
      <c r="EP60" s="74"/>
      <c r="EQ60" s="74"/>
      <c r="ER60" s="74"/>
      <c r="ES60" s="74"/>
      <c r="ET60" s="74"/>
      <c r="EU60" s="74"/>
      <c r="EV60" s="74"/>
      <c r="EW60" s="74"/>
      <c r="EX60" s="74"/>
      <c r="EY60" s="74"/>
      <c r="EZ60" s="22"/>
      <c r="FA60" s="74"/>
      <c r="FB60" s="74"/>
      <c r="FC60" s="74"/>
      <c r="FD60" s="74"/>
      <c r="FE60" s="74"/>
      <c r="FF60" s="74"/>
      <c r="FG60" s="74"/>
      <c r="FH60" s="74"/>
      <c r="FI60" s="74"/>
      <c r="FJ60" s="74"/>
      <c r="FK60" s="74"/>
      <c r="FL60" s="22"/>
      <c r="FM60" s="22"/>
      <c r="FN60" s="74"/>
      <c r="FO60" s="74"/>
      <c r="FP60" s="74"/>
      <c r="FQ60" s="74"/>
      <c r="FR60" s="74"/>
      <c r="FS60" s="74"/>
      <c r="FT60" s="74"/>
      <c r="FU60" s="74"/>
      <c r="FV60" s="74"/>
      <c r="FW60" s="74"/>
      <c r="FX60" s="22"/>
      <c r="FY60" s="74"/>
      <c r="FZ60" s="74"/>
      <c r="GA60" s="74"/>
      <c r="GB60" s="74"/>
      <c r="GC60" s="74"/>
      <c r="GD60" s="74"/>
      <c r="GE60" s="74"/>
      <c r="GF60" s="74"/>
      <c r="GG60" s="74"/>
      <c r="GH60" s="74"/>
      <c r="GI60" s="74"/>
      <c r="GJ60" s="74"/>
      <c r="GK60" s="74"/>
      <c r="GL60" s="74"/>
      <c r="GM60" s="74"/>
      <c r="GN60" s="74"/>
      <c r="GO60" s="74"/>
      <c r="GP60" s="74"/>
      <c r="GQ60" s="74"/>
      <c r="GR60" s="74"/>
      <c r="GS60" s="74"/>
      <c r="GT60" s="74"/>
      <c r="GU60" s="74"/>
      <c r="GV60" s="74"/>
      <c r="GW60" s="74"/>
      <c r="GX60" s="74"/>
      <c r="GY60" s="74"/>
      <c r="GZ60" s="74"/>
      <c r="HA60" s="74"/>
      <c r="HB60" s="74"/>
      <c r="HC60" s="74"/>
      <c r="HD60" s="74"/>
      <c r="HE60" s="74"/>
      <c r="HF60" s="74"/>
      <c r="HG60" s="74"/>
      <c r="HH60" s="74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74"/>
      <c r="IB60" s="74"/>
      <c r="IC60" s="74"/>
      <c r="ID60" s="74"/>
      <c r="IE60" s="74"/>
      <c r="IF60" s="74"/>
    </row>
    <row r="61" spans="1:240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22"/>
      <c r="DX61" s="22"/>
      <c r="DY61" s="22"/>
      <c r="DZ61" s="22"/>
      <c r="EA61" s="22"/>
      <c r="EB61" s="22"/>
      <c r="EC61" s="74"/>
      <c r="ED61" s="74"/>
      <c r="EE61" s="74"/>
      <c r="EF61" s="74"/>
      <c r="EG61" s="74"/>
      <c r="EH61" s="74"/>
      <c r="EI61" s="74"/>
      <c r="EJ61" s="74"/>
      <c r="EK61" s="74"/>
      <c r="EL61" s="74"/>
      <c r="EM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22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22"/>
      <c r="FM61" s="22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22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</row>
    <row r="62" spans="1:240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  <c r="DI62" s="74"/>
      <c r="DJ62" s="74"/>
      <c r="DK62" s="74"/>
      <c r="DL62" s="74"/>
      <c r="DM62" s="74"/>
      <c r="DN62" s="74"/>
      <c r="DO62" s="74"/>
      <c r="DP62" s="74"/>
      <c r="DQ62" s="74"/>
      <c r="DR62" s="74"/>
      <c r="DS62" s="74"/>
      <c r="DT62" s="74"/>
      <c r="DU62" s="74"/>
      <c r="DV62" s="74"/>
      <c r="DW62" s="22"/>
      <c r="DX62" s="22"/>
      <c r="DY62" s="22"/>
      <c r="DZ62" s="22"/>
      <c r="EA62" s="22"/>
      <c r="EB62" s="22"/>
      <c r="EC62" s="74"/>
      <c r="ED62" s="74"/>
      <c r="EE62" s="74"/>
      <c r="EF62" s="74"/>
      <c r="EG62" s="74"/>
      <c r="EH62" s="74"/>
      <c r="EI62" s="74"/>
      <c r="EJ62" s="74"/>
      <c r="EK62" s="74"/>
      <c r="EL62" s="74"/>
      <c r="EM62" s="74"/>
      <c r="EN62" s="74"/>
      <c r="EO62" s="74"/>
      <c r="EP62" s="74"/>
      <c r="EQ62" s="74"/>
      <c r="ER62" s="74"/>
      <c r="ES62" s="74"/>
      <c r="ET62" s="74"/>
      <c r="EU62" s="74"/>
      <c r="EV62" s="74"/>
      <c r="EW62" s="74"/>
      <c r="EX62" s="74"/>
      <c r="EY62" s="74"/>
      <c r="EZ62" s="22"/>
      <c r="FA62" s="74"/>
      <c r="FB62" s="74"/>
      <c r="FC62" s="74"/>
      <c r="FD62" s="74"/>
      <c r="FE62" s="74"/>
      <c r="FF62" s="74"/>
      <c r="FG62" s="74"/>
      <c r="FH62" s="74"/>
      <c r="FI62" s="74"/>
      <c r="FJ62" s="74"/>
      <c r="FK62" s="74"/>
      <c r="FL62" s="22"/>
      <c r="FM62" s="22"/>
      <c r="FN62" s="74"/>
      <c r="FO62" s="74"/>
      <c r="FP62" s="74"/>
      <c r="FQ62" s="74"/>
      <c r="FR62" s="74"/>
      <c r="FS62" s="74"/>
      <c r="FT62" s="74"/>
      <c r="FU62" s="74"/>
      <c r="FV62" s="74"/>
      <c r="FW62" s="74"/>
      <c r="FX62" s="22"/>
      <c r="FY62" s="74"/>
      <c r="FZ62" s="74"/>
      <c r="GA62" s="74"/>
      <c r="GB62" s="74"/>
      <c r="GC62" s="74"/>
      <c r="GD62" s="74"/>
      <c r="GE62" s="74"/>
      <c r="GF62" s="74"/>
      <c r="GG62" s="74"/>
      <c r="GH62" s="74"/>
      <c r="GI62" s="74"/>
      <c r="GJ62" s="74"/>
      <c r="GK62" s="74"/>
      <c r="GL62" s="74"/>
      <c r="GM62" s="74"/>
      <c r="GN62" s="74"/>
      <c r="GO62" s="74"/>
      <c r="GP62" s="74"/>
      <c r="GQ62" s="74"/>
      <c r="GR62" s="74"/>
      <c r="GS62" s="74"/>
      <c r="GT62" s="74"/>
      <c r="GU62" s="74"/>
      <c r="GV62" s="74"/>
      <c r="GW62" s="74"/>
      <c r="GX62" s="74"/>
      <c r="GY62" s="74"/>
      <c r="GZ62" s="74"/>
      <c r="HA62" s="74"/>
      <c r="HB62" s="74"/>
      <c r="HC62" s="74"/>
      <c r="HD62" s="74"/>
      <c r="HE62" s="74"/>
      <c r="HF62" s="74"/>
      <c r="HG62" s="74"/>
      <c r="HH62" s="74"/>
      <c r="HI62" s="74"/>
      <c r="HJ62" s="74"/>
      <c r="HK62" s="74"/>
      <c r="HL62" s="74"/>
      <c r="HM62" s="74"/>
      <c r="HN62" s="74"/>
      <c r="HO62" s="74"/>
      <c r="HP62" s="74"/>
      <c r="HQ62" s="74"/>
      <c r="HR62" s="74"/>
      <c r="HS62" s="74"/>
      <c r="HT62" s="74"/>
      <c r="HU62" s="74"/>
      <c r="HV62" s="74"/>
      <c r="HW62" s="74"/>
      <c r="HX62" s="74"/>
      <c r="HY62" s="74"/>
      <c r="HZ62" s="74"/>
      <c r="IA62" s="74"/>
      <c r="IB62" s="74"/>
      <c r="IC62" s="74"/>
      <c r="ID62" s="74"/>
      <c r="IE62" s="74"/>
      <c r="IF62" s="74"/>
    </row>
    <row r="63" spans="1:240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  <c r="DI63" s="74"/>
      <c r="DJ63" s="74"/>
      <c r="DK63" s="74"/>
      <c r="DL63" s="74"/>
      <c r="DM63" s="74"/>
      <c r="DN63" s="74"/>
      <c r="DO63" s="74"/>
      <c r="DP63" s="74"/>
      <c r="DQ63" s="74"/>
      <c r="DR63" s="74"/>
      <c r="DS63" s="74"/>
      <c r="DT63" s="74"/>
      <c r="DU63" s="74"/>
      <c r="DV63" s="74"/>
      <c r="DW63" s="22"/>
      <c r="DX63" s="22"/>
      <c r="DY63" s="22"/>
      <c r="DZ63" s="22"/>
      <c r="EA63" s="22"/>
      <c r="EB63" s="22"/>
      <c r="EC63" s="74"/>
      <c r="ED63" s="74"/>
      <c r="EE63" s="74"/>
      <c r="EF63" s="74"/>
      <c r="EG63" s="74"/>
      <c r="EH63" s="74"/>
      <c r="EI63" s="74"/>
      <c r="EJ63" s="74"/>
      <c r="EK63" s="74"/>
      <c r="EL63" s="74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22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22"/>
      <c r="FM63" s="22"/>
      <c r="FN63" s="74"/>
      <c r="FO63" s="74"/>
      <c r="FP63" s="74"/>
      <c r="FQ63" s="74"/>
      <c r="FR63" s="74"/>
      <c r="FS63" s="74"/>
      <c r="FT63" s="74"/>
      <c r="FU63" s="74"/>
      <c r="FV63" s="74"/>
      <c r="FW63" s="74"/>
      <c r="FX63" s="22"/>
      <c r="FY63" s="74"/>
      <c r="FZ63" s="74"/>
      <c r="GA63" s="74"/>
      <c r="GB63" s="74"/>
      <c r="GC63" s="74"/>
      <c r="GD63" s="74"/>
      <c r="GE63" s="74"/>
      <c r="GF63" s="74"/>
      <c r="GG63" s="74"/>
      <c r="GH63" s="74"/>
      <c r="GI63" s="74"/>
      <c r="GJ63" s="74"/>
      <c r="GK63" s="74"/>
      <c r="GL63" s="74"/>
      <c r="GM63" s="74"/>
      <c r="GN63" s="74"/>
      <c r="GO63" s="74"/>
      <c r="GP63" s="74"/>
      <c r="GQ63" s="74"/>
      <c r="GR63" s="74"/>
      <c r="GS63" s="74"/>
      <c r="GT63" s="74"/>
      <c r="GU63" s="74"/>
      <c r="GV63" s="74"/>
      <c r="GW63" s="74"/>
      <c r="GX63" s="74"/>
      <c r="GY63" s="74"/>
      <c r="GZ63" s="74"/>
      <c r="HA63" s="74"/>
      <c r="HB63" s="74"/>
      <c r="HC63" s="74"/>
      <c r="HD63" s="74"/>
      <c r="HE63" s="74"/>
      <c r="HF63" s="74"/>
      <c r="HG63" s="74"/>
      <c r="HH63" s="74"/>
      <c r="HI63" s="74"/>
      <c r="HJ63" s="74"/>
      <c r="HK63" s="74"/>
      <c r="HL63" s="74"/>
      <c r="HM63" s="74"/>
      <c r="HN63" s="74"/>
      <c r="HO63" s="74"/>
      <c r="HP63" s="74"/>
      <c r="HQ63" s="74"/>
      <c r="HR63" s="74"/>
      <c r="HS63" s="74"/>
      <c r="HT63" s="74"/>
      <c r="HU63" s="74"/>
      <c r="HV63" s="74"/>
      <c r="HW63" s="74"/>
      <c r="HX63" s="74"/>
      <c r="HY63" s="74"/>
      <c r="HZ63" s="74"/>
      <c r="IA63" s="74"/>
      <c r="IB63" s="74"/>
      <c r="IC63" s="74"/>
      <c r="ID63" s="74"/>
      <c r="IE63" s="74"/>
      <c r="IF63" s="74"/>
    </row>
    <row r="64" spans="1:240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  <c r="DI64" s="74"/>
      <c r="DJ64" s="74"/>
      <c r="DK64" s="74"/>
      <c r="DL64" s="74"/>
      <c r="DM64" s="74"/>
      <c r="DN64" s="74"/>
      <c r="DO64" s="74"/>
      <c r="DP64" s="74"/>
      <c r="DQ64" s="74"/>
      <c r="DR64" s="74"/>
      <c r="DS64" s="74"/>
      <c r="DT64" s="74"/>
      <c r="DU64" s="74"/>
      <c r="DV64" s="74"/>
      <c r="DW64" s="22"/>
      <c r="DX64" s="22"/>
      <c r="DY64" s="22"/>
      <c r="DZ64" s="22"/>
      <c r="EA64" s="22"/>
      <c r="EB64" s="22"/>
      <c r="EC64" s="74"/>
      <c r="ED64" s="74"/>
      <c r="EE64" s="74"/>
      <c r="EF64" s="74"/>
      <c r="EG64" s="74"/>
      <c r="EH64" s="74"/>
      <c r="EI64" s="74"/>
      <c r="EJ64" s="74"/>
      <c r="EK64" s="74"/>
      <c r="EL64" s="74"/>
      <c r="EM64" s="74"/>
      <c r="EN64" s="74"/>
      <c r="EO64" s="74"/>
      <c r="EP64" s="74"/>
      <c r="EQ64" s="74"/>
      <c r="ER64" s="74"/>
      <c r="ES64" s="74"/>
      <c r="ET64" s="74"/>
      <c r="EU64" s="74"/>
      <c r="EV64" s="74"/>
      <c r="EW64" s="74"/>
      <c r="EX64" s="74"/>
      <c r="EY64" s="74"/>
      <c r="EZ64" s="22"/>
      <c r="FA64" s="74"/>
      <c r="FB64" s="74"/>
      <c r="FC64" s="74"/>
      <c r="FD64" s="74"/>
      <c r="FE64" s="74"/>
      <c r="FF64" s="74"/>
      <c r="FG64" s="74"/>
      <c r="FH64" s="74"/>
      <c r="FI64" s="74"/>
      <c r="FJ64" s="74"/>
      <c r="FK64" s="74"/>
      <c r="FL64" s="22"/>
      <c r="FM64" s="22"/>
      <c r="FN64" s="74"/>
      <c r="FO64" s="74"/>
      <c r="FP64" s="74"/>
      <c r="FQ64" s="74"/>
      <c r="FR64" s="74"/>
      <c r="FS64" s="74"/>
      <c r="FT64" s="74"/>
      <c r="FU64" s="74"/>
      <c r="FV64" s="74"/>
      <c r="FW64" s="74"/>
      <c r="FX64" s="22"/>
      <c r="FY64" s="74"/>
      <c r="FZ64" s="74"/>
      <c r="GA64" s="74"/>
      <c r="GB64" s="74"/>
      <c r="GC64" s="74"/>
      <c r="GD64" s="74"/>
      <c r="GE64" s="74"/>
      <c r="GF64" s="74"/>
      <c r="GG64" s="74"/>
      <c r="GH64" s="74"/>
      <c r="GI64" s="74"/>
      <c r="GJ64" s="74"/>
      <c r="GK64" s="74"/>
      <c r="GL64" s="74"/>
      <c r="GM64" s="74"/>
      <c r="GN64" s="74"/>
      <c r="GO64" s="74"/>
      <c r="GP64" s="74"/>
      <c r="GQ64" s="74"/>
      <c r="GR64" s="74"/>
      <c r="GS64" s="74"/>
      <c r="GT64" s="74"/>
      <c r="GU64" s="74"/>
      <c r="GV64" s="74"/>
      <c r="GW64" s="74"/>
      <c r="GX64" s="74"/>
      <c r="GY64" s="74"/>
      <c r="GZ64" s="74"/>
      <c r="HA64" s="74"/>
      <c r="HB64" s="74"/>
      <c r="HC64" s="74"/>
      <c r="HD64" s="74"/>
      <c r="HE64" s="74"/>
      <c r="HF64" s="74"/>
      <c r="HG64" s="74"/>
      <c r="HH64" s="74"/>
      <c r="HI64" s="74"/>
      <c r="HJ64" s="74"/>
      <c r="HK64" s="74"/>
      <c r="HL64" s="74"/>
      <c r="HM64" s="74"/>
      <c r="HN64" s="74"/>
      <c r="HO64" s="74"/>
      <c r="HP64" s="74"/>
      <c r="HQ64" s="74"/>
      <c r="HR64" s="74"/>
      <c r="HS64" s="74"/>
      <c r="HT64" s="74"/>
      <c r="HU64" s="74"/>
      <c r="HV64" s="74"/>
      <c r="HW64" s="74"/>
      <c r="HX64" s="74"/>
      <c r="HY64" s="74"/>
      <c r="HZ64" s="74"/>
      <c r="IA64" s="74"/>
      <c r="IB64" s="74"/>
      <c r="IC64" s="74"/>
      <c r="ID64" s="74"/>
      <c r="IE64" s="74"/>
      <c r="IF64" s="74"/>
    </row>
    <row r="65" spans="1:240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  <c r="DI65" s="74"/>
      <c r="DJ65" s="74"/>
      <c r="DK65" s="74"/>
      <c r="DL65" s="74"/>
      <c r="DM65" s="74"/>
      <c r="DN65" s="74"/>
      <c r="DO65" s="74"/>
      <c r="DP65" s="74"/>
      <c r="DQ65" s="74"/>
      <c r="DR65" s="74"/>
      <c r="DS65" s="74"/>
      <c r="DT65" s="74"/>
      <c r="DU65" s="74"/>
      <c r="DV65" s="74"/>
      <c r="DW65" s="22"/>
      <c r="DX65" s="22"/>
      <c r="DY65" s="22"/>
      <c r="DZ65" s="22"/>
      <c r="EA65" s="22"/>
      <c r="EB65" s="22"/>
      <c r="EC65" s="74"/>
      <c r="ED65" s="74"/>
      <c r="EE65" s="74"/>
      <c r="EF65" s="74"/>
      <c r="EG65" s="74"/>
      <c r="EH65" s="74"/>
      <c r="EI65" s="74"/>
      <c r="EJ65" s="74"/>
      <c r="EK65" s="74"/>
      <c r="EL65" s="74"/>
      <c r="EM65" s="74"/>
      <c r="EN65" s="74"/>
      <c r="EO65" s="74"/>
      <c r="EP65" s="74"/>
      <c r="EQ65" s="74"/>
      <c r="ER65" s="74"/>
      <c r="ES65" s="74"/>
      <c r="ET65" s="74"/>
      <c r="EU65" s="74"/>
      <c r="EV65" s="74"/>
      <c r="EW65" s="74"/>
      <c r="EX65" s="74"/>
      <c r="EY65" s="74"/>
      <c r="EZ65" s="22"/>
      <c r="FA65" s="74"/>
      <c r="FB65" s="74"/>
      <c r="FC65" s="74"/>
      <c r="FD65" s="74"/>
      <c r="FE65" s="74"/>
      <c r="FF65" s="74"/>
      <c r="FG65" s="74"/>
      <c r="FH65" s="74"/>
      <c r="FI65" s="74"/>
      <c r="FJ65" s="74"/>
      <c r="FK65" s="74"/>
      <c r="FL65" s="22"/>
      <c r="FM65" s="22"/>
      <c r="FN65" s="74"/>
      <c r="FO65" s="74"/>
      <c r="FP65" s="74"/>
      <c r="FQ65" s="74"/>
      <c r="FR65" s="74"/>
      <c r="FS65" s="74"/>
      <c r="FT65" s="74"/>
      <c r="FU65" s="74"/>
      <c r="FV65" s="74"/>
      <c r="FW65" s="74"/>
      <c r="FX65" s="22"/>
      <c r="FY65" s="74"/>
      <c r="FZ65" s="74"/>
      <c r="GA65" s="74"/>
      <c r="GB65" s="74"/>
      <c r="GC65" s="74"/>
      <c r="GD65" s="74"/>
      <c r="GE65" s="74"/>
      <c r="GF65" s="74"/>
      <c r="GG65" s="74"/>
      <c r="GH65" s="74"/>
      <c r="GI65" s="74"/>
      <c r="GJ65" s="74"/>
      <c r="GK65" s="74"/>
      <c r="GL65" s="74"/>
      <c r="GM65" s="74"/>
      <c r="GN65" s="74"/>
      <c r="GO65" s="74"/>
      <c r="GP65" s="74"/>
      <c r="GQ65" s="74"/>
      <c r="GR65" s="74"/>
      <c r="GS65" s="74"/>
      <c r="GT65" s="74"/>
      <c r="GU65" s="74"/>
      <c r="GV65" s="74"/>
      <c r="GW65" s="74"/>
      <c r="GX65" s="74"/>
      <c r="GY65" s="74"/>
      <c r="GZ65" s="74"/>
      <c r="HA65" s="74"/>
      <c r="HB65" s="74"/>
      <c r="HC65" s="74"/>
      <c r="HD65" s="74"/>
      <c r="HE65" s="74"/>
      <c r="HF65" s="74"/>
      <c r="HG65" s="74"/>
      <c r="HH65" s="74"/>
      <c r="HI65" s="74"/>
      <c r="HJ65" s="74"/>
      <c r="HK65" s="74"/>
      <c r="HL65" s="74"/>
      <c r="HM65" s="74"/>
      <c r="HN65" s="74"/>
      <c r="HO65" s="74"/>
      <c r="HP65" s="74"/>
      <c r="HQ65" s="74"/>
      <c r="HR65" s="74"/>
      <c r="HS65" s="74"/>
      <c r="HT65" s="74"/>
      <c r="HU65" s="74"/>
      <c r="HV65" s="74"/>
      <c r="HW65" s="74"/>
      <c r="HX65" s="74"/>
      <c r="HY65" s="74"/>
      <c r="HZ65" s="74"/>
      <c r="IA65" s="74"/>
      <c r="IB65" s="74"/>
      <c r="IC65" s="74"/>
      <c r="ID65" s="74"/>
      <c r="IE65" s="74"/>
      <c r="IF65" s="74"/>
    </row>
    <row r="66" spans="1:240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74"/>
      <c r="DN66" s="74"/>
      <c r="DO66" s="74"/>
      <c r="DP66" s="74"/>
      <c r="DQ66" s="74"/>
      <c r="DR66" s="74"/>
      <c r="DS66" s="74"/>
      <c r="DT66" s="74"/>
      <c r="DU66" s="74"/>
      <c r="DV66" s="74"/>
      <c r="DW66" s="22"/>
      <c r="DX66" s="22"/>
      <c r="DY66" s="22"/>
      <c r="DZ66" s="22"/>
      <c r="EA66" s="22"/>
      <c r="EB66" s="22"/>
      <c r="EC66" s="74"/>
      <c r="ED66" s="74"/>
      <c r="EE66" s="74"/>
      <c r="EF66" s="74"/>
      <c r="EG66" s="74"/>
      <c r="EH66" s="74"/>
      <c r="EI66" s="74"/>
      <c r="EJ66" s="74"/>
      <c r="EK66" s="74"/>
      <c r="EL66" s="74"/>
      <c r="EM66" s="74"/>
      <c r="EN66" s="74"/>
      <c r="EO66" s="74"/>
      <c r="EP66" s="74"/>
      <c r="EQ66" s="74"/>
      <c r="ER66" s="74"/>
      <c r="ES66" s="74"/>
      <c r="ET66" s="74"/>
      <c r="EU66" s="74"/>
      <c r="EV66" s="74"/>
      <c r="EW66" s="74"/>
      <c r="EX66" s="74"/>
      <c r="EY66" s="74"/>
      <c r="EZ66" s="22"/>
      <c r="FA66" s="74"/>
      <c r="FB66" s="74"/>
      <c r="FC66" s="74"/>
      <c r="FD66" s="74"/>
      <c r="FE66" s="74"/>
      <c r="FF66" s="74"/>
      <c r="FG66" s="74"/>
      <c r="FH66" s="74"/>
      <c r="FI66" s="74"/>
      <c r="FJ66" s="74"/>
      <c r="FK66" s="74"/>
      <c r="FL66" s="22"/>
      <c r="FM66" s="22"/>
      <c r="FN66" s="74"/>
      <c r="FO66" s="74"/>
      <c r="FP66" s="74"/>
      <c r="FQ66" s="74"/>
      <c r="FR66" s="74"/>
      <c r="FS66" s="74"/>
      <c r="FT66" s="74"/>
      <c r="FU66" s="74"/>
      <c r="FV66" s="74"/>
      <c r="FW66" s="74"/>
      <c r="FX66" s="22"/>
      <c r="FY66" s="74"/>
      <c r="FZ66" s="74"/>
      <c r="GA66" s="74"/>
      <c r="GB66" s="74"/>
      <c r="GC66" s="74"/>
      <c r="GD66" s="74"/>
      <c r="GE66" s="74"/>
      <c r="GF66" s="74"/>
      <c r="GG66" s="74"/>
      <c r="GH66" s="74"/>
      <c r="GI66" s="74"/>
      <c r="GJ66" s="74"/>
      <c r="GK66" s="74"/>
      <c r="GL66" s="74"/>
      <c r="GM66" s="74"/>
      <c r="GN66" s="74"/>
      <c r="GO66" s="74"/>
      <c r="GP66" s="74"/>
      <c r="GQ66" s="74"/>
      <c r="GR66" s="74"/>
      <c r="GS66" s="74"/>
      <c r="GT66" s="74"/>
      <c r="GU66" s="74"/>
      <c r="GV66" s="74"/>
      <c r="GW66" s="74"/>
      <c r="GX66" s="74"/>
      <c r="GY66" s="74"/>
      <c r="GZ66" s="74"/>
      <c r="HA66" s="74"/>
      <c r="HB66" s="74"/>
      <c r="HC66" s="74"/>
      <c r="HD66" s="74"/>
      <c r="HE66" s="74"/>
      <c r="HF66" s="74"/>
      <c r="HG66" s="74"/>
      <c r="HH66" s="74"/>
      <c r="HI66" s="74"/>
      <c r="HJ66" s="74"/>
      <c r="HK66" s="74"/>
      <c r="HL66" s="74"/>
      <c r="HM66" s="74"/>
      <c r="HN66" s="74"/>
      <c r="HO66" s="74"/>
      <c r="HP66" s="74"/>
      <c r="HQ66" s="74"/>
      <c r="HR66" s="74"/>
      <c r="HS66" s="74"/>
      <c r="HT66" s="74"/>
      <c r="HU66" s="74"/>
      <c r="HV66" s="74"/>
      <c r="HW66" s="74"/>
      <c r="HX66" s="74"/>
      <c r="HY66" s="74"/>
      <c r="HZ66" s="74"/>
      <c r="IA66" s="74"/>
      <c r="IB66" s="74"/>
      <c r="IC66" s="74"/>
      <c r="ID66" s="74"/>
      <c r="IE66" s="74"/>
      <c r="IF66" s="74"/>
    </row>
    <row r="67" spans="1:240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74"/>
      <c r="DN67" s="74"/>
      <c r="DO67" s="74"/>
      <c r="DP67" s="74"/>
      <c r="DQ67" s="74"/>
      <c r="DR67" s="74"/>
      <c r="DS67" s="74"/>
      <c r="DT67" s="74"/>
      <c r="DU67" s="74"/>
      <c r="DV67" s="74"/>
      <c r="DW67" s="22"/>
      <c r="DX67" s="22"/>
      <c r="DY67" s="22"/>
      <c r="DZ67" s="22"/>
      <c r="EA67" s="22"/>
      <c r="EB67" s="22"/>
      <c r="EC67" s="74"/>
      <c r="ED67" s="74"/>
      <c r="EE67" s="74"/>
      <c r="EF67" s="74"/>
      <c r="EG67" s="74"/>
      <c r="EH67" s="74"/>
      <c r="EI67" s="74"/>
      <c r="EJ67" s="74"/>
      <c r="EK67" s="74"/>
      <c r="EL67" s="74"/>
      <c r="EM67" s="74"/>
      <c r="EN67" s="74"/>
      <c r="EO67" s="74"/>
      <c r="EP67" s="74"/>
      <c r="EQ67" s="74"/>
      <c r="ER67" s="74"/>
      <c r="ES67" s="74"/>
      <c r="ET67" s="74"/>
      <c r="EU67" s="74"/>
      <c r="EV67" s="74"/>
      <c r="EW67" s="74"/>
      <c r="EX67" s="74"/>
      <c r="EY67" s="74"/>
      <c r="EZ67" s="22"/>
      <c r="FA67" s="74"/>
      <c r="FB67" s="74"/>
      <c r="FC67" s="74"/>
      <c r="FD67" s="74"/>
      <c r="FE67" s="74"/>
      <c r="FF67" s="74"/>
      <c r="FG67" s="74"/>
      <c r="FH67" s="74"/>
      <c r="FI67" s="74"/>
      <c r="FJ67" s="74"/>
      <c r="FK67" s="74"/>
      <c r="FL67" s="22"/>
      <c r="FM67" s="22"/>
      <c r="FN67" s="74"/>
      <c r="FO67" s="74"/>
      <c r="FP67" s="74"/>
      <c r="FQ67" s="74"/>
      <c r="FR67" s="74"/>
      <c r="FS67" s="74"/>
      <c r="FT67" s="74"/>
      <c r="FU67" s="74"/>
      <c r="FV67" s="74"/>
      <c r="FW67" s="74"/>
      <c r="FX67" s="22"/>
      <c r="FY67" s="74"/>
      <c r="FZ67" s="74"/>
      <c r="GA67" s="74"/>
      <c r="GB67" s="74"/>
      <c r="GC67" s="74"/>
      <c r="GD67" s="74"/>
      <c r="GE67" s="74"/>
      <c r="GF67" s="74"/>
      <c r="GG67" s="74"/>
      <c r="GH67" s="74"/>
      <c r="GI67" s="74"/>
      <c r="GJ67" s="74"/>
      <c r="GK67" s="74"/>
      <c r="GL67" s="74"/>
      <c r="GM67" s="74"/>
      <c r="GN67" s="74"/>
      <c r="GO67" s="74"/>
      <c r="GP67" s="74"/>
      <c r="GQ67" s="74"/>
      <c r="GR67" s="74"/>
      <c r="GS67" s="74"/>
      <c r="GT67" s="74"/>
      <c r="GU67" s="74"/>
      <c r="GV67" s="74"/>
      <c r="GW67" s="74"/>
      <c r="GX67" s="74"/>
      <c r="GY67" s="74"/>
      <c r="GZ67" s="74"/>
      <c r="HA67" s="74"/>
      <c r="HB67" s="74"/>
      <c r="HC67" s="74"/>
      <c r="HD67" s="74"/>
      <c r="HE67" s="74"/>
      <c r="HF67" s="74"/>
      <c r="HG67" s="74"/>
      <c r="HH67" s="74"/>
      <c r="HI67" s="74"/>
      <c r="HJ67" s="74"/>
      <c r="HK67" s="74"/>
      <c r="HL67" s="74"/>
      <c r="HM67" s="74"/>
      <c r="HN67" s="74"/>
      <c r="HO67" s="74"/>
      <c r="HP67" s="74"/>
      <c r="HQ67" s="74"/>
      <c r="HR67" s="74"/>
      <c r="HS67" s="74"/>
      <c r="HT67" s="74"/>
      <c r="HU67" s="74"/>
      <c r="HV67" s="74"/>
      <c r="HW67" s="74"/>
      <c r="HX67" s="74"/>
      <c r="HY67" s="74"/>
      <c r="HZ67" s="74"/>
      <c r="IA67" s="74"/>
      <c r="IB67" s="74"/>
      <c r="IC67" s="74"/>
      <c r="ID67" s="74"/>
      <c r="IE67" s="74"/>
      <c r="IF67" s="74"/>
    </row>
    <row r="68" spans="1:240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  <c r="DI68" s="74"/>
      <c r="DJ68" s="74"/>
      <c r="DK68" s="74"/>
      <c r="DL68" s="74"/>
      <c r="DM68" s="74"/>
      <c r="DN68" s="74"/>
      <c r="DO68" s="74"/>
      <c r="DP68" s="74"/>
      <c r="DQ68" s="74"/>
      <c r="DR68" s="74"/>
      <c r="DS68" s="74"/>
      <c r="DT68" s="74"/>
      <c r="DU68" s="74"/>
      <c r="DV68" s="74"/>
      <c r="DW68" s="22"/>
      <c r="DX68" s="22"/>
      <c r="DY68" s="22"/>
      <c r="DZ68" s="22"/>
      <c r="EA68" s="22"/>
      <c r="EB68" s="22"/>
      <c r="EC68" s="74"/>
      <c r="ED68" s="74"/>
      <c r="EE68" s="74"/>
      <c r="EF68" s="74"/>
      <c r="EG68" s="74"/>
      <c r="EH68" s="74"/>
      <c r="EI68" s="74"/>
      <c r="EJ68" s="74"/>
      <c r="EK68" s="74"/>
      <c r="EL68" s="74"/>
      <c r="EM68" s="74"/>
      <c r="EN68" s="74"/>
      <c r="EO68" s="74"/>
      <c r="EP68" s="74"/>
      <c r="EQ68" s="74"/>
      <c r="ER68" s="74"/>
      <c r="ES68" s="74"/>
      <c r="ET68" s="74"/>
      <c r="EU68" s="74"/>
      <c r="EV68" s="74"/>
      <c r="EW68" s="74"/>
      <c r="EX68" s="74"/>
      <c r="EY68" s="74"/>
      <c r="EZ68" s="22"/>
      <c r="FA68" s="74"/>
      <c r="FB68" s="74"/>
      <c r="FC68" s="74"/>
      <c r="FD68" s="74"/>
      <c r="FE68" s="74"/>
      <c r="FF68" s="74"/>
      <c r="FG68" s="74"/>
      <c r="FH68" s="74"/>
      <c r="FI68" s="74"/>
      <c r="FJ68" s="74"/>
      <c r="FK68" s="74"/>
      <c r="FL68" s="22"/>
      <c r="FM68" s="22"/>
      <c r="FN68" s="74"/>
      <c r="FO68" s="74"/>
      <c r="FP68" s="74"/>
      <c r="FQ68" s="74"/>
      <c r="FR68" s="74"/>
      <c r="FS68" s="74"/>
      <c r="FT68" s="74"/>
      <c r="FU68" s="74"/>
      <c r="FV68" s="74"/>
      <c r="FW68" s="74"/>
      <c r="FX68" s="22"/>
      <c r="FY68" s="74"/>
      <c r="FZ68" s="74"/>
      <c r="GA68" s="74"/>
      <c r="GB68" s="74"/>
      <c r="GC68" s="74"/>
      <c r="GD68" s="74"/>
      <c r="GE68" s="74"/>
      <c r="GF68" s="74"/>
      <c r="GG68" s="74"/>
      <c r="GH68" s="74"/>
      <c r="GI68" s="74"/>
      <c r="GJ68" s="74"/>
      <c r="GK68" s="74"/>
      <c r="GL68" s="74"/>
      <c r="GM68" s="74"/>
      <c r="GN68" s="74"/>
      <c r="GO68" s="74"/>
      <c r="GP68" s="74"/>
      <c r="GQ68" s="74"/>
      <c r="GR68" s="74"/>
      <c r="GS68" s="74"/>
      <c r="GT68" s="74"/>
      <c r="GU68" s="74"/>
      <c r="GV68" s="74"/>
      <c r="GW68" s="74"/>
      <c r="GX68" s="74"/>
      <c r="GY68" s="74"/>
      <c r="GZ68" s="74"/>
      <c r="HA68" s="74"/>
      <c r="HB68" s="74"/>
      <c r="HC68" s="74"/>
      <c r="HD68" s="74"/>
      <c r="HE68" s="74"/>
      <c r="HF68" s="74"/>
      <c r="HG68" s="74"/>
      <c r="HH68" s="74"/>
      <c r="HI68" s="74"/>
      <c r="HJ68" s="74"/>
      <c r="HK68" s="74"/>
      <c r="HL68" s="74"/>
      <c r="HM68" s="74"/>
      <c r="HN68" s="74"/>
      <c r="HO68" s="74"/>
      <c r="HP68" s="74"/>
      <c r="HQ68" s="74"/>
      <c r="HR68" s="74"/>
      <c r="HS68" s="74"/>
      <c r="HT68" s="74"/>
      <c r="HU68" s="74"/>
      <c r="HV68" s="74"/>
      <c r="HW68" s="74"/>
      <c r="HX68" s="74"/>
      <c r="HY68" s="74"/>
      <c r="HZ68" s="74"/>
      <c r="IA68" s="74"/>
      <c r="IB68" s="74"/>
      <c r="IC68" s="74"/>
      <c r="ID68" s="74"/>
      <c r="IE68" s="74"/>
      <c r="IF68" s="74"/>
    </row>
    <row r="69" spans="1:24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  <c r="DI69" s="74"/>
      <c r="DJ69" s="74"/>
      <c r="DK69" s="74"/>
      <c r="DL69" s="74"/>
      <c r="DM69" s="74"/>
      <c r="DN69" s="74"/>
      <c r="DO69" s="74"/>
      <c r="DP69" s="74"/>
      <c r="DQ69" s="74"/>
      <c r="DR69" s="74"/>
      <c r="DS69" s="74"/>
      <c r="DT69" s="74"/>
      <c r="DU69" s="74"/>
      <c r="DV69" s="74"/>
      <c r="DW69" s="22"/>
      <c r="DX69" s="22"/>
      <c r="DY69" s="22"/>
      <c r="DZ69" s="22"/>
      <c r="EA69" s="22"/>
      <c r="EB69" s="22"/>
      <c r="EC69" s="74"/>
      <c r="ED69" s="74"/>
      <c r="EE69" s="74"/>
      <c r="EF69" s="74"/>
      <c r="EG69" s="74"/>
      <c r="EH69" s="74"/>
      <c r="EI69" s="74"/>
      <c r="EJ69" s="74"/>
      <c r="EK69" s="74"/>
      <c r="EL69" s="74"/>
      <c r="EM69" s="74"/>
      <c r="EN69" s="74"/>
      <c r="EO69" s="74"/>
      <c r="EP69" s="74"/>
      <c r="EQ69" s="74"/>
      <c r="ER69" s="74"/>
      <c r="ES69" s="74"/>
      <c r="ET69" s="74"/>
      <c r="EU69" s="74"/>
      <c r="EV69" s="74"/>
      <c r="EW69" s="74"/>
      <c r="EX69" s="74"/>
      <c r="EY69" s="74"/>
      <c r="EZ69" s="22"/>
      <c r="FA69" s="74"/>
      <c r="FB69" s="74"/>
      <c r="FC69" s="74"/>
      <c r="FD69" s="74"/>
      <c r="FE69" s="74"/>
      <c r="FF69" s="74"/>
      <c r="FG69" s="74"/>
      <c r="FH69" s="74"/>
      <c r="FI69" s="74"/>
      <c r="FJ69" s="74"/>
      <c r="FK69" s="74"/>
      <c r="FL69" s="22"/>
      <c r="FM69" s="22"/>
      <c r="FN69" s="74"/>
      <c r="FO69" s="74"/>
      <c r="FP69" s="74"/>
      <c r="FQ69" s="74"/>
      <c r="FR69" s="74"/>
      <c r="FS69" s="74"/>
      <c r="FT69" s="74"/>
      <c r="FU69" s="74"/>
      <c r="FV69" s="74"/>
      <c r="FW69" s="74"/>
      <c r="FX69" s="22"/>
      <c r="FY69" s="74"/>
      <c r="FZ69" s="74"/>
      <c r="GA69" s="74"/>
      <c r="GB69" s="74"/>
      <c r="GC69" s="74"/>
      <c r="GD69" s="74"/>
      <c r="GE69" s="74"/>
      <c r="GF69" s="74"/>
      <c r="GG69" s="74"/>
      <c r="GH69" s="74"/>
      <c r="GI69" s="74"/>
      <c r="GJ69" s="74"/>
      <c r="GK69" s="74"/>
      <c r="GL69" s="74"/>
      <c r="GM69" s="74"/>
      <c r="GN69" s="74"/>
      <c r="GO69" s="74"/>
      <c r="GP69" s="74"/>
      <c r="GQ69" s="74"/>
      <c r="GR69" s="74"/>
      <c r="GS69" s="74"/>
      <c r="GT69" s="74"/>
      <c r="GU69" s="74"/>
      <c r="GV69" s="74"/>
      <c r="GW69" s="74"/>
      <c r="GX69" s="74"/>
      <c r="GY69" s="74"/>
      <c r="GZ69" s="74"/>
      <c r="HA69" s="74"/>
      <c r="HB69" s="74"/>
      <c r="HC69" s="74"/>
      <c r="HD69" s="74"/>
      <c r="HE69" s="74"/>
      <c r="HF69" s="74"/>
      <c r="HG69" s="74"/>
      <c r="HH69" s="74"/>
      <c r="HI69" s="74"/>
      <c r="HJ69" s="74"/>
      <c r="HK69" s="74"/>
      <c r="HL69" s="74"/>
      <c r="HM69" s="74"/>
      <c r="HN69" s="74"/>
      <c r="HO69" s="74"/>
      <c r="HP69" s="74"/>
      <c r="HQ69" s="74"/>
      <c r="HR69" s="74"/>
      <c r="HS69" s="74"/>
      <c r="HT69" s="74"/>
      <c r="HU69" s="74"/>
      <c r="HV69" s="74"/>
      <c r="HW69" s="74"/>
      <c r="HX69" s="74"/>
      <c r="HY69" s="74"/>
      <c r="HZ69" s="74"/>
      <c r="IA69" s="74"/>
      <c r="IB69" s="74"/>
      <c r="IC69" s="74"/>
      <c r="ID69" s="74"/>
      <c r="IE69" s="74"/>
      <c r="IF69" s="74"/>
    </row>
    <row r="70" spans="1:240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  <c r="DI70" s="74"/>
      <c r="DJ70" s="74"/>
      <c r="DK70" s="74"/>
      <c r="DL70" s="74"/>
      <c r="DM70" s="74"/>
      <c r="DN70" s="74"/>
      <c r="DO70" s="74"/>
      <c r="DP70" s="74"/>
      <c r="DQ70" s="74"/>
      <c r="DR70" s="74"/>
      <c r="DS70" s="74"/>
      <c r="DT70" s="74"/>
      <c r="DU70" s="74"/>
      <c r="DV70" s="74"/>
      <c r="DW70" s="22"/>
      <c r="DX70" s="22"/>
      <c r="DY70" s="22"/>
      <c r="DZ70" s="22"/>
      <c r="EA70" s="22"/>
      <c r="EB70" s="22"/>
      <c r="EC70" s="74"/>
      <c r="ED70" s="74"/>
      <c r="EE70" s="74"/>
      <c r="EF70" s="74"/>
      <c r="EG70" s="74"/>
      <c r="EH70" s="74"/>
      <c r="EI70" s="74"/>
      <c r="EJ70" s="74"/>
      <c r="EK70" s="74"/>
      <c r="EL70" s="74"/>
      <c r="EM70" s="74"/>
      <c r="EN70" s="74"/>
      <c r="EO70" s="74"/>
      <c r="EP70" s="74"/>
      <c r="EQ70" s="74"/>
      <c r="ER70" s="74"/>
      <c r="ES70" s="74"/>
      <c r="ET70" s="74"/>
      <c r="EU70" s="74"/>
      <c r="EV70" s="74"/>
      <c r="EW70" s="74"/>
      <c r="EX70" s="74"/>
      <c r="EY70" s="74"/>
      <c r="EZ70" s="22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22"/>
      <c r="FM70" s="22"/>
      <c r="FN70" s="74"/>
      <c r="FO70" s="74"/>
      <c r="FP70" s="74"/>
      <c r="FQ70" s="74"/>
      <c r="FR70" s="74"/>
      <c r="FS70" s="74"/>
      <c r="FT70" s="74"/>
      <c r="FU70" s="74"/>
      <c r="FV70" s="74"/>
      <c r="FW70" s="74"/>
      <c r="FX70" s="22"/>
      <c r="FY70" s="74"/>
      <c r="FZ70" s="74"/>
      <c r="GA70" s="74"/>
      <c r="GB70" s="74"/>
      <c r="GC70" s="74"/>
      <c r="GD70" s="74"/>
      <c r="GE70" s="74"/>
      <c r="GF70" s="74"/>
      <c r="GG70" s="74"/>
      <c r="GH70" s="74"/>
      <c r="GI70" s="74"/>
      <c r="GJ70" s="74"/>
      <c r="GK70" s="74"/>
      <c r="GL70" s="74"/>
      <c r="GM70" s="74"/>
      <c r="GN70" s="74"/>
      <c r="GO70" s="74"/>
      <c r="GP70" s="74"/>
      <c r="GQ70" s="74"/>
      <c r="GR70" s="74"/>
      <c r="GS70" s="74"/>
      <c r="GT70" s="74"/>
      <c r="GU70" s="74"/>
      <c r="GV70" s="74"/>
      <c r="GW70" s="74"/>
      <c r="GX70" s="74"/>
      <c r="GY70" s="74"/>
      <c r="GZ70" s="74"/>
      <c r="HA70" s="74"/>
      <c r="HB70" s="74"/>
      <c r="HC70" s="74"/>
      <c r="HD70" s="74"/>
      <c r="HE70" s="74"/>
      <c r="HF70" s="74"/>
      <c r="HG70" s="74"/>
      <c r="HH70" s="74"/>
      <c r="HI70" s="74"/>
      <c r="HJ70" s="74"/>
      <c r="HK70" s="74"/>
      <c r="HL70" s="74"/>
      <c r="HM70" s="74"/>
      <c r="HN70" s="74"/>
      <c r="HO70" s="74"/>
      <c r="HP70" s="74"/>
      <c r="HQ70" s="74"/>
      <c r="HR70" s="74"/>
      <c r="HS70" s="74"/>
      <c r="HT70" s="74"/>
      <c r="HU70" s="74"/>
      <c r="HV70" s="74"/>
      <c r="HW70" s="74"/>
      <c r="HX70" s="74"/>
      <c r="HY70" s="74"/>
      <c r="HZ70" s="74"/>
      <c r="IA70" s="74"/>
      <c r="IB70" s="74"/>
      <c r="IC70" s="74"/>
      <c r="ID70" s="74"/>
      <c r="IE70" s="74"/>
      <c r="IF70" s="74"/>
    </row>
    <row r="71" spans="1:240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  <c r="DI71" s="74"/>
      <c r="DJ71" s="74"/>
      <c r="DK71" s="74"/>
      <c r="DL71" s="74"/>
      <c r="DM71" s="74"/>
      <c r="DN71" s="74"/>
      <c r="DO71" s="74"/>
      <c r="DP71" s="74"/>
      <c r="DQ71" s="74"/>
      <c r="DR71" s="74"/>
      <c r="DS71" s="74"/>
      <c r="DT71" s="74"/>
      <c r="DU71" s="74"/>
      <c r="DV71" s="74"/>
      <c r="DW71" s="22"/>
      <c r="DX71" s="22"/>
      <c r="DY71" s="22"/>
      <c r="DZ71" s="22"/>
      <c r="EA71" s="22"/>
      <c r="EB71" s="22"/>
      <c r="EC71" s="74"/>
      <c r="ED71" s="74"/>
      <c r="EE71" s="74"/>
      <c r="EF71" s="74"/>
      <c r="EG71" s="74"/>
      <c r="EH71" s="74"/>
      <c r="EI71" s="74"/>
      <c r="EJ71" s="74"/>
      <c r="EK71" s="74"/>
      <c r="EL71" s="74"/>
      <c r="EM71" s="74"/>
      <c r="EN71" s="74"/>
      <c r="EO71" s="74"/>
      <c r="EP71" s="74"/>
      <c r="EQ71" s="74"/>
      <c r="ER71" s="74"/>
      <c r="ES71" s="74"/>
      <c r="ET71" s="74"/>
      <c r="EU71" s="74"/>
      <c r="EV71" s="74"/>
      <c r="EW71" s="74"/>
      <c r="EX71" s="74"/>
      <c r="EY71" s="74"/>
      <c r="EZ71" s="22"/>
      <c r="FA71" s="74"/>
      <c r="FB71" s="74"/>
      <c r="FC71" s="74"/>
      <c r="FD71" s="74"/>
      <c r="FE71" s="74"/>
      <c r="FF71" s="74"/>
      <c r="FG71" s="74"/>
      <c r="FH71" s="74"/>
      <c r="FI71" s="74"/>
      <c r="FJ71" s="74"/>
      <c r="FK71" s="74"/>
      <c r="FL71" s="22"/>
      <c r="FM71" s="22"/>
      <c r="FN71" s="74"/>
      <c r="FO71" s="74"/>
      <c r="FP71" s="74"/>
      <c r="FQ71" s="74"/>
      <c r="FR71" s="74"/>
      <c r="FS71" s="74"/>
      <c r="FT71" s="74"/>
      <c r="FU71" s="74"/>
      <c r="FV71" s="74"/>
      <c r="FW71" s="74"/>
      <c r="FX71" s="22"/>
      <c r="FY71" s="74"/>
      <c r="FZ71" s="74"/>
      <c r="GA71" s="74"/>
      <c r="GB71" s="74"/>
      <c r="GC71" s="74"/>
      <c r="GD71" s="74"/>
      <c r="GE71" s="74"/>
      <c r="GF71" s="74"/>
      <c r="GG71" s="74"/>
      <c r="GH71" s="74"/>
      <c r="GI71" s="74"/>
      <c r="GJ71" s="74"/>
      <c r="GK71" s="74"/>
      <c r="GL71" s="74"/>
      <c r="GM71" s="74"/>
      <c r="GN71" s="74"/>
      <c r="GO71" s="74"/>
      <c r="GP71" s="74"/>
      <c r="GQ71" s="74"/>
      <c r="GR71" s="74"/>
      <c r="GS71" s="74"/>
      <c r="GT71" s="74"/>
      <c r="GU71" s="74"/>
      <c r="GV71" s="74"/>
      <c r="GW71" s="74"/>
      <c r="GX71" s="74"/>
      <c r="GY71" s="74"/>
      <c r="GZ71" s="74"/>
      <c r="HA71" s="74"/>
      <c r="HB71" s="74"/>
      <c r="HC71" s="74"/>
      <c r="HD71" s="74"/>
      <c r="HE71" s="74"/>
      <c r="HF71" s="74"/>
      <c r="HG71" s="74"/>
      <c r="HH71" s="74"/>
      <c r="HI71" s="74"/>
      <c r="HJ71" s="74"/>
      <c r="HK71" s="74"/>
      <c r="HL71" s="74"/>
      <c r="HM71" s="74"/>
      <c r="HN71" s="74"/>
      <c r="HO71" s="74"/>
      <c r="HP71" s="74"/>
      <c r="HQ71" s="74"/>
      <c r="HR71" s="74"/>
      <c r="HS71" s="74"/>
      <c r="HT71" s="74"/>
      <c r="HU71" s="74"/>
      <c r="HV71" s="74"/>
      <c r="HW71" s="74"/>
      <c r="HX71" s="74"/>
      <c r="HY71" s="74"/>
      <c r="HZ71" s="74"/>
      <c r="IA71" s="74"/>
      <c r="IB71" s="74"/>
      <c r="IC71" s="74"/>
      <c r="ID71" s="74"/>
      <c r="IE71" s="74"/>
      <c r="IF71" s="74"/>
    </row>
    <row r="72" spans="1:240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  <c r="DI72" s="74"/>
      <c r="DJ72" s="74"/>
      <c r="DK72" s="74"/>
      <c r="DL72" s="74"/>
      <c r="DM72" s="74"/>
      <c r="DN72" s="74"/>
      <c r="DO72" s="74"/>
      <c r="DP72" s="74"/>
      <c r="DQ72" s="74"/>
      <c r="DR72" s="74"/>
      <c r="DS72" s="74"/>
      <c r="DT72" s="74"/>
      <c r="DU72" s="74"/>
      <c r="DV72" s="74"/>
      <c r="DW72" s="22"/>
      <c r="DX72" s="22"/>
      <c r="DY72" s="22"/>
      <c r="DZ72" s="22"/>
      <c r="EA72" s="22"/>
      <c r="EB72" s="22"/>
      <c r="EC72" s="74"/>
      <c r="ED72" s="74"/>
      <c r="EE72" s="74"/>
      <c r="EF72" s="74"/>
      <c r="EG72" s="74"/>
      <c r="EH72" s="74"/>
      <c r="EI72" s="74"/>
      <c r="EJ72" s="74"/>
      <c r="EK72" s="74"/>
      <c r="EL72" s="74"/>
      <c r="EM72" s="74"/>
      <c r="EN72" s="74"/>
      <c r="EO72" s="74"/>
      <c r="EP72" s="74"/>
      <c r="EQ72" s="74"/>
      <c r="ER72" s="74"/>
      <c r="ES72" s="74"/>
      <c r="ET72" s="74"/>
      <c r="EU72" s="74"/>
      <c r="EV72" s="74"/>
      <c r="EW72" s="74"/>
      <c r="EX72" s="74"/>
      <c r="EY72" s="74"/>
      <c r="EZ72" s="22"/>
      <c r="FA72" s="74"/>
      <c r="FB72" s="74"/>
      <c r="FC72" s="74"/>
      <c r="FD72" s="74"/>
      <c r="FE72" s="74"/>
      <c r="FF72" s="74"/>
      <c r="FG72" s="74"/>
      <c r="FH72" s="74"/>
      <c r="FI72" s="74"/>
      <c r="FJ72" s="74"/>
      <c r="FK72" s="74"/>
      <c r="FL72" s="22"/>
      <c r="FM72" s="22"/>
      <c r="FN72" s="74"/>
      <c r="FO72" s="74"/>
      <c r="FP72" s="74"/>
      <c r="FQ72" s="74"/>
      <c r="FR72" s="74"/>
      <c r="FS72" s="74"/>
      <c r="FT72" s="74"/>
      <c r="FU72" s="74"/>
      <c r="FV72" s="74"/>
      <c r="FW72" s="74"/>
      <c r="FX72" s="22"/>
      <c r="FY72" s="74"/>
      <c r="FZ72" s="74"/>
      <c r="GA72" s="74"/>
      <c r="GB72" s="74"/>
      <c r="GC72" s="74"/>
      <c r="GD72" s="74"/>
      <c r="GE72" s="74"/>
      <c r="GF72" s="74"/>
      <c r="GG72" s="74"/>
      <c r="GH72" s="74"/>
      <c r="GI72" s="74"/>
      <c r="GJ72" s="74"/>
      <c r="GK72" s="74"/>
      <c r="GL72" s="74"/>
      <c r="GM72" s="74"/>
      <c r="GN72" s="74"/>
      <c r="GO72" s="74"/>
      <c r="GP72" s="74"/>
      <c r="GQ72" s="74"/>
      <c r="GR72" s="74"/>
      <c r="GS72" s="74"/>
      <c r="GT72" s="74"/>
      <c r="GU72" s="74"/>
      <c r="GV72" s="74"/>
      <c r="GW72" s="74"/>
      <c r="GX72" s="74"/>
      <c r="GY72" s="74"/>
      <c r="GZ72" s="74"/>
      <c r="HA72" s="74"/>
      <c r="HB72" s="74"/>
      <c r="HC72" s="74"/>
      <c r="HD72" s="74"/>
      <c r="HE72" s="74"/>
      <c r="HF72" s="74"/>
      <c r="HG72" s="74"/>
      <c r="HH72" s="74"/>
      <c r="HI72" s="74"/>
      <c r="HJ72" s="74"/>
      <c r="HK72" s="74"/>
      <c r="HL72" s="74"/>
      <c r="HM72" s="74"/>
      <c r="HN72" s="74"/>
      <c r="HO72" s="74"/>
      <c r="HP72" s="74"/>
      <c r="HQ72" s="74"/>
      <c r="HR72" s="74"/>
      <c r="HS72" s="74"/>
      <c r="HT72" s="74"/>
      <c r="HU72" s="74"/>
      <c r="HV72" s="74"/>
      <c r="HW72" s="74"/>
      <c r="HX72" s="74"/>
      <c r="HY72" s="74"/>
      <c r="HZ72" s="74"/>
      <c r="IA72" s="74"/>
      <c r="IB72" s="74"/>
      <c r="IC72" s="74"/>
      <c r="ID72" s="74"/>
      <c r="IE72" s="74"/>
      <c r="IF72" s="74"/>
    </row>
    <row r="73" spans="1:240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  <c r="DI73" s="74"/>
      <c r="DJ73" s="74"/>
      <c r="DK73" s="74"/>
      <c r="DL73" s="74"/>
      <c r="DM73" s="74"/>
      <c r="DN73" s="74"/>
      <c r="DO73" s="74"/>
      <c r="DP73" s="74"/>
      <c r="DQ73" s="74"/>
      <c r="DR73" s="74"/>
      <c r="DS73" s="74"/>
      <c r="DT73" s="74"/>
      <c r="DU73" s="74"/>
      <c r="DV73" s="74"/>
      <c r="DW73" s="22"/>
      <c r="DX73" s="22"/>
      <c r="DY73" s="22"/>
      <c r="DZ73" s="22"/>
      <c r="EA73" s="22"/>
      <c r="EB73" s="22"/>
      <c r="EC73" s="74"/>
      <c r="ED73" s="74"/>
      <c r="EE73" s="74"/>
      <c r="EF73" s="74"/>
      <c r="EG73" s="74"/>
      <c r="EH73" s="74"/>
      <c r="EI73" s="74"/>
      <c r="EJ73" s="74"/>
      <c r="EK73" s="74"/>
      <c r="EL73" s="74"/>
      <c r="EM73" s="74"/>
      <c r="EN73" s="74"/>
      <c r="EO73" s="74"/>
      <c r="EP73" s="74"/>
      <c r="EQ73" s="74"/>
      <c r="ER73" s="74"/>
      <c r="ES73" s="74"/>
      <c r="ET73" s="74"/>
      <c r="EU73" s="74"/>
      <c r="EV73" s="74"/>
      <c r="EW73" s="74"/>
      <c r="EX73" s="74"/>
      <c r="EY73" s="74"/>
      <c r="EZ73" s="22"/>
      <c r="FA73" s="74"/>
      <c r="FB73" s="74"/>
      <c r="FC73" s="74"/>
      <c r="FD73" s="74"/>
      <c r="FE73" s="74"/>
      <c r="FF73" s="74"/>
      <c r="FG73" s="74"/>
      <c r="FH73" s="74"/>
      <c r="FI73" s="74"/>
      <c r="FJ73" s="74"/>
      <c r="FK73" s="74"/>
      <c r="FL73" s="22"/>
      <c r="FM73" s="22"/>
      <c r="FN73" s="74"/>
      <c r="FO73" s="74"/>
      <c r="FP73" s="74"/>
      <c r="FQ73" s="74"/>
      <c r="FR73" s="74"/>
      <c r="FS73" s="74"/>
      <c r="FT73" s="74"/>
      <c r="FU73" s="74"/>
      <c r="FV73" s="74"/>
      <c r="FW73" s="74"/>
      <c r="FX73" s="22"/>
      <c r="FY73" s="74"/>
      <c r="FZ73" s="74"/>
      <c r="GA73" s="74"/>
      <c r="GB73" s="74"/>
      <c r="GC73" s="74"/>
      <c r="GD73" s="74"/>
      <c r="GE73" s="74"/>
      <c r="GF73" s="74"/>
      <c r="GG73" s="74"/>
      <c r="GH73" s="74"/>
      <c r="GI73" s="74"/>
      <c r="GJ73" s="74"/>
      <c r="GK73" s="74"/>
      <c r="GL73" s="74"/>
      <c r="GM73" s="74"/>
      <c r="GN73" s="74"/>
      <c r="GO73" s="74"/>
      <c r="GP73" s="74"/>
      <c r="GQ73" s="74"/>
      <c r="GR73" s="74"/>
      <c r="GS73" s="74"/>
      <c r="GT73" s="74"/>
      <c r="GU73" s="74"/>
      <c r="GV73" s="74"/>
      <c r="GW73" s="74"/>
      <c r="GX73" s="74"/>
      <c r="GY73" s="74"/>
      <c r="GZ73" s="74"/>
      <c r="HA73" s="74"/>
      <c r="HB73" s="74"/>
      <c r="HC73" s="74"/>
      <c r="HD73" s="74"/>
      <c r="HE73" s="74"/>
      <c r="HF73" s="74"/>
      <c r="HG73" s="74"/>
      <c r="HH73" s="74"/>
      <c r="HI73" s="74"/>
      <c r="HJ73" s="74"/>
      <c r="HK73" s="74"/>
      <c r="HL73" s="74"/>
      <c r="HM73" s="74"/>
      <c r="HN73" s="74"/>
      <c r="HO73" s="74"/>
      <c r="HP73" s="74"/>
      <c r="HQ73" s="74"/>
      <c r="HR73" s="74"/>
      <c r="HS73" s="74"/>
      <c r="HT73" s="74"/>
      <c r="HU73" s="74"/>
      <c r="HV73" s="74"/>
      <c r="HW73" s="74"/>
      <c r="HX73" s="74"/>
      <c r="HY73" s="74"/>
      <c r="HZ73" s="74"/>
      <c r="IA73" s="74"/>
      <c r="IB73" s="74"/>
      <c r="IC73" s="74"/>
      <c r="ID73" s="74"/>
      <c r="IE73" s="74"/>
      <c r="IF73" s="74"/>
    </row>
    <row r="74" spans="1:240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  <c r="DI74" s="74"/>
      <c r="DJ74" s="74"/>
      <c r="DK74" s="74"/>
      <c r="DL74" s="74"/>
      <c r="DM74" s="74"/>
      <c r="DN74" s="74"/>
      <c r="DO74" s="74"/>
      <c r="DP74" s="74"/>
      <c r="DQ74" s="74"/>
      <c r="DR74" s="74"/>
      <c r="DS74" s="74"/>
      <c r="DT74" s="74"/>
      <c r="DU74" s="74"/>
      <c r="DV74" s="74"/>
      <c r="DW74" s="22"/>
      <c r="DX74" s="22"/>
      <c r="DY74" s="22"/>
      <c r="DZ74" s="22"/>
      <c r="EA74" s="22"/>
      <c r="EB74" s="22"/>
      <c r="EC74" s="74"/>
      <c r="ED74" s="74"/>
      <c r="EE74" s="74"/>
      <c r="EF74" s="74"/>
      <c r="EG74" s="74"/>
      <c r="EH74" s="74"/>
      <c r="EI74" s="74"/>
      <c r="EJ74" s="74"/>
      <c r="EK74" s="74"/>
      <c r="EL74" s="74"/>
      <c r="EM74" s="74"/>
      <c r="EN74" s="74"/>
      <c r="EO74" s="74"/>
      <c r="EP74" s="74"/>
      <c r="EQ74" s="74"/>
      <c r="ER74" s="74"/>
      <c r="ES74" s="74"/>
      <c r="ET74" s="74"/>
      <c r="EU74" s="74"/>
      <c r="EV74" s="74"/>
      <c r="EW74" s="74"/>
      <c r="EX74" s="74"/>
      <c r="EY74" s="74"/>
      <c r="EZ74" s="22"/>
      <c r="FA74" s="74"/>
      <c r="FB74" s="74"/>
      <c r="FC74" s="74"/>
      <c r="FD74" s="74"/>
      <c r="FE74" s="74"/>
      <c r="FF74" s="74"/>
      <c r="FG74" s="74"/>
      <c r="FH74" s="74"/>
      <c r="FI74" s="74"/>
      <c r="FJ74" s="74"/>
      <c r="FK74" s="74"/>
      <c r="FL74" s="22"/>
      <c r="FM74" s="22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22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4"/>
      <c r="GN74" s="74"/>
      <c r="GO74" s="74"/>
      <c r="GP74" s="74"/>
      <c r="GQ74" s="74"/>
      <c r="GR74" s="74"/>
      <c r="GS74" s="74"/>
      <c r="GT74" s="74"/>
      <c r="GU74" s="74"/>
      <c r="GV74" s="74"/>
      <c r="GW74" s="74"/>
      <c r="GX74" s="74"/>
      <c r="GY74" s="74"/>
      <c r="GZ74" s="74"/>
      <c r="HA74" s="74"/>
      <c r="HB74" s="74"/>
      <c r="HC74" s="74"/>
      <c r="HD74" s="74"/>
      <c r="HE74" s="74"/>
      <c r="HF74" s="74"/>
      <c r="HG74" s="74"/>
      <c r="HH74" s="74"/>
      <c r="HI74" s="74"/>
      <c r="HJ74" s="74"/>
      <c r="HK74" s="74"/>
      <c r="HL74" s="74"/>
      <c r="HM74" s="74"/>
      <c r="HN74" s="74"/>
      <c r="HO74" s="74"/>
      <c r="HP74" s="74"/>
      <c r="HQ74" s="74"/>
      <c r="HR74" s="74"/>
      <c r="HS74" s="74"/>
      <c r="HT74" s="74"/>
      <c r="HU74" s="74"/>
      <c r="HV74" s="74"/>
      <c r="HW74" s="74"/>
      <c r="HX74" s="74"/>
      <c r="HY74" s="74"/>
      <c r="HZ74" s="74"/>
      <c r="IA74" s="74"/>
      <c r="IB74" s="74"/>
      <c r="IC74" s="74"/>
      <c r="ID74" s="74"/>
      <c r="IE74" s="74"/>
      <c r="IF74" s="74"/>
    </row>
  </sheetData>
  <mergeCells count="488">
    <mergeCell ref="A1:H2"/>
    <mergeCell ref="I1:N2"/>
    <mergeCell ref="O1:T2"/>
    <mergeCell ref="V1:AK2"/>
    <mergeCell ref="AL1:BA2"/>
    <mergeCell ref="BB1:BQ2"/>
    <mergeCell ref="ED1:ED2"/>
    <mergeCell ref="EE1:EE2"/>
    <mergeCell ref="EF1:EF2"/>
    <mergeCell ref="EG1:EG2"/>
    <mergeCell ref="BR1:BW2"/>
    <mergeCell ref="BX1:CN2"/>
    <mergeCell ref="CO1:DE2"/>
    <mergeCell ref="DF1:DV2"/>
    <mergeCell ref="DW1:DX2"/>
    <mergeCell ref="DY1:DZ2"/>
    <mergeCell ref="ET1:ET2"/>
    <mergeCell ref="EU1:FF2"/>
    <mergeCell ref="FG1:FR2"/>
    <mergeCell ref="FS1:GD2"/>
    <mergeCell ref="A3:A4"/>
    <mergeCell ref="B3:F4"/>
    <mergeCell ref="G3:G4"/>
    <mergeCell ref="H3:H4"/>
    <mergeCell ref="I3:M4"/>
    <mergeCell ref="N3:N4"/>
    <mergeCell ref="EN1:EN2"/>
    <mergeCell ref="EO1:EO2"/>
    <mergeCell ref="EP1:EP2"/>
    <mergeCell ref="EQ1:EQ2"/>
    <mergeCell ref="ER1:ER2"/>
    <mergeCell ref="ES1:ES2"/>
    <mergeCell ref="EH1:EH2"/>
    <mergeCell ref="EI1:EI2"/>
    <mergeCell ref="EJ1:EJ2"/>
    <mergeCell ref="EK1:EK2"/>
    <mergeCell ref="EL1:EL2"/>
    <mergeCell ref="EM1:EM2"/>
    <mergeCell ref="EA1:EB2"/>
    <mergeCell ref="EC1:EC2"/>
    <mergeCell ref="AE3:AE4"/>
    <mergeCell ref="AF3:AF4"/>
    <mergeCell ref="AG3:AG4"/>
    <mergeCell ref="AH3:AH4"/>
    <mergeCell ref="AI3:AI4"/>
    <mergeCell ref="AJ3:AJ4"/>
    <mergeCell ref="O3:R4"/>
    <mergeCell ref="S3:T4"/>
    <mergeCell ref="V3:Z4"/>
    <mergeCell ref="AA3:AB4"/>
    <mergeCell ref="AC3:AC4"/>
    <mergeCell ref="AD3:AD4"/>
    <mergeCell ref="AV3:AV4"/>
    <mergeCell ref="AW3:AW4"/>
    <mergeCell ref="AX3:AX4"/>
    <mergeCell ref="AY3:AY4"/>
    <mergeCell ref="AZ3:AZ4"/>
    <mergeCell ref="BA3:BA4"/>
    <mergeCell ref="AK3:AK4"/>
    <mergeCell ref="AL3:AP4"/>
    <mergeCell ref="AQ3:AR4"/>
    <mergeCell ref="AS3:AS4"/>
    <mergeCell ref="AT3:AT4"/>
    <mergeCell ref="AU3:AU4"/>
    <mergeCell ref="BM3:BM4"/>
    <mergeCell ref="BN3:BN4"/>
    <mergeCell ref="BO3:BO4"/>
    <mergeCell ref="BP3:BP4"/>
    <mergeCell ref="BQ3:BQ4"/>
    <mergeCell ref="BR3:BS4"/>
    <mergeCell ref="BB3:BF4"/>
    <mergeCell ref="BG3:BH4"/>
    <mergeCell ref="BI3:BI4"/>
    <mergeCell ref="BJ3:BJ4"/>
    <mergeCell ref="BK3:BK4"/>
    <mergeCell ref="BL3:BL4"/>
    <mergeCell ref="CG3:CG4"/>
    <mergeCell ref="CH3:CH4"/>
    <mergeCell ref="CI3:CI4"/>
    <mergeCell ref="CJ3:CJ4"/>
    <mergeCell ref="CK3:CK4"/>
    <mergeCell ref="CL3:CL4"/>
    <mergeCell ref="BT3:BU4"/>
    <mergeCell ref="BV3:BW4"/>
    <mergeCell ref="BX3:CB4"/>
    <mergeCell ref="CC3:CC4"/>
    <mergeCell ref="CD3:CE4"/>
    <mergeCell ref="CF3:CF4"/>
    <mergeCell ref="CX3:CX4"/>
    <mergeCell ref="CY3:CY4"/>
    <mergeCell ref="CZ3:CZ4"/>
    <mergeCell ref="DA3:DA4"/>
    <mergeCell ref="DB3:DB4"/>
    <mergeCell ref="DC3:DC4"/>
    <mergeCell ref="CM3:CM4"/>
    <mergeCell ref="CN3:CN4"/>
    <mergeCell ref="CO3:CS4"/>
    <mergeCell ref="CT3:CT4"/>
    <mergeCell ref="CU3:CV4"/>
    <mergeCell ref="CW3:CW4"/>
    <mergeCell ref="DO3:DO4"/>
    <mergeCell ref="DP3:DP4"/>
    <mergeCell ref="DQ3:DQ4"/>
    <mergeCell ref="DR3:DR4"/>
    <mergeCell ref="DS3:DS4"/>
    <mergeCell ref="DT3:DT4"/>
    <mergeCell ref="DD3:DD4"/>
    <mergeCell ref="DE3:DE4"/>
    <mergeCell ref="DF3:DJ4"/>
    <mergeCell ref="DK3:DK4"/>
    <mergeCell ref="DL3:DM4"/>
    <mergeCell ref="DN3:DN4"/>
    <mergeCell ref="EA3:EA4"/>
    <mergeCell ref="EB3:EB4"/>
    <mergeCell ref="EC3:EC4"/>
    <mergeCell ref="ED3:ED4"/>
    <mergeCell ref="EE3:EE4"/>
    <mergeCell ref="EF3:EF4"/>
    <mergeCell ref="DU3:DU4"/>
    <mergeCell ref="DV3:DV4"/>
    <mergeCell ref="DW3:DW4"/>
    <mergeCell ref="DX3:DX4"/>
    <mergeCell ref="DY3:DY4"/>
    <mergeCell ref="DZ3:DZ4"/>
    <mergeCell ref="EO3:EO4"/>
    <mergeCell ref="EP3:EP4"/>
    <mergeCell ref="EQ3:EQ4"/>
    <mergeCell ref="ER3:ER4"/>
    <mergeCell ref="EG3:EG4"/>
    <mergeCell ref="EH3:EH4"/>
    <mergeCell ref="EI3:EI4"/>
    <mergeCell ref="EJ3:EJ4"/>
    <mergeCell ref="EK3:EK4"/>
    <mergeCell ref="EL3:EL4"/>
    <mergeCell ref="FY3:FY4"/>
    <mergeCell ref="FZ3:GD4"/>
    <mergeCell ref="B5:F5"/>
    <mergeCell ref="I5:M5"/>
    <mergeCell ref="O5:R5"/>
    <mergeCell ref="S5:T5"/>
    <mergeCell ref="V5:Z5"/>
    <mergeCell ref="AL5:AP5"/>
    <mergeCell ref="BB5:BF5"/>
    <mergeCell ref="BX5:CB5"/>
    <mergeCell ref="FG3:FK4"/>
    <mergeCell ref="FL3:FL4"/>
    <mergeCell ref="FM3:FM4"/>
    <mergeCell ref="FN3:FR4"/>
    <mergeCell ref="FS3:FW4"/>
    <mergeCell ref="FX3:FX4"/>
    <mergeCell ref="ES3:ES4"/>
    <mergeCell ref="ET3:ET4"/>
    <mergeCell ref="EU3:EY4"/>
    <mergeCell ref="EZ3:EZ4"/>
    <mergeCell ref="FA3:FA4"/>
    <mergeCell ref="FB3:FF4"/>
    <mergeCell ref="EM3:EM4"/>
    <mergeCell ref="EN3:EN4"/>
    <mergeCell ref="FS5:FW5"/>
    <mergeCell ref="FZ5:GD5"/>
    <mergeCell ref="GE5:GI5"/>
    <mergeCell ref="B6:F6"/>
    <mergeCell ref="I6:M6"/>
    <mergeCell ref="O6:R6"/>
    <mergeCell ref="S6:T6"/>
    <mergeCell ref="V6:Z6"/>
    <mergeCell ref="AL6:AP6"/>
    <mergeCell ref="BB6:BF6"/>
    <mergeCell ref="CO5:CS5"/>
    <mergeCell ref="DF5:DJ5"/>
    <mergeCell ref="EU5:EY5"/>
    <mergeCell ref="FB5:FF5"/>
    <mergeCell ref="FG5:FK5"/>
    <mergeCell ref="FN5:FR5"/>
    <mergeCell ref="FN6:FR6"/>
    <mergeCell ref="FS6:FW6"/>
    <mergeCell ref="FZ6:GD6"/>
    <mergeCell ref="GE6:GI6"/>
    <mergeCell ref="EU6:EY6"/>
    <mergeCell ref="FB6:FF6"/>
    <mergeCell ref="FG6:FK6"/>
    <mergeCell ref="B7:F7"/>
    <mergeCell ref="I7:M7"/>
    <mergeCell ref="O7:R7"/>
    <mergeCell ref="S7:T7"/>
    <mergeCell ref="V7:Z7"/>
    <mergeCell ref="AL7:AP7"/>
    <mergeCell ref="BX6:CB6"/>
    <mergeCell ref="CO6:CS6"/>
    <mergeCell ref="DF6:DJ6"/>
    <mergeCell ref="FG7:FK7"/>
    <mergeCell ref="FN7:FR7"/>
    <mergeCell ref="FS7:FW7"/>
    <mergeCell ref="FZ7:GD7"/>
    <mergeCell ref="GE7:GI7"/>
    <mergeCell ref="B8:F8"/>
    <mergeCell ref="I8:M8"/>
    <mergeCell ref="O8:R8"/>
    <mergeCell ref="S8:T8"/>
    <mergeCell ref="V8:Z8"/>
    <mergeCell ref="BB7:BF7"/>
    <mergeCell ref="BX7:CB7"/>
    <mergeCell ref="CO7:CS7"/>
    <mergeCell ref="DF7:DJ7"/>
    <mergeCell ref="EU7:EY7"/>
    <mergeCell ref="FB7:FF7"/>
    <mergeCell ref="FB8:FF8"/>
    <mergeCell ref="FG8:FK8"/>
    <mergeCell ref="FN8:FR8"/>
    <mergeCell ref="FS8:FW8"/>
    <mergeCell ref="FZ8:GD8"/>
    <mergeCell ref="GE8:GI8"/>
    <mergeCell ref="AL8:AP8"/>
    <mergeCell ref="BB8:BF8"/>
    <mergeCell ref="BX8:CB8"/>
    <mergeCell ref="CO8:CS8"/>
    <mergeCell ref="DF8:DJ8"/>
    <mergeCell ref="EU8:EY8"/>
    <mergeCell ref="FG9:FK9"/>
    <mergeCell ref="FN9:FR9"/>
    <mergeCell ref="FS9:FW9"/>
    <mergeCell ref="FZ9:GD9"/>
    <mergeCell ref="GE9:GI9"/>
    <mergeCell ref="EU9:EY9"/>
    <mergeCell ref="FB9:FF9"/>
    <mergeCell ref="B10:F10"/>
    <mergeCell ref="I10:M10"/>
    <mergeCell ref="O10:R10"/>
    <mergeCell ref="S10:T10"/>
    <mergeCell ref="V10:Z10"/>
    <mergeCell ref="BB9:BF9"/>
    <mergeCell ref="BX9:CB9"/>
    <mergeCell ref="CO9:CS9"/>
    <mergeCell ref="DF9:DJ9"/>
    <mergeCell ref="B9:F9"/>
    <mergeCell ref="I9:M9"/>
    <mergeCell ref="O9:R9"/>
    <mergeCell ref="S9:T9"/>
    <mergeCell ref="V9:Z9"/>
    <mergeCell ref="AL9:AP9"/>
    <mergeCell ref="FB10:FF10"/>
    <mergeCell ref="FG10:FK10"/>
    <mergeCell ref="FN10:FR10"/>
    <mergeCell ref="FS10:FW10"/>
    <mergeCell ref="FZ10:GD10"/>
    <mergeCell ref="GE10:GI10"/>
    <mergeCell ref="AL10:AP10"/>
    <mergeCell ref="BB10:BF10"/>
    <mergeCell ref="BX10:CB10"/>
    <mergeCell ref="CO10:CS10"/>
    <mergeCell ref="DF10:DJ10"/>
    <mergeCell ref="EU10:EY10"/>
    <mergeCell ref="FG11:FK11"/>
    <mergeCell ref="FN11:FR11"/>
    <mergeCell ref="FS11:FW11"/>
    <mergeCell ref="FZ11:GD11"/>
    <mergeCell ref="GE11:GI11"/>
    <mergeCell ref="B12:F12"/>
    <mergeCell ref="I12:M12"/>
    <mergeCell ref="O12:R12"/>
    <mergeCell ref="S12:T12"/>
    <mergeCell ref="V12:Z12"/>
    <mergeCell ref="BB11:BF11"/>
    <mergeCell ref="BX11:CB11"/>
    <mergeCell ref="CO11:CS11"/>
    <mergeCell ref="DF11:DJ11"/>
    <mergeCell ref="EU11:EY11"/>
    <mergeCell ref="FB11:FF11"/>
    <mergeCell ref="B11:F11"/>
    <mergeCell ref="I11:M11"/>
    <mergeCell ref="O11:R11"/>
    <mergeCell ref="S11:T11"/>
    <mergeCell ref="V11:Z11"/>
    <mergeCell ref="AL11:AP11"/>
    <mergeCell ref="FB12:FF12"/>
    <mergeCell ref="FG12:FK12"/>
    <mergeCell ref="FN12:FR12"/>
    <mergeCell ref="FS12:FW12"/>
    <mergeCell ref="FZ12:GD12"/>
    <mergeCell ref="GE12:GI12"/>
    <mergeCell ref="AL12:AP12"/>
    <mergeCell ref="BB12:BF12"/>
    <mergeCell ref="BX12:CB12"/>
    <mergeCell ref="CO12:CS12"/>
    <mergeCell ref="DF12:DJ12"/>
    <mergeCell ref="EU12:EY12"/>
    <mergeCell ref="FG13:FK13"/>
    <mergeCell ref="FN13:FR13"/>
    <mergeCell ref="FS13:FW13"/>
    <mergeCell ref="FZ13:GD13"/>
    <mergeCell ref="GE13:GI13"/>
    <mergeCell ref="B14:F14"/>
    <mergeCell ref="I14:M14"/>
    <mergeCell ref="O14:R14"/>
    <mergeCell ref="S14:T14"/>
    <mergeCell ref="V14:Z14"/>
    <mergeCell ref="BB13:BF13"/>
    <mergeCell ref="BX13:CB13"/>
    <mergeCell ref="CO13:CS13"/>
    <mergeCell ref="DF13:DJ13"/>
    <mergeCell ref="EU13:EY13"/>
    <mergeCell ref="FB13:FF13"/>
    <mergeCell ref="B13:F13"/>
    <mergeCell ref="I13:M13"/>
    <mergeCell ref="O13:R13"/>
    <mergeCell ref="S13:T13"/>
    <mergeCell ref="V13:Z13"/>
    <mergeCell ref="AL13:AP13"/>
    <mergeCell ref="FB14:FF14"/>
    <mergeCell ref="FG14:FK14"/>
    <mergeCell ref="FS16:FW16"/>
    <mergeCell ref="FN14:FR14"/>
    <mergeCell ref="FS14:FW14"/>
    <mergeCell ref="FZ14:GD14"/>
    <mergeCell ref="GE14:GI14"/>
    <mergeCell ref="AL14:AP14"/>
    <mergeCell ref="BB14:BF14"/>
    <mergeCell ref="BX14:CB14"/>
    <mergeCell ref="CO14:CS14"/>
    <mergeCell ref="DF14:DJ14"/>
    <mergeCell ref="EU14:EY14"/>
    <mergeCell ref="FZ17:GD17"/>
    <mergeCell ref="FG15:FK15"/>
    <mergeCell ref="FN15:FR15"/>
    <mergeCell ref="FS15:FW15"/>
    <mergeCell ref="FZ15:GD15"/>
    <mergeCell ref="GE15:GI15"/>
    <mergeCell ref="B16:R36"/>
    <mergeCell ref="S16:T16"/>
    <mergeCell ref="V16:Z16"/>
    <mergeCell ref="AL16:AP16"/>
    <mergeCell ref="BB16:BF16"/>
    <mergeCell ref="BB15:BF15"/>
    <mergeCell ref="BX15:CB15"/>
    <mergeCell ref="CO15:CS15"/>
    <mergeCell ref="DF15:DJ15"/>
    <mergeCell ref="EU15:EY15"/>
    <mergeCell ref="FB15:FF15"/>
    <mergeCell ref="B15:F15"/>
    <mergeCell ref="I15:M15"/>
    <mergeCell ref="O15:R15"/>
    <mergeCell ref="S15:T15"/>
    <mergeCell ref="V15:Z15"/>
    <mergeCell ref="AL15:AP15"/>
    <mergeCell ref="FN16:FR16"/>
    <mergeCell ref="DF18:DJ18"/>
    <mergeCell ref="EU18:EY18"/>
    <mergeCell ref="FB18:FF18"/>
    <mergeCell ref="FG18:FK18"/>
    <mergeCell ref="FZ16:GD16"/>
    <mergeCell ref="GE16:GI16"/>
    <mergeCell ref="V17:Z17"/>
    <mergeCell ref="AL17:AP17"/>
    <mergeCell ref="BB17:BF17"/>
    <mergeCell ref="BX17:CB17"/>
    <mergeCell ref="CO17:CS17"/>
    <mergeCell ref="DF17:DJ17"/>
    <mergeCell ref="BX16:CB16"/>
    <mergeCell ref="CO16:CS16"/>
    <mergeCell ref="DF16:DJ16"/>
    <mergeCell ref="EU16:EY16"/>
    <mergeCell ref="FB16:FF16"/>
    <mergeCell ref="FG16:FK16"/>
    <mergeCell ref="GE17:GI17"/>
    <mergeCell ref="EU17:EY17"/>
    <mergeCell ref="FB17:FF17"/>
    <mergeCell ref="FG17:FK17"/>
    <mergeCell ref="FN17:FR17"/>
    <mergeCell ref="FS17:FW17"/>
    <mergeCell ref="FB20:FF20"/>
    <mergeCell ref="FG20:FK20"/>
    <mergeCell ref="FN18:FR18"/>
    <mergeCell ref="FS18:FW18"/>
    <mergeCell ref="FZ18:GD18"/>
    <mergeCell ref="GE18:GI18"/>
    <mergeCell ref="V19:Z19"/>
    <mergeCell ref="AL19:AP19"/>
    <mergeCell ref="BB19:BF19"/>
    <mergeCell ref="BX19:CB19"/>
    <mergeCell ref="CO19:CS19"/>
    <mergeCell ref="DF19:DJ19"/>
    <mergeCell ref="GE19:GI19"/>
    <mergeCell ref="EU19:EY19"/>
    <mergeCell ref="FB19:FF19"/>
    <mergeCell ref="FG19:FK19"/>
    <mergeCell ref="FN19:FR19"/>
    <mergeCell ref="FS19:FW19"/>
    <mergeCell ref="FZ19:GD19"/>
    <mergeCell ref="V18:Z18"/>
    <mergeCell ref="AL18:AP18"/>
    <mergeCell ref="BB18:BF18"/>
    <mergeCell ref="BX18:CB18"/>
    <mergeCell ref="CO18:CS18"/>
    <mergeCell ref="FN20:FR20"/>
    <mergeCell ref="FS20:FW20"/>
    <mergeCell ref="FZ20:GD20"/>
    <mergeCell ref="GE20:GI20"/>
    <mergeCell ref="V21:Z21"/>
    <mergeCell ref="AL21:AP21"/>
    <mergeCell ref="BB21:BF21"/>
    <mergeCell ref="BX21:CB21"/>
    <mergeCell ref="CO21:CS21"/>
    <mergeCell ref="DF21:DJ21"/>
    <mergeCell ref="GE21:GI21"/>
    <mergeCell ref="EU21:EY21"/>
    <mergeCell ref="FB21:FF21"/>
    <mergeCell ref="FG21:FK21"/>
    <mergeCell ref="FN21:FR21"/>
    <mergeCell ref="FS21:FW21"/>
    <mergeCell ref="FZ21:GD21"/>
    <mergeCell ref="V20:Z20"/>
    <mergeCell ref="AL20:AP20"/>
    <mergeCell ref="BB20:BF20"/>
    <mergeCell ref="BX20:CB20"/>
    <mergeCell ref="CO20:CS20"/>
    <mergeCell ref="DF20:DJ20"/>
    <mergeCell ref="EU20:EY20"/>
    <mergeCell ref="V22:Z22"/>
    <mergeCell ref="AL22:AP22"/>
    <mergeCell ref="BB22:BF22"/>
    <mergeCell ref="BX22:CB22"/>
    <mergeCell ref="CO22:CS22"/>
    <mergeCell ref="DF22:DJ22"/>
    <mergeCell ref="EU22:EY22"/>
    <mergeCell ref="FB22:FF22"/>
    <mergeCell ref="FG22:FK22"/>
    <mergeCell ref="FN22:FR22"/>
    <mergeCell ref="FS22:FW22"/>
    <mergeCell ref="FZ22:GD22"/>
    <mergeCell ref="GE22:GI22"/>
    <mergeCell ref="V23:Z23"/>
    <mergeCell ref="AE23:AH24"/>
    <mergeCell ref="AI23:AK24"/>
    <mergeCell ref="AL23:AP23"/>
    <mergeCell ref="BB23:BF23"/>
    <mergeCell ref="BX23:CB23"/>
    <mergeCell ref="V24:Z24"/>
    <mergeCell ref="AL24:AP24"/>
    <mergeCell ref="BB24:BF24"/>
    <mergeCell ref="BX24:CB24"/>
    <mergeCell ref="CO24:CS24"/>
    <mergeCell ref="DF24:DJ24"/>
    <mergeCell ref="EU24:EY24"/>
    <mergeCell ref="CO23:CS23"/>
    <mergeCell ref="DF23:DJ23"/>
    <mergeCell ref="EU23:EY23"/>
    <mergeCell ref="FB24:FF24"/>
    <mergeCell ref="FG24:FK24"/>
    <mergeCell ref="FN24:FR24"/>
    <mergeCell ref="FS24:FW24"/>
    <mergeCell ref="FZ24:GD24"/>
    <mergeCell ref="GE24:GI24"/>
    <mergeCell ref="FS23:FW23"/>
    <mergeCell ref="FZ23:GD23"/>
    <mergeCell ref="GE23:GI23"/>
    <mergeCell ref="FB23:FF23"/>
    <mergeCell ref="FG23:FK23"/>
    <mergeCell ref="FN23:FR23"/>
    <mergeCell ref="V26:Z26"/>
    <mergeCell ref="AL26:AP26"/>
    <mergeCell ref="BB26:BF26"/>
    <mergeCell ref="BX26:CB26"/>
    <mergeCell ref="CO26:CS26"/>
    <mergeCell ref="DF26:DJ26"/>
    <mergeCell ref="EU26:EY26"/>
    <mergeCell ref="CO25:CS25"/>
    <mergeCell ref="DF25:DJ25"/>
    <mergeCell ref="EU25:EY25"/>
    <mergeCell ref="V25:Z25"/>
    <mergeCell ref="AE25:AH26"/>
    <mergeCell ref="AI25:AK26"/>
    <mergeCell ref="AL25:AP25"/>
    <mergeCell ref="BB25:BF25"/>
    <mergeCell ref="BX25:CB25"/>
    <mergeCell ref="AE27:AH28"/>
    <mergeCell ref="AI27:AK28"/>
    <mergeCell ref="FB26:FF26"/>
    <mergeCell ref="FG26:FK26"/>
    <mergeCell ref="FN26:FR26"/>
    <mergeCell ref="FS26:FW26"/>
    <mergeCell ref="FZ26:GD26"/>
    <mergeCell ref="GE26:GI26"/>
    <mergeCell ref="FS25:FW25"/>
    <mergeCell ref="FZ25:GD25"/>
    <mergeCell ref="GE25:GI25"/>
    <mergeCell ref="FB25:FF25"/>
    <mergeCell ref="FG25:FK25"/>
    <mergeCell ref="FN25:FR25"/>
  </mergeCells>
  <conditionalFormatting sqref="AL5:AP22 BB5:BF22">
    <cfRule type="cellIs" dxfId="15" priority="8" operator="equal">
      <formula>"Lille OSC"</formula>
    </cfRule>
  </conditionalFormatting>
  <conditionalFormatting sqref="U5:U14">
    <cfRule type="containsText" dxfId="14" priority="5" operator="containsText" text="Remis">
      <formula>NOT(ISERROR(SEARCH("Remis",U5)))</formula>
    </cfRule>
    <cfRule type="containsText" dxfId="13" priority="6" operator="containsText" text="Arrêté">
      <formula>NOT(ISERROR(SEARCH("Arrêté",U5)))</formula>
    </cfRule>
    <cfRule type="containsText" dxfId="12" priority="7" operator="containsText" text="Annulé">
      <formula>NOT(ISERROR(SEARCH("Annulé",U5)))</formula>
    </cfRule>
  </conditionalFormatting>
  <conditionalFormatting sqref="O5:T13">
    <cfRule type="expression" dxfId="11" priority="2">
      <formula>$U5="Remis"</formula>
    </cfRule>
    <cfRule type="expression" dxfId="10" priority="3">
      <formula>$U5="Arrêté"</formula>
    </cfRule>
    <cfRule type="expression" dxfId="9" priority="4">
      <formula>$U5="Annulé"</formula>
    </cfRule>
  </conditionalFormatting>
  <conditionalFormatting sqref="V5:Z22">
    <cfRule type="cellIs" dxfId="8" priority="1" operator="equal">
      <formula>"Lille OSC"</formula>
    </cfRule>
  </conditionalFormatting>
  <dataValidations count="2">
    <dataValidation type="list" allowBlank="1" showInputMessage="1" showErrorMessage="1" sqref="U5:U14 JQ5:JQ14 TM5:TM14 ADI5:ADI14 ANE5:ANE14 AXA5:AXA14 BGW5:BGW14 BQS5:BQS14 CAO5:CAO14 CKK5:CKK14 CUG5:CUG14 DEC5:DEC14 DNY5:DNY14 DXU5:DXU14 EHQ5:EHQ14 ERM5:ERM14 FBI5:FBI14 FLE5:FLE14 FVA5:FVA14 GEW5:GEW14 GOS5:GOS14 GYO5:GYO14 HIK5:HIK14 HSG5:HSG14 ICC5:ICC14 ILY5:ILY14 IVU5:IVU14 JFQ5:JFQ14 JPM5:JPM14 JZI5:JZI14 KJE5:KJE14 KTA5:KTA14 LCW5:LCW14 LMS5:LMS14 LWO5:LWO14 MGK5:MGK14 MQG5:MQG14 NAC5:NAC14 NJY5:NJY14 NTU5:NTU14 ODQ5:ODQ14 ONM5:ONM14 OXI5:OXI14 PHE5:PHE14 PRA5:PRA14 QAW5:QAW14 QKS5:QKS14 QUO5:QUO14 REK5:REK14 ROG5:ROG14 RYC5:RYC14 SHY5:SHY14 SRU5:SRU14 TBQ5:TBQ14 TLM5:TLM14 TVI5:TVI14 UFE5:UFE14 UPA5:UPA14 UYW5:UYW14 VIS5:VIS14 VSO5:VSO14 WCK5:WCK14 WMG5:WMG14 WWC5:WWC14 U65541:U65550 JQ65541:JQ65550 TM65541:TM65550 ADI65541:ADI65550 ANE65541:ANE65550 AXA65541:AXA65550 BGW65541:BGW65550 BQS65541:BQS65550 CAO65541:CAO65550 CKK65541:CKK65550 CUG65541:CUG65550 DEC65541:DEC65550 DNY65541:DNY65550 DXU65541:DXU65550 EHQ65541:EHQ65550 ERM65541:ERM65550 FBI65541:FBI65550 FLE65541:FLE65550 FVA65541:FVA65550 GEW65541:GEW65550 GOS65541:GOS65550 GYO65541:GYO65550 HIK65541:HIK65550 HSG65541:HSG65550 ICC65541:ICC65550 ILY65541:ILY65550 IVU65541:IVU65550 JFQ65541:JFQ65550 JPM65541:JPM65550 JZI65541:JZI65550 KJE65541:KJE65550 KTA65541:KTA65550 LCW65541:LCW65550 LMS65541:LMS65550 LWO65541:LWO65550 MGK65541:MGK65550 MQG65541:MQG65550 NAC65541:NAC65550 NJY65541:NJY65550 NTU65541:NTU65550 ODQ65541:ODQ65550 ONM65541:ONM65550 OXI65541:OXI65550 PHE65541:PHE65550 PRA65541:PRA65550 QAW65541:QAW65550 QKS65541:QKS65550 QUO65541:QUO65550 REK65541:REK65550 ROG65541:ROG65550 RYC65541:RYC65550 SHY65541:SHY65550 SRU65541:SRU65550 TBQ65541:TBQ65550 TLM65541:TLM65550 TVI65541:TVI65550 UFE65541:UFE65550 UPA65541:UPA65550 UYW65541:UYW65550 VIS65541:VIS65550 VSO65541:VSO65550 WCK65541:WCK65550 WMG65541:WMG65550 WWC65541:WWC65550 U131077:U131086 JQ131077:JQ131086 TM131077:TM131086 ADI131077:ADI131086 ANE131077:ANE131086 AXA131077:AXA131086 BGW131077:BGW131086 BQS131077:BQS131086 CAO131077:CAO131086 CKK131077:CKK131086 CUG131077:CUG131086 DEC131077:DEC131086 DNY131077:DNY131086 DXU131077:DXU131086 EHQ131077:EHQ131086 ERM131077:ERM131086 FBI131077:FBI131086 FLE131077:FLE131086 FVA131077:FVA131086 GEW131077:GEW131086 GOS131077:GOS131086 GYO131077:GYO131086 HIK131077:HIK131086 HSG131077:HSG131086 ICC131077:ICC131086 ILY131077:ILY131086 IVU131077:IVU131086 JFQ131077:JFQ131086 JPM131077:JPM131086 JZI131077:JZI131086 KJE131077:KJE131086 KTA131077:KTA131086 LCW131077:LCW131086 LMS131077:LMS131086 LWO131077:LWO131086 MGK131077:MGK131086 MQG131077:MQG131086 NAC131077:NAC131086 NJY131077:NJY131086 NTU131077:NTU131086 ODQ131077:ODQ131086 ONM131077:ONM131086 OXI131077:OXI131086 PHE131077:PHE131086 PRA131077:PRA131086 QAW131077:QAW131086 QKS131077:QKS131086 QUO131077:QUO131086 REK131077:REK131086 ROG131077:ROG131086 RYC131077:RYC131086 SHY131077:SHY131086 SRU131077:SRU131086 TBQ131077:TBQ131086 TLM131077:TLM131086 TVI131077:TVI131086 UFE131077:UFE131086 UPA131077:UPA131086 UYW131077:UYW131086 VIS131077:VIS131086 VSO131077:VSO131086 WCK131077:WCK131086 WMG131077:WMG131086 WWC131077:WWC131086 U196613:U196622 JQ196613:JQ196622 TM196613:TM196622 ADI196613:ADI196622 ANE196613:ANE196622 AXA196613:AXA196622 BGW196613:BGW196622 BQS196613:BQS196622 CAO196613:CAO196622 CKK196613:CKK196622 CUG196613:CUG196622 DEC196613:DEC196622 DNY196613:DNY196622 DXU196613:DXU196622 EHQ196613:EHQ196622 ERM196613:ERM196622 FBI196613:FBI196622 FLE196613:FLE196622 FVA196613:FVA196622 GEW196613:GEW196622 GOS196613:GOS196622 GYO196613:GYO196622 HIK196613:HIK196622 HSG196613:HSG196622 ICC196613:ICC196622 ILY196613:ILY196622 IVU196613:IVU196622 JFQ196613:JFQ196622 JPM196613:JPM196622 JZI196613:JZI196622 KJE196613:KJE196622 KTA196613:KTA196622 LCW196613:LCW196622 LMS196613:LMS196622 LWO196613:LWO196622 MGK196613:MGK196622 MQG196613:MQG196622 NAC196613:NAC196622 NJY196613:NJY196622 NTU196613:NTU196622 ODQ196613:ODQ196622 ONM196613:ONM196622 OXI196613:OXI196622 PHE196613:PHE196622 PRA196613:PRA196622 QAW196613:QAW196622 QKS196613:QKS196622 QUO196613:QUO196622 REK196613:REK196622 ROG196613:ROG196622 RYC196613:RYC196622 SHY196613:SHY196622 SRU196613:SRU196622 TBQ196613:TBQ196622 TLM196613:TLM196622 TVI196613:TVI196622 UFE196613:UFE196622 UPA196613:UPA196622 UYW196613:UYW196622 VIS196613:VIS196622 VSO196613:VSO196622 WCK196613:WCK196622 WMG196613:WMG196622 WWC196613:WWC196622 U262149:U262158 JQ262149:JQ262158 TM262149:TM262158 ADI262149:ADI262158 ANE262149:ANE262158 AXA262149:AXA262158 BGW262149:BGW262158 BQS262149:BQS262158 CAO262149:CAO262158 CKK262149:CKK262158 CUG262149:CUG262158 DEC262149:DEC262158 DNY262149:DNY262158 DXU262149:DXU262158 EHQ262149:EHQ262158 ERM262149:ERM262158 FBI262149:FBI262158 FLE262149:FLE262158 FVA262149:FVA262158 GEW262149:GEW262158 GOS262149:GOS262158 GYO262149:GYO262158 HIK262149:HIK262158 HSG262149:HSG262158 ICC262149:ICC262158 ILY262149:ILY262158 IVU262149:IVU262158 JFQ262149:JFQ262158 JPM262149:JPM262158 JZI262149:JZI262158 KJE262149:KJE262158 KTA262149:KTA262158 LCW262149:LCW262158 LMS262149:LMS262158 LWO262149:LWO262158 MGK262149:MGK262158 MQG262149:MQG262158 NAC262149:NAC262158 NJY262149:NJY262158 NTU262149:NTU262158 ODQ262149:ODQ262158 ONM262149:ONM262158 OXI262149:OXI262158 PHE262149:PHE262158 PRA262149:PRA262158 QAW262149:QAW262158 QKS262149:QKS262158 QUO262149:QUO262158 REK262149:REK262158 ROG262149:ROG262158 RYC262149:RYC262158 SHY262149:SHY262158 SRU262149:SRU262158 TBQ262149:TBQ262158 TLM262149:TLM262158 TVI262149:TVI262158 UFE262149:UFE262158 UPA262149:UPA262158 UYW262149:UYW262158 VIS262149:VIS262158 VSO262149:VSO262158 WCK262149:WCK262158 WMG262149:WMG262158 WWC262149:WWC262158 U327685:U327694 JQ327685:JQ327694 TM327685:TM327694 ADI327685:ADI327694 ANE327685:ANE327694 AXA327685:AXA327694 BGW327685:BGW327694 BQS327685:BQS327694 CAO327685:CAO327694 CKK327685:CKK327694 CUG327685:CUG327694 DEC327685:DEC327694 DNY327685:DNY327694 DXU327685:DXU327694 EHQ327685:EHQ327694 ERM327685:ERM327694 FBI327685:FBI327694 FLE327685:FLE327694 FVA327685:FVA327694 GEW327685:GEW327694 GOS327685:GOS327694 GYO327685:GYO327694 HIK327685:HIK327694 HSG327685:HSG327694 ICC327685:ICC327694 ILY327685:ILY327694 IVU327685:IVU327694 JFQ327685:JFQ327694 JPM327685:JPM327694 JZI327685:JZI327694 KJE327685:KJE327694 KTA327685:KTA327694 LCW327685:LCW327694 LMS327685:LMS327694 LWO327685:LWO327694 MGK327685:MGK327694 MQG327685:MQG327694 NAC327685:NAC327694 NJY327685:NJY327694 NTU327685:NTU327694 ODQ327685:ODQ327694 ONM327685:ONM327694 OXI327685:OXI327694 PHE327685:PHE327694 PRA327685:PRA327694 QAW327685:QAW327694 QKS327685:QKS327694 QUO327685:QUO327694 REK327685:REK327694 ROG327685:ROG327694 RYC327685:RYC327694 SHY327685:SHY327694 SRU327685:SRU327694 TBQ327685:TBQ327694 TLM327685:TLM327694 TVI327685:TVI327694 UFE327685:UFE327694 UPA327685:UPA327694 UYW327685:UYW327694 VIS327685:VIS327694 VSO327685:VSO327694 WCK327685:WCK327694 WMG327685:WMG327694 WWC327685:WWC327694 U393221:U393230 JQ393221:JQ393230 TM393221:TM393230 ADI393221:ADI393230 ANE393221:ANE393230 AXA393221:AXA393230 BGW393221:BGW393230 BQS393221:BQS393230 CAO393221:CAO393230 CKK393221:CKK393230 CUG393221:CUG393230 DEC393221:DEC393230 DNY393221:DNY393230 DXU393221:DXU393230 EHQ393221:EHQ393230 ERM393221:ERM393230 FBI393221:FBI393230 FLE393221:FLE393230 FVA393221:FVA393230 GEW393221:GEW393230 GOS393221:GOS393230 GYO393221:GYO393230 HIK393221:HIK393230 HSG393221:HSG393230 ICC393221:ICC393230 ILY393221:ILY393230 IVU393221:IVU393230 JFQ393221:JFQ393230 JPM393221:JPM393230 JZI393221:JZI393230 KJE393221:KJE393230 KTA393221:KTA393230 LCW393221:LCW393230 LMS393221:LMS393230 LWO393221:LWO393230 MGK393221:MGK393230 MQG393221:MQG393230 NAC393221:NAC393230 NJY393221:NJY393230 NTU393221:NTU393230 ODQ393221:ODQ393230 ONM393221:ONM393230 OXI393221:OXI393230 PHE393221:PHE393230 PRA393221:PRA393230 QAW393221:QAW393230 QKS393221:QKS393230 QUO393221:QUO393230 REK393221:REK393230 ROG393221:ROG393230 RYC393221:RYC393230 SHY393221:SHY393230 SRU393221:SRU393230 TBQ393221:TBQ393230 TLM393221:TLM393230 TVI393221:TVI393230 UFE393221:UFE393230 UPA393221:UPA393230 UYW393221:UYW393230 VIS393221:VIS393230 VSO393221:VSO393230 WCK393221:WCK393230 WMG393221:WMG393230 WWC393221:WWC393230 U458757:U458766 JQ458757:JQ458766 TM458757:TM458766 ADI458757:ADI458766 ANE458757:ANE458766 AXA458757:AXA458766 BGW458757:BGW458766 BQS458757:BQS458766 CAO458757:CAO458766 CKK458757:CKK458766 CUG458757:CUG458766 DEC458757:DEC458766 DNY458757:DNY458766 DXU458757:DXU458766 EHQ458757:EHQ458766 ERM458757:ERM458766 FBI458757:FBI458766 FLE458757:FLE458766 FVA458757:FVA458766 GEW458757:GEW458766 GOS458757:GOS458766 GYO458757:GYO458766 HIK458757:HIK458766 HSG458757:HSG458766 ICC458757:ICC458766 ILY458757:ILY458766 IVU458757:IVU458766 JFQ458757:JFQ458766 JPM458757:JPM458766 JZI458757:JZI458766 KJE458757:KJE458766 KTA458757:KTA458766 LCW458757:LCW458766 LMS458757:LMS458766 LWO458757:LWO458766 MGK458757:MGK458766 MQG458757:MQG458766 NAC458757:NAC458766 NJY458757:NJY458766 NTU458757:NTU458766 ODQ458757:ODQ458766 ONM458757:ONM458766 OXI458757:OXI458766 PHE458757:PHE458766 PRA458757:PRA458766 QAW458757:QAW458766 QKS458757:QKS458766 QUO458757:QUO458766 REK458757:REK458766 ROG458757:ROG458766 RYC458757:RYC458766 SHY458757:SHY458766 SRU458757:SRU458766 TBQ458757:TBQ458766 TLM458757:TLM458766 TVI458757:TVI458766 UFE458757:UFE458766 UPA458757:UPA458766 UYW458757:UYW458766 VIS458757:VIS458766 VSO458757:VSO458766 WCK458757:WCK458766 WMG458757:WMG458766 WWC458757:WWC458766 U524293:U524302 JQ524293:JQ524302 TM524293:TM524302 ADI524293:ADI524302 ANE524293:ANE524302 AXA524293:AXA524302 BGW524293:BGW524302 BQS524293:BQS524302 CAO524293:CAO524302 CKK524293:CKK524302 CUG524293:CUG524302 DEC524293:DEC524302 DNY524293:DNY524302 DXU524293:DXU524302 EHQ524293:EHQ524302 ERM524293:ERM524302 FBI524293:FBI524302 FLE524293:FLE524302 FVA524293:FVA524302 GEW524293:GEW524302 GOS524293:GOS524302 GYO524293:GYO524302 HIK524293:HIK524302 HSG524293:HSG524302 ICC524293:ICC524302 ILY524293:ILY524302 IVU524293:IVU524302 JFQ524293:JFQ524302 JPM524293:JPM524302 JZI524293:JZI524302 KJE524293:KJE524302 KTA524293:KTA524302 LCW524293:LCW524302 LMS524293:LMS524302 LWO524293:LWO524302 MGK524293:MGK524302 MQG524293:MQG524302 NAC524293:NAC524302 NJY524293:NJY524302 NTU524293:NTU524302 ODQ524293:ODQ524302 ONM524293:ONM524302 OXI524293:OXI524302 PHE524293:PHE524302 PRA524293:PRA524302 QAW524293:QAW524302 QKS524293:QKS524302 QUO524293:QUO524302 REK524293:REK524302 ROG524293:ROG524302 RYC524293:RYC524302 SHY524293:SHY524302 SRU524293:SRU524302 TBQ524293:TBQ524302 TLM524293:TLM524302 TVI524293:TVI524302 UFE524293:UFE524302 UPA524293:UPA524302 UYW524293:UYW524302 VIS524293:VIS524302 VSO524293:VSO524302 WCK524293:WCK524302 WMG524293:WMG524302 WWC524293:WWC524302 U589829:U589838 JQ589829:JQ589838 TM589829:TM589838 ADI589829:ADI589838 ANE589829:ANE589838 AXA589829:AXA589838 BGW589829:BGW589838 BQS589829:BQS589838 CAO589829:CAO589838 CKK589829:CKK589838 CUG589829:CUG589838 DEC589829:DEC589838 DNY589829:DNY589838 DXU589829:DXU589838 EHQ589829:EHQ589838 ERM589829:ERM589838 FBI589829:FBI589838 FLE589829:FLE589838 FVA589829:FVA589838 GEW589829:GEW589838 GOS589829:GOS589838 GYO589829:GYO589838 HIK589829:HIK589838 HSG589829:HSG589838 ICC589829:ICC589838 ILY589829:ILY589838 IVU589829:IVU589838 JFQ589829:JFQ589838 JPM589829:JPM589838 JZI589829:JZI589838 KJE589829:KJE589838 KTA589829:KTA589838 LCW589829:LCW589838 LMS589829:LMS589838 LWO589829:LWO589838 MGK589829:MGK589838 MQG589829:MQG589838 NAC589829:NAC589838 NJY589829:NJY589838 NTU589829:NTU589838 ODQ589829:ODQ589838 ONM589829:ONM589838 OXI589829:OXI589838 PHE589829:PHE589838 PRA589829:PRA589838 QAW589829:QAW589838 QKS589829:QKS589838 QUO589829:QUO589838 REK589829:REK589838 ROG589829:ROG589838 RYC589829:RYC589838 SHY589829:SHY589838 SRU589829:SRU589838 TBQ589829:TBQ589838 TLM589829:TLM589838 TVI589829:TVI589838 UFE589829:UFE589838 UPA589829:UPA589838 UYW589829:UYW589838 VIS589829:VIS589838 VSO589829:VSO589838 WCK589829:WCK589838 WMG589829:WMG589838 WWC589829:WWC589838 U655365:U655374 JQ655365:JQ655374 TM655365:TM655374 ADI655365:ADI655374 ANE655365:ANE655374 AXA655365:AXA655374 BGW655365:BGW655374 BQS655365:BQS655374 CAO655365:CAO655374 CKK655365:CKK655374 CUG655365:CUG655374 DEC655365:DEC655374 DNY655365:DNY655374 DXU655365:DXU655374 EHQ655365:EHQ655374 ERM655365:ERM655374 FBI655365:FBI655374 FLE655365:FLE655374 FVA655365:FVA655374 GEW655365:GEW655374 GOS655365:GOS655374 GYO655365:GYO655374 HIK655365:HIK655374 HSG655365:HSG655374 ICC655365:ICC655374 ILY655365:ILY655374 IVU655365:IVU655374 JFQ655365:JFQ655374 JPM655365:JPM655374 JZI655365:JZI655374 KJE655365:KJE655374 KTA655365:KTA655374 LCW655365:LCW655374 LMS655365:LMS655374 LWO655365:LWO655374 MGK655365:MGK655374 MQG655365:MQG655374 NAC655365:NAC655374 NJY655365:NJY655374 NTU655365:NTU655374 ODQ655365:ODQ655374 ONM655365:ONM655374 OXI655365:OXI655374 PHE655365:PHE655374 PRA655365:PRA655374 QAW655365:QAW655374 QKS655365:QKS655374 QUO655365:QUO655374 REK655365:REK655374 ROG655365:ROG655374 RYC655365:RYC655374 SHY655365:SHY655374 SRU655365:SRU655374 TBQ655365:TBQ655374 TLM655365:TLM655374 TVI655365:TVI655374 UFE655365:UFE655374 UPA655365:UPA655374 UYW655365:UYW655374 VIS655365:VIS655374 VSO655365:VSO655374 WCK655365:WCK655374 WMG655365:WMG655374 WWC655365:WWC655374 U720901:U720910 JQ720901:JQ720910 TM720901:TM720910 ADI720901:ADI720910 ANE720901:ANE720910 AXA720901:AXA720910 BGW720901:BGW720910 BQS720901:BQS720910 CAO720901:CAO720910 CKK720901:CKK720910 CUG720901:CUG720910 DEC720901:DEC720910 DNY720901:DNY720910 DXU720901:DXU720910 EHQ720901:EHQ720910 ERM720901:ERM720910 FBI720901:FBI720910 FLE720901:FLE720910 FVA720901:FVA720910 GEW720901:GEW720910 GOS720901:GOS720910 GYO720901:GYO720910 HIK720901:HIK720910 HSG720901:HSG720910 ICC720901:ICC720910 ILY720901:ILY720910 IVU720901:IVU720910 JFQ720901:JFQ720910 JPM720901:JPM720910 JZI720901:JZI720910 KJE720901:KJE720910 KTA720901:KTA720910 LCW720901:LCW720910 LMS720901:LMS720910 LWO720901:LWO720910 MGK720901:MGK720910 MQG720901:MQG720910 NAC720901:NAC720910 NJY720901:NJY720910 NTU720901:NTU720910 ODQ720901:ODQ720910 ONM720901:ONM720910 OXI720901:OXI720910 PHE720901:PHE720910 PRA720901:PRA720910 QAW720901:QAW720910 QKS720901:QKS720910 QUO720901:QUO720910 REK720901:REK720910 ROG720901:ROG720910 RYC720901:RYC720910 SHY720901:SHY720910 SRU720901:SRU720910 TBQ720901:TBQ720910 TLM720901:TLM720910 TVI720901:TVI720910 UFE720901:UFE720910 UPA720901:UPA720910 UYW720901:UYW720910 VIS720901:VIS720910 VSO720901:VSO720910 WCK720901:WCK720910 WMG720901:WMG720910 WWC720901:WWC720910 U786437:U786446 JQ786437:JQ786446 TM786437:TM786446 ADI786437:ADI786446 ANE786437:ANE786446 AXA786437:AXA786446 BGW786437:BGW786446 BQS786437:BQS786446 CAO786437:CAO786446 CKK786437:CKK786446 CUG786437:CUG786446 DEC786437:DEC786446 DNY786437:DNY786446 DXU786437:DXU786446 EHQ786437:EHQ786446 ERM786437:ERM786446 FBI786437:FBI786446 FLE786437:FLE786446 FVA786437:FVA786446 GEW786437:GEW786446 GOS786437:GOS786446 GYO786437:GYO786446 HIK786437:HIK786446 HSG786437:HSG786446 ICC786437:ICC786446 ILY786437:ILY786446 IVU786437:IVU786446 JFQ786437:JFQ786446 JPM786437:JPM786446 JZI786437:JZI786446 KJE786437:KJE786446 KTA786437:KTA786446 LCW786437:LCW786446 LMS786437:LMS786446 LWO786437:LWO786446 MGK786437:MGK786446 MQG786437:MQG786446 NAC786437:NAC786446 NJY786437:NJY786446 NTU786437:NTU786446 ODQ786437:ODQ786446 ONM786437:ONM786446 OXI786437:OXI786446 PHE786437:PHE786446 PRA786437:PRA786446 QAW786437:QAW786446 QKS786437:QKS786446 QUO786437:QUO786446 REK786437:REK786446 ROG786437:ROG786446 RYC786437:RYC786446 SHY786437:SHY786446 SRU786437:SRU786446 TBQ786437:TBQ786446 TLM786437:TLM786446 TVI786437:TVI786446 UFE786437:UFE786446 UPA786437:UPA786446 UYW786437:UYW786446 VIS786437:VIS786446 VSO786437:VSO786446 WCK786437:WCK786446 WMG786437:WMG786446 WWC786437:WWC786446 U851973:U851982 JQ851973:JQ851982 TM851973:TM851982 ADI851973:ADI851982 ANE851973:ANE851982 AXA851973:AXA851982 BGW851973:BGW851982 BQS851973:BQS851982 CAO851973:CAO851982 CKK851973:CKK851982 CUG851973:CUG851982 DEC851973:DEC851982 DNY851973:DNY851982 DXU851973:DXU851982 EHQ851973:EHQ851982 ERM851973:ERM851982 FBI851973:FBI851982 FLE851973:FLE851982 FVA851973:FVA851982 GEW851973:GEW851982 GOS851973:GOS851982 GYO851973:GYO851982 HIK851973:HIK851982 HSG851973:HSG851982 ICC851973:ICC851982 ILY851973:ILY851982 IVU851973:IVU851982 JFQ851973:JFQ851982 JPM851973:JPM851982 JZI851973:JZI851982 KJE851973:KJE851982 KTA851973:KTA851982 LCW851973:LCW851982 LMS851973:LMS851982 LWO851973:LWO851982 MGK851973:MGK851982 MQG851973:MQG851982 NAC851973:NAC851982 NJY851973:NJY851982 NTU851973:NTU851982 ODQ851973:ODQ851982 ONM851973:ONM851982 OXI851973:OXI851982 PHE851973:PHE851982 PRA851973:PRA851982 QAW851973:QAW851982 QKS851973:QKS851982 QUO851973:QUO851982 REK851973:REK851982 ROG851973:ROG851982 RYC851973:RYC851982 SHY851973:SHY851982 SRU851973:SRU851982 TBQ851973:TBQ851982 TLM851973:TLM851982 TVI851973:TVI851982 UFE851973:UFE851982 UPA851973:UPA851982 UYW851973:UYW851982 VIS851973:VIS851982 VSO851973:VSO851982 WCK851973:WCK851982 WMG851973:WMG851982 WWC851973:WWC851982 U917509:U917518 JQ917509:JQ917518 TM917509:TM917518 ADI917509:ADI917518 ANE917509:ANE917518 AXA917509:AXA917518 BGW917509:BGW917518 BQS917509:BQS917518 CAO917509:CAO917518 CKK917509:CKK917518 CUG917509:CUG917518 DEC917509:DEC917518 DNY917509:DNY917518 DXU917509:DXU917518 EHQ917509:EHQ917518 ERM917509:ERM917518 FBI917509:FBI917518 FLE917509:FLE917518 FVA917509:FVA917518 GEW917509:GEW917518 GOS917509:GOS917518 GYO917509:GYO917518 HIK917509:HIK917518 HSG917509:HSG917518 ICC917509:ICC917518 ILY917509:ILY917518 IVU917509:IVU917518 JFQ917509:JFQ917518 JPM917509:JPM917518 JZI917509:JZI917518 KJE917509:KJE917518 KTA917509:KTA917518 LCW917509:LCW917518 LMS917509:LMS917518 LWO917509:LWO917518 MGK917509:MGK917518 MQG917509:MQG917518 NAC917509:NAC917518 NJY917509:NJY917518 NTU917509:NTU917518 ODQ917509:ODQ917518 ONM917509:ONM917518 OXI917509:OXI917518 PHE917509:PHE917518 PRA917509:PRA917518 QAW917509:QAW917518 QKS917509:QKS917518 QUO917509:QUO917518 REK917509:REK917518 ROG917509:ROG917518 RYC917509:RYC917518 SHY917509:SHY917518 SRU917509:SRU917518 TBQ917509:TBQ917518 TLM917509:TLM917518 TVI917509:TVI917518 UFE917509:UFE917518 UPA917509:UPA917518 UYW917509:UYW917518 VIS917509:VIS917518 VSO917509:VSO917518 WCK917509:WCK917518 WMG917509:WMG917518 WWC917509:WWC917518 U983045:U983054 JQ983045:JQ983054 TM983045:TM983054 ADI983045:ADI983054 ANE983045:ANE983054 AXA983045:AXA983054 BGW983045:BGW983054 BQS983045:BQS983054 CAO983045:CAO983054 CKK983045:CKK983054 CUG983045:CUG983054 DEC983045:DEC983054 DNY983045:DNY983054 DXU983045:DXU983054 EHQ983045:EHQ983054 ERM983045:ERM983054 FBI983045:FBI983054 FLE983045:FLE983054 FVA983045:FVA983054 GEW983045:GEW983054 GOS983045:GOS983054 GYO983045:GYO983054 HIK983045:HIK983054 HSG983045:HSG983054 ICC983045:ICC983054 ILY983045:ILY983054 IVU983045:IVU983054 JFQ983045:JFQ983054 JPM983045:JPM983054 JZI983045:JZI983054 KJE983045:KJE983054 KTA983045:KTA983054 LCW983045:LCW983054 LMS983045:LMS983054 LWO983045:LWO983054 MGK983045:MGK983054 MQG983045:MQG983054 NAC983045:NAC983054 NJY983045:NJY983054 NTU983045:NTU983054 ODQ983045:ODQ983054 ONM983045:ONM983054 OXI983045:OXI983054 PHE983045:PHE983054 PRA983045:PRA983054 QAW983045:QAW983054 QKS983045:QKS983054 QUO983045:QUO983054 REK983045:REK983054 ROG983045:ROG983054 RYC983045:RYC983054 SHY983045:SHY983054 SRU983045:SRU983054 TBQ983045:TBQ983054 TLM983045:TLM983054 TVI983045:TVI983054 UFE983045:UFE983054 UPA983045:UPA983054 UYW983045:UYW983054 VIS983045:VIS983054 VSO983045:VSO983054 WCK983045:WCK983054 WMG983045:WMG983054 WWC983045:WWC983054">
      <formula1>Etat</formula1>
    </dataValidation>
    <dataValidation type="list" allowBlank="1" showInputMessage="1" showErrorMessage="1" sqref="I1:N2 JE1:JJ2 TA1:TF2 ACW1:ADB2 AMS1:AMX2 AWO1:AWT2 BGK1:BGP2 BQG1:BQL2 CAC1:CAH2 CJY1:CKD2 CTU1:CTZ2 DDQ1:DDV2 DNM1:DNR2 DXI1:DXN2 EHE1:EHJ2 ERA1:ERF2 FAW1:FBB2 FKS1:FKX2 FUO1:FUT2 GEK1:GEP2 GOG1:GOL2 GYC1:GYH2 HHY1:HID2 HRU1:HRZ2 IBQ1:IBV2 ILM1:ILR2 IVI1:IVN2 JFE1:JFJ2 JPA1:JPF2 JYW1:JZB2 KIS1:KIX2 KSO1:KST2 LCK1:LCP2 LMG1:LML2 LWC1:LWH2 MFY1:MGD2 MPU1:MPZ2 MZQ1:MZV2 NJM1:NJR2 NTI1:NTN2 ODE1:ODJ2 ONA1:ONF2 OWW1:OXB2 PGS1:PGX2 PQO1:PQT2 QAK1:QAP2 QKG1:QKL2 QUC1:QUH2 RDY1:RED2 RNU1:RNZ2 RXQ1:RXV2 SHM1:SHR2 SRI1:SRN2 TBE1:TBJ2 TLA1:TLF2 TUW1:TVB2 UES1:UEX2 UOO1:UOT2 UYK1:UYP2 VIG1:VIL2 VSC1:VSH2 WBY1:WCD2 WLU1:WLZ2 WVQ1:WVV2 I65537:N65538 JE65537:JJ65538 TA65537:TF65538 ACW65537:ADB65538 AMS65537:AMX65538 AWO65537:AWT65538 BGK65537:BGP65538 BQG65537:BQL65538 CAC65537:CAH65538 CJY65537:CKD65538 CTU65537:CTZ65538 DDQ65537:DDV65538 DNM65537:DNR65538 DXI65537:DXN65538 EHE65537:EHJ65538 ERA65537:ERF65538 FAW65537:FBB65538 FKS65537:FKX65538 FUO65537:FUT65538 GEK65537:GEP65538 GOG65537:GOL65538 GYC65537:GYH65538 HHY65537:HID65538 HRU65537:HRZ65538 IBQ65537:IBV65538 ILM65537:ILR65538 IVI65537:IVN65538 JFE65537:JFJ65538 JPA65537:JPF65538 JYW65537:JZB65538 KIS65537:KIX65538 KSO65537:KST65538 LCK65537:LCP65538 LMG65537:LML65538 LWC65537:LWH65538 MFY65537:MGD65538 MPU65537:MPZ65538 MZQ65537:MZV65538 NJM65537:NJR65538 NTI65537:NTN65538 ODE65537:ODJ65538 ONA65537:ONF65538 OWW65537:OXB65538 PGS65537:PGX65538 PQO65537:PQT65538 QAK65537:QAP65538 QKG65537:QKL65538 QUC65537:QUH65538 RDY65537:RED65538 RNU65537:RNZ65538 RXQ65537:RXV65538 SHM65537:SHR65538 SRI65537:SRN65538 TBE65537:TBJ65538 TLA65537:TLF65538 TUW65537:TVB65538 UES65537:UEX65538 UOO65537:UOT65538 UYK65537:UYP65538 VIG65537:VIL65538 VSC65537:VSH65538 WBY65537:WCD65538 WLU65537:WLZ65538 WVQ65537:WVV65538 I131073:N131074 JE131073:JJ131074 TA131073:TF131074 ACW131073:ADB131074 AMS131073:AMX131074 AWO131073:AWT131074 BGK131073:BGP131074 BQG131073:BQL131074 CAC131073:CAH131074 CJY131073:CKD131074 CTU131073:CTZ131074 DDQ131073:DDV131074 DNM131073:DNR131074 DXI131073:DXN131074 EHE131073:EHJ131074 ERA131073:ERF131074 FAW131073:FBB131074 FKS131073:FKX131074 FUO131073:FUT131074 GEK131073:GEP131074 GOG131073:GOL131074 GYC131073:GYH131074 HHY131073:HID131074 HRU131073:HRZ131074 IBQ131073:IBV131074 ILM131073:ILR131074 IVI131073:IVN131074 JFE131073:JFJ131074 JPA131073:JPF131074 JYW131073:JZB131074 KIS131073:KIX131074 KSO131073:KST131074 LCK131073:LCP131074 LMG131073:LML131074 LWC131073:LWH131074 MFY131073:MGD131074 MPU131073:MPZ131074 MZQ131073:MZV131074 NJM131073:NJR131074 NTI131073:NTN131074 ODE131073:ODJ131074 ONA131073:ONF131074 OWW131073:OXB131074 PGS131073:PGX131074 PQO131073:PQT131074 QAK131073:QAP131074 QKG131073:QKL131074 QUC131073:QUH131074 RDY131073:RED131074 RNU131073:RNZ131074 RXQ131073:RXV131074 SHM131073:SHR131074 SRI131073:SRN131074 TBE131073:TBJ131074 TLA131073:TLF131074 TUW131073:TVB131074 UES131073:UEX131074 UOO131073:UOT131074 UYK131073:UYP131074 VIG131073:VIL131074 VSC131073:VSH131074 WBY131073:WCD131074 WLU131073:WLZ131074 WVQ131073:WVV131074 I196609:N196610 JE196609:JJ196610 TA196609:TF196610 ACW196609:ADB196610 AMS196609:AMX196610 AWO196609:AWT196610 BGK196609:BGP196610 BQG196609:BQL196610 CAC196609:CAH196610 CJY196609:CKD196610 CTU196609:CTZ196610 DDQ196609:DDV196610 DNM196609:DNR196610 DXI196609:DXN196610 EHE196609:EHJ196610 ERA196609:ERF196610 FAW196609:FBB196610 FKS196609:FKX196610 FUO196609:FUT196610 GEK196609:GEP196610 GOG196609:GOL196610 GYC196609:GYH196610 HHY196609:HID196610 HRU196609:HRZ196610 IBQ196609:IBV196610 ILM196609:ILR196610 IVI196609:IVN196610 JFE196609:JFJ196610 JPA196609:JPF196610 JYW196609:JZB196610 KIS196609:KIX196610 KSO196609:KST196610 LCK196609:LCP196610 LMG196609:LML196610 LWC196609:LWH196610 MFY196609:MGD196610 MPU196609:MPZ196610 MZQ196609:MZV196610 NJM196609:NJR196610 NTI196609:NTN196610 ODE196609:ODJ196610 ONA196609:ONF196610 OWW196609:OXB196610 PGS196609:PGX196610 PQO196609:PQT196610 QAK196609:QAP196610 QKG196609:QKL196610 QUC196609:QUH196610 RDY196609:RED196610 RNU196609:RNZ196610 RXQ196609:RXV196610 SHM196609:SHR196610 SRI196609:SRN196610 TBE196609:TBJ196610 TLA196609:TLF196610 TUW196609:TVB196610 UES196609:UEX196610 UOO196609:UOT196610 UYK196609:UYP196610 VIG196609:VIL196610 VSC196609:VSH196610 WBY196609:WCD196610 WLU196609:WLZ196610 WVQ196609:WVV196610 I262145:N262146 JE262145:JJ262146 TA262145:TF262146 ACW262145:ADB262146 AMS262145:AMX262146 AWO262145:AWT262146 BGK262145:BGP262146 BQG262145:BQL262146 CAC262145:CAH262146 CJY262145:CKD262146 CTU262145:CTZ262146 DDQ262145:DDV262146 DNM262145:DNR262146 DXI262145:DXN262146 EHE262145:EHJ262146 ERA262145:ERF262146 FAW262145:FBB262146 FKS262145:FKX262146 FUO262145:FUT262146 GEK262145:GEP262146 GOG262145:GOL262146 GYC262145:GYH262146 HHY262145:HID262146 HRU262145:HRZ262146 IBQ262145:IBV262146 ILM262145:ILR262146 IVI262145:IVN262146 JFE262145:JFJ262146 JPA262145:JPF262146 JYW262145:JZB262146 KIS262145:KIX262146 KSO262145:KST262146 LCK262145:LCP262146 LMG262145:LML262146 LWC262145:LWH262146 MFY262145:MGD262146 MPU262145:MPZ262146 MZQ262145:MZV262146 NJM262145:NJR262146 NTI262145:NTN262146 ODE262145:ODJ262146 ONA262145:ONF262146 OWW262145:OXB262146 PGS262145:PGX262146 PQO262145:PQT262146 QAK262145:QAP262146 QKG262145:QKL262146 QUC262145:QUH262146 RDY262145:RED262146 RNU262145:RNZ262146 RXQ262145:RXV262146 SHM262145:SHR262146 SRI262145:SRN262146 TBE262145:TBJ262146 TLA262145:TLF262146 TUW262145:TVB262146 UES262145:UEX262146 UOO262145:UOT262146 UYK262145:UYP262146 VIG262145:VIL262146 VSC262145:VSH262146 WBY262145:WCD262146 WLU262145:WLZ262146 WVQ262145:WVV262146 I327681:N327682 JE327681:JJ327682 TA327681:TF327682 ACW327681:ADB327682 AMS327681:AMX327682 AWO327681:AWT327682 BGK327681:BGP327682 BQG327681:BQL327682 CAC327681:CAH327682 CJY327681:CKD327682 CTU327681:CTZ327682 DDQ327681:DDV327682 DNM327681:DNR327682 DXI327681:DXN327682 EHE327681:EHJ327682 ERA327681:ERF327682 FAW327681:FBB327682 FKS327681:FKX327682 FUO327681:FUT327682 GEK327681:GEP327682 GOG327681:GOL327682 GYC327681:GYH327682 HHY327681:HID327682 HRU327681:HRZ327682 IBQ327681:IBV327682 ILM327681:ILR327682 IVI327681:IVN327682 JFE327681:JFJ327682 JPA327681:JPF327682 JYW327681:JZB327682 KIS327681:KIX327682 KSO327681:KST327682 LCK327681:LCP327682 LMG327681:LML327682 LWC327681:LWH327682 MFY327681:MGD327682 MPU327681:MPZ327682 MZQ327681:MZV327682 NJM327681:NJR327682 NTI327681:NTN327682 ODE327681:ODJ327682 ONA327681:ONF327682 OWW327681:OXB327682 PGS327681:PGX327682 PQO327681:PQT327682 QAK327681:QAP327682 QKG327681:QKL327682 QUC327681:QUH327682 RDY327681:RED327682 RNU327681:RNZ327682 RXQ327681:RXV327682 SHM327681:SHR327682 SRI327681:SRN327682 TBE327681:TBJ327682 TLA327681:TLF327682 TUW327681:TVB327682 UES327681:UEX327682 UOO327681:UOT327682 UYK327681:UYP327682 VIG327681:VIL327682 VSC327681:VSH327682 WBY327681:WCD327682 WLU327681:WLZ327682 WVQ327681:WVV327682 I393217:N393218 JE393217:JJ393218 TA393217:TF393218 ACW393217:ADB393218 AMS393217:AMX393218 AWO393217:AWT393218 BGK393217:BGP393218 BQG393217:BQL393218 CAC393217:CAH393218 CJY393217:CKD393218 CTU393217:CTZ393218 DDQ393217:DDV393218 DNM393217:DNR393218 DXI393217:DXN393218 EHE393217:EHJ393218 ERA393217:ERF393218 FAW393217:FBB393218 FKS393217:FKX393218 FUO393217:FUT393218 GEK393217:GEP393218 GOG393217:GOL393218 GYC393217:GYH393218 HHY393217:HID393218 HRU393217:HRZ393218 IBQ393217:IBV393218 ILM393217:ILR393218 IVI393217:IVN393218 JFE393217:JFJ393218 JPA393217:JPF393218 JYW393217:JZB393218 KIS393217:KIX393218 KSO393217:KST393218 LCK393217:LCP393218 LMG393217:LML393218 LWC393217:LWH393218 MFY393217:MGD393218 MPU393217:MPZ393218 MZQ393217:MZV393218 NJM393217:NJR393218 NTI393217:NTN393218 ODE393217:ODJ393218 ONA393217:ONF393218 OWW393217:OXB393218 PGS393217:PGX393218 PQO393217:PQT393218 QAK393217:QAP393218 QKG393217:QKL393218 QUC393217:QUH393218 RDY393217:RED393218 RNU393217:RNZ393218 RXQ393217:RXV393218 SHM393217:SHR393218 SRI393217:SRN393218 TBE393217:TBJ393218 TLA393217:TLF393218 TUW393217:TVB393218 UES393217:UEX393218 UOO393217:UOT393218 UYK393217:UYP393218 VIG393217:VIL393218 VSC393217:VSH393218 WBY393217:WCD393218 WLU393217:WLZ393218 WVQ393217:WVV393218 I458753:N458754 JE458753:JJ458754 TA458753:TF458754 ACW458753:ADB458754 AMS458753:AMX458754 AWO458753:AWT458754 BGK458753:BGP458754 BQG458753:BQL458754 CAC458753:CAH458754 CJY458753:CKD458754 CTU458753:CTZ458754 DDQ458753:DDV458754 DNM458753:DNR458754 DXI458753:DXN458754 EHE458753:EHJ458754 ERA458753:ERF458754 FAW458753:FBB458754 FKS458753:FKX458754 FUO458753:FUT458754 GEK458753:GEP458754 GOG458753:GOL458754 GYC458753:GYH458754 HHY458753:HID458754 HRU458753:HRZ458754 IBQ458753:IBV458754 ILM458753:ILR458754 IVI458753:IVN458754 JFE458753:JFJ458754 JPA458753:JPF458754 JYW458753:JZB458754 KIS458753:KIX458754 KSO458753:KST458754 LCK458753:LCP458754 LMG458753:LML458754 LWC458753:LWH458754 MFY458753:MGD458754 MPU458753:MPZ458754 MZQ458753:MZV458754 NJM458753:NJR458754 NTI458753:NTN458754 ODE458753:ODJ458754 ONA458753:ONF458754 OWW458753:OXB458754 PGS458753:PGX458754 PQO458753:PQT458754 QAK458753:QAP458754 QKG458753:QKL458754 QUC458753:QUH458754 RDY458753:RED458754 RNU458753:RNZ458754 RXQ458753:RXV458754 SHM458753:SHR458754 SRI458753:SRN458754 TBE458753:TBJ458754 TLA458753:TLF458754 TUW458753:TVB458754 UES458753:UEX458754 UOO458753:UOT458754 UYK458753:UYP458754 VIG458753:VIL458754 VSC458753:VSH458754 WBY458753:WCD458754 WLU458753:WLZ458754 WVQ458753:WVV458754 I524289:N524290 JE524289:JJ524290 TA524289:TF524290 ACW524289:ADB524290 AMS524289:AMX524290 AWO524289:AWT524290 BGK524289:BGP524290 BQG524289:BQL524290 CAC524289:CAH524290 CJY524289:CKD524290 CTU524289:CTZ524290 DDQ524289:DDV524290 DNM524289:DNR524290 DXI524289:DXN524290 EHE524289:EHJ524290 ERA524289:ERF524290 FAW524289:FBB524290 FKS524289:FKX524290 FUO524289:FUT524290 GEK524289:GEP524290 GOG524289:GOL524290 GYC524289:GYH524290 HHY524289:HID524290 HRU524289:HRZ524290 IBQ524289:IBV524290 ILM524289:ILR524290 IVI524289:IVN524290 JFE524289:JFJ524290 JPA524289:JPF524290 JYW524289:JZB524290 KIS524289:KIX524290 KSO524289:KST524290 LCK524289:LCP524290 LMG524289:LML524290 LWC524289:LWH524290 MFY524289:MGD524290 MPU524289:MPZ524290 MZQ524289:MZV524290 NJM524289:NJR524290 NTI524289:NTN524290 ODE524289:ODJ524290 ONA524289:ONF524290 OWW524289:OXB524290 PGS524289:PGX524290 PQO524289:PQT524290 QAK524289:QAP524290 QKG524289:QKL524290 QUC524289:QUH524290 RDY524289:RED524290 RNU524289:RNZ524290 RXQ524289:RXV524290 SHM524289:SHR524290 SRI524289:SRN524290 TBE524289:TBJ524290 TLA524289:TLF524290 TUW524289:TVB524290 UES524289:UEX524290 UOO524289:UOT524290 UYK524289:UYP524290 VIG524289:VIL524290 VSC524289:VSH524290 WBY524289:WCD524290 WLU524289:WLZ524290 WVQ524289:WVV524290 I589825:N589826 JE589825:JJ589826 TA589825:TF589826 ACW589825:ADB589826 AMS589825:AMX589826 AWO589825:AWT589826 BGK589825:BGP589826 BQG589825:BQL589826 CAC589825:CAH589826 CJY589825:CKD589826 CTU589825:CTZ589826 DDQ589825:DDV589826 DNM589825:DNR589826 DXI589825:DXN589826 EHE589825:EHJ589826 ERA589825:ERF589826 FAW589825:FBB589826 FKS589825:FKX589826 FUO589825:FUT589826 GEK589825:GEP589826 GOG589825:GOL589826 GYC589825:GYH589826 HHY589825:HID589826 HRU589825:HRZ589826 IBQ589825:IBV589826 ILM589825:ILR589826 IVI589825:IVN589826 JFE589825:JFJ589826 JPA589825:JPF589826 JYW589825:JZB589826 KIS589825:KIX589826 KSO589825:KST589826 LCK589825:LCP589826 LMG589825:LML589826 LWC589825:LWH589826 MFY589825:MGD589826 MPU589825:MPZ589826 MZQ589825:MZV589826 NJM589825:NJR589826 NTI589825:NTN589826 ODE589825:ODJ589826 ONA589825:ONF589826 OWW589825:OXB589826 PGS589825:PGX589826 PQO589825:PQT589826 QAK589825:QAP589826 QKG589825:QKL589826 QUC589825:QUH589826 RDY589825:RED589826 RNU589825:RNZ589826 RXQ589825:RXV589826 SHM589825:SHR589826 SRI589825:SRN589826 TBE589825:TBJ589826 TLA589825:TLF589826 TUW589825:TVB589826 UES589825:UEX589826 UOO589825:UOT589826 UYK589825:UYP589826 VIG589825:VIL589826 VSC589825:VSH589826 WBY589825:WCD589826 WLU589825:WLZ589826 WVQ589825:WVV589826 I655361:N655362 JE655361:JJ655362 TA655361:TF655362 ACW655361:ADB655362 AMS655361:AMX655362 AWO655361:AWT655362 BGK655361:BGP655362 BQG655361:BQL655362 CAC655361:CAH655362 CJY655361:CKD655362 CTU655361:CTZ655362 DDQ655361:DDV655362 DNM655361:DNR655362 DXI655361:DXN655362 EHE655361:EHJ655362 ERA655361:ERF655362 FAW655361:FBB655362 FKS655361:FKX655362 FUO655361:FUT655362 GEK655361:GEP655362 GOG655361:GOL655362 GYC655361:GYH655362 HHY655361:HID655362 HRU655361:HRZ655362 IBQ655361:IBV655362 ILM655361:ILR655362 IVI655361:IVN655362 JFE655361:JFJ655362 JPA655361:JPF655362 JYW655361:JZB655362 KIS655361:KIX655362 KSO655361:KST655362 LCK655361:LCP655362 LMG655361:LML655362 LWC655361:LWH655362 MFY655361:MGD655362 MPU655361:MPZ655362 MZQ655361:MZV655362 NJM655361:NJR655362 NTI655361:NTN655362 ODE655361:ODJ655362 ONA655361:ONF655362 OWW655361:OXB655362 PGS655361:PGX655362 PQO655361:PQT655362 QAK655361:QAP655362 QKG655361:QKL655362 QUC655361:QUH655362 RDY655361:RED655362 RNU655361:RNZ655362 RXQ655361:RXV655362 SHM655361:SHR655362 SRI655361:SRN655362 TBE655361:TBJ655362 TLA655361:TLF655362 TUW655361:TVB655362 UES655361:UEX655362 UOO655361:UOT655362 UYK655361:UYP655362 VIG655361:VIL655362 VSC655361:VSH655362 WBY655361:WCD655362 WLU655361:WLZ655362 WVQ655361:WVV655362 I720897:N720898 JE720897:JJ720898 TA720897:TF720898 ACW720897:ADB720898 AMS720897:AMX720898 AWO720897:AWT720898 BGK720897:BGP720898 BQG720897:BQL720898 CAC720897:CAH720898 CJY720897:CKD720898 CTU720897:CTZ720898 DDQ720897:DDV720898 DNM720897:DNR720898 DXI720897:DXN720898 EHE720897:EHJ720898 ERA720897:ERF720898 FAW720897:FBB720898 FKS720897:FKX720898 FUO720897:FUT720898 GEK720897:GEP720898 GOG720897:GOL720898 GYC720897:GYH720898 HHY720897:HID720898 HRU720897:HRZ720898 IBQ720897:IBV720898 ILM720897:ILR720898 IVI720897:IVN720898 JFE720897:JFJ720898 JPA720897:JPF720898 JYW720897:JZB720898 KIS720897:KIX720898 KSO720897:KST720898 LCK720897:LCP720898 LMG720897:LML720898 LWC720897:LWH720898 MFY720897:MGD720898 MPU720897:MPZ720898 MZQ720897:MZV720898 NJM720897:NJR720898 NTI720897:NTN720898 ODE720897:ODJ720898 ONA720897:ONF720898 OWW720897:OXB720898 PGS720897:PGX720898 PQO720897:PQT720898 QAK720897:QAP720898 QKG720897:QKL720898 QUC720897:QUH720898 RDY720897:RED720898 RNU720897:RNZ720898 RXQ720897:RXV720898 SHM720897:SHR720898 SRI720897:SRN720898 TBE720897:TBJ720898 TLA720897:TLF720898 TUW720897:TVB720898 UES720897:UEX720898 UOO720897:UOT720898 UYK720897:UYP720898 VIG720897:VIL720898 VSC720897:VSH720898 WBY720897:WCD720898 WLU720897:WLZ720898 WVQ720897:WVV720898 I786433:N786434 JE786433:JJ786434 TA786433:TF786434 ACW786433:ADB786434 AMS786433:AMX786434 AWO786433:AWT786434 BGK786433:BGP786434 BQG786433:BQL786434 CAC786433:CAH786434 CJY786433:CKD786434 CTU786433:CTZ786434 DDQ786433:DDV786434 DNM786433:DNR786434 DXI786433:DXN786434 EHE786433:EHJ786434 ERA786433:ERF786434 FAW786433:FBB786434 FKS786433:FKX786434 FUO786433:FUT786434 GEK786433:GEP786434 GOG786433:GOL786434 GYC786433:GYH786434 HHY786433:HID786434 HRU786433:HRZ786434 IBQ786433:IBV786434 ILM786433:ILR786434 IVI786433:IVN786434 JFE786433:JFJ786434 JPA786433:JPF786434 JYW786433:JZB786434 KIS786433:KIX786434 KSO786433:KST786434 LCK786433:LCP786434 LMG786433:LML786434 LWC786433:LWH786434 MFY786433:MGD786434 MPU786433:MPZ786434 MZQ786433:MZV786434 NJM786433:NJR786434 NTI786433:NTN786434 ODE786433:ODJ786434 ONA786433:ONF786434 OWW786433:OXB786434 PGS786433:PGX786434 PQO786433:PQT786434 QAK786433:QAP786434 QKG786433:QKL786434 QUC786433:QUH786434 RDY786433:RED786434 RNU786433:RNZ786434 RXQ786433:RXV786434 SHM786433:SHR786434 SRI786433:SRN786434 TBE786433:TBJ786434 TLA786433:TLF786434 TUW786433:TVB786434 UES786433:UEX786434 UOO786433:UOT786434 UYK786433:UYP786434 VIG786433:VIL786434 VSC786433:VSH786434 WBY786433:WCD786434 WLU786433:WLZ786434 WVQ786433:WVV786434 I851969:N851970 JE851969:JJ851970 TA851969:TF851970 ACW851969:ADB851970 AMS851969:AMX851970 AWO851969:AWT851970 BGK851969:BGP851970 BQG851969:BQL851970 CAC851969:CAH851970 CJY851969:CKD851970 CTU851969:CTZ851970 DDQ851969:DDV851970 DNM851969:DNR851970 DXI851969:DXN851970 EHE851969:EHJ851970 ERA851969:ERF851970 FAW851969:FBB851970 FKS851969:FKX851970 FUO851969:FUT851970 GEK851969:GEP851970 GOG851969:GOL851970 GYC851969:GYH851970 HHY851969:HID851970 HRU851969:HRZ851970 IBQ851969:IBV851970 ILM851969:ILR851970 IVI851969:IVN851970 JFE851969:JFJ851970 JPA851969:JPF851970 JYW851969:JZB851970 KIS851969:KIX851970 KSO851969:KST851970 LCK851969:LCP851970 LMG851969:LML851970 LWC851969:LWH851970 MFY851969:MGD851970 MPU851969:MPZ851970 MZQ851969:MZV851970 NJM851969:NJR851970 NTI851969:NTN851970 ODE851969:ODJ851970 ONA851969:ONF851970 OWW851969:OXB851970 PGS851969:PGX851970 PQO851969:PQT851970 QAK851969:QAP851970 QKG851969:QKL851970 QUC851969:QUH851970 RDY851969:RED851970 RNU851969:RNZ851970 RXQ851969:RXV851970 SHM851969:SHR851970 SRI851969:SRN851970 TBE851969:TBJ851970 TLA851969:TLF851970 TUW851969:TVB851970 UES851969:UEX851970 UOO851969:UOT851970 UYK851969:UYP851970 VIG851969:VIL851970 VSC851969:VSH851970 WBY851969:WCD851970 WLU851969:WLZ851970 WVQ851969:WVV851970 I917505:N917506 JE917505:JJ917506 TA917505:TF917506 ACW917505:ADB917506 AMS917505:AMX917506 AWO917505:AWT917506 BGK917505:BGP917506 BQG917505:BQL917506 CAC917505:CAH917506 CJY917505:CKD917506 CTU917505:CTZ917506 DDQ917505:DDV917506 DNM917505:DNR917506 DXI917505:DXN917506 EHE917505:EHJ917506 ERA917505:ERF917506 FAW917505:FBB917506 FKS917505:FKX917506 FUO917505:FUT917506 GEK917505:GEP917506 GOG917505:GOL917506 GYC917505:GYH917506 HHY917505:HID917506 HRU917505:HRZ917506 IBQ917505:IBV917506 ILM917505:ILR917506 IVI917505:IVN917506 JFE917505:JFJ917506 JPA917505:JPF917506 JYW917505:JZB917506 KIS917505:KIX917506 KSO917505:KST917506 LCK917505:LCP917506 LMG917505:LML917506 LWC917505:LWH917506 MFY917505:MGD917506 MPU917505:MPZ917506 MZQ917505:MZV917506 NJM917505:NJR917506 NTI917505:NTN917506 ODE917505:ODJ917506 ONA917505:ONF917506 OWW917505:OXB917506 PGS917505:PGX917506 PQO917505:PQT917506 QAK917505:QAP917506 QKG917505:QKL917506 QUC917505:QUH917506 RDY917505:RED917506 RNU917505:RNZ917506 RXQ917505:RXV917506 SHM917505:SHR917506 SRI917505:SRN917506 TBE917505:TBJ917506 TLA917505:TLF917506 TUW917505:TVB917506 UES917505:UEX917506 UOO917505:UOT917506 UYK917505:UYP917506 VIG917505:VIL917506 VSC917505:VSH917506 WBY917505:WCD917506 WLU917505:WLZ917506 WVQ917505:WVV917506 I983041:N983042 JE983041:JJ983042 TA983041:TF983042 ACW983041:ADB983042 AMS983041:AMX983042 AWO983041:AWT983042 BGK983041:BGP983042 BQG983041:BQL983042 CAC983041:CAH983042 CJY983041:CKD983042 CTU983041:CTZ983042 DDQ983041:DDV983042 DNM983041:DNR983042 DXI983041:DXN983042 EHE983041:EHJ983042 ERA983041:ERF983042 FAW983041:FBB983042 FKS983041:FKX983042 FUO983041:FUT983042 GEK983041:GEP983042 GOG983041:GOL983042 GYC983041:GYH983042 HHY983041:HID983042 HRU983041:HRZ983042 IBQ983041:IBV983042 ILM983041:ILR983042 IVI983041:IVN983042 JFE983041:JFJ983042 JPA983041:JPF983042 JYW983041:JZB983042 KIS983041:KIX983042 KSO983041:KST983042 LCK983041:LCP983042 LMG983041:LML983042 LWC983041:LWH983042 MFY983041:MGD983042 MPU983041:MPZ983042 MZQ983041:MZV983042 NJM983041:NJR983042 NTI983041:NTN983042 ODE983041:ODJ983042 ONA983041:ONF983042 OWW983041:OXB983042 PGS983041:PGX983042 PQO983041:PQT983042 QAK983041:QAP983042 QKG983041:QKL983042 QUC983041:QUH983042 RDY983041:RED983042 RNU983041:RNZ983042 RXQ983041:RXV983042 SHM983041:SHR983042 SRI983041:SRN983042 TBE983041:TBJ983042 TLA983041:TLF983042 TUW983041:TVB983042 UES983041:UEX983042 UOO983041:UOT983042 UYK983041:UYP983042 VIG983041:VIL983042 VSC983041:VSH983042 WBY983041:WCD983042 WLU983041:WLZ983042 WVQ983041:WVV983042">
      <formula1>Saison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52225" r:id="rId4" name="ComboBox1">
          <controlPr defaultSize="0" autoLin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13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52225" r:id="rId4" name="ComboBox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0000FF"/>
  </sheetPr>
  <dimension ref="A1:IF74"/>
  <sheetViews>
    <sheetView workbookViewId="0">
      <selection sqref="A1:H2"/>
    </sheetView>
  </sheetViews>
  <sheetFormatPr baseColWidth="10" defaultColWidth="5.42578125" defaultRowHeight="12.75" x14ac:dyDescent="0.25"/>
  <cols>
    <col min="1" max="14" width="5.42578125" style="1" customWidth="1"/>
    <col min="15" max="18" width="6.7109375" style="1" customWidth="1"/>
    <col min="19" max="20" width="5.42578125" style="1" customWidth="1"/>
    <col min="21" max="21" width="6.5703125" style="1" customWidth="1"/>
    <col min="22" max="69" width="5.42578125" style="1" customWidth="1"/>
    <col min="70" max="126" width="5.42578125" style="1" hidden="1" customWidth="1"/>
    <col min="127" max="132" width="15.7109375" style="3" hidden="1" customWidth="1"/>
    <col min="133" max="155" width="5.42578125" style="1" hidden="1" customWidth="1"/>
    <col min="156" max="156" width="15.7109375" style="3" hidden="1" customWidth="1"/>
    <col min="157" max="167" width="5.42578125" style="1" hidden="1" customWidth="1"/>
    <col min="168" max="168" width="15.7109375" style="3" hidden="1" customWidth="1"/>
    <col min="169" max="169" width="5.42578125" style="3" hidden="1" customWidth="1"/>
    <col min="170" max="179" width="5.42578125" style="1" hidden="1" customWidth="1"/>
    <col min="180" max="180" width="15.7109375" style="3" hidden="1" customWidth="1"/>
    <col min="181" max="191" width="5.42578125" style="1" hidden="1" customWidth="1"/>
    <col min="192" max="270" width="5.42578125" style="1"/>
    <col min="271" max="274" width="6.7109375" style="1" customWidth="1"/>
    <col min="275" max="276" width="5.42578125" style="1"/>
    <col min="277" max="277" width="6.5703125" style="1" customWidth="1"/>
    <col min="278" max="325" width="5.42578125" style="1"/>
    <col min="326" max="447" width="0" style="1" hidden="1" customWidth="1"/>
    <col min="448" max="526" width="5.42578125" style="1"/>
    <col min="527" max="530" width="6.7109375" style="1" customWidth="1"/>
    <col min="531" max="532" width="5.42578125" style="1"/>
    <col min="533" max="533" width="6.5703125" style="1" customWidth="1"/>
    <col min="534" max="581" width="5.42578125" style="1"/>
    <col min="582" max="703" width="0" style="1" hidden="1" customWidth="1"/>
    <col min="704" max="782" width="5.42578125" style="1"/>
    <col min="783" max="786" width="6.7109375" style="1" customWidth="1"/>
    <col min="787" max="788" width="5.42578125" style="1"/>
    <col min="789" max="789" width="6.5703125" style="1" customWidth="1"/>
    <col min="790" max="837" width="5.42578125" style="1"/>
    <col min="838" max="959" width="0" style="1" hidden="1" customWidth="1"/>
    <col min="960" max="1038" width="5.42578125" style="1"/>
    <col min="1039" max="1042" width="6.7109375" style="1" customWidth="1"/>
    <col min="1043" max="1044" width="5.42578125" style="1"/>
    <col min="1045" max="1045" width="6.5703125" style="1" customWidth="1"/>
    <col min="1046" max="1093" width="5.42578125" style="1"/>
    <col min="1094" max="1215" width="0" style="1" hidden="1" customWidth="1"/>
    <col min="1216" max="1294" width="5.42578125" style="1"/>
    <col min="1295" max="1298" width="6.7109375" style="1" customWidth="1"/>
    <col min="1299" max="1300" width="5.42578125" style="1"/>
    <col min="1301" max="1301" width="6.5703125" style="1" customWidth="1"/>
    <col min="1302" max="1349" width="5.42578125" style="1"/>
    <col min="1350" max="1471" width="0" style="1" hidden="1" customWidth="1"/>
    <col min="1472" max="1550" width="5.42578125" style="1"/>
    <col min="1551" max="1554" width="6.7109375" style="1" customWidth="1"/>
    <col min="1555" max="1556" width="5.42578125" style="1"/>
    <col min="1557" max="1557" width="6.5703125" style="1" customWidth="1"/>
    <col min="1558" max="1605" width="5.42578125" style="1"/>
    <col min="1606" max="1727" width="0" style="1" hidden="1" customWidth="1"/>
    <col min="1728" max="1806" width="5.42578125" style="1"/>
    <col min="1807" max="1810" width="6.7109375" style="1" customWidth="1"/>
    <col min="1811" max="1812" width="5.42578125" style="1"/>
    <col min="1813" max="1813" width="6.5703125" style="1" customWidth="1"/>
    <col min="1814" max="1861" width="5.42578125" style="1"/>
    <col min="1862" max="1983" width="0" style="1" hidden="1" customWidth="1"/>
    <col min="1984" max="2062" width="5.42578125" style="1"/>
    <col min="2063" max="2066" width="6.7109375" style="1" customWidth="1"/>
    <col min="2067" max="2068" width="5.42578125" style="1"/>
    <col min="2069" max="2069" width="6.5703125" style="1" customWidth="1"/>
    <col min="2070" max="2117" width="5.42578125" style="1"/>
    <col min="2118" max="2239" width="0" style="1" hidden="1" customWidth="1"/>
    <col min="2240" max="2318" width="5.42578125" style="1"/>
    <col min="2319" max="2322" width="6.7109375" style="1" customWidth="1"/>
    <col min="2323" max="2324" width="5.42578125" style="1"/>
    <col min="2325" max="2325" width="6.5703125" style="1" customWidth="1"/>
    <col min="2326" max="2373" width="5.42578125" style="1"/>
    <col min="2374" max="2495" width="0" style="1" hidden="1" customWidth="1"/>
    <col min="2496" max="2574" width="5.42578125" style="1"/>
    <col min="2575" max="2578" width="6.7109375" style="1" customWidth="1"/>
    <col min="2579" max="2580" width="5.42578125" style="1"/>
    <col min="2581" max="2581" width="6.5703125" style="1" customWidth="1"/>
    <col min="2582" max="2629" width="5.42578125" style="1"/>
    <col min="2630" max="2751" width="0" style="1" hidden="1" customWidth="1"/>
    <col min="2752" max="2830" width="5.42578125" style="1"/>
    <col min="2831" max="2834" width="6.7109375" style="1" customWidth="1"/>
    <col min="2835" max="2836" width="5.42578125" style="1"/>
    <col min="2837" max="2837" width="6.5703125" style="1" customWidth="1"/>
    <col min="2838" max="2885" width="5.42578125" style="1"/>
    <col min="2886" max="3007" width="0" style="1" hidden="1" customWidth="1"/>
    <col min="3008" max="3086" width="5.42578125" style="1"/>
    <col min="3087" max="3090" width="6.7109375" style="1" customWidth="1"/>
    <col min="3091" max="3092" width="5.42578125" style="1"/>
    <col min="3093" max="3093" width="6.5703125" style="1" customWidth="1"/>
    <col min="3094" max="3141" width="5.42578125" style="1"/>
    <col min="3142" max="3263" width="0" style="1" hidden="1" customWidth="1"/>
    <col min="3264" max="3342" width="5.42578125" style="1"/>
    <col min="3343" max="3346" width="6.7109375" style="1" customWidth="1"/>
    <col min="3347" max="3348" width="5.42578125" style="1"/>
    <col min="3349" max="3349" width="6.5703125" style="1" customWidth="1"/>
    <col min="3350" max="3397" width="5.42578125" style="1"/>
    <col min="3398" max="3519" width="0" style="1" hidden="1" customWidth="1"/>
    <col min="3520" max="3598" width="5.42578125" style="1"/>
    <col min="3599" max="3602" width="6.7109375" style="1" customWidth="1"/>
    <col min="3603" max="3604" width="5.42578125" style="1"/>
    <col min="3605" max="3605" width="6.5703125" style="1" customWidth="1"/>
    <col min="3606" max="3653" width="5.42578125" style="1"/>
    <col min="3654" max="3775" width="0" style="1" hidden="1" customWidth="1"/>
    <col min="3776" max="3854" width="5.42578125" style="1"/>
    <col min="3855" max="3858" width="6.7109375" style="1" customWidth="1"/>
    <col min="3859" max="3860" width="5.42578125" style="1"/>
    <col min="3861" max="3861" width="6.5703125" style="1" customWidth="1"/>
    <col min="3862" max="3909" width="5.42578125" style="1"/>
    <col min="3910" max="4031" width="0" style="1" hidden="1" customWidth="1"/>
    <col min="4032" max="4110" width="5.42578125" style="1"/>
    <col min="4111" max="4114" width="6.7109375" style="1" customWidth="1"/>
    <col min="4115" max="4116" width="5.42578125" style="1"/>
    <col min="4117" max="4117" width="6.5703125" style="1" customWidth="1"/>
    <col min="4118" max="4165" width="5.42578125" style="1"/>
    <col min="4166" max="4287" width="0" style="1" hidden="1" customWidth="1"/>
    <col min="4288" max="4366" width="5.42578125" style="1"/>
    <col min="4367" max="4370" width="6.7109375" style="1" customWidth="1"/>
    <col min="4371" max="4372" width="5.42578125" style="1"/>
    <col min="4373" max="4373" width="6.5703125" style="1" customWidth="1"/>
    <col min="4374" max="4421" width="5.42578125" style="1"/>
    <col min="4422" max="4543" width="0" style="1" hidden="1" customWidth="1"/>
    <col min="4544" max="4622" width="5.42578125" style="1"/>
    <col min="4623" max="4626" width="6.7109375" style="1" customWidth="1"/>
    <col min="4627" max="4628" width="5.42578125" style="1"/>
    <col min="4629" max="4629" width="6.5703125" style="1" customWidth="1"/>
    <col min="4630" max="4677" width="5.42578125" style="1"/>
    <col min="4678" max="4799" width="0" style="1" hidden="1" customWidth="1"/>
    <col min="4800" max="4878" width="5.42578125" style="1"/>
    <col min="4879" max="4882" width="6.7109375" style="1" customWidth="1"/>
    <col min="4883" max="4884" width="5.42578125" style="1"/>
    <col min="4885" max="4885" width="6.5703125" style="1" customWidth="1"/>
    <col min="4886" max="4933" width="5.42578125" style="1"/>
    <col min="4934" max="5055" width="0" style="1" hidden="1" customWidth="1"/>
    <col min="5056" max="5134" width="5.42578125" style="1"/>
    <col min="5135" max="5138" width="6.7109375" style="1" customWidth="1"/>
    <col min="5139" max="5140" width="5.42578125" style="1"/>
    <col min="5141" max="5141" width="6.5703125" style="1" customWidth="1"/>
    <col min="5142" max="5189" width="5.42578125" style="1"/>
    <col min="5190" max="5311" width="0" style="1" hidden="1" customWidth="1"/>
    <col min="5312" max="5390" width="5.42578125" style="1"/>
    <col min="5391" max="5394" width="6.7109375" style="1" customWidth="1"/>
    <col min="5395" max="5396" width="5.42578125" style="1"/>
    <col min="5397" max="5397" width="6.5703125" style="1" customWidth="1"/>
    <col min="5398" max="5445" width="5.42578125" style="1"/>
    <col min="5446" max="5567" width="0" style="1" hidden="1" customWidth="1"/>
    <col min="5568" max="5646" width="5.42578125" style="1"/>
    <col min="5647" max="5650" width="6.7109375" style="1" customWidth="1"/>
    <col min="5651" max="5652" width="5.42578125" style="1"/>
    <col min="5653" max="5653" width="6.5703125" style="1" customWidth="1"/>
    <col min="5654" max="5701" width="5.42578125" style="1"/>
    <col min="5702" max="5823" width="0" style="1" hidden="1" customWidth="1"/>
    <col min="5824" max="5902" width="5.42578125" style="1"/>
    <col min="5903" max="5906" width="6.7109375" style="1" customWidth="1"/>
    <col min="5907" max="5908" width="5.42578125" style="1"/>
    <col min="5909" max="5909" width="6.5703125" style="1" customWidth="1"/>
    <col min="5910" max="5957" width="5.42578125" style="1"/>
    <col min="5958" max="6079" width="0" style="1" hidden="1" customWidth="1"/>
    <col min="6080" max="6158" width="5.42578125" style="1"/>
    <col min="6159" max="6162" width="6.7109375" style="1" customWidth="1"/>
    <col min="6163" max="6164" width="5.42578125" style="1"/>
    <col min="6165" max="6165" width="6.5703125" style="1" customWidth="1"/>
    <col min="6166" max="6213" width="5.42578125" style="1"/>
    <col min="6214" max="6335" width="0" style="1" hidden="1" customWidth="1"/>
    <col min="6336" max="6414" width="5.42578125" style="1"/>
    <col min="6415" max="6418" width="6.7109375" style="1" customWidth="1"/>
    <col min="6419" max="6420" width="5.42578125" style="1"/>
    <col min="6421" max="6421" width="6.5703125" style="1" customWidth="1"/>
    <col min="6422" max="6469" width="5.42578125" style="1"/>
    <col min="6470" max="6591" width="0" style="1" hidden="1" customWidth="1"/>
    <col min="6592" max="6670" width="5.42578125" style="1"/>
    <col min="6671" max="6674" width="6.7109375" style="1" customWidth="1"/>
    <col min="6675" max="6676" width="5.42578125" style="1"/>
    <col min="6677" max="6677" width="6.5703125" style="1" customWidth="1"/>
    <col min="6678" max="6725" width="5.42578125" style="1"/>
    <col min="6726" max="6847" width="0" style="1" hidden="1" customWidth="1"/>
    <col min="6848" max="6926" width="5.42578125" style="1"/>
    <col min="6927" max="6930" width="6.7109375" style="1" customWidth="1"/>
    <col min="6931" max="6932" width="5.42578125" style="1"/>
    <col min="6933" max="6933" width="6.5703125" style="1" customWidth="1"/>
    <col min="6934" max="6981" width="5.42578125" style="1"/>
    <col min="6982" max="7103" width="0" style="1" hidden="1" customWidth="1"/>
    <col min="7104" max="7182" width="5.42578125" style="1"/>
    <col min="7183" max="7186" width="6.7109375" style="1" customWidth="1"/>
    <col min="7187" max="7188" width="5.42578125" style="1"/>
    <col min="7189" max="7189" width="6.5703125" style="1" customWidth="1"/>
    <col min="7190" max="7237" width="5.42578125" style="1"/>
    <col min="7238" max="7359" width="0" style="1" hidden="1" customWidth="1"/>
    <col min="7360" max="7438" width="5.42578125" style="1"/>
    <col min="7439" max="7442" width="6.7109375" style="1" customWidth="1"/>
    <col min="7443" max="7444" width="5.42578125" style="1"/>
    <col min="7445" max="7445" width="6.5703125" style="1" customWidth="1"/>
    <col min="7446" max="7493" width="5.42578125" style="1"/>
    <col min="7494" max="7615" width="0" style="1" hidden="1" customWidth="1"/>
    <col min="7616" max="7694" width="5.42578125" style="1"/>
    <col min="7695" max="7698" width="6.7109375" style="1" customWidth="1"/>
    <col min="7699" max="7700" width="5.42578125" style="1"/>
    <col min="7701" max="7701" width="6.5703125" style="1" customWidth="1"/>
    <col min="7702" max="7749" width="5.42578125" style="1"/>
    <col min="7750" max="7871" width="0" style="1" hidden="1" customWidth="1"/>
    <col min="7872" max="7950" width="5.42578125" style="1"/>
    <col min="7951" max="7954" width="6.7109375" style="1" customWidth="1"/>
    <col min="7955" max="7956" width="5.42578125" style="1"/>
    <col min="7957" max="7957" width="6.5703125" style="1" customWidth="1"/>
    <col min="7958" max="8005" width="5.42578125" style="1"/>
    <col min="8006" max="8127" width="0" style="1" hidden="1" customWidth="1"/>
    <col min="8128" max="8206" width="5.42578125" style="1"/>
    <col min="8207" max="8210" width="6.7109375" style="1" customWidth="1"/>
    <col min="8211" max="8212" width="5.42578125" style="1"/>
    <col min="8213" max="8213" width="6.5703125" style="1" customWidth="1"/>
    <col min="8214" max="8261" width="5.42578125" style="1"/>
    <col min="8262" max="8383" width="0" style="1" hidden="1" customWidth="1"/>
    <col min="8384" max="8462" width="5.42578125" style="1"/>
    <col min="8463" max="8466" width="6.7109375" style="1" customWidth="1"/>
    <col min="8467" max="8468" width="5.42578125" style="1"/>
    <col min="8469" max="8469" width="6.5703125" style="1" customWidth="1"/>
    <col min="8470" max="8517" width="5.42578125" style="1"/>
    <col min="8518" max="8639" width="0" style="1" hidden="1" customWidth="1"/>
    <col min="8640" max="8718" width="5.42578125" style="1"/>
    <col min="8719" max="8722" width="6.7109375" style="1" customWidth="1"/>
    <col min="8723" max="8724" width="5.42578125" style="1"/>
    <col min="8725" max="8725" width="6.5703125" style="1" customWidth="1"/>
    <col min="8726" max="8773" width="5.42578125" style="1"/>
    <col min="8774" max="8895" width="0" style="1" hidden="1" customWidth="1"/>
    <col min="8896" max="8974" width="5.42578125" style="1"/>
    <col min="8975" max="8978" width="6.7109375" style="1" customWidth="1"/>
    <col min="8979" max="8980" width="5.42578125" style="1"/>
    <col min="8981" max="8981" width="6.5703125" style="1" customWidth="1"/>
    <col min="8982" max="9029" width="5.42578125" style="1"/>
    <col min="9030" max="9151" width="0" style="1" hidden="1" customWidth="1"/>
    <col min="9152" max="9230" width="5.42578125" style="1"/>
    <col min="9231" max="9234" width="6.7109375" style="1" customWidth="1"/>
    <col min="9235" max="9236" width="5.42578125" style="1"/>
    <col min="9237" max="9237" width="6.5703125" style="1" customWidth="1"/>
    <col min="9238" max="9285" width="5.42578125" style="1"/>
    <col min="9286" max="9407" width="0" style="1" hidden="1" customWidth="1"/>
    <col min="9408" max="9486" width="5.42578125" style="1"/>
    <col min="9487" max="9490" width="6.7109375" style="1" customWidth="1"/>
    <col min="9491" max="9492" width="5.42578125" style="1"/>
    <col min="9493" max="9493" width="6.5703125" style="1" customWidth="1"/>
    <col min="9494" max="9541" width="5.42578125" style="1"/>
    <col min="9542" max="9663" width="0" style="1" hidden="1" customWidth="1"/>
    <col min="9664" max="9742" width="5.42578125" style="1"/>
    <col min="9743" max="9746" width="6.7109375" style="1" customWidth="1"/>
    <col min="9747" max="9748" width="5.42578125" style="1"/>
    <col min="9749" max="9749" width="6.5703125" style="1" customWidth="1"/>
    <col min="9750" max="9797" width="5.42578125" style="1"/>
    <col min="9798" max="9919" width="0" style="1" hidden="1" customWidth="1"/>
    <col min="9920" max="9998" width="5.42578125" style="1"/>
    <col min="9999" max="10002" width="6.7109375" style="1" customWidth="1"/>
    <col min="10003" max="10004" width="5.42578125" style="1"/>
    <col min="10005" max="10005" width="6.5703125" style="1" customWidth="1"/>
    <col min="10006" max="10053" width="5.42578125" style="1"/>
    <col min="10054" max="10175" width="0" style="1" hidden="1" customWidth="1"/>
    <col min="10176" max="10254" width="5.42578125" style="1"/>
    <col min="10255" max="10258" width="6.7109375" style="1" customWidth="1"/>
    <col min="10259" max="10260" width="5.42578125" style="1"/>
    <col min="10261" max="10261" width="6.5703125" style="1" customWidth="1"/>
    <col min="10262" max="10309" width="5.42578125" style="1"/>
    <col min="10310" max="10431" width="0" style="1" hidden="1" customWidth="1"/>
    <col min="10432" max="10510" width="5.42578125" style="1"/>
    <col min="10511" max="10514" width="6.7109375" style="1" customWidth="1"/>
    <col min="10515" max="10516" width="5.42578125" style="1"/>
    <col min="10517" max="10517" width="6.5703125" style="1" customWidth="1"/>
    <col min="10518" max="10565" width="5.42578125" style="1"/>
    <col min="10566" max="10687" width="0" style="1" hidden="1" customWidth="1"/>
    <col min="10688" max="10766" width="5.42578125" style="1"/>
    <col min="10767" max="10770" width="6.7109375" style="1" customWidth="1"/>
    <col min="10771" max="10772" width="5.42578125" style="1"/>
    <col min="10773" max="10773" width="6.5703125" style="1" customWidth="1"/>
    <col min="10774" max="10821" width="5.42578125" style="1"/>
    <col min="10822" max="10943" width="0" style="1" hidden="1" customWidth="1"/>
    <col min="10944" max="11022" width="5.42578125" style="1"/>
    <col min="11023" max="11026" width="6.7109375" style="1" customWidth="1"/>
    <col min="11027" max="11028" width="5.42578125" style="1"/>
    <col min="11029" max="11029" width="6.5703125" style="1" customWidth="1"/>
    <col min="11030" max="11077" width="5.42578125" style="1"/>
    <col min="11078" max="11199" width="0" style="1" hidden="1" customWidth="1"/>
    <col min="11200" max="11278" width="5.42578125" style="1"/>
    <col min="11279" max="11282" width="6.7109375" style="1" customWidth="1"/>
    <col min="11283" max="11284" width="5.42578125" style="1"/>
    <col min="11285" max="11285" width="6.5703125" style="1" customWidth="1"/>
    <col min="11286" max="11333" width="5.42578125" style="1"/>
    <col min="11334" max="11455" width="0" style="1" hidden="1" customWidth="1"/>
    <col min="11456" max="11534" width="5.42578125" style="1"/>
    <col min="11535" max="11538" width="6.7109375" style="1" customWidth="1"/>
    <col min="11539" max="11540" width="5.42578125" style="1"/>
    <col min="11541" max="11541" width="6.5703125" style="1" customWidth="1"/>
    <col min="11542" max="11589" width="5.42578125" style="1"/>
    <col min="11590" max="11711" width="0" style="1" hidden="1" customWidth="1"/>
    <col min="11712" max="11790" width="5.42578125" style="1"/>
    <col min="11791" max="11794" width="6.7109375" style="1" customWidth="1"/>
    <col min="11795" max="11796" width="5.42578125" style="1"/>
    <col min="11797" max="11797" width="6.5703125" style="1" customWidth="1"/>
    <col min="11798" max="11845" width="5.42578125" style="1"/>
    <col min="11846" max="11967" width="0" style="1" hidden="1" customWidth="1"/>
    <col min="11968" max="12046" width="5.42578125" style="1"/>
    <col min="12047" max="12050" width="6.7109375" style="1" customWidth="1"/>
    <col min="12051" max="12052" width="5.42578125" style="1"/>
    <col min="12053" max="12053" width="6.5703125" style="1" customWidth="1"/>
    <col min="12054" max="12101" width="5.42578125" style="1"/>
    <col min="12102" max="12223" width="0" style="1" hidden="1" customWidth="1"/>
    <col min="12224" max="12302" width="5.42578125" style="1"/>
    <col min="12303" max="12306" width="6.7109375" style="1" customWidth="1"/>
    <col min="12307" max="12308" width="5.42578125" style="1"/>
    <col min="12309" max="12309" width="6.5703125" style="1" customWidth="1"/>
    <col min="12310" max="12357" width="5.42578125" style="1"/>
    <col min="12358" max="12479" width="0" style="1" hidden="1" customWidth="1"/>
    <col min="12480" max="12558" width="5.42578125" style="1"/>
    <col min="12559" max="12562" width="6.7109375" style="1" customWidth="1"/>
    <col min="12563" max="12564" width="5.42578125" style="1"/>
    <col min="12565" max="12565" width="6.5703125" style="1" customWidth="1"/>
    <col min="12566" max="12613" width="5.42578125" style="1"/>
    <col min="12614" max="12735" width="0" style="1" hidden="1" customWidth="1"/>
    <col min="12736" max="12814" width="5.42578125" style="1"/>
    <col min="12815" max="12818" width="6.7109375" style="1" customWidth="1"/>
    <col min="12819" max="12820" width="5.42578125" style="1"/>
    <col min="12821" max="12821" width="6.5703125" style="1" customWidth="1"/>
    <col min="12822" max="12869" width="5.42578125" style="1"/>
    <col min="12870" max="12991" width="0" style="1" hidden="1" customWidth="1"/>
    <col min="12992" max="13070" width="5.42578125" style="1"/>
    <col min="13071" max="13074" width="6.7109375" style="1" customWidth="1"/>
    <col min="13075" max="13076" width="5.42578125" style="1"/>
    <col min="13077" max="13077" width="6.5703125" style="1" customWidth="1"/>
    <col min="13078" max="13125" width="5.42578125" style="1"/>
    <col min="13126" max="13247" width="0" style="1" hidden="1" customWidth="1"/>
    <col min="13248" max="13326" width="5.42578125" style="1"/>
    <col min="13327" max="13330" width="6.7109375" style="1" customWidth="1"/>
    <col min="13331" max="13332" width="5.42578125" style="1"/>
    <col min="13333" max="13333" width="6.5703125" style="1" customWidth="1"/>
    <col min="13334" max="13381" width="5.42578125" style="1"/>
    <col min="13382" max="13503" width="0" style="1" hidden="1" customWidth="1"/>
    <col min="13504" max="13582" width="5.42578125" style="1"/>
    <col min="13583" max="13586" width="6.7109375" style="1" customWidth="1"/>
    <col min="13587" max="13588" width="5.42578125" style="1"/>
    <col min="13589" max="13589" width="6.5703125" style="1" customWidth="1"/>
    <col min="13590" max="13637" width="5.42578125" style="1"/>
    <col min="13638" max="13759" width="0" style="1" hidden="1" customWidth="1"/>
    <col min="13760" max="13838" width="5.42578125" style="1"/>
    <col min="13839" max="13842" width="6.7109375" style="1" customWidth="1"/>
    <col min="13843" max="13844" width="5.42578125" style="1"/>
    <col min="13845" max="13845" width="6.5703125" style="1" customWidth="1"/>
    <col min="13846" max="13893" width="5.42578125" style="1"/>
    <col min="13894" max="14015" width="0" style="1" hidden="1" customWidth="1"/>
    <col min="14016" max="14094" width="5.42578125" style="1"/>
    <col min="14095" max="14098" width="6.7109375" style="1" customWidth="1"/>
    <col min="14099" max="14100" width="5.42578125" style="1"/>
    <col min="14101" max="14101" width="6.5703125" style="1" customWidth="1"/>
    <col min="14102" max="14149" width="5.42578125" style="1"/>
    <col min="14150" max="14271" width="0" style="1" hidden="1" customWidth="1"/>
    <col min="14272" max="14350" width="5.42578125" style="1"/>
    <col min="14351" max="14354" width="6.7109375" style="1" customWidth="1"/>
    <col min="14355" max="14356" width="5.42578125" style="1"/>
    <col min="14357" max="14357" width="6.5703125" style="1" customWidth="1"/>
    <col min="14358" max="14405" width="5.42578125" style="1"/>
    <col min="14406" max="14527" width="0" style="1" hidden="1" customWidth="1"/>
    <col min="14528" max="14606" width="5.42578125" style="1"/>
    <col min="14607" max="14610" width="6.7109375" style="1" customWidth="1"/>
    <col min="14611" max="14612" width="5.42578125" style="1"/>
    <col min="14613" max="14613" width="6.5703125" style="1" customWidth="1"/>
    <col min="14614" max="14661" width="5.42578125" style="1"/>
    <col min="14662" max="14783" width="0" style="1" hidden="1" customWidth="1"/>
    <col min="14784" max="14862" width="5.42578125" style="1"/>
    <col min="14863" max="14866" width="6.7109375" style="1" customWidth="1"/>
    <col min="14867" max="14868" width="5.42578125" style="1"/>
    <col min="14869" max="14869" width="6.5703125" style="1" customWidth="1"/>
    <col min="14870" max="14917" width="5.42578125" style="1"/>
    <col min="14918" max="15039" width="0" style="1" hidden="1" customWidth="1"/>
    <col min="15040" max="15118" width="5.42578125" style="1"/>
    <col min="15119" max="15122" width="6.7109375" style="1" customWidth="1"/>
    <col min="15123" max="15124" width="5.42578125" style="1"/>
    <col min="15125" max="15125" width="6.5703125" style="1" customWidth="1"/>
    <col min="15126" max="15173" width="5.42578125" style="1"/>
    <col min="15174" max="15295" width="0" style="1" hidden="1" customWidth="1"/>
    <col min="15296" max="15374" width="5.42578125" style="1"/>
    <col min="15375" max="15378" width="6.7109375" style="1" customWidth="1"/>
    <col min="15379" max="15380" width="5.42578125" style="1"/>
    <col min="15381" max="15381" width="6.5703125" style="1" customWidth="1"/>
    <col min="15382" max="15429" width="5.42578125" style="1"/>
    <col min="15430" max="15551" width="0" style="1" hidden="1" customWidth="1"/>
    <col min="15552" max="15630" width="5.42578125" style="1"/>
    <col min="15631" max="15634" width="6.7109375" style="1" customWidth="1"/>
    <col min="15635" max="15636" width="5.42578125" style="1"/>
    <col min="15637" max="15637" width="6.5703125" style="1" customWidth="1"/>
    <col min="15638" max="15685" width="5.42578125" style="1"/>
    <col min="15686" max="15807" width="0" style="1" hidden="1" customWidth="1"/>
    <col min="15808" max="15886" width="5.42578125" style="1"/>
    <col min="15887" max="15890" width="6.7109375" style="1" customWidth="1"/>
    <col min="15891" max="15892" width="5.42578125" style="1"/>
    <col min="15893" max="15893" width="6.5703125" style="1" customWidth="1"/>
    <col min="15894" max="15941" width="5.42578125" style="1"/>
    <col min="15942" max="16063" width="0" style="1" hidden="1" customWidth="1"/>
    <col min="16064" max="16142" width="5.42578125" style="1"/>
    <col min="16143" max="16146" width="6.7109375" style="1" customWidth="1"/>
    <col min="16147" max="16148" width="5.42578125" style="1"/>
    <col min="16149" max="16149" width="6.5703125" style="1" customWidth="1"/>
    <col min="16150" max="16197" width="5.42578125" style="1"/>
    <col min="16198" max="16319" width="0" style="1" hidden="1" customWidth="1"/>
    <col min="16320" max="16384" width="5.42578125" style="1"/>
  </cols>
  <sheetData>
    <row r="1" spans="1:240" ht="15.75" customHeight="1" thickTop="1" x14ac:dyDescent="0.25">
      <c r="A1" s="260" t="s">
        <v>77</v>
      </c>
      <c r="B1" s="261"/>
      <c r="C1" s="261"/>
      <c r="D1" s="261"/>
      <c r="E1" s="261"/>
      <c r="F1" s="261"/>
      <c r="G1" s="261"/>
      <c r="H1" s="261"/>
      <c r="I1" s="264" t="s">
        <v>78</v>
      </c>
      <c r="J1" s="264"/>
      <c r="K1" s="264"/>
      <c r="L1" s="264"/>
      <c r="M1" s="264"/>
      <c r="N1" s="265"/>
      <c r="O1" s="268" t="s">
        <v>40</v>
      </c>
      <c r="P1" s="269"/>
      <c r="Q1" s="269"/>
      <c r="R1" s="269"/>
      <c r="S1" s="269"/>
      <c r="T1" s="270"/>
      <c r="U1" s="74"/>
      <c r="V1" s="274" t="s">
        <v>15</v>
      </c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6"/>
      <c r="AL1" s="280" t="s">
        <v>30</v>
      </c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2"/>
      <c r="BB1" s="286" t="s">
        <v>31</v>
      </c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8"/>
      <c r="BR1" s="250"/>
      <c r="BS1" s="250"/>
      <c r="BT1" s="250"/>
      <c r="BU1" s="250"/>
      <c r="BV1" s="250"/>
      <c r="BW1" s="250"/>
      <c r="BX1" s="251" t="s">
        <v>15</v>
      </c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3"/>
      <c r="CO1" s="257" t="s">
        <v>16</v>
      </c>
      <c r="CP1" s="258"/>
      <c r="CQ1" s="258"/>
      <c r="CR1" s="258"/>
      <c r="CS1" s="258"/>
      <c r="CT1" s="258"/>
      <c r="CU1" s="258"/>
      <c r="CV1" s="258"/>
      <c r="CW1" s="258"/>
      <c r="CX1" s="258"/>
      <c r="CY1" s="258"/>
      <c r="CZ1" s="258"/>
      <c r="DA1" s="258"/>
      <c r="DB1" s="258"/>
      <c r="DC1" s="258"/>
      <c r="DD1" s="258"/>
      <c r="DE1" s="259"/>
      <c r="DF1" s="257" t="s">
        <v>17</v>
      </c>
      <c r="DG1" s="258"/>
      <c r="DH1" s="258"/>
      <c r="DI1" s="258"/>
      <c r="DJ1" s="258"/>
      <c r="DK1" s="258"/>
      <c r="DL1" s="258"/>
      <c r="DM1" s="258"/>
      <c r="DN1" s="258"/>
      <c r="DO1" s="258"/>
      <c r="DP1" s="258"/>
      <c r="DQ1" s="258"/>
      <c r="DR1" s="258"/>
      <c r="DS1" s="258"/>
      <c r="DT1" s="258"/>
      <c r="DU1" s="258"/>
      <c r="DV1" s="259"/>
      <c r="DW1" s="196" t="s">
        <v>26</v>
      </c>
      <c r="DX1" s="196"/>
      <c r="DY1" s="196" t="s">
        <v>16</v>
      </c>
      <c r="DZ1" s="196"/>
      <c r="EA1" s="196" t="s">
        <v>17</v>
      </c>
      <c r="EB1" s="196"/>
      <c r="EC1" s="249" t="s">
        <v>27</v>
      </c>
      <c r="ED1" s="249" t="s">
        <v>28</v>
      </c>
      <c r="EE1" s="249" t="s">
        <v>27</v>
      </c>
      <c r="EF1" s="249" t="s">
        <v>28</v>
      </c>
      <c r="EG1" s="249" t="s">
        <v>27</v>
      </c>
      <c r="EH1" s="249" t="s">
        <v>28</v>
      </c>
      <c r="EI1" s="249" t="s">
        <v>27</v>
      </c>
      <c r="EJ1" s="249" t="s">
        <v>28</v>
      </c>
      <c r="EK1" s="249" t="s">
        <v>27</v>
      </c>
      <c r="EL1" s="249" t="s">
        <v>28</v>
      </c>
      <c r="EM1" s="249" t="s">
        <v>27</v>
      </c>
      <c r="EN1" s="249" t="s">
        <v>28</v>
      </c>
      <c r="EO1" s="249" t="s">
        <v>27</v>
      </c>
      <c r="EP1" s="249" t="s">
        <v>28</v>
      </c>
      <c r="EQ1" s="249" t="s">
        <v>27</v>
      </c>
      <c r="ER1" s="249" t="s">
        <v>28</v>
      </c>
      <c r="ES1" s="249" t="s">
        <v>27</v>
      </c>
      <c r="ET1" s="249" t="s">
        <v>28</v>
      </c>
      <c r="EU1" s="246" t="s">
        <v>26</v>
      </c>
      <c r="EV1" s="246"/>
      <c r="EW1" s="246"/>
      <c r="EX1" s="246"/>
      <c r="EY1" s="246"/>
      <c r="EZ1" s="246"/>
      <c r="FA1" s="246"/>
      <c r="FB1" s="246"/>
      <c r="FC1" s="246"/>
      <c r="FD1" s="246"/>
      <c r="FE1" s="246"/>
      <c r="FF1" s="246"/>
      <c r="FG1" s="246" t="s">
        <v>16</v>
      </c>
      <c r="FH1" s="246"/>
      <c r="FI1" s="246"/>
      <c r="FJ1" s="246"/>
      <c r="FK1" s="246"/>
      <c r="FL1" s="246"/>
      <c r="FM1" s="246"/>
      <c r="FN1" s="246"/>
      <c r="FO1" s="246"/>
      <c r="FP1" s="246"/>
      <c r="FQ1" s="246"/>
      <c r="FR1" s="246"/>
      <c r="FS1" s="246" t="s">
        <v>17</v>
      </c>
      <c r="FT1" s="246"/>
      <c r="FU1" s="246"/>
      <c r="FV1" s="246"/>
      <c r="FW1" s="246"/>
      <c r="FX1" s="246"/>
      <c r="FY1" s="246"/>
      <c r="FZ1" s="246"/>
      <c r="GA1" s="246"/>
      <c r="GB1" s="246"/>
      <c r="GC1" s="246"/>
      <c r="GD1" s="246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</row>
    <row r="2" spans="1:240" ht="15.75" customHeight="1" thickBot="1" x14ac:dyDescent="0.3">
      <c r="A2" s="262"/>
      <c r="B2" s="263"/>
      <c r="C2" s="263"/>
      <c r="D2" s="263"/>
      <c r="E2" s="263"/>
      <c r="F2" s="263"/>
      <c r="G2" s="263"/>
      <c r="H2" s="263"/>
      <c r="I2" s="266"/>
      <c r="J2" s="266"/>
      <c r="K2" s="266"/>
      <c r="L2" s="266"/>
      <c r="M2" s="266"/>
      <c r="N2" s="267"/>
      <c r="O2" s="271"/>
      <c r="P2" s="272"/>
      <c r="Q2" s="272"/>
      <c r="R2" s="272"/>
      <c r="S2" s="272"/>
      <c r="T2" s="273"/>
      <c r="U2" s="74"/>
      <c r="V2" s="277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9"/>
      <c r="AL2" s="283"/>
      <c r="AM2" s="284"/>
      <c r="AN2" s="284"/>
      <c r="AO2" s="284"/>
      <c r="AP2" s="284"/>
      <c r="AQ2" s="284"/>
      <c r="AR2" s="284"/>
      <c r="AS2" s="284"/>
      <c r="AT2" s="284"/>
      <c r="AU2" s="284"/>
      <c r="AV2" s="284"/>
      <c r="AW2" s="284"/>
      <c r="AX2" s="284"/>
      <c r="AY2" s="284"/>
      <c r="AZ2" s="284"/>
      <c r="BA2" s="285"/>
      <c r="BB2" s="289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1"/>
      <c r="BR2" s="250"/>
      <c r="BS2" s="250"/>
      <c r="BT2" s="250"/>
      <c r="BU2" s="250"/>
      <c r="BV2" s="250"/>
      <c r="BW2" s="250"/>
      <c r="BX2" s="254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6"/>
      <c r="CO2" s="254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6"/>
      <c r="DF2" s="254"/>
      <c r="DG2" s="255"/>
      <c r="DH2" s="255"/>
      <c r="DI2" s="255"/>
      <c r="DJ2" s="255"/>
      <c r="DK2" s="255"/>
      <c r="DL2" s="255"/>
      <c r="DM2" s="255"/>
      <c r="DN2" s="255"/>
      <c r="DO2" s="255"/>
      <c r="DP2" s="255"/>
      <c r="DQ2" s="255"/>
      <c r="DR2" s="255"/>
      <c r="DS2" s="255"/>
      <c r="DT2" s="255"/>
      <c r="DU2" s="255"/>
      <c r="DV2" s="256"/>
      <c r="DW2" s="196"/>
      <c r="DX2" s="196"/>
      <c r="DY2" s="196"/>
      <c r="DZ2" s="196"/>
      <c r="EA2" s="196"/>
      <c r="EB2" s="196"/>
      <c r="EC2" s="249"/>
      <c r="ED2" s="249"/>
      <c r="EE2" s="249"/>
      <c r="EF2" s="249"/>
      <c r="EG2" s="249"/>
      <c r="EH2" s="249"/>
      <c r="EI2" s="249"/>
      <c r="EJ2" s="249"/>
      <c r="EK2" s="249"/>
      <c r="EL2" s="249"/>
      <c r="EM2" s="249"/>
      <c r="EN2" s="249"/>
      <c r="EO2" s="249"/>
      <c r="EP2" s="249"/>
      <c r="EQ2" s="249"/>
      <c r="ER2" s="249"/>
      <c r="ES2" s="249"/>
      <c r="ET2" s="249"/>
      <c r="EU2" s="246"/>
      <c r="EV2" s="246"/>
      <c r="EW2" s="246"/>
      <c r="EX2" s="246"/>
      <c r="EY2" s="246"/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6"/>
      <c r="FQ2" s="246"/>
      <c r="FR2" s="246"/>
      <c r="FS2" s="246"/>
      <c r="FT2" s="246"/>
      <c r="FU2" s="246"/>
      <c r="FV2" s="246"/>
      <c r="FW2" s="246"/>
      <c r="FX2" s="246"/>
      <c r="FY2" s="246"/>
      <c r="FZ2" s="246"/>
      <c r="GA2" s="246"/>
      <c r="GB2" s="246"/>
      <c r="GC2" s="246"/>
      <c r="GD2" s="246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</row>
    <row r="3" spans="1:240" ht="14.45" customHeight="1" thickTop="1" x14ac:dyDescent="0.25">
      <c r="A3" s="247" t="s">
        <v>0</v>
      </c>
      <c r="B3" s="235" t="s">
        <v>1</v>
      </c>
      <c r="C3" s="235"/>
      <c r="D3" s="235"/>
      <c r="E3" s="235"/>
      <c r="F3" s="235"/>
      <c r="G3" s="235" t="s">
        <v>2</v>
      </c>
      <c r="H3" s="235" t="s">
        <v>2</v>
      </c>
      <c r="I3" s="235" t="s">
        <v>1</v>
      </c>
      <c r="J3" s="235"/>
      <c r="K3" s="235"/>
      <c r="L3" s="235"/>
      <c r="M3" s="235"/>
      <c r="N3" s="238" t="s">
        <v>0</v>
      </c>
      <c r="O3" s="234" t="s">
        <v>3</v>
      </c>
      <c r="P3" s="235"/>
      <c r="Q3" s="235"/>
      <c r="R3" s="235"/>
      <c r="S3" s="235" t="s">
        <v>4</v>
      </c>
      <c r="T3" s="238"/>
      <c r="U3" s="74"/>
      <c r="V3" s="240" t="s">
        <v>1</v>
      </c>
      <c r="W3" s="232"/>
      <c r="X3" s="232"/>
      <c r="Y3" s="232"/>
      <c r="Z3" s="241"/>
      <c r="AA3" s="240" t="s">
        <v>6</v>
      </c>
      <c r="AB3" s="224"/>
      <c r="AC3" s="244" t="s">
        <v>7</v>
      </c>
      <c r="AD3" s="224" t="s">
        <v>8</v>
      </c>
      <c r="AE3" s="244" t="s">
        <v>9</v>
      </c>
      <c r="AF3" s="232" t="s">
        <v>10</v>
      </c>
      <c r="AG3" s="232" t="s">
        <v>11</v>
      </c>
      <c r="AH3" s="232" t="s">
        <v>0</v>
      </c>
      <c r="AI3" s="232" t="s">
        <v>12</v>
      </c>
      <c r="AJ3" s="232" t="s">
        <v>13</v>
      </c>
      <c r="AK3" s="224" t="s">
        <v>14</v>
      </c>
      <c r="AL3" s="226" t="s">
        <v>1</v>
      </c>
      <c r="AM3" s="220"/>
      <c r="AN3" s="220"/>
      <c r="AO3" s="220"/>
      <c r="AP3" s="227"/>
      <c r="AQ3" s="226" t="s">
        <v>6</v>
      </c>
      <c r="AR3" s="222"/>
      <c r="AS3" s="230" t="s">
        <v>7</v>
      </c>
      <c r="AT3" s="222" t="s">
        <v>8</v>
      </c>
      <c r="AU3" s="230" t="s">
        <v>9</v>
      </c>
      <c r="AV3" s="220" t="s">
        <v>10</v>
      </c>
      <c r="AW3" s="220" t="s">
        <v>11</v>
      </c>
      <c r="AX3" s="220" t="s">
        <v>0</v>
      </c>
      <c r="AY3" s="220" t="s">
        <v>12</v>
      </c>
      <c r="AZ3" s="220" t="s">
        <v>13</v>
      </c>
      <c r="BA3" s="222" t="s">
        <v>14</v>
      </c>
      <c r="BB3" s="214" t="s">
        <v>1</v>
      </c>
      <c r="BC3" s="209"/>
      <c r="BD3" s="209"/>
      <c r="BE3" s="209"/>
      <c r="BF3" s="215"/>
      <c r="BG3" s="214" t="s">
        <v>6</v>
      </c>
      <c r="BH3" s="211"/>
      <c r="BI3" s="218" t="s">
        <v>7</v>
      </c>
      <c r="BJ3" s="211" t="s">
        <v>8</v>
      </c>
      <c r="BK3" s="218" t="s">
        <v>9</v>
      </c>
      <c r="BL3" s="209" t="s">
        <v>10</v>
      </c>
      <c r="BM3" s="209" t="s">
        <v>11</v>
      </c>
      <c r="BN3" s="209" t="s">
        <v>0</v>
      </c>
      <c r="BO3" s="209" t="s">
        <v>12</v>
      </c>
      <c r="BP3" s="209" t="s">
        <v>13</v>
      </c>
      <c r="BQ3" s="211" t="s">
        <v>14</v>
      </c>
      <c r="BR3" s="208" t="s">
        <v>19</v>
      </c>
      <c r="BS3" s="213"/>
      <c r="BT3" s="206" t="s">
        <v>20</v>
      </c>
      <c r="BU3" s="207"/>
      <c r="BV3" s="208" t="s">
        <v>21</v>
      </c>
      <c r="BW3" s="139"/>
      <c r="BX3" s="199" t="s">
        <v>1</v>
      </c>
      <c r="BY3" s="199"/>
      <c r="BZ3" s="199"/>
      <c r="CA3" s="199"/>
      <c r="CB3" s="199"/>
      <c r="CC3" s="199" t="s">
        <v>18</v>
      </c>
      <c r="CD3" s="199" t="s">
        <v>6</v>
      </c>
      <c r="CE3" s="199"/>
      <c r="CF3" s="199" t="s">
        <v>7</v>
      </c>
      <c r="CG3" s="199" t="s">
        <v>8</v>
      </c>
      <c r="CH3" s="199" t="s">
        <v>9</v>
      </c>
      <c r="CI3" s="199" t="s">
        <v>10</v>
      </c>
      <c r="CJ3" s="199" t="s">
        <v>11</v>
      </c>
      <c r="CK3" s="199" t="s">
        <v>0</v>
      </c>
      <c r="CL3" s="199" t="s">
        <v>12</v>
      </c>
      <c r="CM3" s="199" t="s">
        <v>13</v>
      </c>
      <c r="CN3" s="199" t="s">
        <v>14</v>
      </c>
      <c r="CO3" s="200" t="s">
        <v>1</v>
      </c>
      <c r="CP3" s="201"/>
      <c r="CQ3" s="201"/>
      <c r="CR3" s="201"/>
      <c r="CS3" s="202"/>
      <c r="CT3" s="199" t="s">
        <v>18</v>
      </c>
      <c r="CU3" s="199" t="s">
        <v>6</v>
      </c>
      <c r="CV3" s="199"/>
      <c r="CW3" s="199" t="s">
        <v>7</v>
      </c>
      <c r="CX3" s="199" t="s">
        <v>8</v>
      </c>
      <c r="CY3" s="199" t="s">
        <v>9</v>
      </c>
      <c r="CZ3" s="199" t="s">
        <v>10</v>
      </c>
      <c r="DA3" s="199" t="s">
        <v>11</v>
      </c>
      <c r="DB3" s="199" t="s">
        <v>0</v>
      </c>
      <c r="DC3" s="199" t="s">
        <v>12</v>
      </c>
      <c r="DD3" s="199" t="s">
        <v>13</v>
      </c>
      <c r="DE3" s="199" t="s">
        <v>14</v>
      </c>
      <c r="DF3" s="200" t="s">
        <v>1</v>
      </c>
      <c r="DG3" s="201"/>
      <c r="DH3" s="201"/>
      <c r="DI3" s="201"/>
      <c r="DJ3" s="202"/>
      <c r="DK3" s="199" t="s">
        <v>18</v>
      </c>
      <c r="DL3" s="199" t="s">
        <v>6</v>
      </c>
      <c r="DM3" s="199"/>
      <c r="DN3" s="199" t="s">
        <v>7</v>
      </c>
      <c r="DO3" s="199" t="s">
        <v>8</v>
      </c>
      <c r="DP3" s="199" t="s">
        <v>9</v>
      </c>
      <c r="DQ3" s="199" t="s">
        <v>10</v>
      </c>
      <c r="DR3" s="199" t="s">
        <v>11</v>
      </c>
      <c r="DS3" s="199" t="s">
        <v>0</v>
      </c>
      <c r="DT3" s="199" t="s">
        <v>12</v>
      </c>
      <c r="DU3" s="199" t="s">
        <v>13</v>
      </c>
      <c r="DV3" s="199" t="s">
        <v>14</v>
      </c>
      <c r="DW3" s="198" t="s">
        <v>25</v>
      </c>
      <c r="DX3" s="198" t="s">
        <v>25</v>
      </c>
      <c r="DY3" s="198" t="s">
        <v>25</v>
      </c>
      <c r="DZ3" s="198" t="s">
        <v>25</v>
      </c>
      <c r="EA3" s="198" t="s">
        <v>25</v>
      </c>
      <c r="EB3" s="198" t="s">
        <v>25</v>
      </c>
      <c r="EC3" s="197" t="s">
        <v>0</v>
      </c>
      <c r="ED3" s="197" t="s">
        <v>0</v>
      </c>
      <c r="EE3" s="197" t="s">
        <v>8</v>
      </c>
      <c r="EF3" s="197" t="s">
        <v>8</v>
      </c>
      <c r="EG3" s="197" t="s">
        <v>29</v>
      </c>
      <c r="EH3" s="197" t="s">
        <v>29</v>
      </c>
      <c r="EI3" s="197" t="s">
        <v>9</v>
      </c>
      <c r="EJ3" s="197" t="s">
        <v>9</v>
      </c>
      <c r="EK3" s="197" t="s">
        <v>10</v>
      </c>
      <c r="EL3" s="197" t="s">
        <v>10</v>
      </c>
      <c r="EM3" s="197" t="s">
        <v>11</v>
      </c>
      <c r="EN3" s="197" t="s">
        <v>11</v>
      </c>
      <c r="EO3" s="197" t="s">
        <v>0</v>
      </c>
      <c r="EP3" s="197" t="s">
        <v>0</v>
      </c>
      <c r="EQ3" s="197" t="s">
        <v>12</v>
      </c>
      <c r="ER3" s="197" t="s">
        <v>12</v>
      </c>
      <c r="ES3" s="197" t="s">
        <v>13</v>
      </c>
      <c r="ET3" s="197" t="s">
        <v>13</v>
      </c>
      <c r="EU3" s="139" t="s">
        <v>1</v>
      </c>
      <c r="EV3" s="139"/>
      <c r="EW3" s="139"/>
      <c r="EX3" s="139"/>
      <c r="EY3" s="139"/>
      <c r="EZ3" s="196" t="s">
        <v>25</v>
      </c>
      <c r="FA3" s="139" t="s">
        <v>18</v>
      </c>
      <c r="FB3" s="139" t="s">
        <v>1</v>
      </c>
      <c r="FC3" s="139"/>
      <c r="FD3" s="139"/>
      <c r="FE3" s="139"/>
      <c r="FF3" s="139"/>
      <c r="FG3" s="139" t="s">
        <v>1</v>
      </c>
      <c r="FH3" s="139"/>
      <c r="FI3" s="139"/>
      <c r="FJ3" s="139"/>
      <c r="FK3" s="139"/>
      <c r="FL3" s="196" t="s">
        <v>25</v>
      </c>
      <c r="FM3" s="196" t="s">
        <v>18</v>
      </c>
      <c r="FN3" s="139" t="s">
        <v>1</v>
      </c>
      <c r="FO3" s="139"/>
      <c r="FP3" s="139"/>
      <c r="FQ3" s="139"/>
      <c r="FR3" s="139"/>
      <c r="FS3" s="139" t="s">
        <v>1</v>
      </c>
      <c r="FT3" s="139"/>
      <c r="FU3" s="139"/>
      <c r="FV3" s="139"/>
      <c r="FW3" s="139"/>
      <c r="FX3" s="196" t="s">
        <v>25</v>
      </c>
      <c r="FY3" s="139" t="s">
        <v>18</v>
      </c>
      <c r="FZ3" s="139" t="s">
        <v>1</v>
      </c>
      <c r="GA3" s="139"/>
      <c r="GB3" s="139"/>
      <c r="GC3" s="139"/>
      <c r="GD3" s="139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</row>
    <row r="4" spans="1:240" ht="14.45" customHeight="1" thickBot="1" x14ac:dyDescent="0.3">
      <c r="A4" s="248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9"/>
      <c r="O4" s="236"/>
      <c r="P4" s="237"/>
      <c r="Q4" s="237"/>
      <c r="R4" s="237"/>
      <c r="S4" s="237"/>
      <c r="T4" s="239"/>
      <c r="U4" s="74"/>
      <c r="V4" s="242"/>
      <c r="W4" s="233"/>
      <c r="X4" s="233"/>
      <c r="Y4" s="233"/>
      <c r="Z4" s="243"/>
      <c r="AA4" s="242"/>
      <c r="AB4" s="225"/>
      <c r="AC4" s="245"/>
      <c r="AD4" s="225"/>
      <c r="AE4" s="245"/>
      <c r="AF4" s="233"/>
      <c r="AG4" s="233"/>
      <c r="AH4" s="233"/>
      <c r="AI4" s="233"/>
      <c r="AJ4" s="233"/>
      <c r="AK4" s="225"/>
      <c r="AL4" s="228"/>
      <c r="AM4" s="221"/>
      <c r="AN4" s="221"/>
      <c r="AO4" s="221"/>
      <c r="AP4" s="229"/>
      <c r="AQ4" s="228"/>
      <c r="AR4" s="223"/>
      <c r="AS4" s="231"/>
      <c r="AT4" s="223"/>
      <c r="AU4" s="231"/>
      <c r="AV4" s="221"/>
      <c r="AW4" s="221"/>
      <c r="AX4" s="221"/>
      <c r="AY4" s="221"/>
      <c r="AZ4" s="221"/>
      <c r="BA4" s="223"/>
      <c r="BB4" s="216"/>
      <c r="BC4" s="210"/>
      <c r="BD4" s="210"/>
      <c r="BE4" s="210"/>
      <c r="BF4" s="217"/>
      <c r="BG4" s="216"/>
      <c r="BH4" s="212"/>
      <c r="BI4" s="219"/>
      <c r="BJ4" s="212"/>
      <c r="BK4" s="219"/>
      <c r="BL4" s="210"/>
      <c r="BM4" s="210"/>
      <c r="BN4" s="210"/>
      <c r="BO4" s="210"/>
      <c r="BP4" s="210"/>
      <c r="BQ4" s="212"/>
      <c r="BR4" s="208"/>
      <c r="BS4" s="213"/>
      <c r="BT4" s="206"/>
      <c r="BU4" s="207"/>
      <c r="BV4" s="208"/>
      <c r="BW4" s="13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203"/>
      <c r="CP4" s="204"/>
      <c r="CQ4" s="204"/>
      <c r="CR4" s="204"/>
      <c r="CS4" s="205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203"/>
      <c r="DG4" s="204"/>
      <c r="DH4" s="204"/>
      <c r="DI4" s="204"/>
      <c r="DJ4" s="205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8"/>
      <c r="DX4" s="198"/>
      <c r="DY4" s="198"/>
      <c r="DZ4" s="198"/>
      <c r="EA4" s="198"/>
      <c r="EB4" s="198"/>
      <c r="EC4" s="197"/>
      <c r="ED4" s="197"/>
      <c r="EE4" s="197"/>
      <c r="EF4" s="197"/>
      <c r="EG4" s="197"/>
      <c r="EH4" s="197"/>
      <c r="EI4" s="197"/>
      <c r="EJ4" s="197"/>
      <c r="EK4" s="197"/>
      <c r="EL4" s="197"/>
      <c r="EM4" s="197"/>
      <c r="EN4" s="197"/>
      <c r="EO4" s="197"/>
      <c r="EP4" s="197"/>
      <c r="EQ4" s="197"/>
      <c r="ER4" s="197"/>
      <c r="ES4" s="197"/>
      <c r="ET4" s="197"/>
      <c r="EU4" s="139"/>
      <c r="EV4" s="139"/>
      <c r="EW4" s="139"/>
      <c r="EX4" s="139"/>
      <c r="EY4" s="139"/>
      <c r="EZ4" s="196"/>
      <c r="FA4" s="139"/>
      <c r="FB4" s="139"/>
      <c r="FC4" s="139"/>
      <c r="FD4" s="139"/>
      <c r="FE4" s="139"/>
      <c r="FF4" s="139"/>
      <c r="FG4" s="139"/>
      <c r="FH4" s="139"/>
      <c r="FI4" s="139"/>
      <c r="FJ4" s="139"/>
      <c r="FK4" s="139"/>
      <c r="FL4" s="196"/>
      <c r="FM4" s="196"/>
      <c r="FN4" s="139"/>
      <c r="FO4" s="139"/>
      <c r="FP4" s="139"/>
      <c r="FQ4" s="139"/>
      <c r="FR4" s="139"/>
      <c r="FS4" s="139"/>
      <c r="FT4" s="139"/>
      <c r="FU4" s="139"/>
      <c r="FV4" s="139"/>
      <c r="FW4" s="139"/>
      <c r="FX4" s="196"/>
      <c r="FY4" s="139"/>
      <c r="FZ4" s="139"/>
      <c r="GA4" s="139"/>
      <c r="GB4" s="139"/>
      <c r="GC4" s="139"/>
      <c r="GD4" s="139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</row>
    <row r="5" spans="1:240" ht="15.6" thickTop="1" x14ac:dyDescent="0.3">
      <c r="A5" s="64"/>
      <c r="B5" s="184" t="s">
        <v>61</v>
      </c>
      <c r="C5" s="184"/>
      <c r="D5" s="184"/>
      <c r="E5" s="184"/>
      <c r="F5" s="184"/>
      <c r="G5" s="65"/>
      <c r="H5" s="65"/>
      <c r="I5" s="185" t="s">
        <v>69</v>
      </c>
      <c r="J5" s="185"/>
      <c r="K5" s="185"/>
      <c r="L5" s="185"/>
      <c r="M5" s="185"/>
      <c r="N5" s="66"/>
      <c r="O5" s="186">
        <v>43378</v>
      </c>
      <c r="P5" s="187"/>
      <c r="Q5" s="187"/>
      <c r="R5" s="187"/>
      <c r="S5" s="188"/>
      <c r="T5" s="189"/>
      <c r="U5" s="73"/>
      <c r="V5" s="155" t="str">
        <f t="shared" ref="V5:V22" si="0">VLOOKUP(BR5,$BS$5:$CB$22,6,0)</f>
        <v>Avranches</v>
      </c>
      <c r="W5" s="156"/>
      <c r="X5" s="156"/>
      <c r="Y5" s="156"/>
      <c r="Z5" s="157"/>
      <c r="AA5" s="23">
        <f t="shared" ref="AA5:AA22" si="1">VLOOKUP(V5,$BX$5:$CN$22,7,0)</f>
        <v>0</v>
      </c>
      <c r="AB5" s="24" t="str">
        <f t="shared" ref="AB5:AB22" si="2">VLOOKUP(V5,$BX$5:$CN$22,8,0)</f>
        <v>u</v>
      </c>
      <c r="AC5" s="25">
        <v>1</v>
      </c>
      <c r="AD5" s="26">
        <f t="shared" ref="AD5:AD22" si="3">VLOOKUP(V5,$BX$5:$CN$22,10,0)</f>
        <v>0</v>
      </c>
      <c r="AE5" s="31">
        <f t="shared" ref="AE5:AE22" si="4">VLOOKUP(V5,$BX$5:$CN$22,11,0)</f>
        <v>0</v>
      </c>
      <c r="AF5" s="32">
        <f t="shared" ref="AF5:AF22" si="5">VLOOKUP(V5,$BX$5:$CN$22,12,0)</f>
        <v>0</v>
      </c>
      <c r="AG5" s="32">
        <f t="shared" ref="AG5:AG22" si="6">VLOOKUP(V5,$BX$5:$CN$22,13,0)</f>
        <v>0</v>
      </c>
      <c r="AH5" s="32">
        <f t="shared" ref="AH5:AH22" si="7">VLOOKUP(V5,$BX$5:$CN$22,14,0)</f>
        <v>0</v>
      </c>
      <c r="AI5" s="32">
        <f t="shared" ref="AI5:AI22" si="8">VLOOKUP(V5,$BX$5:$CN$22,15,0)</f>
        <v>0</v>
      </c>
      <c r="AJ5" s="32">
        <f t="shared" ref="AJ5:AJ22" si="9">VLOOKUP(V5,$BX$5:$CN$22,16,0)</f>
        <v>0</v>
      </c>
      <c r="AK5" s="33">
        <f t="shared" ref="AK5:AK22" si="10">VLOOKUP(V5,$BX$5:$CN$22,17,0)</f>
        <v>0</v>
      </c>
      <c r="AL5" s="190" t="str">
        <f t="shared" ref="AL5:AL22" si="11">VLOOKUP(BT5,$BU$5:$CS$22,4,0)</f>
        <v>Avranches</v>
      </c>
      <c r="AM5" s="191"/>
      <c r="AN5" s="191"/>
      <c r="AO5" s="191"/>
      <c r="AP5" s="192"/>
      <c r="AQ5" s="5">
        <f t="shared" ref="AQ5:AQ22" si="12">VLOOKUP(AL5,$CO$5:$DE$22,7,0)</f>
        <v>0</v>
      </c>
      <c r="AR5" s="6" t="str">
        <f t="shared" ref="AR5:AR22" si="13">VLOOKUP(AL5,$CO$5:$DE$22,8,0)</f>
        <v>u</v>
      </c>
      <c r="AS5" s="7">
        <v>1</v>
      </c>
      <c r="AT5" s="8">
        <f t="shared" ref="AT5:AT22" si="14">VLOOKUP(AL5,$CO$5:$DE$22,10,0)</f>
        <v>0</v>
      </c>
      <c r="AU5" s="9">
        <f t="shared" ref="AU5:AU22" si="15">VLOOKUP(AL5,$CO$5:$DE$22,11,0)</f>
        <v>0</v>
      </c>
      <c r="AV5" s="10">
        <f t="shared" ref="AV5:AV22" si="16">VLOOKUP(AL5,$CO$5:$DE$22,12,0)</f>
        <v>0</v>
      </c>
      <c r="AW5" s="10">
        <f t="shared" ref="AW5:AW22" si="17">VLOOKUP(AL5,$CO$5:$DE$22,13,0)</f>
        <v>0</v>
      </c>
      <c r="AX5" s="10">
        <f t="shared" ref="AX5:AX22" si="18">VLOOKUP(AL5,$CO$5:$DE$22,14,0)</f>
        <v>0</v>
      </c>
      <c r="AY5" s="10">
        <f t="shared" ref="AY5:AY22" si="19">VLOOKUP(AL5,$CO$5:$DE$22,15,0)</f>
        <v>0</v>
      </c>
      <c r="AZ5" s="10">
        <f t="shared" ref="AZ5:AZ22" si="20">VLOOKUP(AL5,$CO$5:$DE$22,16,0)</f>
        <v>0</v>
      </c>
      <c r="BA5" s="11">
        <f t="shared" ref="BA5:BA22" si="21">VLOOKUP(AL5,$CO$5:$DE$22,17,0)</f>
        <v>0</v>
      </c>
      <c r="BB5" s="193" t="str">
        <f t="shared" ref="BB5:BB22" si="22">VLOOKUP(BV5,$BW$5:$DF$22,2,0)</f>
        <v>Avranches</v>
      </c>
      <c r="BC5" s="194"/>
      <c r="BD5" s="194"/>
      <c r="BE5" s="194"/>
      <c r="BF5" s="195"/>
      <c r="BG5" s="37">
        <f t="shared" ref="BG5:BG22" si="23">VLOOKUP(BB5,$DF$5:$DV$22,7,0)</f>
        <v>0</v>
      </c>
      <c r="BH5" s="38" t="str">
        <f t="shared" ref="BH5:BH22" si="24">VLOOKUP(BB5,$DF$5:$DV$22,8,0)</f>
        <v>u</v>
      </c>
      <c r="BI5" s="39">
        <v>1</v>
      </c>
      <c r="BJ5" s="40">
        <f t="shared" ref="BJ5:BJ22" si="25">VLOOKUP(BB5,$DF$5:$DV$22,10,0)</f>
        <v>0</v>
      </c>
      <c r="BK5" s="41">
        <f t="shared" ref="BK5:BK22" si="26">VLOOKUP(BB5,$DF$5:$DV$22,11,0)</f>
        <v>0</v>
      </c>
      <c r="BL5" s="42">
        <f t="shared" ref="BL5:BL22" si="27">VLOOKUP(BB5,$DF$5:$DV$22,12,0)</f>
        <v>0</v>
      </c>
      <c r="BM5" s="42">
        <f t="shared" ref="BM5:BM22" si="28">VLOOKUP(BB5,$DF$5:$DV$22,13,0)</f>
        <v>0</v>
      </c>
      <c r="BN5" s="42">
        <f t="shared" ref="BN5:BN22" si="29">VLOOKUP(BB5,$DF$5:$DV$22,14,0)</f>
        <v>0</v>
      </c>
      <c r="BO5" s="42">
        <f t="shared" ref="BO5:BO22" si="30">VLOOKUP(BB5,$DF$5:$DV$22,15,0)</f>
        <v>0</v>
      </c>
      <c r="BP5" s="42">
        <f t="shared" ref="BP5:BP22" si="31">VLOOKUP(BB5,$DF$5:$DV$22,16,0)</f>
        <v>0</v>
      </c>
      <c r="BQ5" s="43">
        <f t="shared" ref="BQ5:BQ22" si="32">VLOOKUP(BB5,$DF$5:$DV$22,17,0)</f>
        <v>0</v>
      </c>
      <c r="BR5" s="77">
        <v>1</v>
      </c>
      <c r="BS5" s="81">
        <f t="shared" ref="BS5:BS22" si="33">CF5</f>
        <v>1</v>
      </c>
      <c r="BT5" s="79">
        <v>1</v>
      </c>
      <c r="BU5" s="80">
        <f t="shared" ref="BU5:BU22" si="34">CW5</f>
        <v>1</v>
      </c>
      <c r="BV5" s="77">
        <v>1</v>
      </c>
      <c r="BW5" s="78">
        <f t="shared" ref="BW5:BW22" si="35">DN5</f>
        <v>1</v>
      </c>
      <c r="BX5" s="164" t="str">
        <f>[1]Equipes!A2</f>
        <v>Avranches</v>
      </c>
      <c r="BY5" s="164"/>
      <c r="BZ5" s="164"/>
      <c r="CA5" s="164"/>
      <c r="CB5" s="164"/>
      <c r="CC5" s="75">
        <f t="shared" ref="CC5:CC22" si="36">RANK(DW5,$DW$5:$DW$22)</f>
        <v>1</v>
      </c>
      <c r="CD5" s="75">
        <f>CC5-CC5</f>
        <v>0</v>
      </c>
      <c r="CE5" s="2" t="s">
        <v>22</v>
      </c>
      <c r="CF5" s="75">
        <f t="shared" ref="CF5:CF22" si="37">RANK(DX5,$DX$5:$DX$22)</f>
        <v>1</v>
      </c>
      <c r="CG5" s="75">
        <f t="shared" ref="CG5:CG22" si="38">SUMPRODUCT(($B$5:$F$16=BX5)*($EG$5:$EG$16))+SUMPRODUCT(($I$5:$M$16=BX5)*($EH$5:$EH$16))</f>
        <v>0</v>
      </c>
      <c r="CH5" s="75">
        <f t="shared" ref="CH5:CH22" si="39">SUMPRODUCT(($B$5:$F$16=BX5)*($EI$5:$EI$16))+SUMPRODUCT(($I$5:$M$16=BX5)*($EJ$5:$EJ$16))</f>
        <v>0</v>
      </c>
      <c r="CI5" s="75">
        <f t="shared" ref="CI5:CI22" si="40">SUMPRODUCT(($B$5:$F$16=BX5)*($EK$5:$EK$16))+SUMPRODUCT(($I$5:$M$16=BX5)*($EL$5:$EL$16))</f>
        <v>0</v>
      </c>
      <c r="CJ5" s="75">
        <f t="shared" ref="CJ5:CJ22" si="41">SUMPRODUCT(($B$5:$F$16=BX5)*($EM$5:$EM$16))+SUMPRODUCT(($I$5:$M$16=BX5)*($EN$5:$EN$16))</f>
        <v>0</v>
      </c>
      <c r="CK5" s="75">
        <f t="shared" ref="CK5:CK22" si="42">SUMPRODUCT(($B$5:$F$16=BX5)*($EO$5:$EO$16))+SUMPRODUCT(($I$5:$M$16=BX5)*($EP$5:$EP$16))</f>
        <v>0</v>
      </c>
      <c r="CL5" s="75">
        <f t="shared" ref="CL5:CL22" si="43">SUMPRODUCT(($B$5:$F$16=BX5)*($EQ$5:$EQ$16))+SUMPRODUCT(($I$5:$M$16=BX5)*($ER$5:$ER$16))</f>
        <v>0</v>
      </c>
      <c r="CM5" s="75">
        <f t="shared" ref="CM5:CM22" si="44">SUMPRODUCT(($B$5:$F$16=BX5)*($ES$5:$ES$16))+SUMPRODUCT(($I$5:$M$16=BX5)*($ET$5:$ET$16))</f>
        <v>0</v>
      </c>
      <c r="CN5" s="75">
        <f>CL5-CM5</f>
        <v>0</v>
      </c>
      <c r="CO5" s="165" t="str">
        <f>BX5</f>
        <v>Avranches</v>
      </c>
      <c r="CP5" s="166"/>
      <c r="CQ5" s="166"/>
      <c r="CR5" s="166"/>
      <c r="CS5" s="167"/>
      <c r="CT5" s="75">
        <f t="shared" ref="CT5:CT22" si="45">RANK(DY5,$DY$5:$DY$22)</f>
        <v>1</v>
      </c>
      <c r="CU5" s="75">
        <f>CT5-CT5</f>
        <v>0</v>
      </c>
      <c r="CV5" s="2" t="s">
        <v>22</v>
      </c>
      <c r="CW5" s="75">
        <f t="shared" ref="CW5:CW22" si="46">RANK(DZ5,$DZ$5:$DZ$22)</f>
        <v>1</v>
      </c>
      <c r="CX5" s="75">
        <f t="shared" ref="CX5:CX22" si="47">SUMPRODUCT(($B$5:$F$16=CO5)*($EG$5:$EG$16))</f>
        <v>0</v>
      </c>
      <c r="CY5" s="75">
        <f t="shared" ref="CY5:CY22" si="48">SUMPRODUCT(($B$5:$F$16=CO5)*($EI$5:$EI$16))</f>
        <v>0</v>
      </c>
      <c r="CZ5" s="75">
        <f t="shared" ref="CZ5:CZ22" si="49">SUMPRODUCT(($B$5:$F$16=CO5)*($EK$5:$EK$16))</f>
        <v>0</v>
      </c>
      <c r="DA5" s="75">
        <f t="shared" ref="DA5:DA22" si="50">SUMPRODUCT(($B$5:$F$16=CO5)*($EM$5:$EM$16))</f>
        <v>0</v>
      </c>
      <c r="DB5" s="75">
        <f t="shared" ref="DB5:DB22" si="51">SUMPRODUCT(($B$5:$F$16=CO5)*($EO$5:$EO$16))</f>
        <v>0</v>
      </c>
      <c r="DC5" s="75">
        <f t="shared" ref="DC5:DC22" si="52">SUMPRODUCT(($B$5:$F$16=CO5)*($EQ$5:$EQ$16))</f>
        <v>0</v>
      </c>
      <c r="DD5" s="75">
        <f t="shared" ref="DD5:DD22" si="53">SUMPRODUCT(($B$5:$F$16=CO5)*($ES$5:$ES$16))</f>
        <v>0</v>
      </c>
      <c r="DE5" s="75">
        <f>DC5-DD5</f>
        <v>0</v>
      </c>
      <c r="DF5" s="165" t="str">
        <f>BX5</f>
        <v>Avranches</v>
      </c>
      <c r="DG5" s="166"/>
      <c r="DH5" s="166"/>
      <c r="DI5" s="166"/>
      <c r="DJ5" s="167"/>
      <c r="DK5" s="75">
        <f t="shared" ref="DK5:DK22" si="54">RANK(EA5,$EA$5:$EA$22)</f>
        <v>1</v>
      </c>
      <c r="DL5" s="75">
        <f>DK5-DK5</f>
        <v>0</v>
      </c>
      <c r="DM5" s="2" t="s">
        <v>22</v>
      </c>
      <c r="DN5" s="75">
        <f t="shared" ref="DN5:DN22" si="55">RANK(EB5,$EB$5:$EB$22)</f>
        <v>1</v>
      </c>
      <c r="DO5" s="75">
        <f t="shared" ref="DO5:DO22" si="56">SUMPRODUCT(($I$5:$M$16=DF5)*($EH$5:$EH$16))</f>
        <v>0</v>
      </c>
      <c r="DP5" s="75">
        <f t="shared" ref="DP5:DP22" si="57">SUMPRODUCT(($I$5:$M$16=DF5)*($EJ$5:$EJ$16))</f>
        <v>0</v>
      </c>
      <c r="DQ5" s="75">
        <f t="shared" ref="DQ5:DQ22" si="58">SUMPRODUCT(($I$5:$M$16=DF5)*($EL$5:$EL$16))</f>
        <v>0</v>
      </c>
      <c r="DR5" s="75">
        <f t="shared" ref="DR5:DR22" si="59">SUMPRODUCT(($I$5:$M$16=DF5)*($EN$5:$EN$16))</f>
        <v>0</v>
      </c>
      <c r="DS5" s="75">
        <f t="shared" ref="DS5:DS22" si="60">SUMPRODUCT(($I$5:$M$16=DF5)*($EP$5:$EP$16))</f>
        <v>0</v>
      </c>
      <c r="DT5" s="75">
        <f t="shared" ref="DT5:DT22" si="61">SUMPRODUCT(($I$5:$M$16=DF5)*($ER$5:$ER$16))</f>
        <v>0</v>
      </c>
      <c r="DU5" s="75">
        <f t="shared" ref="DU5:DU22" si="62">SUMPRODUCT(($I$5:$M$16=DF5)*($ET$5:$ET$16))</f>
        <v>0</v>
      </c>
      <c r="DV5" s="75">
        <f>DT5-DU5</f>
        <v>0</v>
      </c>
      <c r="DW5" s="82">
        <f>SUM(CG5*1000+(CN5)/100+(CL5)/1000)</f>
        <v>0</v>
      </c>
      <c r="DX5" s="82">
        <f>DW5+0.000002</f>
        <v>1.9999999999999999E-6</v>
      </c>
      <c r="DY5" s="82">
        <f>SUM(CX5*1000+(DE5)/100+(DC5)/1000)</f>
        <v>0</v>
      </c>
      <c r="DZ5" s="82">
        <f>DY5+0.000002</f>
        <v>1.9999999999999999E-6</v>
      </c>
      <c r="EA5" s="82">
        <f>SUM(DO5*1000+(DV5)/100+(DT5)/1000)</f>
        <v>0</v>
      </c>
      <c r="EB5" s="82">
        <f>EA5+0.000002</f>
        <v>1.9999999999999999E-6</v>
      </c>
      <c r="EC5" s="78">
        <f>A5</f>
        <v>0</v>
      </c>
      <c r="ED5" s="78">
        <f>N5</f>
        <v>0</v>
      </c>
      <c r="EE5" s="78">
        <f>IF(G5="",0,IF(G5&gt;H5,3,IF(G5=H5,1,IF(G5&lt;H5,0))))</f>
        <v>0</v>
      </c>
      <c r="EF5" s="78">
        <f>IF(H5="",0,IF(H5&gt;G5,3,IF(H5=G5,1,IF(H5&lt;G5,0))))</f>
        <v>0</v>
      </c>
      <c r="EG5" s="78">
        <f>EE5-EC5</f>
        <v>0</v>
      </c>
      <c r="EH5" s="78">
        <f>EF5-ED5</f>
        <v>0</v>
      </c>
      <c r="EI5" s="78">
        <f>IF(G5="",0,1)</f>
        <v>0</v>
      </c>
      <c r="EJ5" s="78">
        <f>IF(H5="",0,1)</f>
        <v>0</v>
      </c>
      <c r="EK5" s="78" t="b">
        <f>IF(G5&lt;&gt;"",IF(G5&gt;H5,1))</f>
        <v>0</v>
      </c>
      <c r="EL5" s="78" t="b">
        <f>IF(H5&lt;&gt;"",IF(H5&gt;G5,1))</f>
        <v>0</v>
      </c>
      <c r="EM5" s="78" t="b">
        <f>IF(G5&lt;&gt;"",IF(G5=H5,1))</f>
        <v>0</v>
      </c>
      <c r="EN5" s="78" t="b">
        <f>IF(H5&lt;&gt;"",IF(H5=G5,1))</f>
        <v>0</v>
      </c>
      <c r="EO5" s="78" t="b">
        <f>IF(G5&lt;&gt;"",IF(G5&lt;H5,1))</f>
        <v>0</v>
      </c>
      <c r="EP5" s="78" t="b">
        <f>IF(H5&lt;&gt;"",IF(H5&lt;G5,1))</f>
        <v>0</v>
      </c>
      <c r="EQ5" s="78">
        <f>G5</f>
        <v>0</v>
      </c>
      <c r="ER5" s="78">
        <f>H5</f>
        <v>0</v>
      </c>
      <c r="ES5" s="78">
        <f>H5</f>
        <v>0</v>
      </c>
      <c r="ET5" s="78">
        <f>G5</f>
        <v>0</v>
      </c>
      <c r="EU5" s="139" t="str">
        <f t="shared" ref="EU5:EU22" si="63">VLOOKUP(BR5,$BS$5:$CB$22,6,0)</f>
        <v>Avranches</v>
      </c>
      <c r="EV5" s="139"/>
      <c r="EW5" s="139"/>
      <c r="EX5" s="139"/>
      <c r="EY5" s="139"/>
      <c r="EZ5" s="82">
        <f t="shared" ref="EZ5:EZ22" si="64">VLOOKUP(EU5,$BX$5:$DW$22,52,0)</f>
        <v>0</v>
      </c>
      <c r="FA5" s="78">
        <f t="shared" ref="FA5:FA22" si="65">RANK(EZ5,$EZ$5:$EZ$22)</f>
        <v>1</v>
      </c>
      <c r="FB5" s="139" t="str">
        <f>BX5</f>
        <v>Avranches</v>
      </c>
      <c r="FC5" s="139"/>
      <c r="FD5" s="139"/>
      <c r="FE5" s="139"/>
      <c r="FF5" s="139"/>
      <c r="FG5" s="139" t="str">
        <f t="shared" ref="FG5:FG22" si="66">VLOOKUP(BT5,$BU$5:$CS$22,21,0)</f>
        <v>Avranches</v>
      </c>
      <c r="FH5" s="139"/>
      <c r="FI5" s="139"/>
      <c r="FJ5" s="139"/>
      <c r="FK5" s="139"/>
      <c r="FL5" s="82">
        <f t="shared" ref="FL5:FL22" si="67">VLOOKUP(FG5,$CO$5:$DY$22,37,0)</f>
        <v>0</v>
      </c>
      <c r="FM5" s="4">
        <f t="shared" ref="FM5:FM22" si="68">RANK(FL5,$FL$5:$FL$22)</f>
        <v>1</v>
      </c>
      <c r="FN5" s="139" t="str">
        <f>CO5</f>
        <v>Avranches</v>
      </c>
      <c r="FO5" s="139"/>
      <c r="FP5" s="139"/>
      <c r="FQ5" s="139"/>
      <c r="FR5" s="139"/>
      <c r="FS5" s="139" t="str">
        <f t="shared" ref="FS5:FS22" si="69">VLOOKUP(BV5,$BW$5:$DF$22,36,0)</f>
        <v>Avranches</v>
      </c>
      <c r="FT5" s="139"/>
      <c r="FU5" s="139"/>
      <c r="FV5" s="139"/>
      <c r="FW5" s="139"/>
      <c r="FX5" s="82">
        <f t="shared" ref="FX5:FX22" si="70">VLOOKUP(FS5,$DF$5:$EA$22,22,0)</f>
        <v>0</v>
      </c>
      <c r="FY5" s="78">
        <f t="shared" ref="FY5:FY22" si="71">RANK(FX5,$FX$5:$FX$22)</f>
        <v>1</v>
      </c>
      <c r="FZ5" s="139" t="str">
        <f>DF5</f>
        <v>Avranches</v>
      </c>
      <c r="GA5" s="139"/>
      <c r="GB5" s="139"/>
      <c r="GC5" s="139"/>
      <c r="GD5" s="139"/>
      <c r="GE5" s="140" t="str">
        <f>BX5</f>
        <v>Avranches</v>
      </c>
      <c r="GF5" s="141"/>
      <c r="GG5" s="141"/>
      <c r="GH5" s="141"/>
      <c r="GI5" s="142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</row>
    <row r="6" spans="1:240" ht="15" x14ac:dyDescent="0.3">
      <c r="A6" s="67"/>
      <c r="B6" s="178" t="s">
        <v>60</v>
      </c>
      <c r="C6" s="178"/>
      <c r="D6" s="178"/>
      <c r="E6" s="178"/>
      <c r="F6" s="178"/>
      <c r="G6" s="68"/>
      <c r="H6" s="68"/>
      <c r="I6" s="179" t="s">
        <v>70</v>
      </c>
      <c r="J6" s="179"/>
      <c r="K6" s="179"/>
      <c r="L6" s="179"/>
      <c r="M6" s="179"/>
      <c r="N6" s="69"/>
      <c r="O6" s="180"/>
      <c r="P6" s="181"/>
      <c r="Q6" s="181"/>
      <c r="R6" s="181"/>
      <c r="S6" s="182"/>
      <c r="T6" s="183"/>
      <c r="U6" s="73"/>
      <c r="V6" s="155" t="str">
        <f t="shared" si="0"/>
        <v xml:space="preserve">Boulogne </v>
      </c>
      <c r="W6" s="156"/>
      <c r="X6" s="156"/>
      <c r="Y6" s="156"/>
      <c r="Z6" s="157"/>
      <c r="AA6" s="27">
        <f t="shared" si="1"/>
        <v>0</v>
      </c>
      <c r="AB6" s="28" t="str">
        <f t="shared" si="2"/>
        <v>u</v>
      </c>
      <c r="AC6" s="29">
        <f>IF(EZ6=EZ5,FA5,FA6)</f>
        <v>1</v>
      </c>
      <c r="AD6" s="30">
        <f t="shared" si="3"/>
        <v>0</v>
      </c>
      <c r="AE6" s="34">
        <f t="shared" si="4"/>
        <v>0</v>
      </c>
      <c r="AF6" s="35">
        <f t="shared" si="5"/>
        <v>0</v>
      </c>
      <c r="AG6" s="35">
        <f t="shared" si="6"/>
        <v>0</v>
      </c>
      <c r="AH6" s="35">
        <f t="shared" si="7"/>
        <v>0</v>
      </c>
      <c r="AI6" s="35">
        <f t="shared" si="8"/>
        <v>0</v>
      </c>
      <c r="AJ6" s="35">
        <f t="shared" si="9"/>
        <v>0</v>
      </c>
      <c r="AK6" s="36">
        <f t="shared" si="10"/>
        <v>0</v>
      </c>
      <c r="AL6" s="158" t="str">
        <f t="shared" si="11"/>
        <v xml:space="preserve">Boulogne </v>
      </c>
      <c r="AM6" s="159"/>
      <c r="AN6" s="159"/>
      <c r="AO6" s="159"/>
      <c r="AP6" s="160"/>
      <c r="AQ6" s="12">
        <f t="shared" si="12"/>
        <v>0</v>
      </c>
      <c r="AR6" s="13" t="str">
        <f t="shared" si="13"/>
        <v>u</v>
      </c>
      <c r="AS6" s="14">
        <f>IF(FL6=FL5,FM5,FM6)</f>
        <v>1</v>
      </c>
      <c r="AT6" s="15">
        <f t="shared" si="14"/>
        <v>0</v>
      </c>
      <c r="AU6" s="16">
        <f t="shared" si="15"/>
        <v>0</v>
      </c>
      <c r="AV6" s="17">
        <f t="shared" si="16"/>
        <v>0</v>
      </c>
      <c r="AW6" s="17">
        <f t="shared" si="17"/>
        <v>0</v>
      </c>
      <c r="AX6" s="17">
        <f t="shared" si="18"/>
        <v>0</v>
      </c>
      <c r="AY6" s="17">
        <f t="shared" si="19"/>
        <v>0</v>
      </c>
      <c r="AZ6" s="17">
        <f t="shared" si="20"/>
        <v>0</v>
      </c>
      <c r="BA6" s="18">
        <f t="shared" si="21"/>
        <v>0</v>
      </c>
      <c r="BB6" s="161" t="str">
        <f t="shared" si="22"/>
        <v xml:space="preserve">Boulogne </v>
      </c>
      <c r="BC6" s="162"/>
      <c r="BD6" s="162"/>
      <c r="BE6" s="162"/>
      <c r="BF6" s="163"/>
      <c r="BG6" s="44">
        <f t="shared" si="23"/>
        <v>0</v>
      </c>
      <c r="BH6" s="45" t="str">
        <f t="shared" si="24"/>
        <v>u</v>
      </c>
      <c r="BI6" s="46">
        <f>IF(FX6=FX5,FY5,FY6)</f>
        <v>1</v>
      </c>
      <c r="BJ6" s="47">
        <f t="shared" si="25"/>
        <v>0</v>
      </c>
      <c r="BK6" s="48">
        <f t="shared" si="26"/>
        <v>0</v>
      </c>
      <c r="BL6" s="49">
        <f t="shared" si="27"/>
        <v>0</v>
      </c>
      <c r="BM6" s="49">
        <f t="shared" si="28"/>
        <v>0</v>
      </c>
      <c r="BN6" s="49">
        <f t="shared" si="29"/>
        <v>0</v>
      </c>
      <c r="BO6" s="49">
        <f t="shared" si="30"/>
        <v>0</v>
      </c>
      <c r="BP6" s="49">
        <f t="shared" si="31"/>
        <v>0</v>
      </c>
      <c r="BQ6" s="50">
        <f t="shared" si="32"/>
        <v>0</v>
      </c>
      <c r="BR6" s="77">
        <v>2</v>
      </c>
      <c r="BS6" s="81">
        <f t="shared" si="33"/>
        <v>2</v>
      </c>
      <c r="BT6" s="79">
        <v>2</v>
      </c>
      <c r="BU6" s="80">
        <f t="shared" si="34"/>
        <v>2</v>
      </c>
      <c r="BV6" s="77">
        <v>2</v>
      </c>
      <c r="BW6" s="78">
        <f t="shared" si="35"/>
        <v>2</v>
      </c>
      <c r="BX6" s="164" t="str">
        <f>[1]Equipes!A3</f>
        <v xml:space="preserve">Boulogne </v>
      </c>
      <c r="BY6" s="164"/>
      <c r="BZ6" s="164"/>
      <c r="CA6" s="164"/>
      <c r="CB6" s="164"/>
      <c r="CC6" s="75">
        <f t="shared" si="36"/>
        <v>1</v>
      </c>
      <c r="CD6" s="75">
        <f t="shared" ref="CD6:CD22" si="72">CC6-CC6</f>
        <v>0</v>
      </c>
      <c r="CE6" s="2" t="s">
        <v>22</v>
      </c>
      <c r="CF6" s="75">
        <f t="shared" si="37"/>
        <v>2</v>
      </c>
      <c r="CG6" s="75">
        <f t="shared" si="38"/>
        <v>0</v>
      </c>
      <c r="CH6" s="75">
        <f t="shared" si="39"/>
        <v>0</v>
      </c>
      <c r="CI6" s="75">
        <f t="shared" si="40"/>
        <v>0</v>
      </c>
      <c r="CJ6" s="75">
        <f t="shared" si="41"/>
        <v>0</v>
      </c>
      <c r="CK6" s="75">
        <f t="shared" si="42"/>
        <v>0</v>
      </c>
      <c r="CL6" s="75">
        <f t="shared" si="43"/>
        <v>0</v>
      </c>
      <c r="CM6" s="75">
        <f t="shared" si="44"/>
        <v>0</v>
      </c>
      <c r="CN6" s="75">
        <f t="shared" ref="CN6:CN22" si="73">CL6-CM6</f>
        <v>0</v>
      </c>
      <c r="CO6" s="165" t="str">
        <f t="shared" ref="CO6:CO22" si="74">BX6</f>
        <v xml:space="preserve">Boulogne </v>
      </c>
      <c r="CP6" s="166"/>
      <c r="CQ6" s="166"/>
      <c r="CR6" s="166"/>
      <c r="CS6" s="167"/>
      <c r="CT6" s="75">
        <f t="shared" si="45"/>
        <v>1</v>
      </c>
      <c r="CU6" s="75">
        <f t="shared" ref="CU6:CU22" si="75">CT6-CT6</f>
        <v>0</v>
      </c>
      <c r="CV6" s="2" t="s">
        <v>22</v>
      </c>
      <c r="CW6" s="75">
        <f t="shared" si="46"/>
        <v>2</v>
      </c>
      <c r="CX6" s="75">
        <f t="shared" si="47"/>
        <v>0</v>
      </c>
      <c r="CY6" s="75">
        <f t="shared" si="48"/>
        <v>0</v>
      </c>
      <c r="CZ6" s="75">
        <f t="shared" si="49"/>
        <v>0</v>
      </c>
      <c r="DA6" s="75">
        <f t="shared" si="50"/>
        <v>0</v>
      </c>
      <c r="DB6" s="75">
        <f t="shared" si="51"/>
        <v>0</v>
      </c>
      <c r="DC6" s="75">
        <f t="shared" si="52"/>
        <v>0</v>
      </c>
      <c r="DD6" s="75">
        <f t="shared" si="53"/>
        <v>0</v>
      </c>
      <c r="DE6" s="75">
        <f t="shared" ref="DE6:DE22" si="76">DC6-DD6</f>
        <v>0</v>
      </c>
      <c r="DF6" s="165" t="str">
        <f t="shared" ref="DF6:DF22" si="77">BX6</f>
        <v xml:space="preserve">Boulogne </v>
      </c>
      <c r="DG6" s="166"/>
      <c r="DH6" s="166"/>
      <c r="DI6" s="166"/>
      <c r="DJ6" s="167"/>
      <c r="DK6" s="75">
        <f t="shared" si="54"/>
        <v>1</v>
      </c>
      <c r="DL6" s="75">
        <f t="shared" ref="DL6:DL22" si="78">DK6-DK6</f>
        <v>0</v>
      </c>
      <c r="DM6" s="2" t="s">
        <v>22</v>
      </c>
      <c r="DN6" s="75">
        <f t="shared" si="55"/>
        <v>2</v>
      </c>
      <c r="DO6" s="75">
        <f t="shared" si="56"/>
        <v>0</v>
      </c>
      <c r="DP6" s="75">
        <f t="shared" si="57"/>
        <v>0</v>
      </c>
      <c r="DQ6" s="75">
        <f t="shared" si="58"/>
        <v>0</v>
      </c>
      <c r="DR6" s="75">
        <f t="shared" si="59"/>
        <v>0</v>
      </c>
      <c r="DS6" s="75">
        <f t="shared" si="60"/>
        <v>0</v>
      </c>
      <c r="DT6" s="75">
        <f t="shared" si="61"/>
        <v>0</v>
      </c>
      <c r="DU6" s="75">
        <f t="shared" si="62"/>
        <v>0</v>
      </c>
      <c r="DV6" s="75">
        <f t="shared" ref="DV6:DV22" si="79">DT6-DU6</f>
        <v>0</v>
      </c>
      <c r="DW6" s="82">
        <f t="shared" ref="DW6:DW22" si="80">SUM(CG6*1000+(CN6)/100+(CL6)/1000)</f>
        <v>0</v>
      </c>
      <c r="DX6" s="82">
        <f>DW6+0.0000019</f>
        <v>1.9E-6</v>
      </c>
      <c r="DY6" s="82">
        <f t="shared" ref="DY6:DY22" si="81">SUM(CX6*1000+(DE6)/100+(DC6)/1000)</f>
        <v>0</v>
      </c>
      <c r="DZ6" s="82">
        <f>DY6+0.0000019</f>
        <v>1.9E-6</v>
      </c>
      <c r="EA6" s="82">
        <f t="shared" ref="EA6:EA22" si="82">SUM(DO6*1000+(DV6)/100+(DT6)/1000)</f>
        <v>0</v>
      </c>
      <c r="EB6" s="82">
        <f>EA6+0.0000019</f>
        <v>1.9E-6</v>
      </c>
      <c r="EC6" s="78">
        <f t="shared" ref="EC6:EC13" si="83">A6</f>
        <v>0</v>
      </c>
      <c r="ED6" s="78">
        <f t="shared" ref="ED6:ED13" si="84">N6</f>
        <v>0</v>
      </c>
      <c r="EE6" s="78">
        <f t="shared" ref="EE6:EE13" si="85">IF(G6="",0,IF(G6&gt;H6,3,IF(G6=H6,1,IF(G6&lt;H6,0))))</f>
        <v>0</v>
      </c>
      <c r="EF6" s="78">
        <f t="shared" ref="EF6:EF13" si="86">IF(H6="",0,IF(H6&gt;G6,3,IF(H6=G6,1,IF(H6&lt;G6,0))))</f>
        <v>0</v>
      </c>
      <c r="EG6" s="78">
        <f t="shared" ref="EG6:EH14" si="87">EE6-EC6</f>
        <v>0</v>
      </c>
      <c r="EH6" s="78">
        <f t="shared" si="87"/>
        <v>0</v>
      </c>
      <c r="EI6" s="78">
        <f t="shared" ref="EI6:EJ13" si="88">IF(G6="",0,1)</f>
        <v>0</v>
      </c>
      <c r="EJ6" s="78">
        <f t="shared" si="88"/>
        <v>0</v>
      </c>
      <c r="EK6" s="78" t="b">
        <f t="shared" ref="EK6:EK13" si="89">IF(G6&lt;&gt;"",IF(G6&gt;H6,1))</f>
        <v>0</v>
      </c>
      <c r="EL6" s="78" t="b">
        <f t="shared" ref="EL6:EL13" si="90">IF(H6&lt;&gt;"",IF(H6&gt;G6,1))</f>
        <v>0</v>
      </c>
      <c r="EM6" s="78" t="b">
        <f t="shared" ref="EM6:EM13" si="91">IF(G6&lt;&gt;"",IF(G6=H6,1))</f>
        <v>0</v>
      </c>
      <c r="EN6" s="78" t="b">
        <f t="shared" ref="EN6:EN13" si="92">IF(H6&lt;&gt;"",IF(H6=G6,1))</f>
        <v>0</v>
      </c>
      <c r="EO6" s="78" t="b">
        <f t="shared" ref="EO6:EO13" si="93">IF(G6&lt;&gt;"",IF(G6&lt;H6,1))</f>
        <v>0</v>
      </c>
      <c r="EP6" s="78" t="b">
        <f t="shared" ref="EP6:EP13" si="94">IF(H6&lt;&gt;"",IF(H6&lt;G6,1))</f>
        <v>0</v>
      </c>
      <c r="EQ6" s="78">
        <f t="shared" ref="EQ6:ER13" si="95">G6</f>
        <v>0</v>
      </c>
      <c r="ER6" s="78">
        <f t="shared" si="95"/>
        <v>0</v>
      </c>
      <c r="ES6" s="78">
        <f t="shared" ref="ES6:ES13" si="96">H6</f>
        <v>0</v>
      </c>
      <c r="ET6" s="78">
        <f t="shared" ref="ET6:ET13" si="97">G6</f>
        <v>0</v>
      </c>
      <c r="EU6" s="139" t="str">
        <f t="shared" si="63"/>
        <v xml:space="preserve">Boulogne </v>
      </c>
      <c r="EV6" s="139"/>
      <c r="EW6" s="139"/>
      <c r="EX6" s="139"/>
      <c r="EY6" s="139"/>
      <c r="EZ6" s="82">
        <f t="shared" si="64"/>
        <v>0</v>
      </c>
      <c r="FA6" s="78">
        <f t="shared" si="65"/>
        <v>1</v>
      </c>
      <c r="FB6" s="139" t="str">
        <f t="shared" ref="FB6:FB22" si="98">BX6</f>
        <v xml:space="preserve">Boulogne </v>
      </c>
      <c r="FC6" s="139"/>
      <c r="FD6" s="139"/>
      <c r="FE6" s="139"/>
      <c r="FF6" s="139"/>
      <c r="FG6" s="139" t="str">
        <f t="shared" si="66"/>
        <v xml:space="preserve">Boulogne </v>
      </c>
      <c r="FH6" s="139"/>
      <c r="FI6" s="139"/>
      <c r="FJ6" s="139"/>
      <c r="FK6" s="139"/>
      <c r="FL6" s="82">
        <f t="shared" si="67"/>
        <v>0</v>
      </c>
      <c r="FM6" s="4">
        <f t="shared" si="68"/>
        <v>1</v>
      </c>
      <c r="FN6" s="139" t="str">
        <f t="shared" ref="FN6:FN22" si="99">CO6</f>
        <v xml:space="preserve">Boulogne </v>
      </c>
      <c r="FO6" s="139"/>
      <c r="FP6" s="139"/>
      <c r="FQ6" s="139"/>
      <c r="FR6" s="139"/>
      <c r="FS6" s="139" t="str">
        <f t="shared" si="69"/>
        <v xml:space="preserve">Boulogne </v>
      </c>
      <c r="FT6" s="139"/>
      <c r="FU6" s="139"/>
      <c r="FV6" s="139"/>
      <c r="FW6" s="139"/>
      <c r="FX6" s="82">
        <f t="shared" si="70"/>
        <v>0</v>
      </c>
      <c r="FY6" s="78">
        <f t="shared" si="71"/>
        <v>1</v>
      </c>
      <c r="FZ6" s="139" t="str">
        <f t="shared" ref="FZ6:FZ22" si="100">DF6</f>
        <v xml:space="preserve">Boulogne </v>
      </c>
      <c r="GA6" s="139"/>
      <c r="GB6" s="139"/>
      <c r="GC6" s="139"/>
      <c r="GD6" s="139"/>
      <c r="GE6" s="140" t="str">
        <f t="shared" ref="GE6:GE22" si="101">BX6</f>
        <v xml:space="preserve">Boulogne </v>
      </c>
      <c r="GF6" s="141"/>
      <c r="GG6" s="141"/>
      <c r="GH6" s="141"/>
      <c r="GI6" s="142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</row>
    <row r="7" spans="1:240" ht="15" x14ac:dyDescent="0.3">
      <c r="A7" s="67"/>
      <c r="B7" s="178" t="s">
        <v>67</v>
      </c>
      <c r="C7" s="178"/>
      <c r="D7" s="178"/>
      <c r="E7" s="178"/>
      <c r="F7" s="178"/>
      <c r="G7" s="68"/>
      <c r="H7" s="68"/>
      <c r="I7" s="179" t="s">
        <v>72</v>
      </c>
      <c r="J7" s="179"/>
      <c r="K7" s="179"/>
      <c r="L7" s="179"/>
      <c r="M7" s="179"/>
      <c r="N7" s="69"/>
      <c r="O7" s="180"/>
      <c r="P7" s="181"/>
      <c r="Q7" s="181"/>
      <c r="R7" s="181"/>
      <c r="S7" s="182"/>
      <c r="T7" s="183"/>
      <c r="U7" s="73"/>
      <c r="V7" s="155" t="str">
        <f t="shared" si="0"/>
        <v xml:space="preserve">Bourg-en-Bresse </v>
      </c>
      <c r="W7" s="156"/>
      <c r="X7" s="156"/>
      <c r="Y7" s="156"/>
      <c r="Z7" s="157"/>
      <c r="AA7" s="27">
        <f t="shared" si="1"/>
        <v>0</v>
      </c>
      <c r="AB7" s="28" t="str">
        <f t="shared" si="2"/>
        <v>u</v>
      </c>
      <c r="AC7" s="29">
        <f t="shared" ref="AC7:AC22" si="102">IF(EZ7=EZ6,FA6,FA7)</f>
        <v>1</v>
      </c>
      <c r="AD7" s="30">
        <f t="shared" si="3"/>
        <v>0</v>
      </c>
      <c r="AE7" s="34">
        <f t="shared" si="4"/>
        <v>0</v>
      </c>
      <c r="AF7" s="35">
        <f t="shared" si="5"/>
        <v>0</v>
      </c>
      <c r="AG7" s="35">
        <f t="shared" si="6"/>
        <v>0</v>
      </c>
      <c r="AH7" s="35">
        <f t="shared" si="7"/>
        <v>0</v>
      </c>
      <c r="AI7" s="35">
        <f t="shared" si="8"/>
        <v>0</v>
      </c>
      <c r="AJ7" s="35">
        <f t="shared" si="9"/>
        <v>0</v>
      </c>
      <c r="AK7" s="36">
        <f t="shared" si="10"/>
        <v>0</v>
      </c>
      <c r="AL7" s="158" t="str">
        <f t="shared" si="11"/>
        <v xml:space="preserve">Bourg-en-Bresse </v>
      </c>
      <c r="AM7" s="159"/>
      <c r="AN7" s="159"/>
      <c r="AO7" s="159"/>
      <c r="AP7" s="160"/>
      <c r="AQ7" s="12">
        <f t="shared" si="12"/>
        <v>0</v>
      </c>
      <c r="AR7" s="13" t="str">
        <f t="shared" si="13"/>
        <v>u</v>
      </c>
      <c r="AS7" s="14">
        <f t="shared" ref="AS7:AS22" si="103">IF(FL7=FL6,FM6,FM7)</f>
        <v>1</v>
      </c>
      <c r="AT7" s="15">
        <f t="shared" si="14"/>
        <v>0</v>
      </c>
      <c r="AU7" s="16">
        <f t="shared" si="15"/>
        <v>0</v>
      </c>
      <c r="AV7" s="17">
        <f t="shared" si="16"/>
        <v>0</v>
      </c>
      <c r="AW7" s="17">
        <f t="shared" si="17"/>
        <v>0</v>
      </c>
      <c r="AX7" s="17">
        <f t="shared" si="18"/>
        <v>0</v>
      </c>
      <c r="AY7" s="17">
        <f t="shared" si="19"/>
        <v>0</v>
      </c>
      <c r="AZ7" s="17">
        <f t="shared" si="20"/>
        <v>0</v>
      </c>
      <c r="BA7" s="18">
        <f t="shared" si="21"/>
        <v>0</v>
      </c>
      <c r="BB7" s="161" t="str">
        <f t="shared" si="22"/>
        <v xml:space="preserve">Bourg-en-Bresse </v>
      </c>
      <c r="BC7" s="162"/>
      <c r="BD7" s="162"/>
      <c r="BE7" s="162"/>
      <c r="BF7" s="163"/>
      <c r="BG7" s="44">
        <f t="shared" si="23"/>
        <v>0</v>
      </c>
      <c r="BH7" s="45" t="str">
        <f t="shared" si="24"/>
        <v>u</v>
      </c>
      <c r="BI7" s="46">
        <f t="shared" ref="BI7:BI22" si="104">IF(FX7=FX6,FY6,FY7)</f>
        <v>1</v>
      </c>
      <c r="BJ7" s="47">
        <f t="shared" si="25"/>
        <v>0</v>
      </c>
      <c r="BK7" s="48">
        <f t="shared" si="26"/>
        <v>0</v>
      </c>
      <c r="BL7" s="49">
        <f t="shared" si="27"/>
        <v>0</v>
      </c>
      <c r="BM7" s="49">
        <f t="shared" si="28"/>
        <v>0</v>
      </c>
      <c r="BN7" s="49">
        <f t="shared" si="29"/>
        <v>0</v>
      </c>
      <c r="BO7" s="49">
        <f t="shared" si="30"/>
        <v>0</v>
      </c>
      <c r="BP7" s="49">
        <f t="shared" si="31"/>
        <v>0</v>
      </c>
      <c r="BQ7" s="50">
        <f t="shared" si="32"/>
        <v>0</v>
      </c>
      <c r="BR7" s="77">
        <v>3</v>
      </c>
      <c r="BS7" s="81">
        <f t="shared" si="33"/>
        <v>3</v>
      </c>
      <c r="BT7" s="79">
        <v>3</v>
      </c>
      <c r="BU7" s="80">
        <f t="shared" si="34"/>
        <v>3</v>
      </c>
      <c r="BV7" s="77">
        <v>3</v>
      </c>
      <c r="BW7" s="78">
        <f t="shared" si="35"/>
        <v>3</v>
      </c>
      <c r="BX7" s="164" t="str">
        <f>[1]Equipes!A4</f>
        <v xml:space="preserve">Bourg-en-Bresse </v>
      </c>
      <c r="BY7" s="164"/>
      <c r="BZ7" s="164"/>
      <c r="CA7" s="164"/>
      <c r="CB7" s="164"/>
      <c r="CC7" s="75">
        <f t="shared" si="36"/>
        <v>1</v>
      </c>
      <c r="CD7" s="75">
        <f t="shared" si="72"/>
        <v>0</v>
      </c>
      <c r="CE7" s="2" t="s">
        <v>22</v>
      </c>
      <c r="CF7" s="75">
        <f t="shared" si="37"/>
        <v>3</v>
      </c>
      <c r="CG7" s="75">
        <f t="shared" si="38"/>
        <v>0</v>
      </c>
      <c r="CH7" s="75">
        <f t="shared" si="39"/>
        <v>0</v>
      </c>
      <c r="CI7" s="75">
        <f t="shared" si="40"/>
        <v>0</v>
      </c>
      <c r="CJ7" s="75">
        <f t="shared" si="41"/>
        <v>0</v>
      </c>
      <c r="CK7" s="75">
        <f t="shared" si="42"/>
        <v>0</v>
      </c>
      <c r="CL7" s="75">
        <f t="shared" si="43"/>
        <v>0</v>
      </c>
      <c r="CM7" s="75">
        <f t="shared" si="44"/>
        <v>0</v>
      </c>
      <c r="CN7" s="75">
        <f t="shared" si="73"/>
        <v>0</v>
      </c>
      <c r="CO7" s="165" t="str">
        <f t="shared" si="74"/>
        <v xml:space="preserve">Bourg-en-Bresse </v>
      </c>
      <c r="CP7" s="166"/>
      <c r="CQ7" s="166"/>
      <c r="CR7" s="166"/>
      <c r="CS7" s="167"/>
      <c r="CT7" s="75">
        <f t="shared" si="45"/>
        <v>1</v>
      </c>
      <c r="CU7" s="75">
        <f t="shared" si="75"/>
        <v>0</v>
      </c>
      <c r="CV7" s="2" t="s">
        <v>22</v>
      </c>
      <c r="CW7" s="75">
        <f t="shared" si="46"/>
        <v>3</v>
      </c>
      <c r="CX7" s="75">
        <f t="shared" si="47"/>
        <v>0</v>
      </c>
      <c r="CY7" s="75">
        <f t="shared" si="48"/>
        <v>0</v>
      </c>
      <c r="CZ7" s="75">
        <f t="shared" si="49"/>
        <v>0</v>
      </c>
      <c r="DA7" s="75">
        <f t="shared" si="50"/>
        <v>0</v>
      </c>
      <c r="DB7" s="75">
        <f t="shared" si="51"/>
        <v>0</v>
      </c>
      <c r="DC7" s="75">
        <f t="shared" si="52"/>
        <v>0</v>
      </c>
      <c r="DD7" s="75">
        <f t="shared" si="53"/>
        <v>0</v>
      </c>
      <c r="DE7" s="75">
        <f t="shared" si="76"/>
        <v>0</v>
      </c>
      <c r="DF7" s="165" t="str">
        <f t="shared" si="77"/>
        <v xml:space="preserve">Bourg-en-Bresse </v>
      </c>
      <c r="DG7" s="166"/>
      <c r="DH7" s="166"/>
      <c r="DI7" s="166"/>
      <c r="DJ7" s="167"/>
      <c r="DK7" s="75">
        <f t="shared" si="54"/>
        <v>1</v>
      </c>
      <c r="DL7" s="75">
        <f t="shared" si="78"/>
        <v>0</v>
      </c>
      <c r="DM7" s="2" t="s">
        <v>22</v>
      </c>
      <c r="DN7" s="75">
        <f t="shared" si="55"/>
        <v>3</v>
      </c>
      <c r="DO7" s="75">
        <f t="shared" si="56"/>
        <v>0</v>
      </c>
      <c r="DP7" s="75">
        <f t="shared" si="57"/>
        <v>0</v>
      </c>
      <c r="DQ7" s="75">
        <f t="shared" si="58"/>
        <v>0</v>
      </c>
      <c r="DR7" s="75">
        <f t="shared" si="59"/>
        <v>0</v>
      </c>
      <c r="DS7" s="75">
        <f t="shared" si="60"/>
        <v>0</v>
      </c>
      <c r="DT7" s="75">
        <f t="shared" si="61"/>
        <v>0</v>
      </c>
      <c r="DU7" s="75">
        <f t="shared" si="62"/>
        <v>0</v>
      </c>
      <c r="DV7" s="75">
        <f t="shared" si="79"/>
        <v>0</v>
      </c>
      <c r="DW7" s="82">
        <f t="shared" si="80"/>
        <v>0</v>
      </c>
      <c r="DX7" s="82">
        <f>DW7+0.0000018</f>
        <v>1.7999999999999999E-6</v>
      </c>
      <c r="DY7" s="82">
        <f t="shared" si="81"/>
        <v>0</v>
      </c>
      <c r="DZ7" s="82">
        <f>DY7+0.0000018</f>
        <v>1.7999999999999999E-6</v>
      </c>
      <c r="EA7" s="82">
        <f t="shared" si="82"/>
        <v>0</v>
      </c>
      <c r="EB7" s="82">
        <f>EA7+0.0000018</f>
        <v>1.7999999999999999E-6</v>
      </c>
      <c r="EC7" s="78">
        <f t="shared" si="83"/>
        <v>0</v>
      </c>
      <c r="ED7" s="78">
        <f t="shared" si="84"/>
        <v>0</v>
      </c>
      <c r="EE7" s="78">
        <f t="shared" si="85"/>
        <v>0</v>
      </c>
      <c r="EF7" s="78">
        <f t="shared" si="86"/>
        <v>0</v>
      </c>
      <c r="EG7" s="78">
        <f t="shared" si="87"/>
        <v>0</v>
      </c>
      <c r="EH7" s="78">
        <f t="shared" si="87"/>
        <v>0</v>
      </c>
      <c r="EI7" s="78">
        <f t="shared" si="88"/>
        <v>0</v>
      </c>
      <c r="EJ7" s="78">
        <f t="shared" si="88"/>
        <v>0</v>
      </c>
      <c r="EK7" s="78" t="b">
        <f t="shared" si="89"/>
        <v>0</v>
      </c>
      <c r="EL7" s="78" t="b">
        <f t="shared" si="90"/>
        <v>0</v>
      </c>
      <c r="EM7" s="78" t="b">
        <f t="shared" si="91"/>
        <v>0</v>
      </c>
      <c r="EN7" s="78" t="b">
        <f t="shared" si="92"/>
        <v>0</v>
      </c>
      <c r="EO7" s="78" t="b">
        <f t="shared" si="93"/>
        <v>0</v>
      </c>
      <c r="EP7" s="78" t="b">
        <f t="shared" si="94"/>
        <v>0</v>
      </c>
      <c r="EQ7" s="78">
        <f t="shared" si="95"/>
        <v>0</v>
      </c>
      <c r="ER7" s="78">
        <f t="shared" si="95"/>
        <v>0</v>
      </c>
      <c r="ES7" s="78">
        <f t="shared" si="96"/>
        <v>0</v>
      </c>
      <c r="ET7" s="78">
        <f t="shared" si="97"/>
        <v>0</v>
      </c>
      <c r="EU7" s="139" t="str">
        <f t="shared" si="63"/>
        <v xml:space="preserve">Bourg-en-Bresse </v>
      </c>
      <c r="EV7" s="139"/>
      <c r="EW7" s="139"/>
      <c r="EX7" s="139"/>
      <c r="EY7" s="139"/>
      <c r="EZ7" s="82">
        <f t="shared" si="64"/>
        <v>0</v>
      </c>
      <c r="FA7" s="78">
        <f t="shared" si="65"/>
        <v>1</v>
      </c>
      <c r="FB7" s="139" t="str">
        <f t="shared" si="98"/>
        <v xml:space="preserve">Bourg-en-Bresse </v>
      </c>
      <c r="FC7" s="139"/>
      <c r="FD7" s="139"/>
      <c r="FE7" s="139"/>
      <c r="FF7" s="139"/>
      <c r="FG7" s="139" t="str">
        <f t="shared" si="66"/>
        <v xml:space="preserve">Bourg-en-Bresse </v>
      </c>
      <c r="FH7" s="139"/>
      <c r="FI7" s="139"/>
      <c r="FJ7" s="139"/>
      <c r="FK7" s="139"/>
      <c r="FL7" s="82">
        <f t="shared" si="67"/>
        <v>0</v>
      </c>
      <c r="FM7" s="4">
        <f t="shared" si="68"/>
        <v>1</v>
      </c>
      <c r="FN7" s="139" t="str">
        <f t="shared" si="99"/>
        <v xml:space="preserve">Bourg-en-Bresse </v>
      </c>
      <c r="FO7" s="139"/>
      <c r="FP7" s="139"/>
      <c r="FQ7" s="139"/>
      <c r="FR7" s="139"/>
      <c r="FS7" s="139" t="str">
        <f t="shared" si="69"/>
        <v xml:space="preserve">Bourg-en-Bresse </v>
      </c>
      <c r="FT7" s="139"/>
      <c r="FU7" s="139"/>
      <c r="FV7" s="139"/>
      <c r="FW7" s="139"/>
      <c r="FX7" s="82">
        <f t="shared" si="70"/>
        <v>0</v>
      </c>
      <c r="FY7" s="78">
        <f t="shared" si="71"/>
        <v>1</v>
      </c>
      <c r="FZ7" s="139" t="str">
        <f t="shared" si="100"/>
        <v xml:space="preserve">Bourg-en-Bresse </v>
      </c>
      <c r="GA7" s="139"/>
      <c r="GB7" s="139"/>
      <c r="GC7" s="139"/>
      <c r="GD7" s="139"/>
      <c r="GE7" s="140" t="str">
        <f t="shared" si="101"/>
        <v xml:space="preserve">Bourg-en-Bresse </v>
      </c>
      <c r="GF7" s="141"/>
      <c r="GG7" s="141"/>
      <c r="GH7" s="141"/>
      <c r="GI7" s="142"/>
      <c r="GJ7" s="74"/>
      <c r="GK7" s="74"/>
      <c r="GL7" s="74"/>
      <c r="GM7" s="74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74"/>
      <c r="GZ7" s="74"/>
      <c r="HA7" s="74"/>
      <c r="HB7" s="74"/>
      <c r="HC7" s="74"/>
      <c r="HD7" s="74"/>
      <c r="HE7" s="74"/>
      <c r="HF7" s="74"/>
      <c r="HG7" s="74"/>
      <c r="HH7" s="74"/>
      <c r="HI7" s="74"/>
      <c r="HJ7" s="74"/>
      <c r="HK7" s="74"/>
      <c r="HL7" s="74"/>
      <c r="HM7" s="74"/>
      <c r="HN7" s="74"/>
      <c r="HO7" s="74"/>
      <c r="HP7" s="74"/>
      <c r="HQ7" s="74"/>
      <c r="HR7" s="74"/>
      <c r="HS7" s="74"/>
      <c r="HT7" s="74"/>
      <c r="HU7" s="74"/>
      <c r="HV7" s="74"/>
      <c r="HW7" s="74"/>
      <c r="HX7" s="74"/>
      <c r="HY7" s="74"/>
      <c r="HZ7" s="74"/>
      <c r="IA7" s="74"/>
      <c r="IB7" s="74"/>
      <c r="IC7" s="74"/>
      <c r="ID7" s="74"/>
      <c r="IE7" s="74"/>
      <c r="IF7" s="74"/>
    </row>
    <row r="8" spans="1:240" ht="15" x14ac:dyDescent="0.3">
      <c r="A8" s="67"/>
      <c r="B8" s="178" t="s">
        <v>71</v>
      </c>
      <c r="C8" s="178"/>
      <c r="D8" s="178"/>
      <c r="E8" s="178"/>
      <c r="F8" s="178"/>
      <c r="G8" s="68"/>
      <c r="H8" s="68"/>
      <c r="I8" s="179" t="s">
        <v>62</v>
      </c>
      <c r="J8" s="179"/>
      <c r="K8" s="179"/>
      <c r="L8" s="179"/>
      <c r="M8" s="179"/>
      <c r="N8" s="69"/>
      <c r="O8" s="180"/>
      <c r="P8" s="181"/>
      <c r="Q8" s="181"/>
      <c r="R8" s="181"/>
      <c r="S8" s="182"/>
      <c r="T8" s="183"/>
      <c r="U8" s="73"/>
      <c r="V8" s="155" t="str">
        <f t="shared" si="0"/>
        <v>Chambly</v>
      </c>
      <c r="W8" s="156"/>
      <c r="X8" s="156"/>
      <c r="Y8" s="156"/>
      <c r="Z8" s="157"/>
      <c r="AA8" s="27">
        <f t="shared" si="1"/>
        <v>0</v>
      </c>
      <c r="AB8" s="28" t="str">
        <f t="shared" si="2"/>
        <v>u</v>
      </c>
      <c r="AC8" s="29">
        <f t="shared" si="102"/>
        <v>1</v>
      </c>
      <c r="AD8" s="30">
        <f t="shared" si="3"/>
        <v>0</v>
      </c>
      <c r="AE8" s="34">
        <f t="shared" si="4"/>
        <v>0</v>
      </c>
      <c r="AF8" s="35">
        <f t="shared" si="5"/>
        <v>0</v>
      </c>
      <c r="AG8" s="35">
        <f t="shared" si="6"/>
        <v>0</v>
      </c>
      <c r="AH8" s="35">
        <f t="shared" si="7"/>
        <v>0</v>
      </c>
      <c r="AI8" s="35">
        <f t="shared" si="8"/>
        <v>0</v>
      </c>
      <c r="AJ8" s="35">
        <f t="shared" si="9"/>
        <v>0</v>
      </c>
      <c r="AK8" s="36">
        <f t="shared" si="10"/>
        <v>0</v>
      </c>
      <c r="AL8" s="158" t="str">
        <f t="shared" si="11"/>
        <v>Chambly</v>
      </c>
      <c r="AM8" s="159"/>
      <c r="AN8" s="159"/>
      <c r="AO8" s="159"/>
      <c r="AP8" s="160"/>
      <c r="AQ8" s="12">
        <f t="shared" si="12"/>
        <v>0</v>
      </c>
      <c r="AR8" s="13" t="str">
        <f t="shared" si="13"/>
        <v>u</v>
      </c>
      <c r="AS8" s="14">
        <f t="shared" si="103"/>
        <v>1</v>
      </c>
      <c r="AT8" s="15">
        <f t="shared" si="14"/>
        <v>0</v>
      </c>
      <c r="AU8" s="16">
        <f t="shared" si="15"/>
        <v>0</v>
      </c>
      <c r="AV8" s="17">
        <f t="shared" si="16"/>
        <v>0</v>
      </c>
      <c r="AW8" s="17">
        <f t="shared" si="17"/>
        <v>0</v>
      </c>
      <c r="AX8" s="17">
        <f t="shared" si="18"/>
        <v>0</v>
      </c>
      <c r="AY8" s="17">
        <f t="shared" si="19"/>
        <v>0</v>
      </c>
      <c r="AZ8" s="17">
        <f t="shared" si="20"/>
        <v>0</v>
      </c>
      <c r="BA8" s="18">
        <f t="shared" si="21"/>
        <v>0</v>
      </c>
      <c r="BB8" s="161" t="str">
        <f t="shared" si="22"/>
        <v>Chambly</v>
      </c>
      <c r="BC8" s="162"/>
      <c r="BD8" s="162"/>
      <c r="BE8" s="162"/>
      <c r="BF8" s="163"/>
      <c r="BG8" s="44">
        <f t="shared" si="23"/>
        <v>0</v>
      </c>
      <c r="BH8" s="45" t="str">
        <f t="shared" si="24"/>
        <v>u</v>
      </c>
      <c r="BI8" s="46">
        <f t="shared" si="104"/>
        <v>1</v>
      </c>
      <c r="BJ8" s="47">
        <f t="shared" si="25"/>
        <v>0</v>
      </c>
      <c r="BK8" s="48">
        <f t="shared" si="26"/>
        <v>0</v>
      </c>
      <c r="BL8" s="49">
        <f t="shared" si="27"/>
        <v>0</v>
      </c>
      <c r="BM8" s="49">
        <f t="shared" si="28"/>
        <v>0</v>
      </c>
      <c r="BN8" s="49">
        <f t="shared" si="29"/>
        <v>0</v>
      </c>
      <c r="BO8" s="49">
        <f t="shared" si="30"/>
        <v>0</v>
      </c>
      <c r="BP8" s="49">
        <f t="shared" si="31"/>
        <v>0</v>
      </c>
      <c r="BQ8" s="50">
        <f t="shared" si="32"/>
        <v>0</v>
      </c>
      <c r="BR8" s="77">
        <v>4</v>
      </c>
      <c r="BS8" s="81">
        <f t="shared" si="33"/>
        <v>4</v>
      </c>
      <c r="BT8" s="79">
        <v>4</v>
      </c>
      <c r="BU8" s="80">
        <f t="shared" si="34"/>
        <v>4</v>
      </c>
      <c r="BV8" s="77">
        <v>4</v>
      </c>
      <c r="BW8" s="78">
        <f t="shared" si="35"/>
        <v>4</v>
      </c>
      <c r="BX8" s="164" t="str">
        <f>[1]Equipes!A5</f>
        <v>Chambly</v>
      </c>
      <c r="BY8" s="164"/>
      <c r="BZ8" s="164"/>
      <c r="CA8" s="164"/>
      <c r="CB8" s="164"/>
      <c r="CC8" s="75">
        <f t="shared" si="36"/>
        <v>1</v>
      </c>
      <c r="CD8" s="75">
        <f t="shared" si="72"/>
        <v>0</v>
      </c>
      <c r="CE8" s="2" t="s">
        <v>22</v>
      </c>
      <c r="CF8" s="75">
        <f t="shared" si="37"/>
        <v>4</v>
      </c>
      <c r="CG8" s="75">
        <f t="shared" si="38"/>
        <v>0</v>
      </c>
      <c r="CH8" s="75">
        <f t="shared" si="39"/>
        <v>0</v>
      </c>
      <c r="CI8" s="75">
        <f t="shared" si="40"/>
        <v>0</v>
      </c>
      <c r="CJ8" s="75">
        <f t="shared" si="41"/>
        <v>0</v>
      </c>
      <c r="CK8" s="75">
        <f t="shared" si="42"/>
        <v>0</v>
      </c>
      <c r="CL8" s="75">
        <f t="shared" si="43"/>
        <v>0</v>
      </c>
      <c r="CM8" s="75">
        <f t="shared" si="44"/>
        <v>0</v>
      </c>
      <c r="CN8" s="75">
        <f t="shared" si="73"/>
        <v>0</v>
      </c>
      <c r="CO8" s="165" t="str">
        <f t="shared" si="74"/>
        <v>Chambly</v>
      </c>
      <c r="CP8" s="166"/>
      <c r="CQ8" s="166"/>
      <c r="CR8" s="166"/>
      <c r="CS8" s="167"/>
      <c r="CT8" s="75">
        <f t="shared" si="45"/>
        <v>1</v>
      </c>
      <c r="CU8" s="75">
        <f t="shared" si="75"/>
        <v>0</v>
      </c>
      <c r="CV8" s="2" t="s">
        <v>22</v>
      </c>
      <c r="CW8" s="75">
        <f t="shared" si="46"/>
        <v>4</v>
      </c>
      <c r="CX8" s="75">
        <f t="shared" si="47"/>
        <v>0</v>
      </c>
      <c r="CY8" s="75">
        <f t="shared" si="48"/>
        <v>0</v>
      </c>
      <c r="CZ8" s="75">
        <f t="shared" si="49"/>
        <v>0</v>
      </c>
      <c r="DA8" s="75">
        <f t="shared" si="50"/>
        <v>0</v>
      </c>
      <c r="DB8" s="75">
        <f t="shared" si="51"/>
        <v>0</v>
      </c>
      <c r="DC8" s="75">
        <f t="shared" si="52"/>
        <v>0</v>
      </c>
      <c r="DD8" s="75">
        <f t="shared" si="53"/>
        <v>0</v>
      </c>
      <c r="DE8" s="75">
        <f t="shared" si="76"/>
        <v>0</v>
      </c>
      <c r="DF8" s="165" t="str">
        <f t="shared" si="77"/>
        <v>Chambly</v>
      </c>
      <c r="DG8" s="166"/>
      <c r="DH8" s="166"/>
      <c r="DI8" s="166"/>
      <c r="DJ8" s="167"/>
      <c r="DK8" s="75">
        <f t="shared" si="54"/>
        <v>1</v>
      </c>
      <c r="DL8" s="75">
        <f t="shared" si="78"/>
        <v>0</v>
      </c>
      <c r="DM8" s="2" t="s">
        <v>22</v>
      </c>
      <c r="DN8" s="75">
        <f t="shared" si="55"/>
        <v>4</v>
      </c>
      <c r="DO8" s="75">
        <f t="shared" si="56"/>
        <v>0</v>
      </c>
      <c r="DP8" s="75">
        <f t="shared" si="57"/>
        <v>0</v>
      </c>
      <c r="DQ8" s="75">
        <f t="shared" si="58"/>
        <v>0</v>
      </c>
      <c r="DR8" s="75">
        <f t="shared" si="59"/>
        <v>0</v>
      </c>
      <c r="DS8" s="75">
        <f t="shared" si="60"/>
        <v>0</v>
      </c>
      <c r="DT8" s="75">
        <f t="shared" si="61"/>
        <v>0</v>
      </c>
      <c r="DU8" s="75">
        <f t="shared" si="62"/>
        <v>0</v>
      </c>
      <c r="DV8" s="75">
        <f t="shared" si="79"/>
        <v>0</v>
      </c>
      <c r="DW8" s="82">
        <f t="shared" si="80"/>
        <v>0</v>
      </c>
      <c r="DX8" s="82">
        <f>DW8+0.0000017</f>
        <v>1.7E-6</v>
      </c>
      <c r="DY8" s="82">
        <f t="shared" si="81"/>
        <v>0</v>
      </c>
      <c r="DZ8" s="82">
        <f>DY8+0.0000017</f>
        <v>1.7E-6</v>
      </c>
      <c r="EA8" s="82">
        <f t="shared" si="82"/>
        <v>0</v>
      </c>
      <c r="EB8" s="82">
        <f>EA8+0.0000017</f>
        <v>1.7E-6</v>
      </c>
      <c r="EC8" s="78">
        <f t="shared" si="83"/>
        <v>0</v>
      </c>
      <c r="ED8" s="78">
        <f t="shared" si="84"/>
        <v>0</v>
      </c>
      <c r="EE8" s="78">
        <f t="shared" si="85"/>
        <v>0</v>
      </c>
      <c r="EF8" s="78">
        <f t="shared" si="86"/>
        <v>0</v>
      </c>
      <c r="EG8" s="78">
        <f t="shared" si="87"/>
        <v>0</v>
      </c>
      <c r="EH8" s="78">
        <f t="shared" si="87"/>
        <v>0</v>
      </c>
      <c r="EI8" s="78">
        <f t="shared" si="88"/>
        <v>0</v>
      </c>
      <c r="EJ8" s="78">
        <f t="shared" si="88"/>
        <v>0</v>
      </c>
      <c r="EK8" s="78" t="b">
        <f t="shared" si="89"/>
        <v>0</v>
      </c>
      <c r="EL8" s="78" t="b">
        <f t="shared" si="90"/>
        <v>0</v>
      </c>
      <c r="EM8" s="78" t="b">
        <f t="shared" si="91"/>
        <v>0</v>
      </c>
      <c r="EN8" s="78" t="b">
        <f t="shared" si="92"/>
        <v>0</v>
      </c>
      <c r="EO8" s="78" t="b">
        <f t="shared" si="93"/>
        <v>0</v>
      </c>
      <c r="EP8" s="78" t="b">
        <f t="shared" si="94"/>
        <v>0</v>
      </c>
      <c r="EQ8" s="78">
        <f t="shared" si="95"/>
        <v>0</v>
      </c>
      <c r="ER8" s="78">
        <f t="shared" si="95"/>
        <v>0</v>
      </c>
      <c r="ES8" s="78">
        <f t="shared" si="96"/>
        <v>0</v>
      </c>
      <c r="ET8" s="78">
        <f t="shared" si="97"/>
        <v>0</v>
      </c>
      <c r="EU8" s="139" t="str">
        <f t="shared" si="63"/>
        <v>Chambly</v>
      </c>
      <c r="EV8" s="139"/>
      <c r="EW8" s="139"/>
      <c r="EX8" s="139"/>
      <c r="EY8" s="139"/>
      <c r="EZ8" s="82">
        <f t="shared" si="64"/>
        <v>0</v>
      </c>
      <c r="FA8" s="78">
        <f t="shared" si="65"/>
        <v>1</v>
      </c>
      <c r="FB8" s="139" t="str">
        <f t="shared" si="98"/>
        <v>Chambly</v>
      </c>
      <c r="FC8" s="139"/>
      <c r="FD8" s="139"/>
      <c r="FE8" s="139"/>
      <c r="FF8" s="139"/>
      <c r="FG8" s="139" t="str">
        <f t="shared" si="66"/>
        <v>Chambly</v>
      </c>
      <c r="FH8" s="139"/>
      <c r="FI8" s="139"/>
      <c r="FJ8" s="139"/>
      <c r="FK8" s="139"/>
      <c r="FL8" s="82">
        <f t="shared" si="67"/>
        <v>0</v>
      </c>
      <c r="FM8" s="4">
        <f t="shared" si="68"/>
        <v>1</v>
      </c>
      <c r="FN8" s="139" t="str">
        <f t="shared" si="99"/>
        <v>Chambly</v>
      </c>
      <c r="FO8" s="139"/>
      <c r="FP8" s="139"/>
      <c r="FQ8" s="139"/>
      <c r="FR8" s="139"/>
      <c r="FS8" s="139" t="str">
        <f t="shared" si="69"/>
        <v>Chambly</v>
      </c>
      <c r="FT8" s="139"/>
      <c r="FU8" s="139"/>
      <c r="FV8" s="139"/>
      <c r="FW8" s="139"/>
      <c r="FX8" s="82">
        <f t="shared" si="70"/>
        <v>0</v>
      </c>
      <c r="FY8" s="78">
        <f t="shared" si="71"/>
        <v>1</v>
      </c>
      <c r="FZ8" s="139" t="str">
        <f t="shared" si="100"/>
        <v>Chambly</v>
      </c>
      <c r="GA8" s="139"/>
      <c r="GB8" s="139"/>
      <c r="GC8" s="139"/>
      <c r="GD8" s="139"/>
      <c r="GE8" s="140" t="str">
        <f t="shared" si="101"/>
        <v>Chambly</v>
      </c>
      <c r="GF8" s="141"/>
      <c r="GG8" s="141"/>
      <c r="GH8" s="141"/>
      <c r="GI8" s="142"/>
      <c r="GJ8" s="74"/>
      <c r="GK8" s="74"/>
      <c r="GL8" s="74"/>
      <c r="GM8" s="74"/>
      <c r="GN8" s="74"/>
      <c r="GO8" s="74"/>
      <c r="GP8" s="74"/>
      <c r="GQ8" s="74"/>
      <c r="GR8" s="74"/>
      <c r="GS8" s="74"/>
      <c r="GT8" s="74"/>
      <c r="GU8" s="74"/>
      <c r="GV8" s="74"/>
      <c r="GW8" s="74"/>
      <c r="GX8" s="74"/>
      <c r="GY8" s="74"/>
      <c r="GZ8" s="74"/>
      <c r="HA8" s="74"/>
      <c r="HB8" s="74"/>
      <c r="HC8" s="74"/>
      <c r="HD8" s="74"/>
      <c r="HE8" s="74"/>
      <c r="HF8" s="74"/>
      <c r="HG8" s="74"/>
      <c r="HH8" s="74"/>
      <c r="HI8" s="74"/>
      <c r="HJ8" s="74"/>
      <c r="HK8" s="74"/>
      <c r="HL8" s="74"/>
      <c r="HM8" s="74"/>
      <c r="HN8" s="74"/>
      <c r="HO8" s="74"/>
      <c r="HP8" s="74"/>
      <c r="HQ8" s="74"/>
      <c r="HR8" s="74"/>
      <c r="HS8" s="74"/>
      <c r="HT8" s="74"/>
      <c r="HU8" s="74"/>
      <c r="HV8" s="74"/>
      <c r="HW8" s="74"/>
      <c r="HX8" s="74"/>
      <c r="HY8" s="74"/>
      <c r="HZ8" s="74"/>
      <c r="IA8" s="74"/>
      <c r="IB8" s="74"/>
      <c r="IC8" s="74"/>
      <c r="ID8" s="74"/>
      <c r="IE8" s="74"/>
      <c r="IF8" s="74"/>
    </row>
    <row r="9" spans="1:240" ht="14.25" x14ac:dyDescent="0.25">
      <c r="A9" s="67"/>
      <c r="B9" s="178" t="s">
        <v>63</v>
      </c>
      <c r="C9" s="178"/>
      <c r="D9" s="178"/>
      <c r="E9" s="178"/>
      <c r="F9" s="178"/>
      <c r="G9" s="68"/>
      <c r="H9" s="68"/>
      <c r="I9" s="179" t="s">
        <v>64</v>
      </c>
      <c r="J9" s="179"/>
      <c r="K9" s="179"/>
      <c r="L9" s="179"/>
      <c r="M9" s="179"/>
      <c r="N9" s="69"/>
      <c r="O9" s="180"/>
      <c r="P9" s="181"/>
      <c r="Q9" s="181"/>
      <c r="R9" s="181"/>
      <c r="S9" s="182"/>
      <c r="T9" s="183"/>
      <c r="U9" s="73"/>
      <c r="V9" s="155" t="str">
        <f t="shared" si="0"/>
        <v>Cholet</v>
      </c>
      <c r="W9" s="156"/>
      <c r="X9" s="156"/>
      <c r="Y9" s="156"/>
      <c r="Z9" s="157"/>
      <c r="AA9" s="27">
        <f t="shared" si="1"/>
        <v>0</v>
      </c>
      <c r="AB9" s="28" t="str">
        <f t="shared" si="2"/>
        <v>u</v>
      </c>
      <c r="AC9" s="29">
        <f t="shared" si="102"/>
        <v>1</v>
      </c>
      <c r="AD9" s="30">
        <f t="shared" si="3"/>
        <v>0</v>
      </c>
      <c r="AE9" s="34">
        <f t="shared" si="4"/>
        <v>0</v>
      </c>
      <c r="AF9" s="35">
        <f t="shared" si="5"/>
        <v>0</v>
      </c>
      <c r="AG9" s="35">
        <f t="shared" si="6"/>
        <v>0</v>
      </c>
      <c r="AH9" s="35">
        <f t="shared" si="7"/>
        <v>0</v>
      </c>
      <c r="AI9" s="35">
        <f t="shared" si="8"/>
        <v>0</v>
      </c>
      <c r="AJ9" s="35">
        <f t="shared" si="9"/>
        <v>0</v>
      </c>
      <c r="AK9" s="36">
        <f t="shared" si="10"/>
        <v>0</v>
      </c>
      <c r="AL9" s="158" t="str">
        <f t="shared" si="11"/>
        <v>Cholet</v>
      </c>
      <c r="AM9" s="159"/>
      <c r="AN9" s="159"/>
      <c r="AO9" s="159"/>
      <c r="AP9" s="160"/>
      <c r="AQ9" s="12">
        <f t="shared" si="12"/>
        <v>0</v>
      </c>
      <c r="AR9" s="13" t="str">
        <f t="shared" si="13"/>
        <v>u</v>
      </c>
      <c r="AS9" s="14">
        <f t="shared" si="103"/>
        <v>1</v>
      </c>
      <c r="AT9" s="15">
        <f t="shared" si="14"/>
        <v>0</v>
      </c>
      <c r="AU9" s="16">
        <f t="shared" si="15"/>
        <v>0</v>
      </c>
      <c r="AV9" s="17">
        <f t="shared" si="16"/>
        <v>0</v>
      </c>
      <c r="AW9" s="17">
        <f t="shared" si="17"/>
        <v>0</v>
      </c>
      <c r="AX9" s="17">
        <f t="shared" si="18"/>
        <v>0</v>
      </c>
      <c r="AY9" s="17">
        <f t="shared" si="19"/>
        <v>0</v>
      </c>
      <c r="AZ9" s="17">
        <f t="shared" si="20"/>
        <v>0</v>
      </c>
      <c r="BA9" s="18">
        <f t="shared" si="21"/>
        <v>0</v>
      </c>
      <c r="BB9" s="161" t="str">
        <f t="shared" si="22"/>
        <v>Cholet</v>
      </c>
      <c r="BC9" s="162"/>
      <c r="BD9" s="162"/>
      <c r="BE9" s="162"/>
      <c r="BF9" s="163"/>
      <c r="BG9" s="44">
        <f t="shared" si="23"/>
        <v>0</v>
      </c>
      <c r="BH9" s="45" t="str">
        <f t="shared" si="24"/>
        <v>u</v>
      </c>
      <c r="BI9" s="46">
        <f t="shared" si="104"/>
        <v>1</v>
      </c>
      <c r="BJ9" s="47">
        <f t="shared" si="25"/>
        <v>0</v>
      </c>
      <c r="BK9" s="48">
        <f t="shared" si="26"/>
        <v>0</v>
      </c>
      <c r="BL9" s="49">
        <f t="shared" si="27"/>
        <v>0</v>
      </c>
      <c r="BM9" s="49">
        <f t="shared" si="28"/>
        <v>0</v>
      </c>
      <c r="BN9" s="49">
        <f t="shared" si="29"/>
        <v>0</v>
      </c>
      <c r="BO9" s="49">
        <f t="shared" si="30"/>
        <v>0</v>
      </c>
      <c r="BP9" s="49">
        <f t="shared" si="31"/>
        <v>0</v>
      </c>
      <c r="BQ9" s="50">
        <f t="shared" si="32"/>
        <v>0</v>
      </c>
      <c r="BR9" s="77">
        <v>5</v>
      </c>
      <c r="BS9" s="81">
        <f t="shared" si="33"/>
        <v>5</v>
      </c>
      <c r="BT9" s="79">
        <v>5</v>
      </c>
      <c r="BU9" s="80">
        <f t="shared" si="34"/>
        <v>5</v>
      </c>
      <c r="BV9" s="77">
        <v>5</v>
      </c>
      <c r="BW9" s="78">
        <f t="shared" si="35"/>
        <v>5</v>
      </c>
      <c r="BX9" s="164" t="str">
        <f>[1]Equipes!A6</f>
        <v>Cholet</v>
      </c>
      <c r="BY9" s="164"/>
      <c r="BZ9" s="164"/>
      <c r="CA9" s="164"/>
      <c r="CB9" s="164"/>
      <c r="CC9" s="75">
        <f t="shared" si="36"/>
        <v>1</v>
      </c>
      <c r="CD9" s="75">
        <f t="shared" si="72"/>
        <v>0</v>
      </c>
      <c r="CE9" s="2" t="s">
        <v>22</v>
      </c>
      <c r="CF9" s="75">
        <f t="shared" si="37"/>
        <v>5</v>
      </c>
      <c r="CG9" s="75">
        <f t="shared" si="38"/>
        <v>0</v>
      </c>
      <c r="CH9" s="75">
        <f t="shared" si="39"/>
        <v>0</v>
      </c>
      <c r="CI9" s="75">
        <f t="shared" si="40"/>
        <v>0</v>
      </c>
      <c r="CJ9" s="75">
        <f t="shared" si="41"/>
        <v>0</v>
      </c>
      <c r="CK9" s="75">
        <f t="shared" si="42"/>
        <v>0</v>
      </c>
      <c r="CL9" s="75">
        <f t="shared" si="43"/>
        <v>0</v>
      </c>
      <c r="CM9" s="75">
        <f t="shared" si="44"/>
        <v>0</v>
      </c>
      <c r="CN9" s="75">
        <f t="shared" si="73"/>
        <v>0</v>
      </c>
      <c r="CO9" s="165" t="str">
        <f t="shared" si="74"/>
        <v>Cholet</v>
      </c>
      <c r="CP9" s="166"/>
      <c r="CQ9" s="166"/>
      <c r="CR9" s="166"/>
      <c r="CS9" s="167"/>
      <c r="CT9" s="75">
        <f t="shared" si="45"/>
        <v>1</v>
      </c>
      <c r="CU9" s="75">
        <f t="shared" si="75"/>
        <v>0</v>
      </c>
      <c r="CV9" s="2" t="s">
        <v>22</v>
      </c>
      <c r="CW9" s="75">
        <f t="shared" si="46"/>
        <v>5</v>
      </c>
      <c r="CX9" s="75">
        <f t="shared" si="47"/>
        <v>0</v>
      </c>
      <c r="CY9" s="75">
        <f t="shared" si="48"/>
        <v>0</v>
      </c>
      <c r="CZ9" s="75">
        <f t="shared" si="49"/>
        <v>0</v>
      </c>
      <c r="DA9" s="75">
        <f t="shared" si="50"/>
        <v>0</v>
      </c>
      <c r="DB9" s="75">
        <f t="shared" si="51"/>
        <v>0</v>
      </c>
      <c r="DC9" s="75">
        <f t="shared" si="52"/>
        <v>0</v>
      </c>
      <c r="DD9" s="75">
        <f t="shared" si="53"/>
        <v>0</v>
      </c>
      <c r="DE9" s="75">
        <f t="shared" si="76"/>
        <v>0</v>
      </c>
      <c r="DF9" s="165" t="str">
        <f t="shared" si="77"/>
        <v>Cholet</v>
      </c>
      <c r="DG9" s="166"/>
      <c r="DH9" s="166"/>
      <c r="DI9" s="166"/>
      <c r="DJ9" s="167"/>
      <c r="DK9" s="75">
        <f t="shared" si="54"/>
        <v>1</v>
      </c>
      <c r="DL9" s="75">
        <f t="shared" si="78"/>
        <v>0</v>
      </c>
      <c r="DM9" s="2" t="s">
        <v>22</v>
      </c>
      <c r="DN9" s="75">
        <f t="shared" si="55"/>
        <v>5</v>
      </c>
      <c r="DO9" s="75">
        <f t="shared" si="56"/>
        <v>0</v>
      </c>
      <c r="DP9" s="75">
        <f t="shared" si="57"/>
        <v>0</v>
      </c>
      <c r="DQ9" s="75">
        <f t="shared" si="58"/>
        <v>0</v>
      </c>
      <c r="DR9" s="75">
        <f t="shared" si="59"/>
        <v>0</v>
      </c>
      <c r="DS9" s="75">
        <f t="shared" si="60"/>
        <v>0</v>
      </c>
      <c r="DT9" s="75">
        <f t="shared" si="61"/>
        <v>0</v>
      </c>
      <c r="DU9" s="75">
        <f t="shared" si="62"/>
        <v>0</v>
      </c>
      <c r="DV9" s="75">
        <f t="shared" si="79"/>
        <v>0</v>
      </c>
      <c r="DW9" s="82">
        <f t="shared" si="80"/>
        <v>0</v>
      </c>
      <c r="DX9" s="82">
        <f>DW9+0.0000016</f>
        <v>1.5999999999999999E-6</v>
      </c>
      <c r="DY9" s="82">
        <f t="shared" si="81"/>
        <v>0</v>
      </c>
      <c r="DZ9" s="82">
        <f>DY9+0.0000016</f>
        <v>1.5999999999999999E-6</v>
      </c>
      <c r="EA9" s="82">
        <f t="shared" si="82"/>
        <v>0</v>
      </c>
      <c r="EB9" s="82">
        <f>EA9+0.0000016</f>
        <v>1.5999999999999999E-6</v>
      </c>
      <c r="EC9" s="78">
        <f t="shared" si="83"/>
        <v>0</v>
      </c>
      <c r="ED9" s="78">
        <f t="shared" si="84"/>
        <v>0</v>
      </c>
      <c r="EE9" s="78">
        <f t="shared" si="85"/>
        <v>0</v>
      </c>
      <c r="EF9" s="78">
        <f t="shared" si="86"/>
        <v>0</v>
      </c>
      <c r="EG9" s="78">
        <f t="shared" si="87"/>
        <v>0</v>
      </c>
      <c r="EH9" s="78">
        <f t="shared" si="87"/>
        <v>0</v>
      </c>
      <c r="EI9" s="78">
        <f t="shared" si="88"/>
        <v>0</v>
      </c>
      <c r="EJ9" s="78">
        <f t="shared" si="88"/>
        <v>0</v>
      </c>
      <c r="EK9" s="78" t="b">
        <f t="shared" si="89"/>
        <v>0</v>
      </c>
      <c r="EL9" s="78" t="b">
        <f t="shared" si="90"/>
        <v>0</v>
      </c>
      <c r="EM9" s="78" t="b">
        <f t="shared" si="91"/>
        <v>0</v>
      </c>
      <c r="EN9" s="78" t="b">
        <f t="shared" si="92"/>
        <v>0</v>
      </c>
      <c r="EO9" s="78" t="b">
        <f t="shared" si="93"/>
        <v>0</v>
      </c>
      <c r="EP9" s="78" t="b">
        <f t="shared" si="94"/>
        <v>0</v>
      </c>
      <c r="EQ9" s="78">
        <f t="shared" si="95"/>
        <v>0</v>
      </c>
      <c r="ER9" s="78">
        <f t="shared" si="95"/>
        <v>0</v>
      </c>
      <c r="ES9" s="78">
        <f t="shared" si="96"/>
        <v>0</v>
      </c>
      <c r="ET9" s="78">
        <f t="shared" si="97"/>
        <v>0</v>
      </c>
      <c r="EU9" s="139" t="str">
        <f t="shared" si="63"/>
        <v>Cholet</v>
      </c>
      <c r="EV9" s="139"/>
      <c r="EW9" s="139"/>
      <c r="EX9" s="139"/>
      <c r="EY9" s="139"/>
      <c r="EZ9" s="82">
        <f t="shared" si="64"/>
        <v>0</v>
      </c>
      <c r="FA9" s="78">
        <f t="shared" si="65"/>
        <v>1</v>
      </c>
      <c r="FB9" s="139" t="str">
        <f t="shared" si="98"/>
        <v>Cholet</v>
      </c>
      <c r="FC9" s="139"/>
      <c r="FD9" s="139"/>
      <c r="FE9" s="139"/>
      <c r="FF9" s="139"/>
      <c r="FG9" s="139" t="str">
        <f t="shared" si="66"/>
        <v>Cholet</v>
      </c>
      <c r="FH9" s="139"/>
      <c r="FI9" s="139"/>
      <c r="FJ9" s="139"/>
      <c r="FK9" s="139"/>
      <c r="FL9" s="82">
        <f t="shared" si="67"/>
        <v>0</v>
      </c>
      <c r="FM9" s="4">
        <f t="shared" si="68"/>
        <v>1</v>
      </c>
      <c r="FN9" s="139" t="str">
        <f t="shared" si="99"/>
        <v>Cholet</v>
      </c>
      <c r="FO9" s="139"/>
      <c r="FP9" s="139"/>
      <c r="FQ9" s="139"/>
      <c r="FR9" s="139"/>
      <c r="FS9" s="139" t="str">
        <f t="shared" si="69"/>
        <v>Cholet</v>
      </c>
      <c r="FT9" s="139"/>
      <c r="FU9" s="139"/>
      <c r="FV9" s="139"/>
      <c r="FW9" s="139"/>
      <c r="FX9" s="82">
        <f t="shared" si="70"/>
        <v>0</v>
      </c>
      <c r="FY9" s="78">
        <f t="shared" si="71"/>
        <v>1</v>
      </c>
      <c r="FZ9" s="139" t="str">
        <f t="shared" si="100"/>
        <v>Cholet</v>
      </c>
      <c r="GA9" s="139"/>
      <c r="GB9" s="139"/>
      <c r="GC9" s="139"/>
      <c r="GD9" s="139"/>
      <c r="GE9" s="140" t="str">
        <f t="shared" si="101"/>
        <v>Cholet</v>
      </c>
      <c r="GF9" s="141"/>
      <c r="GG9" s="141"/>
      <c r="GH9" s="141"/>
      <c r="GI9" s="142"/>
      <c r="GJ9" s="74"/>
      <c r="GK9" s="74"/>
      <c r="GL9" s="74"/>
      <c r="GM9" s="74"/>
      <c r="GN9" s="74"/>
      <c r="GO9" s="74"/>
      <c r="GP9" s="74"/>
      <c r="GQ9" s="74"/>
      <c r="GR9" s="74"/>
      <c r="GS9" s="74"/>
      <c r="GT9" s="74"/>
      <c r="GU9" s="74"/>
      <c r="GV9" s="74"/>
      <c r="GW9" s="74"/>
      <c r="GX9" s="74"/>
      <c r="GY9" s="74"/>
      <c r="GZ9" s="74"/>
      <c r="HA9" s="74"/>
      <c r="HB9" s="74"/>
      <c r="HC9" s="74"/>
      <c r="HD9" s="74"/>
      <c r="HE9" s="74"/>
      <c r="HF9" s="74"/>
      <c r="HG9" s="74"/>
      <c r="HH9" s="74"/>
      <c r="HI9" s="74"/>
      <c r="HJ9" s="74"/>
      <c r="HK9" s="74"/>
      <c r="HL9" s="74"/>
      <c r="HM9" s="74"/>
      <c r="HN9" s="74"/>
      <c r="HO9" s="74"/>
      <c r="HP9" s="74"/>
      <c r="HQ9" s="74"/>
      <c r="HR9" s="74"/>
      <c r="HS9" s="74"/>
      <c r="HT9" s="74"/>
      <c r="HU9" s="74"/>
      <c r="HV9" s="74"/>
      <c r="HW9" s="74"/>
      <c r="HX9" s="74"/>
      <c r="HY9" s="74"/>
      <c r="HZ9" s="74"/>
      <c r="IA9" s="74"/>
      <c r="IB9" s="74"/>
      <c r="IC9" s="74"/>
      <c r="ID9" s="74"/>
      <c r="IE9" s="74"/>
      <c r="IF9" s="74"/>
    </row>
    <row r="10" spans="1:240" ht="15" x14ac:dyDescent="0.3">
      <c r="A10" s="67"/>
      <c r="B10" s="178" t="s">
        <v>75</v>
      </c>
      <c r="C10" s="178"/>
      <c r="D10" s="178"/>
      <c r="E10" s="178"/>
      <c r="F10" s="178"/>
      <c r="G10" s="68"/>
      <c r="H10" s="68"/>
      <c r="I10" s="179" t="s">
        <v>65</v>
      </c>
      <c r="J10" s="179"/>
      <c r="K10" s="179"/>
      <c r="L10" s="179"/>
      <c r="M10" s="179"/>
      <c r="N10" s="69"/>
      <c r="O10" s="180"/>
      <c r="P10" s="181"/>
      <c r="Q10" s="181"/>
      <c r="R10" s="181"/>
      <c r="S10" s="182"/>
      <c r="T10" s="183"/>
      <c r="U10" s="73"/>
      <c r="V10" s="155" t="str">
        <f t="shared" si="0"/>
        <v>Concarneau</v>
      </c>
      <c r="W10" s="156"/>
      <c r="X10" s="156"/>
      <c r="Y10" s="156"/>
      <c r="Z10" s="157"/>
      <c r="AA10" s="27">
        <f t="shared" si="1"/>
        <v>0</v>
      </c>
      <c r="AB10" s="28" t="str">
        <f t="shared" si="2"/>
        <v>u</v>
      </c>
      <c r="AC10" s="29">
        <f t="shared" si="102"/>
        <v>1</v>
      </c>
      <c r="AD10" s="30">
        <f t="shared" si="3"/>
        <v>0</v>
      </c>
      <c r="AE10" s="34">
        <f t="shared" si="4"/>
        <v>0</v>
      </c>
      <c r="AF10" s="35">
        <f t="shared" si="5"/>
        <v>0</v>
      </c>
      <c r="AG10" s="35">
        <f t="shared" si="6"/>
        <v>0</v>
      </c>
      <c r="AH10" s="35">
        <f t="shared" si="7"/>
        <v>0</v>
      </c>
      <c r="AI10" s="35">
        <f t="shared" si="8"/>
        <v>0</v>
      </c>
      <c r="AJ10" s="35">
        <f t="shared" si="9"/>
        <v>0</v>
      </c>
      <c r="AK10" s="36">
        <f t="shared" si="10"/>
        <v>0</v>
      </c>
      <c r="AL10" s="158" t="str">
        <f t="shared" si="11"/>
        <v>Concarneau</v>
      </c>
      <c r="AM10" s="159"/>
      <c r="AN10" s="159"/>
      <c r="AO10" s="159"/>
      <c r="AP10" s="160"/>
      <c r="AQ10" s="12">
        <f t="shared" si="12"/>
        <v>0</v>
      </c>
      <c r="AR10" s="13" t="str">
        <f t="shared" si="13"/>
        <v>u</v>
      </c>
      <c r="AS10" s="14">
        <f t="shared" si="103"/>
        <v>1</v>
      </c>
      <c r="AT10" s="15">
        <f t="shared" si="14"/>
        <v>0</v>
      </c>
      <c r="AU10" s="16">
        <f t="shared" si="15"/>
        <v>0</v>
      </c>
      <c r="AV10" s="17">
        <f t="shared" si="16"/>
        <v>0</v>
      </c>
      <c r="AW10" s="17">
        <f t="shared" si="17"/>
        <v>0</v>
      </c>
      <c r="AX10" s="17">
        <f t="shared" si="18"/>
        <v>0</v>
      </c>
      <c r="AY10" s="17">
        <f t="shared" si="19"/>
        <v>0</v>
      </c>
      <c r="AZ10" s="17">
        <f t="shared" si="20"/>
        <v>0</v>
      </c>
      <c r="BA10" s="18">
        <f t="shared" si="21"/>
        <v>0</v>
      </c>
      <c r="BB10" s="161" t="str">
        <f t="shared" si="22"/>
        <v>Concarneau</v>
      </c>
      <c r="BC10" s="162"/>
      <c r="BD10" s="162"/>
      <c r="BE10" s="162"/>
      <c r="BF10" s="163"/>
      <c r="BG10" s="44">
        <f t="shared" si="23"/>
        <v>0</v>
      </c>
      <c r="BH10" s="45" t="str">
        <f t="shared" si="24"/>
        <v>u</v>
      </c>
      <c r="BI10" s="46">
        <f t="shared" si="104"/>
        <v>1</v>
      </c>
      <c r="BJ10" s="47">
        <f t="shared" si="25"/>
        <v>0</v>
      </c>
      <c r="BK10" s="48">
        <f t="shared" si="26"/>
        <v>0</v>
      </c>
      <c r="BL10" s="49">
        <f t="shared" si="27"/>
        <v>0</v>
      </c>
      <c r="BM10" s="49">
        <f t="shared" si="28"/>
        <v>0</v>
      </c>
      <c r="BN10" s="49">
        <f t="shared" si="29"/>
        <v>0</v>
      </c>
      <c r="BO10" s="49">
        <f t="shared" si="30"/>
        <v>0</v>
      </c>
      <c r="BP10" s="49">
        <f t="shared" si="31"/>
        <v>0</v>
      </c>
      <c r="BQ10" s="50">
        <f t="shared" si="32"/>
        <v>0</v>
      </c>
      <c r="BR10" s="77">
        <v>6</v>
      </c>
      <c r="BS10" s="81">
        <f t="shared" si="33"/>
        <v>6</v>
      </c>
      <c r="BT10" s="79">
        <v>6</v>
      </c>
      <c r="BU10" s="80">
        <f t="shared" si="34"/>
        <v>6</v>
      </c>
      <c r="BV10" s="77">
        <v>6</v>
      </c>
      <c r="BW10" s="78">
        <f t="shared" si="35"/>
        <v>6</v>
      </c>
      <c r="BX10" s="164" t="str">
        <f>[1]Equipes!A7</f>
        <v>Concarneau</v>
      </c>
      <c r="BY10" s="164"/>
      <c r="BZ10" s="164"/>
      <c r="CA10" s="164"/>
      <c r="CB10" s="164"/>
      <c r="CC10" s="75">
        <f t="shared" si="36"/>
        <v>1</v>
      </c>
      <c r="CD10" s="75">
        <f t="shared" si="72"/>
        <v>0</v>
      </c>
      <c r="CE10" s="2" t="s">
        <v>22</v>
      </c>
      <c r="CF10" s="75">
        <f t="shared" si="37"/>
        <v>6</v>
      </c>
      <c r="CG10" s="75">
        <f t="shared" si="38"/>
        <v>0</v>
      </c>
      <c r="CH10" s="75">
        <f t="shared" si="39"/>
        <v>0</v>
      </c>
      <c r="CI10" s="75">
        <f t="shared" si="40"/>
        <v>0</v>
      </c>
      <c r="CJ10" s="75">
        <f t="shared" si="41"/>
        <v>0</v>
      </c>
      <c r="CK10" s="75">
        <f t="shared" si="42"/>
        <v>0</v>
      </c>
      <c r="CL10" s="75">
        <f t="shared" si="43"/>
        <v>0</v>
      </c>
      <c r="CM10" s="75">
        <f t="shared" si="44"/>
        <v>0</v>
      </c>
      <c r="CN10" s="75">
        <f t="shared" si="73"/>
        <v>0</v>
      </c>
      <c r="CO10" s="165" t="str">
        <f t="shared" si="74"/>
        <v>Concarneau</v>
      </c>
      <c r="CP10" s="166"/>
      <c r="CQ10" s="166"/>
      <c r="CR10" s="166"/>
      <c r="CS10" s="167"/>
      <c r="CT10" s="75">
        <f t="shared" si="45"/>
        <v>1</v>
      </c>
      <c r="CU10" s="75">
        <f t="shared" si="75"/>
        <v>0</v>
      </c>
      <c r="CV10" s="2" t="s">
        <v>22</v>
      </c>
      <c r="CW10" s="75">
        <f t="shared" si="46"/>
        <v>6</v>
      </c>
      <c r="CX10" s="75">
        <f t="shared" si="47"/>
        <v>0</v>
      </c>
      <c r="CY10" s="75">
        <f t="shared" si="48"/>
        <v>0</v>
      </c>
      <c r="CZ10" s="75">
        <f t="shared" si="49"/>
        <v>0</v>
      </c>
      <c r="DA10" s="75">
        <f t="shared" si="50"/>
        <v>0</v>
      </c>
      <c r="DB10" s="75">
        <f t="shared" si="51"/>
        <v>0</v>
      </c>
      <c r="DC10" s="75">
        <f t="shared" si="52"/>
        <v>0</v>
      </c>
      <c r="DD10" s="75">
        <f t="shared" si="53"/>
        <v>0</v>
      </c>
      <c r="DE10" s="75">
        <f t="shared" si="76"/>
        <v>0</v>
      </c>
      <c r="DF10" s="165" t="str">
        <f t="shared" si="77"/>
        <v>Concarneau</v>
      </c>
      <c r="DG10" s="166"/>
      <c r="DH10" s="166"/>
      <c r="DI10" s="166"/>
      <c r="DJ10" s="167"/>
      <c r="DK10" s="75">
        <f t="shared" si="54"/>
        <v>1</v>
      </c>
      <c r="DL10" s="75">
        <f t="shared" si="78"/>
        <v>0</v>
      </c>
      <c r="DM10" s="2" t="s">
        <v>22</v>
      </c>
      <c r="DN10" s="75">
        <f t="shared" si="55"/>
        <v>6</v>
      </c>
      <c r="DO10" s="75">
        <f t="shared" si="56"/>
        <v>0</v>
      </c>
      <c r="DP10" s="75">
        <f t="shared" si="57"/>
        <v>0</v>
      </c>
      <c r="DQ10" s="75">
        <f t="shared" si="58"/>
        <v>0</v>
      </c>
      <c r="DR10" s="75">
        <f t="shared" si="59"/>
        <v>0</v>
      </c>
      <c r="DS10" s="75">
        <f t="shared" si="60"/>
        <v>0</v>
      </c>
      <c r="DT10" s="75">
        <f t="shared" si="61"/>
        <v>0</v>
      </c>
      <c r="DU10" s="75">
        <f t="shared" si="62"/>
        <v>0</v>
      </c>
      <c r="DV10" s="75">
        <f t="shared" si="79"/>
        <v>0</v>
      </c>
      <c r="DW10" s="82">
        <f t="shared" si="80"/>
        <v>0</v>
      </c>
      <c r="DX10" s="82">
        <f>DW10+0.0000015</f>
        <v>1.5E-6</v>
      </c>
      <c r="DY10" s="82">
        <f t="shared" si="81"/>
        <v>0</v>
      </c>
      <c r="DZ10" s="82">
        <f>DY10+0.0000015</f>
        <v>1.5E-6</v>
      </c>
      <c r="EA10" s="82">
        <f t="shared" si="82"/>
        <v>0</v>
      </c>
      <c r="EB10" s="82">
        <f>EA10+0.0000015</f>
        <v>1.5E-6</v>
      </c>
      <c r="EC10" s="78">
        <f t="shared" si="83"/>
        <v>0</v>
      </c>
      <c r="ED10" s="78">
        <f t="shared" si="84"/>
        <v>0</v>
      </c>
      <c r="EE10" s="78">
        <f t="shared" si="85"/>
        <v>0</v>
      </c>
      <c r="EF10" s="78">
        <f t="shared" si="86"/>
        <v>0</v>
      </c>
      <c r="EG10" s="78">
        <f t="shared" si="87"/>
        <v>0</v>
      </c>
      <c r="EH10" s="78">
        <f t="shared" si="87"/>
        <v>0</v>
      </c>
      <c r="EI10" s="78">
        <f t="shared" si="88"/>
        <v>0</v>
      </c>
      <c r="EJ10" s="78">
        <f t="shared" si="88"/>
        <v>0</v>
      </c>
      <c r="EK10" s="78" t="b">
        <f t="shared" si="89"/>
        <v>0</v>
      </c>
      <c r="EL10" s="78" t="b">
        <f t="shared" si="90"/>
        <v>0</v>
      </c>
      <c r="EM10" s="78" t="b">
        <f t="shared" si="91"/>
        <v>0</v>
      </c>
      <c r="EN10" s="78" t="b">
        <f t="shared" si="92"/>
        <v>0</v>
      </c>
      <c r="EO10" s="78" t="b">
        <f t="shared" si="93"/>
        <v>0</v>
      </c>
      <c r="EP10" s="78" t="b">
        <f t="shared" si="94"/>
        <v>0</v>
      </c>
      <c r="EQ10" s="78">
        <f t="shared" si="95"/>
        <v>0</v>
      </c>
      <c r="ER10" s="78">
        <f t="shared" si="95"/>
        <v>0</v>
      </c>
      <c r="ES10" s="78">
        <f t="shared" si="96"/>
        <v>0</v>
      </c>
      <c r="ET10" s="78">
        <f t="shared" si="97"/>
        <v>0</v>
      </c>
      <c r="EU10" s="139" t="str">
        <f t="shared" si="63"/>
        <v>Concarneau</v>
      </c>
      <c r="EV10" s="139"/>
      <c r="EW10" s="139"/>
      <c r="EX10" s="139"/>
      <c r="EY10" s="139"/>
      <c r="EZ10" s="82">
        <f t="shared" si="64"/>
        <v>0</v>
      </c>
      <c r="FA10" s="78">
        <f t="shared" si="65"/>
        <v>1</v>
      </c>
      <c r="FB10" s="139" t="str">
        <f t="shared" si="98"/>
        <v>Concarneau</v>
      </c>
      <c r="FC10" s="139"/>
      <c r="FD10" s="139"/>
      <c r="FE10" s="139"/>
      <c r="FF10" s="139"/>
      <c r="FG10" s="139" t="str">
        <f t="shared" si="66"/>
        <v>Concarneau</v>
      </c>
      <c r="FH10" s="139"/>
      <c r="FI10" s="139"/>
      <c r="FJ10" s="139"/>
      <c r="FK10" s="139"/>
      <c r="FL10" s="82">
        <f t="shared" si="67"/>
        <v>0</v>
      </c>
      <c r="FM10" s="4">
        <f t="shared" si="68"/>
        <v>1</v>
      </c>
      <c r="FN10" s="139" t="str">
        <f t="shared" si="99"/>
        <v>Concarneau</v>
      </c>
      <c r="FO10" s="139"/>
      <c r="FP10" s="139"/>
      <c r="FQ10" s="139"/>
      <c r="FR10" s="139"/>
      <c r="FS10" s="139" t="str">
        <f t="shared" si="69"/>
        <v>Concarneau</v>
      </c>
      <c r="FT10" s="139"/>
      <c r="FU10" s="139"/>
      <c r="FV10" s="139"/>
      <c r="FW10" s="139"/>
      <c r="FX10" s="82">
        <f t="shared" si="70"/>
        <v>0</v>
      </c>
      <c r="FY10" s="78">
        <f t="shared" si="71"/>
        <v>1</v>
      </c>
      <c r="FZ10" s="139" t="str">
        <f t="shared" si="100"/>
        <v>Concarneau</v>
      </c>
      <c r="GA10" s="139"/>
      <c r="GB10" s="139"/>
      <c r="GC10" s="139"/>
      <c r="GD10" s="139"/>
      <c r="GE10" s="140" t="str">
        <f t="shared" si="101"/>
        <v>Concarneau</v>
      </c>
      <c r="GF10" s="141"/>
      <c r="GG10" s="141"/>
      <c r="GH10" s="141"/>
      <c r="GI10" s="142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</row>
    <row r="11" spans="1:240" ht="15" x14ac:dyDescent="0.3">
      <c r="A11" s="67"/>
      <c r="B11" s="178" t="s">
        <v>73</v>
      </c>
      <c r="C11" s="178"/>
      <c r="D11" s="178"/>
      <c r="E11" s="178"/>
      <c r="F11" s="178"/>
      <c r="G11" s="68"/>
      <c r="H11" s="68"/>
      <c r="I11" s="179" t="s">
        <v>59</v>
      </c>
      <c r="J11" s="179"/>
      <c r="K11" s="179"/>
      <c r="L11" s="179"/>
      <c r="M11" s="179"/>
      <c r="N11" s="69"/>
      <c r="O11" s="180"/>
      <c r="P11" s="181"/>
      <c r="Q11" s="181"/>
      <c r="R11" s="181"/>
      <c r="S11" s="182"/>
      <c r="T11" s="183"/>
      <c r="U11" s="73"/>
      <c r="V11" s="155" t="str">
        <f t="shared" si="0"/>
        <v>Drancy</v>
      </c>
      <c r="W11" s="156"/>
      <c r="X11" s="156"/>
      <c r="Y11" s="156"/>
      <c r="Z11" s="157"/>
      <c r="AA11" s="27">
        <f t="shared" si="1"/>
        <v>0</v>
      </c>
      <c r="AB11" s="28" t="str">
        <f t="shared" si="2"/>
        <v>u</v>
      </c>
      <c r="AC11" s="29">
        <f t="shared" si="102"/>
        <v>1</v>
      </c>
      <c r="AD11" s="30">
        <f t="shared" si="3"/>
        <v>0</v>
      </c>
      <c r="AE11" s="34">
        <f t="shared" si="4"/>
        <v>0</v>
      </c>
      <c r="AF11" s="35">
        <f t="shared" si="5"/>
        <v>0</v>
      </c>
      <c r="AG11" s="35">
        <f t="shared" si="6"/>
        <v>0</v>
      </c>
      <c r="AH11" s="35">
        <f t="shared" si="7"/>
        <v>0</v>
      </c>
      <c r="AI11" s="35">
        <f t="shared" si="8"/>
        <v>0</v>
      </c>
      <c r="AJ11" s="35">
        <f t="shared" si="9"/>
        <v>0</v>
      </c>
      <c r="AK11" s="36">
        <f t="shared" si="10"/>
        <v>0</v>
      </c>
      <c r="AL11" s="158" t="str">
        <f t="shared" si="11"/>
        <v>Drancy</v>
      </c>
      <c r="AM11" s="159"/>
      <c r="AN11" s="159"/>
      <c r="AO11" s="159"/>
      <c r="AP11" s="160"/>
      <c r="AQ11" s="12">
        <f t="shared" si="12"/>
        <v>0</v>
      </c>
      <c r="AR11" s="13" t="str">
        <f t="shared" si="13"/>
        <v>u</v>
      </c>
      <c r="AS11" s="14">
        <f t="shared" si="103"/>
        <v>1</v>
      </c>
      <c r="AT11" s="15">
        <f t="shared" si="14"/>
        <v>0</v>
      </c>
      <c r="AU11" s="16">
        <f t="shared" si="15"/>
        <v>0</v>
      </c>
      <c r="AV11" s="17">
        <f t="shared" si="16"/>
        <v>0</v>
      </c>
      <c r="AW11" s="17">
        <f t="shared" si="17"/>
        <v>0</v>
      </c>
      <c r="AX11" s="17">
        <f t="shared" si="18"/>
        <v>0</v>
      </c>
      <c r="AY11" s="17">
        <f t="shared" si="19"/>
        <v>0</v>
      </c>
      <c r="AZ11" s="17">
        <f t="shared" si="20"/>
        <v>0</v>
      </c>
      <c r="BA11" s="18">
        <f t="shared" si="21"/>
        <v>0</v>
      </c>
      <c r="BB11" s="161" t="str">
        <f t="shared" si="22"/>
        <v>Drancy</v>
      </c>
      <c r="BC11" s="162"/>
      <c r="BD11" s="162"/>
      <c r="BE11" s="162"/>
      <c r="BF11" s="163"/>
      <c r="BG11" s="44">
        <f t="shared" si="23"/>
        <v>0</v>
      </c>
      <c r="BH11" s="45" t="str">
        <f t="shared" si="24"/>
        <v>u</v>
      </c>
      <c r="BI11" s="46">
        <f t="shared" si="104"/>
        <v>1</v>
      </c>
      <c r="BJ11" s="47">
        <f t="shared" si="25"/>
        <v>0</v>
      </c>
      <c r="BK11" s="48">
        <f t="shared" si="26"/>
        <v>0</v>
      </c>
      <c r="BL11" s="49">
        <f t="shared" si="27"/>
        <v>0</v>
      </c>
      <c r="BM11" s="49">
        <f t="shared" si="28"/>
        <v>0</v>
      </c>
      <c r="BN11" s="49">
        <f t="shared" si="29"/>
        <v>0</v>
      </c>
      <c r="BO11" s="49">
        <f t="shared" si="30"/>
        <v>0</v>
      </c>
      <c r="BP11" s="49">
        <f t="shared" si="31"/>
        <v>0</v>
      </c>
      <c r="BQ11" s="50">
        <f t="shared" si="32"/>
        <v>0</v>
      </c>
      <c r="BR11" s="77">
        <v>7</v>
      </c>
      <c r="BS11" s="81">
        <f t="shared" si="33"/>
        <v>7</v>
      </c>
      <c r="BT11" s="79">
        <v>7</v>
      </c>
      <c r="BU11" s="80">
        <f t="shared" si="34"/>
        <v>7</v>
      </c>
      <c r="BV11" s="77">
        <v>7</v>
      </c>
      <c r="BW11" s="78">
        <f t="shared" si="35"/>
        <v>7</v>
      </c>
      <c r="BX11" s="164" t="str">
        <f>[1]Equipes!A8</f>
        <v>Drancy</v>
      </c>
      <c r="BY11" s="164"/>
      <c r="BZ11" s="164"/>
      <c r="CA11" s="164"/>
      <c r="CB11" s="164"/>
      <c r="CC11" s="75">
        <f t="shared" si="36"/>
        <v>1</v>
      </c>
      <c r="CD11" s="75">
        <f t="shared" si="72"/>
        <v>0</v>
      </c>
      <c r="CE11" s="2" t="s">
        <v>22</v>
      </c>
      <c r="CF11" s="75">
        <f t="shared" si="37"/>
        <v>7</v>
      </c>
      <c r="CG11" s="75">
        <f t="shared" si="38"/>
        <v>0</v>
      </c>
      <c r="CH11" s="75">
        <f t="shared" si="39"/>
        <v>0</v>
      </c>
      <c r="CI11" s="75">
        <f t="shared" si="40"/>
        <v>0</v>
      </c>
      <c r="CJ11" s="75">
        <f t="shared" si="41"/>
        <v>0</v>
      </c>
      <c r="CK11" s="75">
        <f t="shared" si="42"/>
        <v>0</v>
      </c>
      <c r="CL11" s="75">
        <f t="shared" si="43"/>
        <v>0</v>
      </c>
      <c r="CM11" s="75">
        <f t="shared" si="44"/>
        <v>0</v>
      </c>
      <c r="CN11" s="75">
        <f t="shared" si="73"/>
        <v>0</v>
      </c>
      <c r="CO11" s="165" t="str">
        <f t="shared" si="74"/>
        <v>Drancy</v>
      </c>
      <c r="CP11" s="166"/>
      <c r="CQ11" s="166"/>
      <c r="CR11" s="166"/>
      <c r="CS11" s="167"/>
      <c r="CT11" s="75">
        <f t="shared" si="45"/>
        <v>1</v>
      </c>
      <c r="CU11" s="75">
        <f t="shared" si="75"/>
        <v>0</v>
      </c>
      <c r="CV11" s="2" t="s">
        <v>22</v>
      </c>
      <c r="CW11" s="75">
        <f t="shared" si="46"/>
        <v>7</v>
      </c>
      <c r="CX11" s="75">
        <f t="shared" si="47"/>
        <v>0</v>
      </c>
      <c r="CY11" s="75">
        <f t="shared" si="48"/>
        <v>0</v>
      </c>
      <c r="CZ11" s="75">
        <f t="shared" si="49"/>
        <v>0</v>
      </c>
      <c r="DA11" s="75">
        <f t="shared" si="50"/>
        <v>0</v>
      </c>
      <c r="DB11" s="75">
        <f t="shared" si="51"/>
        <v>0</v>
      </c>
      <c r="DC11" s="75">
        <f t="shared" si="52"/>
        <v>0</v>
      </c>
      <c r="DD11" s="75">
        <f t="shared" si="53"/>
        <v>0</v>
      </c>
      <c r="DE11" s="75">
        <f t="shared" si="76"/>
        <v>0</v>
      </c>
      <c r="DF11" s="165" t="str">
        <f t="shared" si="77"/>
        <v>Drancy</v>
      </c>
      <c r="DG11" s="166"/>
      <c r="DH11" s="166"/>
      <c r="DI11" s="166"/>
      <c r="DJ11" s="167"/>
      <c r="DK11" s="75">
        <f t="shared" si="54"/>
        <v>1</v>
      </c>
      <c r="DL11" s="75">
        <f t="shared" si="78"/>
        <v>0</v>
      </c>
      <c r="DM11" s="2" t="s">
        <v>22</v>
      </c>
      <c r="DN11" s="75">
        <f t="shared" si="55"/>
        <v>7</v>
      </c>
      <c r="DO11" s="75">
        <f t="shared" si="56"/>
        <v>0</v>
      </c>
      <c r="DP11" s="75">
        <f t="shared" si="57"/>
        <v>0</v>
      </c>
      <c r="DQ11" s="75">
        <f t="shared" si="58"/>
        <v>0</v>
      </c>
      <c r="DR11" s="75">
        <f t="shared" si="59"/>
        <v>0</v>
      </c>
      <c r="DS11" s="75">
        <f t="shared" si="60"/>
        <v>0</v>
      </c>
      <c r="DT11" s="75">
        <f t="shared" si="61"/>
        <v>0</v>
      </c>
      <c r="DU11" s="75">
        <f t="shared" si="62"/>
        <v>0</v>
      </c>
      <c r="DV11" s="75">
        <f t="shared" si="79"/>
        <v>0</v>
      </c>
      <c r="DW11" s="82">
        <f t="shared" si="80"/>
        <v>0</v>
      </c>
      <c r="DX11" s="82">
        <f>DW11+0.0000014</f>
        <v>1.3999999999999999E-6</v>
      </c>
      <c r="DY11" s="82">
        <f t="shared" si="81"/>
        <v>0</v>
      </c>
      <c r="DZ11" s="82">
        <f>DY11+0.0000014</f>
        <v>1.3999999999999999E-6</v>
      </c>
      <c r="EA11" s="82">
        <f t="shared" si="82"/>
        <v>0</v>
      </c>
      <c r="EB11" s="82">
        <f>EA11+0.0000014</f>
        <v>1.3999999999999999E-6</v>
      </c>
      <c r="EC11" s="78">
        <f t="shared" si="83"/>
        <v>0</v>
      </c>
      <c r="ED11" s="78">
        <f t="shared" si="84"/>
        <v>0</v>
      </c>
      <c r="EE11" s="78">
        <f t="shared" si="85"/>
        <v>0</v>
      </c>
      <c r="EF11" s="78">
        <f t="shared" si="86"/>
        <v>0</v>
      </c>
      <c r="EG11" s="78">
        <f t="shared" si="87"/>
        <v>0</v>
      </c>
      <c r="EH11" s="78">
        <f t="shared" si="87"/>
        <v>0</v>
      </c>
      <c r="EI11" s="78">
        <f t="shared" si="88"/>
        <v>0</v>
      </c>
      <c r="EJ11" s="78">
        <f t="shared" si="88"/>
        <v>0</v>
      </c>
      <c r="EK11" s="78" t="b">
        <f t="shared" si="89"/>
        <v>0</v>
      </c>
      <c r="EL11" s="78" t="b">
        <f t="shared" si="90"/>
        <v>0</v>
      </c>
      <c r="EM11" s="78" t="b">
        <f t="shared" si="91"/>
        <v>0</v>
      </c>
      <c r="EN11" s="78" t="b">
        <f t="shared" si="92"/>
        <v>0</v>
      </c>
      <c r="EO11" s="78" t="b">
        <f t="shared" si="93"/>
        <v>0</v>
      </c>
      <c r="EP11" s="78" t="b">
        <f t="shared" si="94"/>
        <v>0</v>
      </c>
      <c r="EQ11" s="78">
        <f t="shared" si="95"/>
        <v>0</v>
      </c>
      <c r="ER11" s="78">
        <f t="shared" si="95"/>
        <v>0</v>
      </c>
      <c r="ES11" s="78">
        <f t="shared" si="96"/>
        <v>0</v>
      </c>
      <c r="ET11" s="78">
        <f t="shared" si="97"/>
        <v>0</v>
      </c>
      <c r="EU11" s="139" t="str">
        <f t="shared" si="63"/>
        <v>Drancy</v>
      </c>
      <c r="EV11" s="139"/>
      <c r="EW11" s="139"/>
      <c r="EX11" s="139"/>
      <c r="EY11" s="139"/>
      <c r="EZ11" s="82">
        <f t="shared" si="64"/>
        <v>0</v>
      </c>
      <c r="FA11" s="78">
        <f t="shared" si="65"/>
        <v>1</v>
      </c>
      <c r="FB11" s="139" t="str">
        <f t="shared" si="98"/>
        <v>Drancy</v>
      </c>
      <c r="FC11" s="139"/>
      <c r="FD11" s="139"/>
      <c r="FE11" s="139"/>
      <c r="FF11" s="139"/>
      <c r="FG11" s="139" t="str">
        <f t="shared" si="66"/>
        <v>Drancy</v>
      </c>
      <c r="FH11" s="139"/>
      <c r="FI11" s="139"/>
      <c r="FJ11" s="139"/>
      <c r="FK11" s="139"/>
      <c r="FL11" s="82">
        <f t="shared" si="67"/>
        <v>0</v>
      </c>
      <c r="FM11" s="4">
        <f t="shared" si="68"/>
        <v>1</v>
      </c>
      <c r="FN11" s="139" t="str">
        <f t="shared" si="99"/>
        <v>Drancy</v>
      </c>
      <c r="FO11" s="139"/>
      <c r="FP11" s="139"/>
      <c r="FQ11" s="139"/>
      <c r="FR11" s="139"/>
      <c r="FS11" s="139" t="str">
        <f t="shared" si="69"/>
        <v>Drancy</v>
      </c>
      <c r="FT11" s="139"/>
      <c r="FU11" s="139"/>
      <c r="FV11" s="139"/>
      <c r="FW11" s="139"/>
      <c r="FX11" s="82">
        <f t="shared" si="70"/>
        <v>0</v>
      </c>
      <c r="FY11" s="78">
        <f t="shared" si="71"/>
        <v>1</v>
      </c>
      <c r="FZ11" s="139" t="str">
        <f t="shared" si="100"/>
        <v>Drancy</v>
      </c>
      <c r="GA11" s="139"/>
      <c r="GB11" s="139"/>
      <c r="GC11" s="139"/>
      <c r="GD11" s="139"/>
      <c r="GE11" s="140" t="str">
        <f t="shared" si="101"/>
        <v>Drancy</v>
      </c>
      <c r="GF11" s="141"/>
      <c r="GG11" s="141"/>
      <c r="GH11" s="141"/>
      <c r="GI11" s="142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</row>
    <row r="12" spans="1:240" ht="15" x14ac:dyDescent="0.3">
      <c r="A12" s="67"/>
      <c r="B12" s="178" t="s">
        <v>66</v>
      </c>
      <c r="C12" s="178"/>
      <c r="D12" s="178"/>
      <c r="E12" s="178"/>
      <c r="F12" s="178"/>
      <c r="G12" s="68"/>
      <c r="H12" s="68"/>
      <c r="I12" s="179" t="s">
        <v>76</v>
      </c>
      <c r="J12" s="179"/>
      <c r="K12" s="179"/>
      <c r="L12" s="179"/>
      <c r="M12" s="179"/>
      <c r="N12" s="69"/>
      <c r="O12" s="180"/>
      <c r="P12" s="181"/>
      <c r="Q12" s="181"/>
      <c r="R12" s="181"/>
      <c r="S12" s="182"/>
      <c r="T12" s="183"/>
      <c r="U12" s="73"/>
      <c r="V12" s="155" t="str">
        <f t="shared" si="0"/>
        <v>Dunkerque</v>
      </c>
      <c r="W12" s="156"/>
      <c r="X12" s="156"/>
      <c r="Y12" s="156"/>
      <c r="Z12" s="157"/>
      <c r="AA12" s="27">
        <f t="shared" si="1"/>
        <v>0</v>
      </c>
      <c r="AB12" s="28" t="str">
        <f t="shared" si="2"/>
        <v>u</v>
      </c>
      <c r="AC12" s="29">
        <f t="shared" si="102"/>
        <v>1</v>
      </c>
      <c r="AD12" s="30">
        <f t="shared" si="3"/>
        <v>0</v>
      </c>
      <c r="AE12" s="34">
        <f t="shared" si="4"/>
        <v>0</v>
      </c>
      <c r="AF12" s="35">
        <f t="shared" si="5"/>
        <v>0</v>
      </c>
      <c r="AG12" s="35">
        <f t="shared" si="6"/>
        <v>0</v>
      </c>
      <c r="AH12" s="35">
        <f t="shared" si="7"/>
        <v>0</v>
      </c>
      <c r="AI12" s="35">
        <f t="shared" si="8"/>
        <v>0</v>
      </c>
      <c r="AJ12" s="35">
        <f t="shared" si="9"/>
        <v>0</v>
      </c>
      <c r="AK12" s="36">
        <f t="shared" si="10"/>
        <v>0</v>
      </c>
      <c r="AL12" s="158" t="str">
        <f t="shared" si="11"/>
        <v>Dunkerque</v>
      </c>
      <c r="AM12" s="159"/>
      <c r="AN12" s="159"/>
      <c r="AO12" s="159"/>
      <c r="AP12" s="160"/>
      <c r="AQ12" s="12">
        <f t="shared" si="12"/>
        <v>0</v>
      </c>
      <c r="AR12" s="13" t="str">
        <f t="shared" si="13"/>
        <v>u</v>
      </c>
      <c r="AS12" s="14">
        <f t="shared" si="103"/>
        <v>1</v>
      </c>
      <c r="AT12" s="15">
        <f t="shared" si="14"/>
        <v>0</v>
      </c>
      <c r="AU12" s="16">
        <f t="shared" si="15"/>
        <v>0</v>
      </c>
      <c r="AV12" s="17">
        <f t="shared" si="16"/>
        <v>0</v>
      </c>
      <c r="AW12" s="17">
        <f t="shared" si="17"/>
        <v>0</v>
      </c>
      <c r="AX12" s="17">
        <f t="shared" si="18"/>
        <v>0</v>
      </c>
      <c r="AY12" s="17">
        <f t="shared" si="19"/>
        <v>0</v>
      </c>
      <c r="AZ12" s="17">
        <f t="shared" si="20"/>
        <v>0</v>
      </c>
      <c r="BA12" s="18">
        <f t="shared" si="21"/>
        <v>0</v>
      </c>
      <c r="BB12" s="161" t="str">
        <f t="shared" si="22"/>
        <v>Dunkerque</v>
      </c>
      <c r="BC12" s="162"/>
      <c r="BD12" s="162"/>
      <c r="BE12" s="162"/>
      <c r="BF12" s="163"/>
      <c r="BG12" s="44">
        <f t="shared" si="23"/>
        <v>0</v>
      </c>
      <c r="BH12" s="45" t="str">
        <f t="shared" si="24"/>
        <v>u</v>
      </c>
      <c r="BI12" s="46">
        <f t="shared" si="104"/>
        <v>1</v>
      </c>
      <c r="BJ12" s="47">
        <f t="shared" si="25"/>
        <v>0</v>
      </c>
      <c r="BK12" s="48">
        <f t="shared" si="26"/>
        <v>0</v>
      </c>
      <c r="BL12" s="49">
        <f t="shared" si="27"/>
        <v>0</v>
      </c>
      <c r="BM12" s="49">
        <f t="shared" si="28"/>
        <v>0</v>
      </c>
      <c r="BN12" s="49">
        <f t="shared" si="29"/>
        <v>0</v>
      </c>
      <c r="BO12" s="49">
        <f t="shared" si="30"/>
        <v>0</v>
      </c>
      <c r="BP12" s="49">
        <f t="shared" si="31"/>
        <v>0</v>
      </c>
      <c r="BQ12" s="50">
        <f t="shared" si="32"/>
        <v>0</v>
      </c>
      <c r="BR12" s="77">
        <v>8</v>
      </c>
      <c r="BS12" s="81">
        <f t="shared" si="33"/>
        <v>8</v>
      </c>
      <c r="BT12" s="79">
        <v>8</v>
      </c>
      <c r="BU12" s="80">
        <f t="shared" si="34"/>
        <v>8</v>
      </c>
      <c r="BV12" s="77">
        <v>8</v>
      </c>
      <c r="BW12" s="78">
        <f t="shared" si="35"/>
        <v>8</v>
      </c>
      <c r="BX12" s="164" t="str">
        <f>[1]Equipes!A9</f>
        <v>Dunkerque</v>
      </c>
      <c r="BY12" s="164"/>
      <c r="BZ12" s="164"/>
      <c r="CA12" s="164"/>
      <c r="CB12" s="164"/>
      <c r="CC12" s="75">
        <f t="shared" si="36"/>
        <v>1</v>
      </c>
      <c r="CD12" s="75">
        <f t="shared" si="72"/>
        <v>0</v>
      </c>
      <c r="CE12" s="2" t="s">
        <v>22</v>
      </c>
      <c r="CF12" s="75">
        <f t="shared" si="37"/>
        <v>8</v>
      </c>
      <c r="CG12" s="75">
        <f t="shared" si="38"/>
        <v>0</v>
      </c>
      <c r="CH12" s="75">
        <f t="shared" si="39"/>
        <v>0</v>
      </c>
      <c r="CI12" s="75">
        <f t="shared" si="40"/>
        <v>0</v>
      </c>
      <c r="CJ12" s="75">
        <f t="shared" si="41"/>
        <v>0</v>
      </c>
      <c r="CK12" s="75">
        <f t="shared" si="42"/>
        <v>0</v>
      </c>
      <c r="CL12" s="75">
        <f t="shared" si="43"/>
        <v>0</v>
      </c>
      <c r="CM12" s="75">
        <f t="shared" si="44"/>
        <v>0</v>
      </c>
      <c r="CN12" s="75">
        <f t="shared" si="73"/>
        <v>0</v>
      </c>
      <c r="CO12" s="165" t="str">
        <f t="shared" si="74"/>
        <v>Dunkerque</v>
      </c>
      <c r="CP12" s="166"/>
      <c r="CQ12" s="166"/>
      <c r="CR12" s="166"/>
      <c r="CS12" s="167"/>
      <c r="CT12" s="75">
        <f t="shared" si="45"/>
        <v>1</v>
      </c>
      <c r="CU12" s="75">
        <f t="shared" si="75"/>
        <v>0</v>
      </c>
      <c r="CV12" s="2" t="s">
        <v>22</v>
      </c>
      <c r="CW12" s="75">
        <f t="shared" si="46"/>
        <v>8</v>
      </c>
      <c r="CX12" s="75">
        <f t="shared" si="47"/>
        <v>0</v>
      </c>
      <c r="CY12" s="75">
        <f t="shared" si="48"/>
        <v>0</v>
      </c>
      <c r="CZ12" s="75">
        <f t="shared" si="49"/>
        <v>0</v>
      </c>
      <c r="DA12" s="75">
        <f t="shared" si="50"/>
        <v>0</v>
      </c>
      <c r="DB12" s="75">
        <f t="shared" si="51"/>
        <v>0</v>
      </c>
      <c r="DC12" s="75">
        <f t="shared" si="52"/>
        <v>0</v>
      </c>
      <c r="DD12" s="75">
        <f t="shared" si="53"/>
        <v>0</v>
      </c>
      <c r="DE12" s="75">
        <f t="shared" si="76"/>
        <v>0</v>
      </c>
      <c r="DF12" s="165" t="str">
        <f t="shared" si="77"/>
        <v>Dunkerque</v>
      </c>
      <c r="DG12" s="166"/>
      <c r="DH12" s="166"/>
      <c r="DI12" s="166"/>
      <c r="DJ12" s="167"/>
      <c r="DK12" s="75">
        <f t="shared" si="54"/>
        <v>1</v>
      </c>
      <c r="DL12" s="75">
        <f t="shared" si="78"/>
        <v>0</v>
      </c>
      <c r="DM12" s="2" t="s">
        <v>22</v>
      </c>
      <c r="DN12" s="75">
        <f t="shared" si="55"/>
        <v>8</v>
      </c>
      <c r="DO12" s="75">
        <f t="shared" si="56"/>
        <v>0</v>
      </c>
      <c r="DP12" s="75">
        <f t="shared" si="57"/>
        <v>0</v>
      </c>
      <c r="DQ12" s="75">
        <f t="shared" si="58"/>
        <v>0</v>
      </c>
      <c r="DR12" s="75">
        <f t="shared" si="59"/>
        <v>0</v>
      </c>
      <c r="DS12" s="75">
        <f t="shared" si="60"/>
        <v>0</v>
      </c>
      <c r="DT12" s="75">
        <f t="shared" si="61"/>
        <v>0</v>
      </c>
      <c r="DU12" s="75">
        <f t="shared" si="62"/>
        <v>0</v>
      </c>
      <c r="DV12" s="75">
        <f t="shared" si="79"/>
        <v>0</v>
      </c>
      <c r="DW12" s="82">
        <f t="shared" si="80"/>
        <v>0</v>
      </c>
      <c r="DX12" s="82">
        <f>DW12+0.0000013</f>
        <v>1.3E-6</v>
      </c>
      <c r="DY12" s="82">
        <f t="shared" si="81"/>
        <v>0</v>
      </c>
      <c r="DZ12" s="82">
        <f>DY12+0.0000013</f>
        <v>1.3E-6</v>
      </c>
      <c r="EA12" s="82">
        <f t="shared" si="82"/>
        <v>0</v>
      </c>
      <c r="EB12" s="82">
        <f>EA12+0.0000013</f>
        <v>1.3E-6</v>
      </c>
      <c r="EC12" s="78">
        <f t="shared" si="83"/>
        <v>0</v>
      </c>
      <c r="ED12" s="78">
        <f t="shared" si="84"/>
        <v>0</v>
      </c>
      <c r="EE12" s="78">
        <f t="shared" si="85"/>
        <v>0</v>
      </c>
      <c r="EF12" s="78">
        <f t="shared" si="86"/>
        <v>0</v>
      </c>
      <c r="EG12" s="78">
        <f t="shared" si="87"/>
        <v>0</v>
      </c>
      <c r="EH12" s="78">
        <f t="shared" si="87"/>
        <v>0</v>
      </c>
      <c r="EI12" s="78">
        <f t="shared" si="88"/>
        <v>0</v>
      </c>
      <c r="EJ12" s="78">
        <f t="shared" si="88"/>
        <v>0</v>
      </c>
      <c r="EK12" s="78" t="b">
        <f t="shared" si="89"/>
        <v>0</v>
      </c>
      <c r="EL12" s="78" t="b">
        <f t="shared" si="90"/>
        <v>0</v>
      </c>
      <c r="EM12" s="78" t="b">
        <f t="shared" si="91"/>
        <v>0</v>
      </c>
      <c r="EN12" s="78" t="b">
        <f t="shared" si="92"/>
        <v>0</v>
      </c>
      <c r="EO12" s="78" t="b">
        <f t="shared" si="93"/>
        <v>0</v>
      </c>
      <c r="EP12" s="78" t="b">
        <f t="shared" si="94"/>
        <v>0</v>
      </c>
      <c r="EQ12" s="78">
        <f t="shared" si="95"/>
        <v>0</v>
      </c>
      <c r="ER12" s="78">
        <f t="shared" si="95"/>
        <v>0</v>
      </c>
      <c r="ES12" s="78">
        <f t="shared" si="96"/>
        <v>0</v>
      </c>
      <c r="ET12" s="78">
        <f t="shared" si="97"/>
        <v>0</v>
      </c>
      <c r="EU12" s="139" t="str">
        <f t="shared" si="63"/>
        <v>Dunkerque</v>
      </c>
      <c r="EV12" s="139"/>
      <c r="EW12" s="139"/>
      <c r="EX12" s="139"/>
      <c r="EY12" s="139"/>
      <c r="EZ12" s="82">
        <f t="shared" si="64"/>
        <v>0</v>
      </c>
      <c r="FA12" s="78">
        <f t="shared" si="65"/>
        <v>1</v>
      </c>
      <c r="FB12" s="139" t="str">
        <f t="shared" si="98"/>
        <v>Dunkerque</v>
      </c>
      <c r="FC12" s="139"/>
      <c r="FD12" s="139"/>
      <c r="FE12" s="139"/>
      <c r="FF12" s="139"/>
      <c r="FG12" s="139" t="str">
        <f t="shared" si="66"/>
        <v>Dunkerque</v>
      </c>
      <c r="FH12" s="139"/>
      <c r="FI12" s="139"/>
      <c r="FJ12" s="139"/>
      <c r="FK12" s="139"/>
      <c r="FL12" s="82">
        <f t="shared" si="67"/>
        <v>0</v>
      </c>
      <c r="FM12" s="4">
        <f t="shared" si="68"/>
        <v>1</v>
      </c>
      <c r="FN12" s="139" t="str">
        <f t="shared" si="99"/>
        <v>Dunkerque</v>
      </c>
      <c r="FO12" s="139"/>
      <c r="FP12" s="139"/>
      <c r="FQ12" s="139"/>
      <c r="FR12" s="139"/>
      <c r="FS12" s="139" t="str">
        <f t="shared" si="69"/>
        <v>Dunkerque</v>
      </c>
      <c r="FT12" s="139"/>
      <c r="FU12" s="139"/>
      <c r="FV12" s="139"/>
      <c r="FW12" s="139"/>
      <c r="FX12" s="82">
        <f t="shared" si="70"/>
        <v>0</v>
      </c>
      <c r="FY12" s="78">
        <f t="shared" si="71"/>
        <v>1</v>
      </c>
      <c r="FZ12" s="139" t="str">
        <f t="shared" si="100"/>
        <v>Dunkerque</v>
      </c>
      <c r="GA12" s="139"/>
      <c r="GB12" s="139"/>
      <c r="GC12" s="139"/>
      <c r="GD12" s="139"/>
      <c r="GE12" s="140" t="str">
        <f t="shared" si="101"/>
        <v>Dunkerque</v>
      </c>
      <c r="GF12" s="141"/>
      <c r="GG12" s="141"/>
      <c r="GH12" s="141"/>
      <c r="GI12" s="142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</row>
    <row r="13" spans="1:240" ht="15.6" thickBot="1" x14ac:dyDescent="0.35">
      <c r="A13" s="70"/>
      <c r="B13" s="172" t="s">
        <v>74</v>
      </c>
      <c r="C13" s="172"/>
      <c r="D13" s="172"/>
      <c r="E13" s="172"/>
      <c r="F13" s="172"/>
      <c r="G13" s="71"/>
      <c r="H13" s="71"/>
      <c r="I13" s="173" t="s">
        <v>68</v>
      </c>
      <c r="J13" s="173"/>
      <c r="K13" s="173"/>
      <c r="L13" s="173"/>
      <c r="M13" s="173"/>
      <c r="N13" s="72"/>
      <c r="O13" s="174"/>
      <c r="P13" s="175"/>
      <c r="Q13" s="175"/>
      <c r="R13" s="175"/>
      <c r="S13" s="176"/>
      <c r="T13" s="177"/>
      <c r="U13" s="73"/>
      <c r="V13" s="155" t="str">
        <f t="shared" si="0"/>
        <v>Entente SSG</v>
      </c>
      <c r="W13" s="156"/>
      <c r="X13" s="156"/>
      <c r="Y13" s="156"/>
      <c r="Z13" s="157"/>
      <c r="AA13" s="27">
        <f t="shared" si="1"/>
        <v>0</v>
      </c>
      <c r="AB13" s="28" t="str">
        <f t="shared" si="2"/>
        <v>u</v>
      </c>
      <c r="AC13" s="29">
        <f t="shared" si="102"/>
        <v>1</v>
      </c>
      <c r="AD13" s="30">
        <f t="shared" si="3"/>
        <v>0</v>
      </c>
      <c r="AE13" s="34">
        <f t="shared" si="4"/>
        <v>0</v>
      </c>
      <c r="AF13" s="35">
        <f t="shared" si="5"/>
        <v>0</v>
      </c>
      <c r="AG13" s="35">
        <f t="shared" si="6"/>
        <v>0</v>
      </c>
      <c r="AH13" s="35">
        <f t="shared" si="7"/>
        <v>0</v>
      </c>
      <c r="AI13" s="35">
        <f t="shared" si="8"/>
        <v>0</v>
      </c>
      <c r="AJ13" s="35">
        <f t="shared" si="9"/>
        <v>0</v>
      </c>
      <c r="AK13" s="36">
        <f t="shared" si="10"/>
        <v>0</v>
      </c>
      <c r="AL13" s="158" t="str">
        <f t="shared" si="11"/>
        <v>Entente SSG</v>
      </c>
      <c r="AM13" s="159"/>
      <c r="AN13" s="159"/>
      <c r="AO13" s="159"/>
      <c r="AP13" s="160"/>
      <c r="AQ13" s="12">
        <f t="shared" si="12"/>
        <v>0</v>
      </c>
      <c r="AR13" s="13" t="str">
        <f t="shared" si="13"/>
        <v>u</v>
      </c>
      <c r="AS13" s="14">
        <f t="shared" si="103"/>
        <v>1</v>
      </c>
      <c r="AT13" s="15">
        <f t="shared" si="14"/>
        <v>0</v>
      </c>
      <c r="AU13" s="16">
        <f t="shared" si="15"/>
        <v>0</v>
      </c>
      <c r="AV13" s="17">
        <f t="shared" si="16"/>
        <v>0</v>
      </c>
      <c r="AW13" s="17">
        <f t="shared" si="17"/>
        <v>0</v>
      </c>
      <c r="AX13" s="17">
        <f t="shared" si="18"/>
        <v>0</v>
      </c>
      <c r="AY13" s="17">
        <f t="shared" si="19"/>
        <v>0</v>
      </c>
      <c r="AZ13" s="17">
        <f t="shared" si="20"/>
        <v>0</v>
      </c>
      <c r="BA13" s="18">
        <f t="shared" si="21"/>
        <v>0</v>
      </c>
      <c r="BB13" s="161" t="str">
        <f t="shared" si="22"/>
        <v>Entente SSG</v>
      </c>
      <c r="BC13" s="162"/>
      <c r="BD13" s="162"/>
      <c r="BE13" s="162"/>
      <c r="BF13" s="163"/>
      <c r="BG13" s="44">
        <f t="shared" si="23"/>
        <v>0</v>
      </c>
      <c r="BH13" s="45" t="str">
        <f t="shared" si="24"/>
        <v>u</v>
      </c>
      <c r="BI13" s="46">
        <f t="shared" si="104"/>
        <v>1</v>
      </c>
      <c r="BJ13" s="47">
        <f t="shared" si="25"/>
        <v>0</v>
      </c>
      <c r="BK13" s="48">
        <f t="shared" si="26"/>
        <v>0</v>
      </c>
      <c r="BL13" s="49">
        <f t="shared" si="27"/>
        <v>0</v>
      </c>
      <c r="BM13" s="49">
        <f t="shared" si="28"/>
        <v>0</v>
      </c>
      <c r="BN13" s="49">
        <f t="shared" si="29"/>
        <v>0</v>
      </c>
      <c r="BO13" s="49">
        <f t="shared" si="30"/>
        <v>0</v>
      </c>
      <c r="BP13" s="49">
        <f t="shared" si="31"/>
        <v>0</v>
      </c>
      <c r="BQ13" s="50">
        <f t="shared" si="32"/>
        <v>0</v>
      </c>
      <c r="BR13" s="77">
        <v>9</v>
      </c>
      <c r="BS13" s="81">
        <f t="shared" si="33"/>
        <v>9</v>
      </c>
      <c r="BT13" s="79">
        <v>9</v>
      </c>
      <c r="BU13" s="80">
        <f t="shared" si="34"/>
        <v>9</v>
      </c>
      <c r="BV13" s="77">
        <v>9</v>
      </c>
      <c r="BW13" s="78">
        <f t="shared" si="35"/>
        <v>9</v>
      </c>
      <c r="BX13" s="164" t="str">
        <f>[1]Equipes!A10</f>
        <v>Entente SSG</v>
      </c>
      <c r="BY13" s="164"/>
      <c r="BZ13" s="164"/>
      <c r="CA13" s="164"/>
      <c r="CB13" s="164"/>
      <c r="CC13" s="75">
        <f t="shared" si="36"/>
        <v>1</v>
      </c>
      <c r="CD13" s="75">
        <f t="shared" si="72"/>
        <v>0</v>
      </c>
      <c r="CE13" s="2" t="s">
        <v>22</v>
      </c>
      <c r="CF13" s="75">
        <f t="shared" si="37"/>
        <v>9</v>
      </c>
      <c r="CG13" s="75">
        <f t="shared" si="38"/>
        <v>0</v>
      </c>
      <c r="CH13" s="75">
        <f t="shared" si="39"/>
        <v>0</v>
      </c>
      <c r="CI13" s="75">
        <f t="shared" si="40"/>
        <v>0</v>
      </c>
      <c r="CJ13" s="75">
        <f t="shared" si="41"/>
        <v>0</v>
      </c>
      <c r="CK13" s="75">
        <f t="shared" si="42"/>
        <v>0</v>
      </c>
      <c r="CL13" s="75">
        <f t="shared" si="43"/>
        <v>0</v>
      </c>
      <c r="CM13" s="75">
        <f t="shared" si="44"/>
        <v>0</v>
      </c>
      <c r="CN13" s="75">
        <f t="shared" si="73"/>
        <v>0</v>
      </c>
      <c r="CO13" s="165" t="str">
        <f t="shared" si="74"/>
        <v>Entente SSG</v>
      </c>
      <c r="CP13" s="166"/>
      <c r="CQ13" s="166"/>
      <c r="CR13" s="166"/>
      <c r="CS13" s="167"/>
      <c r="CT13" s="75">
        <f t="shared" si="45"/>
        <v>1</v>
      </c>
      <c r="CU13" s="75">
        <f t="shared" si="75"/>
        <v>0</v>
      </c>
      <c r="CV13" s="2" t="s">
        <v>22</v>
      </c>
      <c r="CW13" s="75">
        <f t="shared" si="46"/>
        <v>9</v>
      </c>
      <c r="CX13" s="75">
        <f t="shared" si="47"/>
        <v>0</v>
      </c>
      <c r="CY13" s="75">
        <f t="shared" si="48"/>
        <v>0</v>
      </c>
      <c r="CZ13" s="75">
        <f t="shared" si="49"/>
        <v>0</v>
      </c>
      <c r="DA13" s="75">
        <f t="shared" si="50"/>
        <v>0</v>
      </c>
      <c r="DB13" s="75">
        <f t="shared" si="51"/>
        <v>0</v>
      </c>
      <c r="DC13" s="75">
        <f t="shared" si="52"/>
        <v>0</v>
      </c>
      <c r="DD13" s="75">
        <f t="shared" si="53"/>
        <v>0</v>
      </c>
      <c r="DE13" s="75">
        <f t="shared" si="76"/>
        <v>0</v>
      </c>
      <c r="DF13" s="165" t="str">
        <f t="shared" si="77"/>
        <v>Entente SSG</v>
      </c>
      <c r="DG13" s="166"/>
      <c r="DH13" s="166"/>
      <c r="DI13" s="166"/>
      <c r="DJ13" s="167"/>
      <c r="DK13" s="75">
        <f t="shared" si="54"/>
        <v>1</v>
      </c>
      <c r="DL13" s="75">
        <f t="shared" si="78"/>
        <v>0</v>
      </c>
      <c r="DM13" s="2" t="s">
        <v>22</v>
      </c>
      <c r="DN13" s="75">
        <f t="shared" si="55"/>
        <v>9</v>
      </c>
      <c r="DO13" s="75">
        <f t="shared" si="56"/>
        <v>0</v>
      </c>
      <c r="DP13" s="75">
        <f t="shared" si="57"/>
        <v>0</v>
      </c>
      <c r="DQ13" s="75">
        <f t="shared" si="58"/>
        <v>0</v>
      </c>
      <c r="DR13" s="75">
        <f t="shared" si="59"/>
        <v>0</v>
      </c>
      <c r="DS13" s="75">
        <f t="shared" si="60"/>
        <v>0</v>
      </c>
      <c r="DT13" s="75">
        <f t="shared" si="61"/>
        <v>0</v>
      </c>
      <c r="DU13" s="75">
        <f t="shared" si="62"/>
        <v>0</v>
      </c>
      <c r="DV13" s="75">
        <f t="shared" si="79"/>
        <v>0</v>
      </c>
      <c r="DW13" s="82">
        <f t="shared" si="80"/>
        <v>0</v>
      </c>
      <c r="DX13" s="82">
        <f>DW13+0.0000012</f>
        <v>1.1999999999999999E-6</v>
      </c>
      <c r="DY13" s="82">
        <f t="shared" si="81"/>
        <v>0</v>
      </c>
      <c r="DZ13" s="82">
        <f>DY13+0.0000012</f>
        <v>1.1999999999999999E-6</v>
      </c>
      <c r="EA13" s="82">
        <f t="shared" si="82"/>
        <v>0</v>
      </c>
      <c r="EB13" s="82">
        <f>EA13+0.0000012</f>
        <v>1.1999999999999999E-6</v>
      </c>
      <c r="EC13" s="78">
        <f t="shared" si="83"/>
        <v>0</v>
      </c>
      <c r="ED13" s="78">
        <f t="shared" si="84"/>
        <v>0</v>
      </c>
      <c r="EE13" s="78">
        <f t="shared" si="85"/>
        <v>0</v>
      </c>
      <c r="EF13" s="78">
        <f t="shared" si="86"/>
        <v>0</v>
      </c>
      <c r="EG13" s="78">
        <f t="shared" si="87"/>
        <v>0</v>
      </c>
      <c r="EH13" s="78">
        <f t="shared" si="87"/>
        <v>0</v>
      </c>
      <c r="EI13" s="78">
        <f t="shared" si="88"/>
        <v>0</v>
      </c>
      <c r="EJ13" s="78">
        <f t="shared" si="88"/>
        <v>0</v>
      </c>
      <c r="EK13" s="78" t="b">
        <f t="shared" si="89"/>
        <v>0</v>
      </c>
      <c r="EL13" s="78" t="b">
        <f t="shared" si="90"/>
        <v>0</v>
      </c>
      <c r="EM13" s="78" t="b">
        <f t="shared" si="91"/>
        <v>0</v>
      </c>
      <c r="EN13" s="78" t="b">
        <f t="shared" si="92"/>
        <v>0</v>
      </c>
      <c r="EO13" s="78" t="b">
        <f t="shared" si="93"/>
        <v>0</v>
      </c>
      <c r="EP13" s="78" t="b">
        <f t="shared" si="94"/>
        <v>0</v>
      </c>
      <c r="EQ13" s="78">
        <f t="shared" si="95"/>
        <v>0</v>
      </c>
      <c r="ER13" s="78">
        <f t="shared" si="95"/>
        <v>0</v>
      </c>
      <c r="ES13" s="78">
        <f t="shared" si="96"/>
        <v>0</v>
      </c>
      <c r="ET13" s="78">
        <f t="shared" si="97"/>
        <v>0</v>
      </c>
      <c r="EU13" s="139" t="str">
        <f t="shared" si="63"/>
        <v>Entente SSG</v>
      </c>
      <c r="EV13" s="139"/>
      <c r="EW13" s="139"/>
      <c r="EX13" s="139"/>
      <c r="EY13" s="139"/>
      <c r="EZ13" s="82">
        <f t="shared" si="64"/>
        <v>0</v>
      </c>
      <c r="FA13" s="78">
        <f t="shared" si="65"/>
        <v>1</v>
      </c>
      <c r="FB13" s="139" t="str">
        <f t="shared" si="98"/>
        <v>Entente SSG</v>
      </c>
      <c r="FC13" s="139"/>
      <c r="FD13" s="139"/>
      <c r="FE13" s="139"/>
      <c r="FF13" s="139"/>
      <c r="FG13" s="139" t="str">
        <f t="shared" si="66"/>
        <v>Entente SSG</v>
      </c>
      <c r="FH13" s="139"/>
      <c r="FI13" s="139"/>
      <c r="FJ13" s="139"/>
      <c r="FK13" s="139"/>
      <c r="FL13" s="82">
        <f t="shared" si="67"/>
        <v>0</v>
      </c>
      <c r="FM13" s="4">
        <f t="shared" si="68"/>
        <v>1</v>
      </c>
      <c r="FN13" s="139" t="str">
        <f t="shared" si="99"/>
        <v>Entente SSG</v>
      </c>
      <c r="FO13" s="139"/>
      <c r="FP13" s="139"/>
      <c r="FQ13" s="139"/>
      <c r="FR13" s="139"/>
      <c r="FS13" s="139" t="str">
        <f t="shared" si="69"/>
        <v>Entente SSG</v>
      </c>
      <c r="FT13" s="139"/>
      <c r="FU13" s="139"/>
      <c r="FV13" s="139"/>
      <c r="FW13" s="139"/>
      <c r="FX13" s="82">
        <f t="shared" si="70"/>
        <v>0</v>
      </c>
      <c r="FY13" s="78">
        <f t="shared" si="71"/>
        <v>1</v>
      </c>
      <c r="FZ13" s="139" t="str">
        <f t="shared" si="100"/>
        <v>Entente SSG</v>
      </c>
      <c r="GA13" s="139"/>
      <c r="GB13" s="139"/>
      <c r="GC13" s="139"/>
      <c r="GD13" s="139"/>
      <c r="GE13" s="140" t="str">
        <f t="shared" si="101"/>
        <v>Entente SSG</v>
      </c>
      <c r="GF13" s="141"/>
      <c r="GG13" s="141"/>
      <c r="GH13" s="141"/>
      <c r="GI13" s="142"/>
      <c r="GJ13" s="74"/>
      <c r="GK13" s="74"/>
      <c r="GL13" s="74"/>
      <c r="GM13" s="74"/>
      <c r="GN13" s="74"/>
      <c r="GO13" s="74"/>
      <c r="GP13" s="74"/>
      <c r="GQ13" s="74"/>
      <c r="GR13" s="74"/>
      <c r="GS13" s="74"/>
      <c r="GT13" s="74"/>
      <c r="GU13" s="74"/>
      <c r="GV13" s="74"/>
      <c r="GW13" s="74"/>
      <c r="GX13" s="74"/>
      <c r="GY13" s="74"/>
      <c r="GZ13" s="74"/>
      <c r="HA13" s="74"/>
      <c r="HB13" s="74"/>
      <c r="HC13" s="74"/>
      <c r="HD13" s="74"/>
      <c r="HE13" s="74"/>
      <c r="HF13" s="74"/>
      <c r="HG13" s="74"/>
      <c r="HH13" s="74"/>
      <c r="HI13" s="74"/>
      <c r="HJ13" s="74"/>
      <c r="HK13" s="74"/>
      <c r="HL13" s="74"/>
      <c r="HM13" s="74"/>
      <c r="HN13" s="74"/>
      <c r="HO13" s="74"/>
      <c r="HP13" s="74"/>
      <c r="HQ13" s="74"/>
      <c r="HR13" s="74"/>
      <c r="HS13" s="74"/>
      <c r="HT13" s="74"/>
      <c r="HU13" s="74"/>
      <c r="HV13" s="74"/>
      <c r="HW13" s="74"/>
      <c r="HX13" s="74"/>
      <c r="HY13" s="74"/>
      <c r="HZ13" s="74"/>
      <c r="IA13" s="74"/>
      <c r="IB13" s="74"/>
      <c r="IC13" s="74"/>
      <c r="ID13" s="74"/>
      <c r="IE13" s="74"/>
      <c r="IF13" s="74"/>
    </row>
    <row r="14" spans="1:240" ht="15.6" thickTop="1" x14ac:dyDescent="0.3">
      <c r="A14" s="62"/>
      <c r="B14" s="170"/>
      <c r="C14" s="170"/>
      <c r="D14" s="170"/>
      <c r="E14" s="170"/>
      <c r="F14" s="170"/>
      <c r="G14" s="63"/>
      <c r="H14" s="63"/>
      <c r="I14" s="170"/>
      <c r="J14" s="170"/>
      <c r="K14" s="170"/>
      <c r="L14" s="170"/>
      <c r="M14" s="170"/>
      <c r="N14" s="62"/>
      <c r="O14" s="171"/>
      <c r="P14" s="171"/>
      <c r="Q14" s="171"/>
      <c r="R14" s="171"/>
      <c r="S14" s="168"/>
      <c r="T14" s="168"/>
      <c r="U14" s="73"/>
      <c r="V14" s="155" t="str">
        <f t="shared" si="0"/>
        <v>Laval</v>
      </c>
      <c r="W14" s="156"/>
      <c r="X14" s="156"/>
      <c r="Y14" s="156"/>
      <c r="Z14" s="157"/>
      <c r="AA14" s="27">
        <f t="shared" si="1"/>
        <v>0</v>
      </c>
      <c r="AB14" s="28" t="str">
        <f t="shared" si="2"/>
        <v>u</v>
      </c>
      <c r="AC14" s="29">
        <f t="shared" si="102"/>
        <v>1</v>
      </c>
      <c r="AD14" s="30">
        <f t="shared" si="3"/>
        <v>0</v>
      </c>
      <c r="AE14" s="34">
        <f t="shared" si="4"/>
        <v>0</v>
      </c>
      <c r="AF14" s="35">
        <f t="shared" si="5"/>
        <v>0</v>
      </c>
      <c r="AG14" s="35">
        <f t="shared" si="6"/>
        <v>0</v>
      </c>
      <c r="AH14" s="35">
        <f t="shared" si="7"/>
        <v>0</v>
      </c>
      <c r="AI14" s="35">
        <f t="shared" si="8"/>
        <v>0</v>
      </c>
      <c r="AJ14" s="35">
        <f t="shared" si="9"/>
        <v>0</v>
      </c>
      <c r="AK14" s="36">
        <f t="shared" si="10"/>
        <v>0</v>
      </c>
      <c r="AL14" s="158" t="str">
        <f t="shared" si="11"/>
        <v>Laval</v>
      </c>
      <c r="AM14" s="159"/>
      <c r="AN14" s="159"/>
      <c r="AO14" s="159"/>
      <c r="AP14" s="160"/>
      <c r="AQ14" s="12">
        <f t="shared" si="12"/>
        <v>0</v>
      </c>
      <c r="AR14" s="13" t="str">
        <f t="shared" si="13"/>
        <v>u</v>
      </c>
      <c r="AS14" s="14">
        <f t="shared" si="103"/>
        <v>1</v>
      </c>
      <c r="AT14" s="15">
        <f t="shared" si="14"/>
        <v>0</v>
      </c>
      <c r="AU14" s="16">
        <f t="shared" si="15"/>
        <v>0</v>
      </c>
      <c r="AV14" s="17">
        <f t="shared" si="16"/>
        <v>0</v>
      </c>
      <c r="AW14" s="17">
        <f t="shared" si="17"/>
        <v>0</v>
      </c>
      <c r="AX14" s="17">
        <f t="shared" si="18"/>
        <v>0</v>
      </c>
      <c r="AY14" s="17">
        <f t="shared" si="19"/>
        <v>0</v>
      </c>
      <c r="AZ14" s="17">
        <f t="shared" si="20"/>
        <v>0</v>
      </c>
      <c r="BA14" s="18">
        <f t="shared" si="21"/>
        <v>0</v>
      </c>
      <c r="BB14" s="161" t="str">
        <f t="shared" si="22"/>
        <v>Laval</v>
      </c>
      <c r="BC14" s="162"/>
      <c r="BD14" s="162"/>
      <c r="BE14" s="162"/>
      <c r="BF14" s="163"/>
      <c r="BG14" s="44">
        <f t="shared" si="23"/>
        <v>0</v>
      </c>
      <c r="BH14" s="45" t="str">
        <f t="shared" si="24"/>
        <v>u</v>
      </c>
      <c r="BI14" s="46">
        <f t="shared" si="104"/>
        <v>1</v>
      </c>
      <c r="BJ14" s="47">
        <f t="shared" si="25"/>
        <v>0</v>
      </c>
      <c r="BK14" s="48">
        <f t="shared" si="26"/>
        <v>0</v>
      </c>
      <c r="BL14" s="49">
        <f t="shared" si="27"/>
        <v>0</v>
      </c>
      <c r="BM14" s="49">
        <f t="shared" si="28"/>
        <v>0</v>
      </c>
      <c r="BN14" s="49">
        <f t="shared" si="29"/>
        <v>0</v>
      </c>
      <c r="BO14" s="49">
        <f t="shared" si="30"/>
        <v>0</v>
      </c>
      <c r="BP14" s="49">
        <f t="shared" si="31"/>
        <v>0</v>
      </c>
      <c r="BQ14" s="50">
        <f t="shared" si="32"/>
        <v>0</v>
      </c>
      <c r="BR14" s="77">
        <v>10</v>
      </c>
      <c r="BS14" s="81">
        <f t="shared" si="33"/>
        <v>10</v>
      </c>
      <c r="BT14" s="79">
        <v>10</v>
      </c>
      <c r="BU14" s="80">
        <f t="shared" si="34"/>
        <v>10</v>
      </c>
      <c r="BV14" s="77">
        <v>10</v>
      </c>
      <c r="BW14" s="78">
        <f t="shared" si="35"/>
        <v>10</v>
      </c>
      <c r="BX14" s="164" t="str">
        <f>[1]Equipes!A11</f>
        <v>Laval</v>
      </c>
      <c r="BY14" s="164"/>
      <c r="BZ14" s="164"/>
      <c r="CA14" s="164"/>
      <c r="CB14" s="164"/>
      <c r="CC14" s="75">
        <f t="shared" si="36"/>
        <v>1</v>
      </c>
      <c r="CD14" s="75">
        <f t="shared" si="72"/>
        <v>0</v>
      </c>
      <c r="CE14" s="2" t="s">
        <v>22</v>
      </c>
      <c r="CF14" s="75">
        <f t="shared" si="37"/>
        <v>10</v>
      </c>
      <c r="CG14" s="75">
        <f t="shared" si="38"/>
        <v>0</v>
      </c>
      <c r="CH14" s="75">
        <f t="shared" si="39"/>
        <v>0</v>
      </c>
      <c r="CI14" s="75">
        <f t="shared" si="40"/>
        <v>0</v>
      </c>
      <c r="CJ14" s="75">
        <f t="shared" si="41"/>
        <v>0</v>
      </c>
      <c r="CK14" s="75">
        <f t="shared" si="42"/>
        <v>0</v>
      </c>
      <c r="CL14" s="75">
        <f t="shared" si="43"/>
        <v>0</v>
      </c>
      <c r="CM14" s="75">
        <f t="shared" si="44"/>
        <v>0</v>
      </c>
      <c r="CN14" s="75">
        <f t="shared" si="73"/>
        <v>0</v>
      </c>
      <c r="CO14" s="165" t="str">
        <f t="shared" si="74"/>
        <v>Laval</v>
      </c>
      <c r="CP14" s="166"/>
      <c r="CQ14" s="166"/>
      <c r="CR14" s="166"/>
      <c r="CS14" s="167"/>
      <c r="CT14" s="75">
        <f t="shared" si="45"/>
        <v>1</v>
      </c>
      <c r="CU14" s="75">
        <f t="shared" si="75"/>
        <v>0</v>
      </c>
      <c r="CV14" s="2" t="s">
        <v>22</v>
      </c>
      <c r="CW14" s="75">
        <f t="shared" si="46"/>
        <v>10</v>
      </c>
      <c r="CX14" s="75">
        <f t="shared" si="47"/>
        <v>0</v>
      </c>
      <c r="CY14" s="75">
        <f t="shared" si="48"/>
        <v>0</v>
      </c>
      <c r="CZ14" s="75">
        <f t="shared" si="49"/>
        <v>0</v>
      </c>
      <c r="DA14" s="75">
        <f t="shared" si="50"/>
        <v>0</v>
      </c>
      <c r="DB14" s="75">
        <f t="shared" si="51"/>
        <v>0</v>
      </c>
      <c r="DC14" s="75">
        <f t="shared" si="52"/>
        <v>0</v>
      </c>
      <c r="DD14" s="75">
        <f t="shared" si="53"/>
        <v>0</v>
      </c>
      <c r="DE14" s="75">
        <f t="shared" si="76"/>
        <v>0</v>
      </c>
      <c r="DF14" s="165" t="str">
        <f t="shared" si="77"/>
        <v>Laval</v>
      </c>
      <c r="DG14" s="166"/>
      <c r="DH14" s="166"/>
      <c r="DI14" s="166"/>
      <c r="DJ14" s="167"/>
      <c r="DK14" s="75">
        <f t="shared" si="54"/>
        <v>1</v>
      </c>
      <c r="DL14" s="75">
        <f t="shared" si="78"/>
        <v>0</v>
      </c>
      <c r="DM14" s="2" t="s">
        <v>22</v>
      </c>
      <c r="DN14" s="75">
        <f t="shared" si="55"/>
        <v>10</v>
      </c>
      <c r="DO14" s="75">
        <f t="shared" si="56"/>
        <v>0</v>
      </c>
      <c r="DP14" s="75">
        <f t="shared" si="57"/>
        <v>0</v>
      </c>
      <c r="DQ14" s="75">
        <f t="shared" si="58"/>
        <v>0</v>
      </c>
      <c r="DR14" s="75">
        <f t="shared" si="59"/>
        <v>0</v>
      </c>
      <c r="DS14" s="75">
        <f t="shared" si="60"/>
        <v>0</v>
      </c>
      <c r="DT14" s="75">
        <f t="shared" si="61"/>
        <v>0</v>
      </c>
      <c r="DU14" s="75">
        <f t="shared" si="62"/>
        <v>0</v>
      </c>
      <c r="DV14" s="75">
        <f t="shared" si="79"/>
        <v>0</v>
      </c>
      <c r="DW14" s="82">
        <f t="shared" si="80"/>
        <v>0</v>
      </c>
      <c r="DX14" s="82">
        <f>DW14+0.0000011</f>
        <v>1.1000000000000001E-6</v>
      </c>
      <c r="DY14" s="82">
        <f t="shared" si="81"/>
        <v>0</v>
      </c>
      <c r="DZ14" s="82">
        <f>DY14+0.0000011</f>
        <v>1.1000000000000001E-6</v>
      </c>
      <c r="EA14" s="82">
        <f t="shared" si="82"/>
        <v>0</v>
      </c>
      <c r="EB14" s="82">
        <f>EA14+0.0000011</f>
        <v>1.1000000000000001E-6</v>
      </c>
      <c r="EC14" s="78">
        <f>A14</f>
        <v>0</v>
      </c>
      <c r="ED14" s="78">
        <f>N14</f>
        <v>0</v>
      </c>
      <c r="EE14" s="78">
        <f>IF(G14="",0,IF(G14&gt;H14,3,IF(G14=H14,1,IF(G14&lt;H14,0))))</f>
        <v>0</v>
      </c>
      <c r="EF14" s="78">
        <f>IF(H14="",0,IF(H14&gt;G14,3,IF(H14=G14,1,IF(H14&lt;G14,0))))</f>
        <v>0</v>
      </c>
      <c r="EG14" s="78">
        <f t="shared" si="87"/>
        <v>0</v>
      </c>
      <c r="EH14" s="78">
        <f t="shared" si="87"/>
        <v>0</v>
      </c>
      <c r="EI14" s="78">
        <f>IF(G14="",0,1)</f>
        <v>0</v>
      </c>
      <c r="EJ14" s="78">
        <f>IF(H14="",0,1)</f>
        <v>0</v>
      </c>
      <c r="EK14" s="78" t="b">
        <f>IF(G14&lt;&gt;"",IF(G14&gt;H14,1))</f>
        <v>0</v>
      </c>
      <c r="EL14" s="78" t="b">
        <f>IF(H14&lt;&gt;"",IF(H14&gt;G14,1))</f>
        <v>0</v>
      </c>
      <c r="EM14" s="78" t="b">
        <f>IF(G14&lt;&gt;"",IF(G14=H14,1))</f>
        <v>0</v>
      </c>
      <c r="EN14" s="78" t="b">
        <f>IF(H14&lt;&gt;"",IF(H14=G14,1))</f>
        <v>0</v>
      </c>
      <c r="EO14" s="78" t="b">
        <f>IF(G14&lt;&gt;"",IF(G14&lt;H14,1))</f>
        <v>0</v>
      </c>
      <c r="EP14" s="78" t="b">
        <f>IF(H14&lt;&gt;"",IF(H14&lt;G14,1))</f>
        <v>0</v>
      </c>
      <c r="EQ14" s="78">
        <f>G14</f>
        <v>0</v>
      </c>
      <c r="ER14" s="78">
        <f>H14</f>
        <v>0</v>
      </c>
      <c r="ES14" s="78">
        <f>H14</f>
        <v>0</v>
      </c>
      <c r="ET14" s="78">
        <f>G14</f>
        <v>0</v>
      </c>
      <c r="EU14" s="139" t="str">
        <f t="shared" si="63"/>
        <v>Laval</v>
      </c>
      <c r="EV14" s="139"/>
      <c r="EW14" s="139"/>
      <c r="EX14" s="139"/>
      <c r="EY14" s="139"/>
      <c r="EZ14" s="82">
        <f t="shared" si="64"/>
        <v>0</v>
      </c>
      <c r="FA14" s="78">
        <f t="shared" si="65"/>
        <v>1</v>
      </c>
      <c r="FB14" s="139" t="str">
        <f t="shared" si="98"/>
        <v>Laval</v>
      </c>
      <c r="FC14" s="139"/>
      <c r="FD14" s="139"/>
      <c r="FE14" s="139"/>
      <c r="FF14" s="139"/>
      <c r="FG14" s="139" t="str">
        <f t="shared" si="66"/>
        <v>Laval</v>
      </c>
      <c r="FH14" s="139"/>
      <c r="FI14" s="139"/>
      <c r="FJ14" s="139"/>
      <c r="FK14" s="139"/>
      <c r="FL14" s="82">
        <f t="shared" si="67"/>
        <v>0</v>
      </c>
      <c r="FM14" s="4">
        <f t="shared" si="68"/>
        <v>1</v>
      </c>
      <c r="FN14" s="139" t="str">
        <f t="shared" si="99"/>
        <v>Laval</v>
      </c>
      <c r="FO14" s="139"/>
      <c r="FP14" s="139"/>
      <c r="FQ14" s="139"/>
      <c r="FR14" s="139"/>
      <c r="FS14" s="139" t="str">
        <f t="shared" si="69"/>
        <v>Laval</v>
      </c>
      <c r="FT14" s="139"/>
      <c r="FU14" s="139"/>
      <c r="FV14" s="139"/>
      <c r="FW14" s="139"/>
      <c r="FX14" s="82">
        <f t="shared" si="70"/>
        <v>0</v>
      </c>
      <c r="FY14" s="78">
        <f t="shared" si="71"/>
        <v>1</v>
      </c>
      <c r="FZ14" s="139" t="str">
        <f t="shared" si="100"/>
        <v>Laval</v>
      </c>
      <c r="GA14" s="139"/>
      <c r="GB14" s="139"/>
      <c r="GC14" s="139"/>
      <c r="GD14" s="139"/>
      <c r="GE14" s="140" t="str">
        <f t="shared" si="101"/>
        <v>Laval</v>
      </c>
      <c r="GF14" s="141"/>
      <c r="GG14" s="141"/>
      <c r="GH14" s="141"/>
      <c r="GI14" s="142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</row>
    <row r="15" spans="1:240" ht="15" x14ac:dyDescent="0.3">
      <c r="A15" s="62"/>
      <c r="B15" s="135"/>
      <c r="C15" s="135"/>
      <c r="D15" s="135"/>
      <c r="E15" s="135"/>
      <c r="F15" s="135"/>
      <c r="G15" s="63"/>
      <c r="H15" s="63"/>
      <c r="I15" s="135"/>
      <c r="J15" s="135"/>
      <c r="K15" s="135"/>
      <c r="L15" s="135"/>
      <c r="M15" s="135"/>
      <c r="N15" s="62"/>
      <c r="O15" s="169"/>
      <c r="P15" s="169"/>
      <c r="Q15" s="169"/>
      <c r="R15" s="169"/>
      <c r="S15" s="168"/>
      <c r="T15" s="168"/>
      <c r="U15" s="74"/>
      <c r="V15" s="155" t="str">
        <f t="shared" si="0"/>
        <v xml:space="preserve">Le Mans </v>
      </c>
      <c r="W15" s="156"/>
      <c r="X15" s="156"/>
      <c r="Y15" s="156"/>
      <c r="Z15" s="157"/>
      <c r="AA15" s="27">
        <f t="shared" si="1"/>
        <v>0</v>
      </c>
      <c r="AB15" s="28" t="str">
        <f t="shared" si="2"/>
        <v>u</v>
      </c>
      <c r="AC15" s="29">
        <f t="shared" si="102"/>
        <v>1</v>
      </c>
      <c r="AD15" s="30">
        <f t="shared" si="3"/>
        <v>0</v>
      </c>
      <c r="AE15" s="34">
        <f t="shared" si="4"/>
        <v>0</v>
      </c>
      <c r="AF15" s="35">
        <f t="shared" si="5"/>
        <v>0</v>
      </c>
      <c r="AG15" s="35">
        <f t="shared" si="6"/>
        <v>0</v>
      </c>
      <c r="AH15" s="35">
        <f t="shared" si="7"/>
        <v>0</v>
      </c>
      <c r="AI15" s="35">
        <f t="shared" si="8"/>
        <v>0</v>
      </c>
      <c r="AJ15" s="35">
        <f t="shared" si="9"/>
        <v>0</v>
      </c>
      <c r="AK15" s="36">
        <f t="shared" si="10"/>
        <v>0</v>
      </c>
      <c r="AL15" s="158" t="str">
        <f t="shared" si="11"/>
        <v xml:space="preserve">Le Mans </v>
      </c>
      <c r="AM15" s="159"/>
      <c r="AN15" s="159"/>
      <c r="AO15" s="159"/>
      <c r="AP15" s="160"/>
      <c r="AQ15" s="12">
        <f t="shared" si="12"/>
        <v>0</v>
      </c>
      <c r="AR15" s="13" t="str">
        <f t="shared" si="13"/>
        <v>u</v>
      </c>
      <c r="AS15" s="14">
        <f t="shared" si="103"/>
        <v>1</v>
      </c>
      <c r="AT15" s="15">
        <f t="shared" si="14"/>
        <v>0</v>
      </c>
      <c r="AU15" s="16">
        <f t="shared" si="15"/>
        <v>0</v>
      </c>
      <c r="AV15" s="17">
        <f t="shared" si="16"/>
        <v>0</v>
      </c>
      <c r="AW15" s="17">
        <f t="shared" si="17"/>
        <v>0</v>
      </c>
      <c r="AX15" s="17">
        <f t="shared" si="18"/>
        <v>0</v>
      </c>
      <c r="AY15" s="17">
        <f t="shared" si="19"/>
        <v>0</v>
      </c>
      <c r="AZ15" s="17">
        <f t="shared" si="20"/>
        <v>0</v>
      </c>
      <c r="BA15" s="18">
        <f t="shared" si="21"/>
        <v>0</v>
      </c>
      <c r="BB15" s="161" t="str">
        <f t="shared" si="22"/>
        <v xml:space="preserve">Le Mans </v>
      </c>
      <c r="BC15" s="162"/>
      <c r="BD15" s="162"/>
      <c r="BE15" s="162"/>
      <c r="BF15" s="163"/>
      <c r="BG15" s="44">
        <f t="shared" si="23"/>
        <v>0</v>
      </c>
      <c r="BH15" s="45" t="str">
        <f t="shared" si="24"/>
        <v>u</v>
      </c>
      <c r="BI15" s="46">
        <f t="shared" si="104"/>
        <v>1</v>
      </c>
      <c r="BJ15" s="47">
        <f t="shared" si="25"/>
        <v>0</v>
      </c>
      <c r="BK15" s="48">
        <f t="shared" si="26"/>
        <v>0</v>
      </c>
      <c r="BL15" s="49">
        <f t="shared" si="27"/>
        <v>0</v>
      </c>
      <c r="BM15" s="49">
        <f t="shared" si="28"/>
        <v>0</v>
      </c>
      <c r="BN15" s="49">
        <f t="shared" si="29"/>
        <v>0</v>
      </c>
      <c r="BO15" s="49">
        <f t="shared" si="30"/>
        <v>0</v>
      </c>
      <c r="BP15" s="49">
        <f t="shared" si="31"/>
        <v>0</v>
      </c>
      <c r="BQ15" s="50">
        <f t="shared" si="32"/>
        <v>0</v>
      </c>
      <c r="BR15" s="77">
        <v>11</v>
      </c>
      <c r="BS15" s="81">
        <f t="shared" si="33"/>
        <v>11</v>
      </c>
      <c r="BT15" s="79">
        <v>11</v>
      </c>
      <c r="BU15" s="80">
        <f t="shared" si="34"/>
        <v>11</v>
      </c>
      <c r="BV15" s="77">
        <v>11</v>
      </c>
      <c r="BW15" s="78">
        <f t="shared" si="35"/>
        <v>11</v>
      </c>
      <c r="BX15" s="164" t="str">
        <f>[1]Equipes!A12</f>
        <v xml:space="preserve">Le Mans </v>
      </c>
      <c r="BY15" s="164"/>
      <c r="BZ15" s="164"/>
      <c r="CA15" s="164"/>
      <c r="CB15" s="164"/>
      <c r="CC15" s="75">
        <f t="shared" si="36"/>
        <v>1</v>
      </c>
      <c r="CD15" s="75">
        <f t="shared" si="72"/>
        <v>0</v>
      </c>
      <c r="CE15" s="2" t="s">
        <v>22</v>
      </c>
      <c r="CF15" s="75">
        <f t="shared" si="37"/>
        <v>11</v>
      </c>
      <c r="CG15" s="75">
        <f t="shared" si="38"/>
        <v>0</v>
      </c>
      <c r="CH15" s="75">
        <f t="shared" si="39"/>
        <v>0</v>
      </c>
      <c r="CI15" s="75">
        <f t="shared" si="40"/>
        <v>0</v>
      </c>
      <c r="CJ15" s="75">
        <f t="shared" si="41"/>
        <v>0</v>
      </c>
      <c r="CK15" s="75">
        <f t="shared" si="42"/>
        <v>0</v>
      </c>
      <c r="CL15" s="75">
        <f t="shared" si="43"/>
        <v>0</v>
      </c>
      <c r="CM15" s="75">
        <f t="shared" si="44"/>
        <v>0</v>
      </c>
      <c r="CN15" s="75">
        <f t="shared" si="73"/>
        <v>0</v>
      </c>
      <c r="CO15" s="165" t="str">
        <f t="shared" si="74"/>
        <v xml:space="preserve">Le Mans </v>
      </c>
      <c r="CP15" s="166"/>
      <c r="CQ15" s="166"/>
      <c r="CR15" s="166"/>
      <c r="CS15" s="167"/>
      <c r="CT15" s="75">
        <f t="shared" si="45"/>
        <v>1</v>
      </c>
      <c r="CU15" s="75">
        <f t="shared" si="75"/>
        <v>0</v>
      </c>
      <c r="CV15" s="2" t="s">
        <v>22</v>
      </c>
      <c r="CW15" s="75">
        <f t="shared" si="46"/>
        <v>11</v>
      </c>
      <c r="CX15" s="75">
        <f t="shared" si="47"/>
        <v>0</v>
      </c>
      <c r="CY15" s="75">
        <f t="shared" si="48"/>
        <v>0</v>
      </c>
      <c r="CZ15" s="75">
        <f t="shared" si="49"/>
        <v>0</v>
      </c>
      <c r="DA15" s="75">
        <f t="shared" si="50"/>
        <v>0</v>
      </c>
      <c r="DB15" s="75">
        <f t="shared" si="51"/>
        <v>0</v>
      </c>
      <c r="DC15" s="75">
        <f t="shared" si="52"/>
        <v>0</v>
      </c>
      <c r="DD15" s="75">
        <f t="shared" si="53"/>
        <v>0</v>
      </c>
      <c r="DE15" s="75">
        <f t="shared" si="76"/>
        <v>0</v>
      </c>
      <c r="DF15" s="165" t="str">
        <f t="shared" si="77"/>
        <v xml:space="preserve">Le Mans </v>
      </c>
      <c r="DG15" s="166"/>
      <c r="DH15" s="166"/>
      <c r="DI15" s="166"/>
      <c r="DJ15" s="167"/>
      <c r="DK15" s="75">
        <f t="shared" si="54"/>
        <v>1</v>
      </c>
      <c r="DL15" s="75">
        <f t="shared" si="78"/>
        <v>0</v>
      </c>
      <c r="DM15" s="2" t="s">
        <v>22</v>
      </c>
      <c r="DN15" s="75">
        <f t="shared" si="55"/>
        <v>11</v>
      </c>
      <c r="DO15" s="75">
        <f t="shared" si="56"/>
        <v>0</v>
      </c>
      <c r="DP15" s="75">
        <f t="shared" si="57"/>
        <v>0</v>
      </c>
      <c r="DQ15" s="75">
        <f t="shared" si="58"/>
        <v>0</v>
      </c>
      <c r="DR15" s="75">
        <f t="shared" si="59"/>
        <v>0</v>
      </c>
      <c r="DS15" s="75">
        <f t="shared" si="60"/>
        <v>0</v>
      </c>
      <c r="DT15" s="75">
        <f t="shared" si="61"/>
        <v>0</v>
      </c>
      <c r="DU15" s="75">
        <f t="shared" si="62"/>
        <v>0</v>
      </c>
      <c r="DV15" s="75">
        <f t="shared" si="79"/>
        <v>0</v>
      </c>
      <c r="DW15" s="82">
        <f t="shared" si="80"/>
        <v>0</v>
      </c>
      <c r="DX15" s="82">
        <f>DW15+0.000001</f>
        <v>9.9999999999999995E-7</v>
      </c>
      <c r="DY15" s="82">
        <f t="shared" si="81"/>
        <v>0</v>
      </c>
      <c r="DZ15" s="82">
        <f>DY15+0.000001</f>
        <v>9.9999999999999995E-7</v>
      </c>
      <c r="EA15" s="82">
        <f t="shared" si="82"/>
        <v>0</v>
      </c>
      <c r="EB15" s="82">
        <f>EA15+0.000001</f>
        <v>9.9999999999999995E-7</v>
      </c>
      <c r="EC15" s="88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7"/>
      <c r="EU15" s="139" t="str">
        <f t="shared" si="63"/>
        <v xml:space="preserve">Le Mans </v>
      </c>
      <c r="EV15" s="139"/>
      <c r="EW15" s="139"/>
      <c r="EX15" s="139"/>
      <c r="EY15" s="139"/>
      <c r="EZ15" s="82">
        <f t="shared" si="64"/>
        <v>0</v>
      </c>
      <c r="FA15" s="78">
        <f t="shared" si="65"/>
        <v>1</v>
      </c>
      <c r="FB15" s="139" t="str">
        <f t="shared" si="98"/>
        <v xml:space="preserve">Le Mans </v>
      </c>
      <c r="FC15" s="139"/>
      <c r="FD15" s="139"/>
      <c r="FE15" s="139"/>
      <c r="FF15" s="139"/>
      <c r="FG15" s="139" t="str">
        <f t="shared" si="66"/>
        <v xml:space="preserve">Le Mans </v>
      </c>
      <c r="FH15" s="139"/>
      <c r="FI15" s="139"/>
      <c r="FJ15" s="139"/>
      <c r="FK15" s="139"/>
      <c r="FL15" s="82">
        <f t="shared" si="67"/>
        <v>0</v>
      </c>
      <c r="FM15" s="4">
        <f t="shared" si="68"/>
        <v>1</v>
      </c>
      <c r="FN15" s="139" t="str">
        <f t="shared" si="99"/>
        <v xml:space="preserve">Le Mans </v>
      </c>
      <c r="FO15" s="139"/>
      <c r="FP15" s="139"/>
      <c r="FQ15" s="139"/>
      <c r="FR15" s="139"/>
      <c r="FS15" s="139" t="str">
        <f t="shared" si="69"/>
        <v xml:space="preserve">Le Mans </v>
      </c>
      <c r="FT15" s="139"/>
      <c r="FU15" s="139"/>
      <c r="FV15" s="139"/>
      <c r="FW15" s="139"/>
      <c r="FX15" s="82">
        <f t="shared" si="70"/>
        <v>0</v>
      </c>
      <c r="FY15" s="78">
        <f t="shared" si="71"/>
        <v>1</v>
      </c>
      <c r="FZ15" s="139" t="str">
        <f t="shared" si="100"/>
        <v xml:space="preserve">Le Mans </v>
      </c>
      <c r="GA15" s="139"/>
      <c r="GB15" s="139"/>
      <c r="GC15" s="139"/>
      <c r="GD15" s="139"/>
      <c r="GE15" s="140" t="str">
        <f t="shared" si="101"/>
        <v xml:space="preserve">Le Mans </v>
      </c>
      <c r="GF15" s="141"/>
      <c r="GG15" s="141"/>
      <c r="GH15" s="141"/>
      <c r="GI15" s="142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</row>
    <row r="16" spans="1:240" ht="14.25" x14ac:dyDescent="0.25">
      <c r="A16" s="62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68"/>
      <c r="T16" s="168"/>
      <c r="U16" s="74"/>
      <c r="V16" s="155" t="str">
        <f t="shared" si="0"/>
        <v>Lyon Duchère</v>
      </c>
      <c r="W16" s="156"/>
      <c r="X16" s="156"/>
      <c r="Y16" s="156"/>
      <c r="Z16" s="157"/>
      <c r="AA16" s="27">
        <f t="shared" si="1"/>
        <v>0</v>
      </c>
      <c r="AB16" s="28" t="str">
        <f t="shared" si="2"/>
        <v>u</v>
      </c>
      <c r="AC16" s="29">
        <f t="shared" si="102"/>
        <v>1</v>
      </c>
      <c r="AD16" s="30">
        <f t="shared" si="3"/>
        <v>0</v>
      </c>
      <c r="AE16" s="34">
        <f t="shared" si="4"/>
        <v>0</v>
      </c>
      <c r="AF16" s="35">
        <f t="shared" si="5"/>
        <v>0</v>
      </c>
      <c r="AG16" s="35">
        <f t="shared" si="6"/>
        <v>0</v>
      </c>
      <c r="AH16" s="35">
        <f t="shared" si="7"/>
        <v>0</v>
      </c>
      <c r="AI16" s="35">
        <f t="shared" si="8"/>
        <v>0</v>
      </c>
      <c r="AJ16" s="35">
        <f t="shared" si="9"/>
        <v>0</v>
      </c>
      <c r="AK16" s="36">
        <f t="shared" si="10"/>
        <v>0</v>
      </c>
      <c r="AL16" s="158" t="str">
        <f t="shared" si="11"/>
        <v>Lyon Duchère</v>
      </c>
      <c r="AM16" s="159"/>
      <c r="AN16" s="159"/>
      <c r="AO16" s="159"/>
      <c r="AP16" s="160"/>
      <c r="AQ16" s="12">
        <f t="shared" si="12"/>
        <v>0</v>
      </c>
      <c r="AR16" s="13" t="str">
        <f t="shared" si="13"/>
        <v>u</v>
      </c>
      <c r="AS16" s="14">
        <f t="shared" si="103"/>
        <v>1</v>
      </c>
      <c r="AT16" s="15">
        <f t="shared" si="14"/>
        <v>0</v>
      </c>
      <c r="AU16" s="16">
        <f t="shared" si="15"/>
        <v>0</v>
      </c>
      <c r="AV16" s="17">
        <f t="shared" si="16"/>
        <v>0</v>
      </c>
      <c r="AW16" s="17">
        <f t="shared" si="17"/>
        <v>0</v>
      </c>
      <c r="AX16" s="17">
        <f t="shared" si="18"/>
        <v>0</v>
      </c>
      <c r="AY16" s="17">
        <f t="shared" si="19"/>
        <v>0</v>
      </c>
      <c r="AZ16" s="17">
        <f t="shared" si="20"/>
        <v>0</v>
      </c>
      <c r="BA16" s="18">
        <f t="shared" si="21"/>
        <v>0</v>
      </c>
      <c r="BB16" s="161" t="str">
        <f t="shared" si="22"/>
        <v>Lyon Duchère</v>
      </c>
      <c r="BC16" s="162"/>
      <c r="BD16" s="162"/>
      <c r="BE16" s="162"/>
      <c r="BF16" s="163"/>
      <c r="BG16" s="44">
        <f t="shared" si="23"/>
        <v>0</v>
      </c>
      <c r="BH16" s="45" t="str">
        <f t="shared" si="24"/>
        <v>u</v>
      </c>
      <c r="BI16" s="46">
        <f t="shared" si="104"/>
        <v>1</v>
      </c>
      <c r="BJ16" s="47">
        <f t="shared" si="25"/>
        <v>0</v>
      </c>
      <c r="BK16" s="48">
        <f t="shared" si="26"/>
        <v>0</v>
      </c>
      <c r="BL16" s="49">
        <f t="shared" si="27"/>
        <v>0</v>
      </c>
      <c r="BM16" s="49">
        <f t="shared" si="28"/>
        <v>0</v>
      </c>
      <c r="BN16" s="49">
        <f t="shared" si="29"/>
        <v>0</v>
      </c>
      <c r="BO16" s="49">
        <f t="shared" si="30"/>
        <v>0</v>
      </c>
      <c r="BP16" s="49">
        <f t="shared" si="31"/>
        <v>0</v>
      </c>
      <c r="BQ16" s="50">
        <f t="shared" si="32"/>
        <v>0</v>
      </c>
      <c r="BR16" s="77">
        <v>12</v>
      </c>
      <c r="BS16" s="81">
        <f t="shared" si="33"/>
        <v>12</v>
      </c>
      <c r="BT16" s="79">
        <v>12</v>
      </c>
      <c r="BU16" s="80">
        <f t="shared" si="34"/>
        <v>12</v>
      </c>
      <c r="BV16" s="77">
        <v>12</v>
      </c>
      <c r="BW16" s="78">
        <f t="shared" si="35"/>
        <v>12</v>
      </c>
      <c r="BX16" s="164" t="str">
        <f>[1]Equipes!A13</f>
        <v>Lyon Duchère</v>
      </c>
      <c r="BY16" s="164"/>
      <c r="BZ16" s="164"/>
      <c r="CA16" s="164"/>
      <c r="CB16" s="164"/>
      <c r="CC16" s="75">
        <f t="shared" si="36"/>
        <v>1</v>
      </c>
      <c r="CD16" s="75">
        <f t="shared" si="72"/>
        <v>0</v>
      </c>
      <c r="CE16" s="2" t="s">
        <v>22</v>
      </c>
      <c r="CF16" s="75">
        <f t="shared" si="37"/>
        <v>12</v>
      </c>
      <c r="CG16" s="75">
        <f t="shared" si="38"/>
        <v>0</v>
      </c>
      <c r="CH16" s="75">
        <f t="shared" si="39"/>
        <v>0</v>
      </c>
      <c r="CI16" s="75">
        <f t="shared" si="40"/>
        <v>0</v>
      </c>
      <c r="CJ16" s="75">
        <f t="shared" si="41"/>
        <v>0</v>
      </c>
      <c r="CK16" s="75">
        <f t="shared" si="42"/>
        <v>0</v>
      </c>
      <c r="CL16" s="75">
        <f t="shared" si="43"/>
        <v>0</v>
      </c>
      <c r="CM16" s="75">
        <f t="shared" si="44"/>
        <v>0</v>
      </c>
      <c r="CN16" s="75">
        <f t="shared" si="73"/>
        <v>0</v>
      </c>
      <c r="CO16" s="165" t="str">
        <f t="shared" si="74"/>
        <v>Lyon Duchère</v>
      </c>
      <c r="CP16" s="166"/>
      <c r="CQ16" s="166"/>
      <c r="CR16" s="166"/>
      <c r="CS16" s="167"/>
      <c r="CT16" s="75">
        <f t="shared" si="45"/>
        <v>1</v>
      </c>
      <c r="CU16" s="75">
        <f t="shared" si="75"/>
        <v>0</v>
      </c>
      <c r="CV16" s="2" t="s">
        <v>22</v>
      </c>
      <c r="CW16" s="75">
        <f t="shared" si="46"/>
        <v>12</v>
      </c>
      <c r="CX16" s="75">
        <f t="shared" si="47"/>
        <v>0</v>
      </c>
      <c r="CY16" s="75">
        <f t="shared" si="48"/>
        <v>0</v>
      </c>
      <c r="CZ16" s="75">
        <f t="shared" si="49"/>
        <v>0</v>
      </c>
      <c r="DA16" s="75">
        <f t="shared" si="50"/>
        <v>0</v>
      </c>
      <c r="DB16" s="75">
        <f t="shared" si="51"/>
        <v>0</v>
      </c>
      <c r="DC16" s="75">
        <f t="shared" si="52"/>
        <v>0</v>
      </c>
      <c r="DD16" s="75">
        <f t="shared" si="53"/>
        <v>0</v>
      </c>
      <c r="DE16" s="75">
        <f t="shared" si="76"/>
        <v>0</v>
      </c>
      <c r="DF16" s="165" t="str">
        <f t="shared" si="77"/>
        <v>Lyon Duchère</v>
      </c>
      <c r="DG16" s="166"/>
      <c r="DH16" s="166"/>
      <c r="DI16" s="166"/>
      <c r="DJ16" s="167"/>
      <c r="DK16" s="75">
        <f t="shared" si="54"/>
        <v>1</v>
      </c>
      <c r="DL16" s="75">
        <f t="shared" si="78"/>
        <v>0</v>
      </c>
      <c r="DM16" s="2" t="s">
        <v>22</v>
      </c>
      <c r="DN16" s="75">
        <f t="shared" si="55"/>
        <v>12</v>
      </c>
      <c r="DO16" s="75">
        <f t="shared" si="56"/>
        <v>0</v>
      </c>
      <c r="DP16" s="75">
        <f t="shared" si="57"/>
        <v>0</v>
      </c>
      <c r="DQ16" s="75">
        <f t="shared" si="58"/>
        <v>0</v>
      </c>
      <c r="DR16" s="75">
        <f t="shared" si="59"/>
        <v>0</v>
      </c>
      <c r="DS16" s="75">
        <f t="shared" si="60"/>
        <v>0</v>
      </c>
      <c r="DT16" s="75">
        <f t="shared" si="61"/>
        <v>0</v>
      </c>
      <c r="DU16" s="75">
        <f t="shared" si="62"/>
        <v>0</v>
      </c>
      <c r="DV16" s="75">
        <f t="shared" si="79"/>
        <v>0</v>
      </c>
      <c r="DW16" s="82">
        <f t="shared" si="80"/>
        <v>0</v>
      </c>
      <c r="DX16" s="82">
        <f>DW16+0.0000009</f>
        <v>8.9999999999999996E-7</v>
      </c>
      <c r="DY16" s="82">
        <f t="shared" si="81"/>
        <v>0</v>
      </c>
      <c r="DZ16" s="82">
        <f>DY16+0.0000009</f>
        <v>8.9999999999999996E-7</v>
      </c>
      <c r="EA16" s="82">
        <f t="shared" si="82"/>
        <v>0</v>
      </c>
      <c r="EB16" s="82">
        <f>EA16+0.0000009</f>
        <v>8.9999999999999996E-7</v>
      </c>
      <c r="EC16" s="86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5"/>
      <c r="EU16" s="139" t="str">
        <f t="shared" si="63"/>
        <v>Lyon Duchère</v>
      </c>
      <c r="EV16" s="139"/>
      <c r="EW16" s="139"/>
      <c r="EX16" s="139"/>
      <c r="EY16" s="139"/>
      <c r="EZ16" s="82">
        <f t="shared" si="64"/>
        <v>0</v>
      </c>
      <c r="FA16" s="78">
        <f t="shared" si="65"/>
        <v>1</v>
      </c>
      <c r="FB16" s="139" t="str">
        <f t="shared" si="98"/>
        <v>Lyon Duchère</v>
      </c>
      <c r="FC16" s="139"/>
      <c r="FD16" s="139"/>
      <c r="FE16" s="139"/>
      <c r="FF16" s="139"/>
      <c r="FG16" s="139" t="str">
        <f t="shared" si="66"/>
        <v>Lyon Duchère</v>
      </c>
      <c r="FH16" s="139"/>
      <c r="FI16" s="139"/>
      <c r="FJ16" s="139"/>
      <c r="FK16" s="139"/>
      <c r="FL16" s="82">
        <f t="shared" si="67"/>
        <v>0</v>
      </c>
      <c r="FM16" s="4">
        <f t="shared" si="68"/>
        <v>1</v>
      </c>
      <c r="FN16" s="139" t="str">
        <f t="shared" si="99"/>
        <v>Lyon Duchère</v>
      </c>
      <c r="FO16" s="139"/>
      <c r="FP16" s="139"/>
      <c r="FQ16" s="139"/>
      <c r="FR16" s="139"/>
      <c r="FS16" s="139" t="str">
        <f t="shared" si="69"/>
        <v>Lyon Duchère</v>
      </c>
      <c r="FT16" s="139"/>
      <c r="FU16" s="139"/>
      <c r="FV16" s="139"/>
      <c r="FW16" s="139"/>
      <c r="FX16" s="82">
        <f t="shared" si="70"/>
        <v>0</v>
      </c>
      <c r="FY16" s="78">
        <f t="shared" si="71"/>
        <v>1</v>
      </c>
      <c r="FZ16" s="139" t="str">
        <f t="shared" si="100"/>
        <v>Lyon Duchère</v>
      </c>
      <c r="GA16" s="139"/>
      <c r="GB16" s="139"/>
      <c r="GC16" s="139"/>
      <c r="GD16" s="139"/>
      <c r="GE16" s="140" t="str">
        <f t="shared" si="101"/>
        <v>Lyon Duchère</v>
      </c>
      <c r="GF16" s="141"/>
      <c r="GG16" s="141"/>
      <c r="GH16" s="141"/>
      <c r="GI16" s="142"/>
      <c r="GJ16" s="74"/>
      <c r="GK16" s="74"/>
      <c r="GL16" s="74"/>
      <c r="GM16" s="74"/>
      <c r="GN16" s="74"/>
      <c r="GO16" s="74"/>
      <c r="GP16" s="74"/>
      <c r="GQ16" s="74"/>
      <c r="GR16" s="74"/>
      <c r="GS16" s="74"/>
      <c r="GT16" s="74"/>
      <c r="GU16" s="74"/>
      <c r="GV16" s="74"/>
      <c r="GW16" s="74"/>
      <c r="GX16" s="74"/>
      <c r="GY16" s="74"/>
      <c r="GZ16" s="74"/>
      <c r="HA16" s="74"/>
      <c r="HB16" s="74"/>
      <c r="HC16" s="74"/>
      <c r="HD16" s="74"/>
      <c r="HE16" s="74"/>
      <c r="HF16" s="74"/>
      <c r="HG16" s="74"/>
      <c r="HH16" s="74"/>
      <c r="HI16" s="74"/>
      <c r="HJ16" s="74"/>
      <c r="HK16" s="74"/>
      <c r="HL16" s="74"/>
      <c r="HM16" s="74"/>
      <c r="HN16" s="74"/>
      <c r="HO16" s="74"/>
      <c r="HP16" s="74"/>
      <c r="HQ16" s="74"/>
      <c r="HR16" s="74"/>
      <c r="HS16" s="74"/>
      <c r="HT16" s="74"/>
      <c r="HU16" s="74"/>
      <c r="HV16" s="74"/>
      <c r="HW16" s="74"/>
      <c r="HX16" s="74"/>
      <c r="HY16" s="74"/>
      <c r="HZ16" s="74"/>
      <c r="IA16" s="74"/>
      <c r="IB16" s="74"/>
      <c r="IC16" s="74"/>
      <c r="ID16" s="74"/>
      <c r="IE16" s="74"/>
      <c r="IF16" s="74"/>
    </row>
    <row r="17" spans="1:240" ht="14.25" x14ac:dyDescent="0.25">
      <c r="A17" s="74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74"/>
      <c r="T17" s="74"/>
      <c r="U17" s="74"/>
      <c r="V17" s="155" t="str">
        <f t="shared" si="0"/>
        <v xml:space="preserve">Marignane Gigniac </v>
      </c>
      <c r="W17" s="156"/>
      <c r="X17" s="156"/>
      <c r="Y17" s="156"/>
      <c r="Z17" s="157"/>
      <c r="AA17" s="27">
        <f t="shared" si="1"/>
        <v>0</v>
      </c>
      <c r="AB17" s="28" t="str">
        <f t="shared" si="2"/>
        <v>u</v>
      </c>
      <c r="AC17" s="29">
        <f t="shared" si="102"/>
        <v>1</v>
      </c>
      <c r="AD17" s="30">
        <f t="shared" si="3"/>
        <v>0</v>
      </c>
      <c r="AE17" s="34">
        <f t="shared" si="4"/>
        <v>0</v>
      </c>
      <c r="AF17" s="35">
        <f t="shared" si="5"/>
        <v>0</v>
      </c>
      <c r="AG17" s="35">
        <f t="shared" si="6"/>
        <v>0</v>
      </c>
      <c r="AH17" s="35">
        <f t="shared" si="7"/>
        <v>0</v>
      </c>
      <c r="AI17" s="35">
        <f t="shared" si="8"/>
        <v>0</v>
      </c>
      <c r="AJ17" s="35">
        <f t="shared" si="9"/>
        <v>0</v>
      </c>
      <c r="AK17" s="36">
        <f t="shared" si="10"/>
        <v>0</v>
      </c>
      <c r="AL17" s="158" t="str">
        <f t="shared" si="11"/>
        <v xml:space="preserve">Marignane Gigniac </v>
      </c>
      <c r="AM17" s="159"/>
      <c r="AN17" s="159"/>
      <c r="AO17" s="159"/>
      <c r="AP17" s="160"/>
      <c r="AQ17" s="12">
        <f t="shared" si="12"/>
        <v>0</v>
      </c>
      <c r="AR17" s="13" t="str">
        <f t="shared" si="13"/>
        <v>u</v>
      </c>
      <c r="AS17" s="14">
        <f t="shared" si="103"/>
        <v>1</v>
      </c>
      <c r="AT17" s="15">
        <f t="shared" si="14"/>
        <v>0</v>
      </c>
      <c r="AU17" s="16">
        <f t="shared" si="15"/>
        <v>0</v>
      </c>
      <c r="AV17" s="17">
        <f t="shared" si="16"/>
        <v>0</v>
      </c>
      <c r="AW17" s="17">
        <f t="shared" si="17"/>
        <v>0</v>
      </c>
      <c r="AX17" s="17">
        <f t="shared" si="18"/>
        <v>0</v>
      </c>
      <c r="AY17" s="17">
        <f t="shared" si="19"/>
        <v>0</v>
      </c>
      <c r="AZ17" s="17">
        <f t="shared" si="20"/>
        <v>0</v>
      </c>
      <c r="BA17" s="18">
        <f t="shared" si="21"/>
        <v>0</v>
      </c>
      <c r="BB17" s="161" t="str">
        <f t="shared" si="22"/>
        <v xml:space="preserve">Marignane Gigniac </v>
      </c>
      <c r="BC17" s="162"/>
      <c r="BD17" s="162"/>
      <c r="BE17" s="162"/>
      <c r="BF17" s="163"/>
      <c r="BG17" s="44">
        <f t="shared" si="23"/>
        <v>0</v>
      </c>
      <c r="BH17" s="45" t="str">
        <f t="shared" si="24"/>
        <v>u</v>
      </c>
      <c r="BI17" s="46">
        <f t="shared" si="104"/>
        <v>1</v>
      </c>
      <c r="BJ17" s="47">
        <f t="shared" si="25"/>
        <v>0</v>
      </c>
      <c r="BK17" s="48">
        <f t="shared" si="26"/>
        <v>0</v>
      </c>
      <c r="BL17" s="49">
        <f t="shared" si="27"/>
        <v>0</v>
      </c>
      <c r="BM17" s="49">
        <f t="shared" si="28"/>
        <v>0</v>
      </c>
      <c r="BN17" s="49">
        <f t="shared" si="29"/>
        <v>0</v>
      </c>
      <c r="BO17" s="49">
        <f t="shared" si="30"/>
        <v>0</v>
      </c>
      <c r="BP17" s="49">
        <f t="shared" si="31"/>
        <v>0</v>
      </c>
      <c r="BQ17" s="50">
        <f t="shared" si="32"/>
        <v>0</v>
      </c>
      <c r="BR17" s="77">
        <v>13</v>
      </c>
      <c r="BS17" s="81">
        <f t="shared" si="33"/>
        <v>13</v>
      </c>
      <c r="BT17" s="79">
        <v>13</v>
      </c>
      <c r="BU17" s="80">
        <f t="shared" si="34"/>
        <v>13</v>
      </c>
      <c r="BV17" s="77">
        <v>13</v>
      </c>
      <c r="BW17" s="78">
        <f t="shared" si="35"/>
        <v>13</v>
      </c>
      <c r="BX17" s="164" t="str">
        <f>[1]Equipes!A14</f>
        <v xml:space="preserve">Marignane Gigniac </v>
      </c>
      <c r="BY17" s="164"/>
      <c r="BZ17" s="164"/>
      <c r="CA17" s="164"/>
      <c r="CB17" s="164"/>
      <c r="CC17" s="75">
        <f t="shared" si="36"/>
        <v>1</v>
      </c>
      <c r="CD17" s="75">
        <f t="shared" si="72"/>
        <v>0</v>
      </c>
      <c r="CE17" s="2" t="s">
        <v>22</v>
      </c>
      <c r="CF17" s="75">
        <f t="shared" si="37"/>
        <v>13</v>
      </c>
      <c r="CG17" s="75">
        <f t="shared" si="38"/>
        <v>0</v>
      </c>
      <c r="CH17" s="75">
        <f t="shared" si="39"/>
        <v>0</v>
      </c>
      <c r="CI17" s="75">
        <f t="shared" si="40"/>
        <v>0</v>
      </c>
      <c r="CJ17" s="75">
        <f t="shared" si="41"/>
        <v>0</v>
      </c>
      <c r="CK17" s="75">
        <f t="shared" si="42"/>
        <v>0</v>
      </c>
      <c r="CL17" s="75">
        <f t="shared" si="43"/>
        <v>0</v>
      </c>
      <c r="CM17" s="75">
        <f t="shared" si="44"/>
        <v>0</v>
      </c>
      <c r="CN17" s="75">
        <f t="shared" si="73"/>
        <v>0</v>
      </c>
      <c r="CO17" s="165" t="str">
        <f t="shared" si="74"/>
        <v xml:space="preserve">Marignane Gigniac </v>
      </c>
      <c r="CP17" s="166"/>
      <c r="CQ17" s="166"/>
      <c r="CR17" s="166"/>
      <c r="CS17" s="167"/>
      <c r="CT17" s="75">
        <f t="shared" si="45"/>
        <v>1</v>
      </c>
      <c r="CU17" s="75">
        <f t="shared" si="75"/>
        <v>0</v>
      </c>
      <c r="CV17" s="2" t="s">
        <v>22</v>
      </c>
      <c r="CW17" s="75">
        <f t="shared" si="46"/>
        <v>13</v>
      </c>
      <c r="CX17" s="75">
        <f t="shared" si="47"/>
        <v>0</v>
      </c>
      <c r="CY17" s="75">
        <f t="shared" si="48"/>
        <v>0</v>
      </c>
      <c r="CZ17" s="75">
        <f t="shared" si="49"/>
        <v>0</v>
      </c>
      <c r="DA17" s="75">
        <f t="shared" si="50"/>
        <v>0</v>
      </c>
      <c r="DB17" s="75">
        <f t="shared" si="51"/>
        <v>0</v>
      </c>
      <c r="DC17" s="75">
        <f t="shared" si="52"/>
        <v>0</v>
      </c>
      <c r="DD17" s="75">
        <f t="shared" si="53"/>
        <v>0</v>
      </c>
      <c r="DE17" s="75">
        <f t="shared" si="76"/>
        <v>0</v>
      </c>
      <c r="DF17" s="165" t="str">
        <f t="shared" si="77"/>
        <v xml:space="preserve">Marignane Gigniac </v>
      </c>
      <c r="DG17" s="166"/>
      <c r="DH17" s="166"/>
      <c r="DI17" s="166"/>
      <c r="DJ17" s="167"/>
      <c r="DK17" s="75">
        <f t="shared" si="54"/>
        <v>1</v>
      </c>
      <c r="DL17" s="75">
        <f t="shared" si="78"/>
        <v>0</v>
      </c>
      <c r="DM17" s="2" t="s">
        <v>22</v>
      </c>
      <c r="DN17" s="75">
        <f t="shared" si="55"/>
        <v>13</v>
      </c>
      <c r="DO17" s="75">
        <f t="shared" si="56"/>
        <v>0</v>
      </c>
      <c r="DP17" s="75">
        <f t="shared" si="57"/>
        <v>0</v>
      </c>
      <c r="DQ17" s="75">
        <f t="shared" si="58"/>
        <v>0</v>
      </c>
      <c r="DR17" s="75">
        <f t="shared" si="59"/>
        <v>0</v>
      </c>
      <c r="DS17" s="75">
        <f t="shared" si="60"/>
        <v>0</v>
      </c>
      <c r="DT17" s="75">
        <f t="shared" si="61"/>
        <v>0</v>
      </c>
      <c r="DU17" s="75">
        <f t="shared" si="62"/>
        <v>0</v>
      </c>
      <c r="DV17" s="75">
        <f t="shared" si="79"/>
        <v>0</v>
      </c>
      <c r="DW17" s="82">
        <f t="shared" si="80"/>
        <v>0</v>
      </c>
      <c r="DX17" s="82">
        <f>DW17+0.0000008</f>
        <v>7.9999999999999996E-7</v>
      </c>
      <c r="DY17" s="82">
        <f t="shared" si="81"/>
        <v>0</v>
      </c>
      <c r="DZ17" s="82">
        <f>DY17+0.0000008</f>
        <v>7.9999999999999996E-7</v>
      </c>
      <c r="EA17" s="82">
        <f t="shared" si="82"/>
        <v>0</v>
      </c>
      <c r="EB17" s="82">
        <f>EA17+0.0000008</f>
        <v>7.9999999999999996E-7</v>
      </c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139" t="str">
        <f t="shared" si="63"/>
        <v xml:space="preserve">Marignane Gigniac </v>
      </c>
      <c r="EV17" s="139"/>
      <c r="EW17" s="139"/>
      <c r="EX17" s="139"/>
      <c r="EY17" s="139"/>
      <c r="EZ17" s="82">
        <f t="shared" si="64"/>
        <v>0</v>
      </c>
      <c r="FA17" s="78">
        <f t="shared" si="65"/>
        <v>1</v>
      </c>
      <c r="FB17" s="139" t="str">
        <f t="shared" si="98"/>
        <v xml:space="preserve">Marignane Gigniac </v>
      </c>
      <c r="FC17" s="139"/>
      <c r="FD17" s="139"/>
      <c r="FE17" s="139"/>
      <c r="FF17" s="139"/>
      <c r="FG17" s="139" t="str">
        <f t="shared" si="66"/>
        <v xml:space="preserve">Marignane Gigniac </v>
      </c>
      <c r="FH17" s="139"/>
      <c r="FI17" s="139"/>
      <c r="FJ17" s="139"/>
      <c r="FK17" s="139"/>
      <c r="FL17" s="82">
        <f t="shared" si="67"/>
        <v>0</v>
      </c>
      <c r="FM17" s="4">
        <f t="shared" si="68"/>
        <v>1</v>
      </c>
      <c r="FN17" s="139" t="str">
        <f t="shared" si="99"/>
        <v xml:space="preserve">Marignane Gigniac </v>
      </c>
      <c r="FO17" s="139"/>
      <c r="FP17" s="139"/>
      <c r="FQ17" s="139"/>
      <c r="FR17" s="139"/>
      <c r="FS17" s="139" t="str">
        <f t="shared" si="69"/>
        <v xml:space="preserve">Marignane Gigniac </v>
      </c>
      <c r="FT17" s="139"/>
      <c r="FU17" s="139"/>
      <c r="FV17" s="139"/>
      <c r="FW17" s="139"/>
      <c r="FX17" s="82">
        <f t="shared" si="70"/>
        <v>0</v>
      </c>
      <c r="FY17" s="78">
        <f t="shared" si="71"/>
        <v>1</v>
      </c>
      <c r="FZ17" s="139" t="str">
        <f t="shared" si="100"/>
        <v xml:space="preserve">Marignane Gigniac </v>
      </c>
      <c r="GA17" s="139"/>
      <c r="GB17" s="139"/>
      <c r="GC17" s="139"/>
      <c r="GD17" s="139"/>
      <c r="GE17" s="140" t="str">
        <f t="shared" si="101"/>
        <v xml:space="preserve">Marignane Gigniac </v>
      </c>
      <c r="GF17" s="141"/>
      <c r="GG17" s="141"/>
      <c r="GH17" s="141"/>
      <c r="GI17" s="142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</row>
    <row r="18" spans="1:240" ht="14.25" x14ac:dyDescent="0.25">
      <c r="A18" s="20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74"/>
      <c r="T18" s="74"/>
      <c r="U18" s="74"/>
      <c r="V18" s="155" t="str">
        <f t="shared" si="0"/>
        <v xml:space="preserve">Pau </v>
      </c>
      <c r="W18" s="156"/>
      <c r="X18" s="156"/>
      <c r="Y18" s="156"/>
      <c r="Z18" s="157"/>
      <c r="AA18" s="27">
        <f t="shared" si="1"/>
        <v>0</v>
      </c>
      <c r="AB18" s="28" t="str">
        <f t="shared" si="2"/>
        <v>u</v>
      </c>
      <c r="AC18" s="29">
        <f t="shared" si="102"/>
        <v>1</v>
      </c>
      <c r="AD18" s="30">
        <f t="shared" si="3"/>
        <v>0</v>
      </c>
      <c r="AE18" s="34">
        <f t="shared" si="4"/>
        <v>0</v>
      </c>
      <c r="AF18" s="35">
        <f t="shared" si="5"/>
        <v>0</v>
      </c>
      <c r="AG18" s="35">
        <f t="shared" si="6"/>
        <v>0</v>
      </c>
      <c r="AH18" s="35">
        <f t="shared" si="7"/>
        <v>0</v>
      </c>
      <c r="AI18" s="35">
        <f t="shared" si="8"/>
        <v>0</v>
      </c>
      <c r="AJ18" s="35">
        <f t="shared" si="9"/>
        <v>0</v>
      </c>
      <c r="AK18" s="36">
        <f t="shared" si="10"/>
        <v>0</v>
      </c>
      <c r="AL18" s="158" t="str">
        <f t="shared" si="11"/>
        <v xml:space="preserve">Pau </v>
      </c>
      <c r="AM18" s="159"/>
      <c r="AN18" s="159"/>
      <c r="AO18" s="159"/>
      <c r="AP18" s="160"/>
      <c r="AQ18" s="12">
        <f t="shared" si="12"/>
        <v>0</v>
      </c>
      <c r="AR18" s="13" t="str">
        <f t="shared" si="13"/>
        <v>u</v>
      </c>
      <c r="AS18" s="14">
        <f t="shared" si="103"/>
        <v>1</v>
      </c>
      <c r="AT18" s="15">
        <f t="shared" si="14"/>
        <v>0</v>
      </c>
      <c r="AU18" s="16">
        <f t="shared" si="15"/>
        <v>0</v>
      </c>
      <c r="AV18" s="17">
        <f t="shared" si="16"/>
        <v>0</v>
      </c>
      <c r="AW18" s="17">
        <f t="shared" si="17"/>
        <v>0</v>
      </c>
      <c r="AX18" s="17">
        <f t="shared" si="18"/>
        <v>0</v>
      </c>
      <c r="AY18" s="17">
        <f t="shared" si="19"/>
        <v>0</v>
      </c>
      <c r="AZ18" s="17">
        <f t="shared" si="20"/>
        <v>0</v>
      </c>
      <c r="BA18" s="18">
        <f t="shared" si="21"/>
        <v>0</v>
      </c>
      <c r="BB18" s="161" t="str">
        <f t="shared" si="22"/>
        <v xml:space="preserve">Pau </v>
      </c>
      <c r="BC18" s="162"/>
      <c r="BD18" s="162"/>
      <c r="BE18" s="162"/>
      <c r="BF18" s="163"/>
      <c r="BG18" s="44">
        <f t="shared" si="23"/>
        <v>0</v>
      </c>
      <c r="BH18" s="45" t="str">
        <f t="shared" si="24"/>
        <v>u</v>
      </c>
      <c r="BI18" s="46">
        <f t="shared" si="104"/>
        <v>1</v>
      </c>
      <c r="BJ18" s="47">
        <f t="shared" si="25"/>
        <v>0</v>
      </c>
      <c r="BK18" s="48">
        <f t="shared" si="26"/>
        <v>0</v>
      </c>
      <c r="BL18" s="49">
        <f t="shared" si="27"/>
        <v>0</v>
      </c>
      <c r="BM18" s="49">
        <f t="shared" si="28"/>
        <v>0</v>
      </c>
      <c r="BN18" s="49">
        <f t="shared" si="29"/>
        <v>0</v>
      </c>
      <c r="BO18" s="49">
        <f t="shared" si="30"/>
        <v>0</v>
      </c>
      <c r="BP18" s="49">
        <f t="shared" si="31"/>
        <v>0</v>
      </c>
      <c r="BQ18" s="50">
        <f t="shared" si="32"/>
        <v>0</v>
      </c>
      <c r="BR18" s="77">
        <v>14</v>
      </c>
      <c r="BS18" s="81">
        <f t="shared" si="33"/>
        <v>14</v>
      </c>
      <c r="BT18" s="79">
        <v>14</v>
      </c>
      <c r="BU18" s="80">
        <f t="shared" si="34"/>
        <v>14</v>
      </c>
      <c r="BV18" s="77">
        <v>14</v>
      </c>
      <c r="BW18" s="78">
        <f t="shared" si="35"/>
        <v>14</v>
      </c>
      <c r="BX18" s="164" t="str">
        <f>[1]Equipes!A15</f>
        <v xml:space="preserve">Pau </v>
      </c>
      <c r="BY18" s="164"/>
      <c r="BZ18" s="164"/>
      <c r="CA18" s="164"/>
      <c r="CB18" s="164"/>
      <c r="CC18" s="75">
        <f t="shared" si="36"/>
        <v>1</v>
      </c>
      <c r="CD18" s="75">
        <f t="shared" si="72"/>
        <v>0</v>
      </c>
      <c r="CE18" s="2" t="s">
        <v>22</v>
      </c>
      <c r="CF18" s="75">
        <f t="shared" si="37"/>
        <v>14</v>
      </c>
      <c r="CG18" s="75">
        <f t="shared" si="38"/>
        <v>0</v>
      </c>
      <c r="CH18" s="75">
        <f t="shared" si="39"/>
        <v>0</v>
      </c>
      <c r="CI18" s="75">
        <f t="shared" si="40"/>
        <v>0</v>
      </c>
      <c r="CJ18" s="75">
        <f t="shared" si="41"/>
        <v>0</v>
      </c>
      <c r="CK18" s="75">
        <f t="shared" si="42"/>
        <v>0</v>
      </c>
      <c r="CL18" s="75">
        <f t="shared" si="43"/>
        <v>0</v>
      </c>
      <c r="CM18" s="75">
        <f t="shared" si="44"/>
        <v>0</v>
      </c>
      <c r="CN18" s="75">
        <f t="shared" si="73"/>
        <v>0</v>
      </c>
      <c r="CO18" s="165" t="str">
        <f t="shared" si="74"/>
        <v xml:space="preserve">Pau </v>
      </c>
      <c r="CP18" s="166"/>
      <c r="CQ18" s="166"/>
      <c r="CR18" s="166"/>
      <c r="CS18" s="167"/>
      <c r="CT18" s="75">
        <f t="shared" si="45"/>
        <v>1</v>
      </c>
      <c r="CU18" s="75">
        <f t="shared" si="75"/>
        <v>0</v>
      </c>
      <c r="CV18" s="2" t="s">
        <v>22</v>
      </c>
      <c r="CW18" s="75">
        <f t="shared" si="46"/>
        <v>14</v>
      </c>
      <c r="CX18" s="75">
        <f t="shared" si="47"/>
        <v>0</v>
      </c>
      <c r="CY18" s="75">
        <f t="shared" si="48"/>
        <v>0</v>
      </c>
      <c r="CZ18" s="75">
        <f t="shared" si="49"/>
        <v>0</v>
      </c>
      <c r="DA18" s="75">
        <f t="shared" si="50"/>
        <v>0</v>
      </c>
      <c r="DB18" s="75">
        <f t="shared" si="51"/>
        <v>0</v>
      </c>
      <c r="DC18" s="75">
        <f t="shared" si="52"/>
        <v>0</v>
      </c>
      <c r="DD18" s="75">
        <f t="shared" si="53"/>
        <v>0</v>
      </c>
      <c r="DE18" s="75">
        <f t="shared" si="76"/>
        <v>0</v>
      </c>
      <c r="DF18" s="165" t="str">
        <f t="shared" si="77"/>
        <v xml:space="preserve">Pau </v>
      </c>
      <c r="DG18" s="166"/>
      <c r="DH18" s="166"/>
      <c r="DI18" s="166"/>
      <c r="DJ18" s="167"/>
      <c r="DK18" s="75">
        <f t="shared" si="54"/>
        <v>1</v>
      </c>
      <c r="DL18" s="75">
        <f t="shared" si="78"/>
        <v>0</v>
      </c>
      <c r="DM18" s="2" t="s">
        <v>22</v>
      </c>
      <c r="DN18" s="75">
        <f t="shared" si="55"/>
        <v>14</v>
      </c>
      <c r="DO18" s="75">
        <f t="shared" si="56"/>
        <v>0</v>
      </c>
      <c r="DP18" s="75">
        <f t="shared" si="57"/>
        <v>0</v>
      </c>
      <c r="DQ18" s="75">
        <f t="shared" si="58"/>
        <v>0</v>
      </c>
      <c r="DR18" s="75">
        <f t="shared" si="59"/>
        <v>0</v>
      </c>
      <c r="DS18" s="75">
        <f t="shared" si="60"/>
        <v>0</v>
      </c>
      <c r="DT18" s="75">
        <f t="shared" si="61"/>
        <v>0</v>
      </c>
      <c r="DU18" s="75">
        <f t="shared" si="62"/>
        <v>0</v>
      </c>
      <c r="DV18" s="75">
        <f t="shared" si="79"/>
        <v>0</v>
      </c>
      <c r="DW18" s="82">
        <f t="shared" si="80"/>
        <v>0</v>
      </c>
      <c r="DX18" s="82">
        <f>DW18+0.0000007</f>
        <v>6.9999999999999997E-7</v>
      </c>
      <c r="DY18" s="82">
        <f t="shared" si="81"/>
        <v>0</v>
      </c>
      <c r="DZ18" s="82">
        <f>DY18+0.0000007</f>
        <v>6.9999999999999997E-7</v>
      </c>
      <c r="EA18" s="82">
        <f t="shared" si="82"/>
        <v>0</v>
      </c>
      <c r="EB18" s="82">
        <f>EA18+0.0000007</f>
        <v>6.9999999999999997E-7</v>
      </c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139" t="str">
        <f t="shared" si="63"/>
        <v xml:space="preserve">Pau </v>
      </c>
      <c r="EV18" s="139"/>
      <c r="EW18" s="139"/>
      <c r="EX18" s="139"/>
      <c r="EY18" s="139"/>
      <c r="EZ18" s="82">
        <f t="shared" si="64"/>
        <v>0</v>
      </c>
      <c r="FA18" s="78">
        <f t="shared" si="65"/>
        <v>1</v>
      </c>
      <c r="FB18" s="139" t="str">
        <f t="shared" si="98"/>
        <v xml:space="preserve">Pau </v>
      </c>
      <c r="FC18" s="139"/>
      <c r="FD18" s="139"/>
      <c r="FE18" s="139"/>
      <c r="FF18" s="139"/>
      <c r="FG18" s="139" t="str">
        <f t="shared" si="66"/>
        <v xml:space="preserve">Pau </v>
      </c>
      <c r="FH18" s="139"/>
      <c r="FI18" s="139"/>
      <c r="FJ18" s="139"/>
      <c r="FK18" s="139"/>
      <c r="FL18" s="82">
        <f t="shared" si="67"/>
        <v>0</v>
      </c>
      <c r="FM18" s="4">
        <f t="shared" si="68"/>
        <v>1</v>
      </c>
      <c r="FN18" s="139" t="str">
        <f t="shared" si="99"/>
        <v xml:space="preserve">Pau </v>
      </c>
      <c r="FO18" s="139"/>
      <c r="FP18" s="139"/>
      <c r="FQ18" s="139"/>
      <c r="FR18" s="139"/>
      <c r="FS18" s="139" t="str">
        <f t="shared" si="69"/>
        <v xml:space="preserve">Pau </v>
      </c>
      <c r="FT18" s="139"/>
      <c r="FU18" s="139"/>
      <c r="FV18" s="139"/>
      <c r="FW18" s="139"/>
      <c r="FX18" s="82">
        <f t="shared" si="70"/>
        <v>0</v>
      </c>
      <c r="FY18" s="78">
        <f t="shared" si="71"/>
        <v>1</v>
      </c>
      <c r="FZ18" s="139" t="str">
        <f t="shared" si="100"/>
        <v xml:space="preserve">Pau </v>
      </c>
      <c r="GA18" s="139"/>
      <c r="GB18" s="139"/>
      <c r="GC18" s="139"/>
      <c r="GD18" s="139"/>
      <c r="GE18" s="140" t="str">
        <f t="shared" si="101"/>
        <v xml:space="preserve">Pau </v>
      </c>
      <c r="GF18" s="141"/>
      <c r="GG18" s="141"/>
      <c r="GH18" s="141"/>
      <c r="GI18" s="142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</row>
    <row r="19" spans="1:240" ht="14.25" x14ac:dyDescent="0.25">
      <c r="A19" s="20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74"/>
      <c r="T19" s="74"/>
      <c r="U19" s="74"/>
      <c r="V19" s="155" t="str">
        <f t="shared" si="0"/>
        <v>Quevilly-Rouen</v>
      </c>
      <c r="W19" s="156"/>
      <c r="X19" s="156"/>
      <c r="Y19" s="156"/>
      <c r="Z19" s="157"/>
      <c r="AA19" s="27">
        <f t="shared" si="1"/>
        <v>0</v>
      </c>
      <c r="AB19" s="28" t="str">
        <f t="shared" si="2"/>
        <v>u</v>
      </c>
      <c r="AC19" s="29">
        <f t="shared" si="102"/>
        <v>1</v>
      </c>
      <c r="AD19" s="30">
        <f t="shared" si="3"/>
        <v>0</v>
      </c>
      <c r="AE19" s="34">
        <f t="shared" si="4"/>
        <v>0</v>
      </c>
      <c r="AF19" s="35">
        <f t="shared" si="5"/>
        <v>0</v>
      </c>
      <c r="AG19" s="35">
        <f t="shared" si="6"/>
        <v>0</v>
      </c>
      <c r="AH19" s="35">
        <f t="shared" si="7"/>
        <v>0</v>
      </c>
      <c r="AI19" s="35">
        <f t="shared" si="8"/>
        <v>0</v>
      </c>
      <c r="AJ19" s="35">
        <f t="shared" si="9"/>
        <v>0</v>
      </c>
      <c r="AK19" s="36">
        <f t="shared" si="10"/>
        <v>0</v>
      </c>
      <c r="AL19" s="158" t="str">
        <f t="shared" si="11"/>
        <v>Quevilly-Rouen</v>
      </c>
      <c r="AM19" s="159"/>
      <c r="AN19" s="159"/>
      <c r="AO19" s="159"/>
      <c r="AP19" s="160"/>
      <c r="AQ19" s="12">
        <f t="shared" si="12"/>
        <v>0</v>
      </c>
      <c r="AR19" s="13" t="str">
        <f t="shared" si="13"/>
        <v>u</v>
      </c>
      <c r="AS19" s="14">
        <f t="shared" si="103"/>
        <v>1</v>
      </c>
      <c r="AT19" s="15">
        <f t="shared" si="14"/>
        <v>0</v>
      </c>
      <c r="AU19" s="16">
        <f t="shared" si="15"/>
        <v>0</v>
      </c>
      <c r="AV19" s="17">
        <f t="shared" si="16"/>
        <v>0</v>
      </c>
      <c r="AW19" s="17">
        <f t="shared" si="17"/>
        <v>0</v>
      </c>
      <c r="AX19" s="17">
        <f t="shared" si="18"/>
        <v>0</v>
      </c>
      <c r="AY19" s="17">
        <f t="shared" si="19"/>
        <v>0</v>
      </c>
      <c r="AZ19" s="17">
        <f t="shared" si="20"/>
        <v>0</v>
      </c>
      <c r="BA19" s="18">
        <f t="shared" si="21"/>
        <v>0</v>
      </c>
      <c r="BB19" s="161" t="str">
        <f t="shared" si="22"/>
        <v>Quevilly-Rouen</v>
      </c>
      <c r="BC19" s="162"/>
      <c r="BD19" s="162"/>
      <c r="BE19" s="162"/>
      <c r="BF19" s="163"/>
      <c r="BG19" s="44">
        <f t="shared" si="23"/>
        <v>0</v>
      </c>
      <c r="BH19" s="45" t="str">
        <f t="shared" si="24"/>
        <v>u</v>
      </c>
      <c r="BI19" s="46">
        <f t="shared" si="104"/>
        <v>1</v>
      </c>
      <c r="BJ19" s="47">
        <f t="shared" si="25"/>
        <v>0</v>
      </c>
      <c r="BK19" s="48">
        <f t="shared" si="26"/>
        <v>0</v>
      </c>
      <c r="BL19" s="49">
        <f t="shared" si="27"/>
        <v>0</v>
      </c>
      <c r="BM19" s="49">
        <f t="shared" si="28"/>
        <v>0</v>
      </c>
      <c r="BN19" s="49">
        <f t="shared" si="29"/>
        <v>0</v>
      </c>
      <c r="BO19" s="49">
        <f t="shared" si="30"/>
        <v>0</v>
      </c>
      <c r="BP19" s="49">
        <f t="shared" si="31"/>
        <v>0</v>
      </c>
      <c r="BQ19" s="50">
        <f t="shared" si="32"/>
        <v>0</v>
      </c>
      <c r="BR19" s="77">
        <v>15</v>
      </c>
      <c r="BS19" s="81">
        <f t="shared" si="33"/>
        <v>15</v>
      </c>
      <c r="BT19" s="79">
        <v>15</v>
      </c>
      <c r="BU19" s="80">
        <f t="shared" si="34"/>
        <v>15</v>
      </c>
      <c r="BV19" s="77">
        <v>15</v>
      </c>
      <c r="BW19" s="78">
        <f t="shared" si="35"/>
        <v>15</v>
      </c>
      <c r="BX19" s="164" t="str">
        <f>[1]Equipes!A16</f>
        <v>Quevilly-Rouen</v>
      </c>
      <c r="BY19" s="164"/>
      <c r="BZ19" s="164"/>
      <c r="CA19" s="164"/>
      <c r="CB19" s="164"/>
      <c r="CC19" s="75">
        <f t="shared" si="36"/>
        <v>1</v>
      </c>
      <c r="CD19" s="75">
        <f t="shared" si="72"/>
        <v>0</v>
      </c>
      <c r="CE19" s="2" t="s">
        <v>22</v>
      </c>
      <c r="CF19" s="75">
        <f t="shared" si="37"/>
        <v>15</v>
      </c>
      <c r="CG19" s="75">
        <f t="shared" si="38"/>
        <v>0</v>
      </c>
      <c r="CH19" s="75">
        <f t="shared" si="39"/>
        <v>0</v>
      </c>
      <c r="CI19" s="75">
        <f t="shared" si="40"/>
        <v>0</v>
      </c>
      <c r="CJ19" s="75">
        <f t="shared" si="41"/>
        <v>0</v>
      </c>
      <c r="CK19" s="75">
        <f t="shared" si="42"/>
        <v>0</v>
      </c>
      <c r="CL19" s="75">
        <f t="shared" si="43"/>
        <v>0</v>
      </c>
      <c r="CM19" s="75">
        <f t="shared" si="44"/>
        <v>0</v>
      </c>
      <c r="CN19" s="75">
        <f t="shared" si="73"/>
        <v>0</v>
      </c>
      <c r="CO19" s="165" t="str">
        <f t="shared" si="74"/>
        <v>Quevilly-Rouen</v>
      </c>
      <c r="CP19" s="166"/>
      <c r="CQ19" s="166"/>
      <c r="CR19" s="166"/>
      <c r="CS19" s="167"/>
      <c r="CT19" s="75">
        <f t="shared" si="45"/>
        <v>1</v>
      </c>
      <c r="CU19" s="75">
        <f t="shared" si="75"/>
        <v>0</v>
      </c>
      <c r="CV19" s="2" t="s">
        <v>22</v>
      </c>
      <c r="CW19" s="75">
        <f t="shared" si="46"/>
        <v>15</v>
      </c>
      <c r="CX19" s="75">
        <f t="shared" si="47"/>
        <v>0</v>
      </c>
      <c r="CY19" s="75">
        <f t="shared" si="48"/>
        <v>0</v>
      </c>
      <c r="CZ19" s="75">
        <f t="shared" si="49"/>
        <v>0</v>
      </c>
      <c r="DA19" s="75">
        <f t="shared" si="50"/>
        <v>0</v>
      </c>
      <c r="DB19" s="75">
        <f t="shared" si="51"/>
        <v>0</v>
      </c>
      <c r="DC19" s="75">
        <f t="shared" si="52"/>
        <v>0</v>
      </c>
      <c r="DD19" s="75">
        <f t="shared" si="53"/>
        <v>0</v>
      </c>
      <c r="DE19" s="75">
        <f t="shared" si="76"/>
        <v>0</v>
      </c>
      <c r="DF19" s="165" t="str">
        <f t="shared" si="77"/>
        <v>Quevilly-Rouen</v>
      </c>
      <c r="DG19" s="166"/>
      <c r="DH19" s="166"/>
      <c r="DI19" s="166"/>
      <c r="DJ19" s="167"/>
      <c r="DK19" s="75">
        <f t="shared" si="54"/>
        <v>1</v>
      </c>
      <c r="DL19" s="75">
        <f t="shared" si="78"/>
        <v>0</v>
      </c>
      <c r="DM19" s="2" t="s">
        <v>22</v>
      </c>
      <c r="DN19" s="75">
        <f t="shared" si="55"/>
        <v>15</v>
      </c>
      <c r="DO19" s="75">
        <f t="shared" si="56"/>
        <v>0</v>
      </c>
      <c r="DP19" s="75">
        <f t="shared" si="57"/>
        <v>0</v>
      </c>
      <c r="DQ19" s="75">
        <f t="shared" si="58"/>
        <v>0</v>
      </c>
      <c r="DR19" s="75">
        <f t="shared" si="59"/>
        <v>0</v>
      </c>
      <c r="DS19" s="75">
        <f t="shared" si="60"/>
        <v>0</v>
      </c>
      <c r="DT19" s="75">
        <f t="shared" si="61"/>
        <v>0</v>
      </c>
      <c r="DU19" s="75">
        <f t="shared" si="62"/>
        <v>0</v>
      </c>
      <c r="DV19" s="75">
        <f t="shared" si="79"/>
        <v>0</v>
      </c>
      <c r="DW19" s="82">
        <f t="shared" si="80"/>
        <v>0</v>
      </c>
      <c r="DX19" s="82">
        <f>DW19+0.0000006</f>
        <v>5.9999999999999997E-7</v>
      </c>
      <c r="DY19" s="82">
        <f t="shared" si="81"/>
        <v>0</v>
      </c>
      <c r="DZ19" s="82">
        <f>DY19+0.0000006</f>
        <v>5.9999999999999997E-7</v>
      </c>
      <c r="EA19" s="82">
        <f t="shared" si="82"/>
        <v>0</v>
      </c>
      <c r="EB19" s="82">
        <f>EA19+0.0000006</f>
        <v>5.9999999999999997E-7</v>
      </c>
      <c r="EC19" s="74"/>
      <c r="ED19" s="74"/>
      <c r="EE19" s="74"/>
      <c r="EF19" s="74"/>
      <c r="EG19" s="74"/>
      <c r="EH19" s="74"/>
      <c r="EI19" s="74"/>
      <c r="EJ19" s="74"/>
      <c r="EK19" s="74"/>
      <c r="EL19" s="74"/>
      <c r="EM19" s="74"/>
      <c r="EN19" s="74"/>
      <c r="EO19" s="74"/>
      <c r="EP19" s="74"/>
      <c r="EQ19" s="74"/>
      <c r="ER19" s="74"/>
      <c r="ES19" s="74"/>
      <c r="ET19" s="74"/>
      <c r="EU19" s="139" t="str">
        <f t="shared" si="63"/>
        <v>Quevilly-Rouen</v>
      </c>
      <c r="EV19" s="139"/>
      <c r="EW19" s="139"/>
      <c r="EX19" s="139"/>
      <c r="EY19" s="139"/>
      <c r="EZ19" s="82">
        <f t="shared" si="64"/>
        <v>0</v>
      </c>
      <c r="FA19" s="78">
        <f t="shared" si="65"/>
        <v>1</v>
      </c>
      <c r="FB19" s="139" t="str">
        <f t="shared" si="98"/>
        <v>Quevilly-Rouen</v>
      </c>
      <c r="FC19" s="139"/>
      <c r="FD19" s="139"/>
      <c r="FE19" s="139"/>
      <c r="FF19" s="139"/>
      <c r="FG19" s="139" t="str">
        <f t="shared" si="66"/>
        <v>Quevilly-Rouen</v>
      </c>
      <c r="FH19" s="139"/>
      <c r="FI19" s="139"/>
      <c r="FJ19" s="139"/>
      <c r="FK19" s="139"/>
      <c r="FL19" s="82">
        <f t="shared" si="67"/>
        <v>0</v>
      </c>
      <c r="FM19" s="4">
        <f t="shared" si="68"/>
        <v>1</v>
      </c>
      <c r="FN19" s="139" t="str">
        <f t="shared" si="99"/>
        <v>Quevilly-Rouen</v>
      </c>
      <c r="FO19" s="139"/>
      <c r="FP19" s="139"/>
      <c r="FQ19" s="139"/>
      <c r="FR19" s="139"/>
      <c r="FS19" s="139" t="str">
        <f t="shared" si="69"/>
        <v>Quevilly-Rouen</v>
      </c>
      <c r="FT19" s="139"/>
      <c r="FU19" s="139"/>
      <c r="FV19" s="139"/>
      <c r="FW19" s="139"/>
      <c r="FX19" s="82">
        <f t="shared" si="70"/>
        <v>0</v>
      </c>
      <c r="FY19" s="78">
        <f t="shared" si="71"/>
        <v>1</v>
      </c>
      <c r="FZ19" s="139" t="str">
        <f t="shared" si="100"/>
        <v>Quevilly-Rouen</v>
      </c>
      <c r="GA19" s="139"/>
      <c r="GB19" s="139"/>
      <c r="GC19" s="139"/>
      <c r="GD19" s="139"/>
      <c r="GE19" s="140" t="str">
        <f t="shared" si="101"/>
        <v>Quevilly-Rouen</v>
      </c>
      <c r="GF19" s="141"/>
      <c r="GG19" s="141"/>
      <c r="GH19" s="141"/>
      <c r="GI19" s="142"/>
      <c r="GJ19" s="74"/>
      <c r="GK19" s="74"/>
      <c r="GL19" s="74"/>
      <c r="GM19" s="74"/>
      <c r="GN19" s="74"/>
      <c r="GO19" s="74"/>
      <c r="GP19" s="74"/>
      <c r="GQ19" s="74"/>
      <c r="GR19" s="74"/>
      <c r="GS19" s="74"/>
      <c r="GT19" s="74"/>
      <c r="GU19" s="74"/>
      <c r="GV19" s="74"/>
      <c r="GW19" s="74"/>
      <c r="GX19" s="74"/>
      <c r="GY19" s="74"/>
      <c r="GZ19" s="74"/>
      <c r="HA19" s="74"/>
      <c r="HB19" s="74"/>
      <c r="HC19" s="74"/>
      <c r="HD19" s="74"/>
      <c r="HE19" s="74"/>
      <c r="HF19" s="74"/>
      <c r="HG19" s="74"/>
      <c r="HH19" s="74"/>
      <c r="HI19" s="74"/>
      <c r="HJ19" s="74"/>
      <c r="HK19" s="74"/>
      <c r="HL19" s="74"/>
      <c r="HM19" s="74"/>
      <c r="HN19" s="74"/>
      <c r="HO19" s="74"/>
      <c r="HP19" s="74"/>
      <c r="HQ19" s="74"/>
      <c r="HR19" s="74"/>
      <c r="HS19" s="74"/>
      <c r="HT19" s="74"/>
      <c r="HU19" s="74"/>
      <c r="HV19" s="74"/>
      <c r="HW19" s="74"/>
      <c r="HX19" s="74"/>
      <c r="HY19" s="74"/>
      <c r="HZ19" s="74"/>
      <c r="IA19" s="74"/>
      <c r="IB19" s="74"/>
      <c r="IC19" s="74"/>
      <c r="ID19" s="74"/>
      <c r="IE19" s="74"/>
      <c r="IF19" s="74"/>
    </row>
    <row r="20" spans="1:240" ht="14.25" x14ac:dyDescent="0.25">
      <c r="A20" s="20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74"/>
      <c r="T20" s="74"/>
      <c r="U20" s="74"/>
      <c r="V20" s="155" t="str">
        <f t="shared" si="0"/>
        <v xml:space="preserve">Rodez </v>
      </c>
      <c r="W20" s="156"/>
      <c r="X20" s="156"/>
      <c r="Y20" s="156"/>
      <c r="Z20" s="157"/>
      <c r="AA20" s="27">
        <f t="shared" si="1"/>
        <v>0</v>
      </c>
      <c r="AB20" s="28" t="str">
        <f t="shared" si="2"/>
        <v>u</v>
      </c>
      <c r="AC20" s="29">
        <f t="shared" si="102"/>
        <v>1</v>
      </c>
      <c r="AD20" s="30">
        <f t="shared" si="3"/>
        <v>0</v>
      </c>
      <c r="AE20" s="34">
        <f t="shared" si="4"/>
        <v>0</v>
      </c>
      <c r="AF20" s="35">
        <f t="shared" si="5"/>
        <v>0</v>
      </c>
      <c r="AG20" s="35">
        <f t="shared" si="6"/>
        <v>0</v>
      </c>
      <c r="AH20" s="35">
        <f t="shared" si="7"/>
        <v>0</v>
      </c>
      <c r="AI20" s="35">
        <f t="shared" si="8"/>
        <v>0</v>
      </c>
      <c r="AJ20" s="35">
        <f t="shared" si="9"/>
        <v>0</v>
      </c>
      <c r="AK20" s="36">
        <f t="shared" si="10"/>
        <v>0</v>
      </c>
      <c r="AL20" s="158" t="str">
        <f t="shared" si="11"/>
        <v xml:space="preserve">Rodez </v>
      </c>
      <c r="AM20" s="159"/>
      <c r="AN20" s="159"/>
      <c r="AO20" s="159"/>
      <c r="AP20" s="160"/>
      <c r="AQ20" s="12">
        <f t="shared" si="12"/>
        <v>0</v>
      </c>
      <c r="AR20" s="13" t="str">
        <f t="shared" si="13"/>
        <v>u</v>
      </c>
      <c r="AS20" s="14">
        <f t="shared" si="103"/>
        <v>1</v>
      </c>
      <c r="AT20" s="15">
        <f t="shared" si="14"/>
        <v>0</v>
      </c>
      <c r="AU20" s="16">
        <f t="shared" si="15"/>
        <v>0</v>
      </c>
      <c r="AV20" s="17">
        <f t="shared" si="16"/>
        <v>0</v>
      </c>
      <c r="AW20" s="17">
        <f t="shared" si="17"/>
        <v>0</v>
      </c>
      <c r="AX20" s="17">
        <f t="shared" si="18"/>
        <v>0</v>
      </c>
      <c r="AY20" s="17">
        <f t="shared" si="19"/>
        <v>0</v>
      </c>
      <c r="AZ20" s="17">
        <f t="shared" si="20"/>
        <v>0</v>
      </c>
      <c r="BA20" s="18">
        <f t="shared" si="21"/>
        <v>0</v>
      </c>
      <c r="BB20" s="161" t="str">
        <f t="shared" si="22"/>
        <v xml:space="preserve">Rodez </v>
      </c>
      <c r="BC20" s="162"/>
      <c r="BD20" s="162"/>
      <c r="BE20" s="162"/>
      <c r="BF20" s="163"/>
      <c r="BG20" s="44">
        <f t="shared" si="23"/>
        <v>0</v>
      </c>
      <c r="BH20" s="45" t="str">
        <f t="shared" si="24"/>
        <v>u</v>
      </c>
      <c r="BI20" s="46">
        <f t="shared" si="104"/>
        <v>1</v>
      </c>
      <c r="BJ20" s="47">
        <f t="shared" si="25"/>
        <v>0</v>
      </c>
      <c r="BK20" s="48">
        <f t="shared" si="26"/>
        <v>0</v>
      </c>
      <c r="BL20" s="49">
        <f t="shared" si="27"/>
        <v>0</v>
      </c>
      <c r="BM20" s="49">
        <f t="shared" si="28"/>
        <v>0</v>
      </c>
      <c r="BN20" s="49">
        <f t="shared" si="29"/>
        <v>0</v>
      </c>
      <c r="BO20" s="49">
        <f t="shared" si="30"/>
        <v>0</v>
      </c>
      <c r="BP20" s="49">
        <f t="shared" si="31"/>
        <v>0</v>
      </c>
      <c r="BQ20" s="50">
        <f t="shared" si="32"/>
        <v>0</v>
      </c>
      <c r="BR20" s="77">
        <v>16</v>
      </c>
      <c r="BS20" s="81">
        <f t="shared" si="33"/>
        <v>16</v>
      </c>
      <c r="BT20" s="79">
        <v>16</v>
      </c>
      <c r="BU20" s="80">
        <f t="shared" si="34"/>
        <v>16</v>
      </c>
      <c r="BV20" s="77">
        <v>16</v>
      </c>
      <c r="BW20" s="78">
        <f t="shared" si="35"/>
        <v>16</v>
      </c>
      <c r="BX20" s="164" t="str">
        <f>[1]Equipes!A17</f>
        <v xml:space="preserve">Rodez </v>
      </c>
      <c r="BY20" s="164"/>
      <c r="BZ20" s="164"/>
      <c r="CA20" s="164"/>
      <c r="CB20" s="164"/>
      <c r="CC20" s="75">
        <f t="shared" si="36"/>
        <v>1</v>
      </c>
      <c r="CD20" s="75">
        <f t="shared" si="72"/>
        <v>0</v>
      </c>
      <c r="CE20" s="2" t="s">
        <v>22</v>
      </c>
      <c r="CF20" s="75">
        <f t="shared" si="37"/>
        <v>16</v>
      </c>
      <c r="CG20" s="75">
        <f t="shared" si="38"/>
        <v>0</v>
      </c>
      <c r="CH20" s="75">
        <f t="shared" si="39"/>
        <v>0</v>
      </c>
      <c r="CI20" s="75">
        <f t="shared" si="40"/>
        <v>0</v>
      </c>
      <c r="CJ20" s="75">
        <f t="shared" si="41"/>
        <v>0</v>
      </c>
      <c r="CK20" s="75">
        <f t="shared" si="42"/>
        <v>0</v>
      </c>
      <c r="CL20" s="75">
        <f t="shared" si="43"/>
        <v>0</v>
      </c>
      <c r="CM20" s="75">
        <f t="shared" si="44"/>
        <v>0</v>
      </c>
      <c r="CN20" s="75">
        <f t="shared" si="73"/>
        <v>0</v>
      </c>
      <c r="CO20" s="165" t="str">
        <f t="shared" si="74"/>
        <v xml:space="preserve">Rodez </v>
      </c>
      <c r="CP20" s="166"/>
      <c r="CQ20" s="166"/>
      <c r="CR20" s="166"/>
      <c r="CS20" s="167"/>
      <c r="CT20" s="75">
        <f t="shared" si="45"/>
        <v>1</v>
      </c>
      <c r="CU20" s="75">
        <f t="shared" si="75"/>
        <v>0</v>
      </c>
      <c r="CV20" s="2" t="s">
        <v>22</v>
      </c>
      <c r="CW20" s="75">
        <f t="shared" si="46"/>
        <v>16</v>
      </c>
      <c r="CX20" s="75">
        <f t="shared" si="47"/>
        <v>0</v>
      </c>
      <c r="CY20" s="75">
        <f t="shared" si="48"/>
        <v>0</v>
      </c>
      <c r="CZ20" s="75">
        <f t="shared" si="49"/>
        <v>0</v>
      </c>
      <c r="DA20" s="75">
        <f t="shared" si="50"/>
        <v>0</v>
      </c>
      <c r="DB20" s="75">
        <f t="shared" si="51"/>
        <v>0</v>
      </c>
      <c r="DC20" s="75">
        <f t="shared" si="52"/>
        <v>0</v>
      </c>
      <c r="DD20" s="75">
        <f t="shared" si="53"/>
        <v>0</v>
      </c>
      <c r="DE20" s="75">
        <f t="shared" si="76"/>
        <v>0</v>
      </c>
      <c r="DF20" s="165" t="str">
        <f t="shared" si="77"/>
        <v xml:space="preserve">Rodez </v>
      </c>
      <c r="DG20" s="166"/>
      <c r="DH20" s="166"/>
      <c r="DI20" s="166"/>
      <c r="DJ20" s="167"/>
      <c r="DK20" s="75">
        <f t="shared" si="54"/>
        <v>1</v>
      </c>
      <c r="DL20" s="75">
        <f t="shared" si="78"/>
        <v>0</v>
      </c>
      <c r="DM20" s="2" t="s">
        <v>22</v>
      </c>
      <c r="DN20" s="75">
        <f t="shared" si="55"/>
        <v>16</v>
      </c>
      <c r="DO20" s="75">
        <f t="shared" si="56"/>
        <v>0</v>
      </c>
      <c r="DP20" s="75">
        <f t="shared" si="57"/>
        <v>0</v>
      </c>
      <c r="DQ20" s="75">
        <f t="shared" si="58"/>
        <v>0</v>
      </c>
      <c r="DR20" s="75">
        <f t="shared" si="59"/>
        <v>0</v>
      </c>
      <c r="DS20" s="75">
        <f t="shared" si="60"/>
        <v>0</v>
      </c>
      <c r="DT20" s="75">
        <f t="shared" si="61"/>
        <v>0</v>
      </c>
      <c r="DU20" s="75">
        <f t="shared" si="62"/>
        <v>0</v>
      </c>
      <c r="DV20" s="75">
        <f t="shared" si="79"/>
        <v>0</v>
      </c>
      <c r="DW20" s="82">
        <f t="shared" si="80"/>
        <v>0</v>
      </c>
      <c r="DX20" s="82">
        <f>DW20+0.0000005</f>
        <v>4.9999999999999998E-7</v>
      </c>
      <c r="DY20" s="82">
        <f t="shared" si="81"/>
        <v>0</v>
      </c>
      <c r="DZ20" s="82">
        <f>DY20+0.0000005</f>
        <v>4.9999999999999998E-7</v>
      </c>
      <c r="EA20" s="82">
        <f t="shared" si="82"/>
        <v>0</v>
      </c>
      <c r="EB20" s="82">
        <f>EA20+0.0000005</f>
        <v>4.9999999999999998E-7</v>
      </c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139" t="str">
        <f t="shared" si="63"/>
        <v xml:space="preserve">Rodez </v>
      </c>
      <c r="EV20" s="139"/>
      <c r="EW20" s="139"/>
      <c r="EX20" s="139"/>
      <c r="EY20" s="139"/>
      <c r="EZ20" s="82">
        <f t="shared" si="64"/>
        <v>0</v>
      </c>
      <c r="FA20" s="78">
        <f t="shared" si="65"/>
        <v>1</v>
      </c>
      <c r="FB20" s="139" t="str">
        <f t="shared" si="98"/>
        <v xml:space="preserve">Rodez </v>
      </c>
      <c r="FC20" s="139"/>
      <c r="FD20" s="139"/>
      <c r="FE20" s="139"/>
      <c r="FF20" s="139"/>
      <c r="FG20" s="139" t="str">
        <f t="shared" si="66"/>
        <v xml:space="preserve">Rodez </v>
      </c>
      <c r="FH20" s="139"/>
      <c r="FI20" s="139"/>
      <c r="FJ20" s="139"/>
      <c r="FK20" s="139"/>
      <c r="FL20" s="82">
        <f t="shared" si="67"/>
        <v>0</v>
      </c>
      <c r="FM20" s="4">
        <f t="shared" si="68"/>
        <v>1</v>
      </c>
      <c r="FN20" s="139" t="str">
        <f t="shared" si="99"/>
        <v xml:space="preserve">Rodez </v>
      </c>
      <c r="FO20" s="139"/>
      <c r="FP20" s="139"/>
      <c r="FQ20" s="139"/>
      <c r="FR20" s="139"/>
      <c r="FS20" s="139" t="str">
        <f t="shared" si="69"/>
        <v xml:space="preserve">Rodez </v>
      </c>
      <c r="FT20" s="139"/>
      <c r="FU20" s="139"/>
      <c r="FV20" s="139"/>
      <c r="FW20" s="139"/>
      <c r="FX20" s="82">
        <f t="shared" si="70"/>
        <v>0</v>
      </c>
      <c r="FY20" s="78">
        <f t="shared" si="71"/>
        <v>1</v>
      </c>
      <c r="FZ20" s="139" t="str">
        <f t="shared" si="100"/>
        <v xml:space="preserve">Rodez </v>
      </c>
      <c r="GA20" s="139"/>
      <c r="GB20" s="139"/>
      <c r="GC20" s="139"/>
      <c r="GD20" s="139"/>
      <c r="GE20" s="140" t="str">
        <f t="shared" si="101"/>
        <v xml:space="preserve">Rodez </v>
      </c>
      <c r="GF20" s="141"/>
      <c r="GG20" s="141"/>
      <c r="GH20" s="141"/>
      <c r="GI20" s="142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</row>
    <row r="21" spans="1:240" ht="14.25" x14ac:dyDescent="0.25">
      <c r="A21" s="20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74"/>
      <c r="T21" s="74"/>
      <c r="U21" s="74"/>
      <c r="V21" s="155" t="str">
        <f t="shared" si="0"/>
        <v>Tours</v>
      </c>
      <c r="W21" s="156"/>
      <c r="X21" s="156"/>
      <c r="Y21" s="156"/>
      <c r="Z21" s="157"/>
      <c r="AA21" s="27">
        <f t="shared" si="1"/>
        <v>0</v>
      </c>
      <c r="AB21" s="28" t="str">
        <f t="shared" si="2"/>
        <v>u</v>
      </c>
      <c r="AC21" s="29">
        <f t="shared" si="102"/>
        <v>1</v>
      </c>
      <c r="AD21" s="30">
        <f t="shared" si="3"/>
        <v>0</v>
      </c>
      <c r="AE21" s="34">
        <f t="shared" si="4"/>
        <v>0</v>
      </c>
      <c r="AF21" s="35">
        <f t="shared" si="5"/>
        <v>0</v>
      </c>
      <c r="AG21" s="35">
        <f t="shared" si="6"/>
        <v>0</v>
      </c>
      <c r="AH21" s="35">
        <f t="shared" si="7"/>
        <v>0</v>
      </c>
      <c r="AI21" s="35">
        <f t="shared" si="8"/>
        <v>0</v>
      </c>
      <c r="AJ21" s="35">
        <f t="shared" si="9"/>
        <v>0</v>
      </c>
      <c r="AK21" s="36">
        <f t="shared" si="10"/>
        <v>0</v>
      </c>
      <c r="AL21" s="158" t="str">
        <f t="shared" si="11"/>
        <v>Tours</v>
      </c>
      <c r="AM21" s="159"/>
      <c r="AN21" s="159"/>
      <c r="AO21" s="159"/>
      <c r="AP21" s="160"/>
      <c r="AQ21" s="12">
        <f t="shared" si="12"/>
        <v>0</v>
      </c>
      <c r="AR21" s="13" t="str">
        <f t="shared" si="13"/>
        <v>u</v>
      </c>
      <c r="AS21" s="14">
        <f t="shared" si="103"/>
        <v>1</v>
      </c>
      <c r="AT21" s="15">
        <f t="shared" si="14"/>
        <v>0</v>
      </c>
      <c r="AU21" s="16">
        <f t="shared" si="15"/>
        <v>0</v>
      </c>
      <c r="AV21" s="17">
        <f t="shared" si="16"/>
        <v>0</v>
      </c>
      <c r="AW21" s="17">
        <f t="shared" si="17"/>
        <v>0</v>
      </c>
      <c r="AX21" s="17">
        <f t="shared" si="18"/>
        <v>0</v>
      </c>
      <c r="AY21" s="17">
        <f t="shared" si="19"/>
        <v>0</v>
      </c>
      <c r="AZ21" s="17">
        <f t="shared" si="20"/>
        <v>0</v>
      </c>
      <c r="BA21" s="18">
        <f t="shared" si="21"/>
        <v>0</v>
      </c>
      <c r="BB21" s="161" t="str">
        <f t="shared" si="22"/>
        <v>Tours</v>
      </c>
      <c r="BC21" s="162"/>
      <c r="BD21" s="162"/>
      <c r="BE21" s="162"/>
      <c r="BF21" s="163"/>
      <c r="BG21" s="44">
        <f t="shared" si="23"/>
        <v>0</v>
      </c>
      <c r="BH21" s="45" t="str">
        <f t="shared" si="24"/>
        <v>u</v>
      </c>
      <c r="BI21" s="46">
        <f t="shared" si="104"/>
        <v>1</v>
      </c>
      <c r="BJ21" s="47">
        <f t="shared" si="25"/>
        <v>0</v>
      </c>
      <c r="BK21" s="48">
        <f t="shared" si="26"/>
        <v>0</v>
      </c>
      <c r="BL21" s="49">
        <f t="shared" si="27"/>
        <v>0</v>
      </c>
      <c r="BM21" s="49">
        <f t="shared" si="28"/>
        <v>0</v>
      </c>
      <c r="BN21" s="49">
        <f t="shared" si="29"/>
        <v>0</v>
      </c>
      <c r="BO21" s="49">
        <f t="shared" si="30"/>
        <v>0</v>
      </c>
      <c r="BP21" s="49">
        <f t="shared" si="31"/>
        <v>0</v>
      </c>
      <c r="BQ21" s="50">
        <f t="shared" si="32"/>
        <v>0</v>
      </c>
      <c r="BR21" s="77">
        <v>17</v>
      </c>
      <c r="BS21" s="81">
        <f t="shared" si="33"/>
        <v>17</v>
      </c>
      <c r="BT21" s="79">
        <v>17</v>
      </c>
      <c r="BU21" s="80">
        <f t="shared" si="34"/>
        <v>17</v>
      </c>
      <c r="BV21" s="77">
        <v>17</v>
      </c>
      <c r="BW21" s="78">
        <f t="shared" si="35"/>
        <v>17</v>
      </c>
      <c r="BX21" s="164" t="str">
        <f>[1]Equipes!A18</f>
        <v>Tours</v>
      </c>
      <c r="BY21" s="164"/>
      <c r="BZ21" s="164"/>
      <c r="CA21" s="164"/>
      <c r="CB21" s="164"/>
      <c r="CC21" s="75">
        <f t="shared" si="36"/>
        <v>1</v>
      </c>
      <c r="CD21" s="75">
        <f t="shared" si="72"/>
        <v>0</v>
      </c>
      <c r="CE21" s="2" t="s">
        <v>22</v>
      </c>
      <c r="CF21" s="75">
        <f t="shared" si="37"/>
        <v>17</v>
      </c>
      <c r="CG21" s="75">
        <f t="shared" si="38"/>
        <v>0</v>
      </c>
      <c r="CH21" s="75">
        <f t="shared" si="39"/>
        <v>0</v>
      </c>
      <c r="CI21" s="75">
        <f t="shared" si="40"/>
        <v>0</v>
      </c>
      <c r="CJ21" s="75">
        <f t="shared" si="41"/>
        <v>0</v>
      </c>
      <c r="CK21" s="75">
        <f t="shared" si="42"/>
        <v>0</v>
      </c>
      <c r="CL21" s="75">
        <f t="shared" si="43"/>
        <v>0</v>
      </c>
      <c r="CM21" s="75">
        <f t="shared" si="44"/>
        <v>0</v>
      </c>
      <c r="CN21" s="75">
        <f t="shared" si="73"/>
        <v>0</v>
      </c>
      <c r="CO21" s="165" t="str">
        <f t="shared" si="74"/>
        <v>Tours</v>
      </c>
      <c r="CP21" s="166"/>
      <c r="CQ21" s="166"/>
      <c r="CR21" s="166"/>
      <c r="CS21" s="167"/>
      <c r="CT21" s="75">
        <f t="shared" si="45"/>
        <v>1</v>
      </c>
      <c r="CU21" s="75">
        <f t="shared" si="75"/>
        <v>0</v>
      </c>
      <c r="CV21" s="2" t="s">
        <v>22</v>
      </c>
      <c r="CW21" s="75">
        <f t="shared" si="46"/>
        <v>17</v>
      </c>
      <c r="CX21" s="75">
        <f t="shared" si="47"/>
        <v>0</v>
      </c>
      <c r="CY21" s="75">
        <f t="shared" si="48"/>
        <v>0</v>
      </c>
      <c r="CZ21" s="75">
        <f t="shared" si="49"/>
        <v>0</v>
      </c>
      <c r="DA21" s="75">
        <f t="shared" si="50"/>
        <v>0</v>
      </c>
      <c r="DB21" s="75">
        <f t="shared" si="51"/>
        <v>0</v>
      </c>
      <c r="DC21" s="75">
        <f t="shared" si="52"/>
        <v>0</v>
      </c>
      <c r="DD21" s="75">
        <f t="shared" si="53"/>
        <v>0</v>
      </c>
      <c r="DE21" s="75">
        <f t="shared" si="76"/>
        <v>0</v>
      </c>
      <c r="DF21" s="165" t="str">
        <f t="shared" si="77"/>
        <v>Tours</v>
      </c>
      <c r="DG21" s="166"/>
      <c r="DH21" s="166"/>
      <c r="DI21" s="166"/>
      <c r="DJ21" s="167"/>
      <c r="DK21" s="75">
        <f t="shared" si="54"/>
        <v>1</v>
      </c>
      <c r="DL21" s="75">
        <f t="shared" si="78"/>
        <v>0</v>
      </c>
      <c r="DM21" s="2" t="s">
        <v>22</v>
      </c>
      <c r="DN21" s="75">
        <f t="shared" si="55"/>
        <v>17</v>
      </c>
      <c r="DO21" s="75">
        <f t="shared" si="56"/>
        <v>0</v>
      </c>
      <c r="DP21" s="75">
        <f t="shared" si="57"/>
        <v>0</v>
      </c>
      <c r="DQ21" s="75">
        <f t="shared" si="58"/>
        <v>0</v>
      </c>
      <c r="DR21" s="75">
        <f t="shared" si="59"/>
        <v>0</v>
      </c>
      <c r="DS21" s="75">
        <f t="shared" si="60"/>
        <v>0</v>
      </c>
      <c r="DT21" s="75">
        <f t="shared" si="61"/>
        <v>0</v>
      </c>
      <c r="DU21" s="75">
        <f t="shared" si="62"/>
        <v>0</v>
      </c>
      <c r="DV21" s="75">
        <f t="shared" si="79"/>
        <v>0</v>
      </c>
      <c r="DW21" s="82">
        <f t="shared" si="80"/>
        <v>0</v>
      </c>
      <c r="DX21" s="82">
        <f>DW21+0.0000004</f>
        <v>3.9999999999999998E-7</v>
      </c>
      <c r="DY21" s="82">
        <f t="shared" si="81"/>
        <v>0</v>
      </c>
      <c r="DZ21" s="82">
        <f>DY21+0.0000004</f>
        <v>3.9999999999999998E-7</v>
      </c>
      <c r="EA21" s="82">
        <f t="shared" si="82"/>
        <v>0</v>
      </c>
      <c r="EB21" s="82">
        <f>EA21+0.0000004</f>
        <v>3.9999999999999998E-7</v>
      </c>
      <c r="EC21" s="74"/>
      <c r="ED21" s="74"/>
      <c r="EE21" s="74"/>
      <c r="EF21" s="74"/>
      <c r="EG21" s="74"/>
      <c r="EH21" s="74"/>
      <c r="EI21" s="74"/>
      <c r="EJ21" s="74"/>
      <c r="EK21" s="74"/>
      <c r="EL21" s="74"/>
      <c r="EM21" s="74"/>
      <c r="EN21" s="74"/>
      <c r="EO21" s="74"/>
      <c r="EP21" s="74"/>
      <c r="EQ21" s="74"/>
      <c r="ER21" s="74"/>
      <c r="ES21" s="74"/>
      <c r="ET21" s="74"/>
      <c r="EU21" s="139" t="str">
        <f t="shared" si="63"/>
        <v>Tours</v>
      </c>
      <c r="EV21" s="139"/>
      <c r="EW21" s="139"/>
      <c r="EX21" s="139"/>
      <c r="EY21" s="139"/>
      <c r="EZ21" s="82">
        <f t="shared" si="64"/>
        <v>0</v>
      </c>
      <c r="FA21" s="78">
        <f t="shared" si="65"/>
        <v>1</v>
      </c>
      <c r="FB21" s="139" t="str">
        <f t="shared" si="98"/>
        <v>Tours</v>
      </c>
      <c r="FC21" s="139"/>
      <c r="FD21" s="139"/>
      <c r="FE21" s="139"/>
      <c r="FF21" s="139"/>
      <c r="FG21" s="139" t="str">
        <f t="shared" si="66"/>
        <v>Tours</v>
      </c>
      <c r="FH21" s="139"/>
      <c r="FI21" s="139"/>
      <c r="FJ21" s="139"/>
      <c r="FK21" s="139"/>
      <c r="FL21" s="82">
        <f t="shared" si="67"/>
        <v>0</v>
      </c>
      <c r="FM21" s="4">
        <f t="shared" si="68"/>
        <v>1</v>
      </c>
      <c r="FN21" s="139" t="str">
        <f t="shared" si="99"/>
        <v>Tours</v>
      </c>
      <c r="FO21" s="139"/>
      <c r="FP21" s="139"/>
      <c r="FQ21" s="139"/>
      <c r="FR21" s="139"/>
      <c r="FS21" s="139" t="str">
        <f t="shared" si="69"/>
        <v>Tours</v>
      </c>
      <c r="FT21" s="139"/>
      <c r="FU21" s="139"/>
      <c r="FV21" s="139"/>
      <c r="FW21" s="139"/>
      <c r="FX21" s="82">
        <f t="shared" si="70"/>
        <v>0</v>
      </c>
      <c r="FY21" s="78">
        <f t="shared" si="71"/>
        <v>1</v>
      </c>
      <c r="FZ21" s="139" t="str">
        <f t="shared" si="100"/>
        <v>Tours</v>
      </c>
      <c r="GA21" s="139"/>
      <c r="GB21" s="139"/>
      <c r="GC21" s="139"/>
      <c r="GD21" s="139"/>
      <c r="GE21" s="140" t="str">
        <f t="shared" si="101"/>
        <v>Tours</v>
      </c>
      <c r="GF21" s="141"/>
      <c r="GG21" s="141"/>
      <c r="GH21" s="141"/>
      <c r="GI21" s="142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</row>
    <row r="22" spans="1:240" ht="15" thickBot="1" x14ac:dyDescent="0.3">
      <c r="A22" s="20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74"/>
      <c r="T22" s="74"/>
      <c r="U22" s="74"/>
      <c r="V22" s="155" t="str">
        <f t="shared" si="0"/>
        <v>Villefranche</v>
      </c>
      <c r="W22" s="156"/>
      <c r="X22" s="156"/>
      <c r="Y22" s="156"/>
      <c r="Z22" s="157"/>
      <c r="AA22" s="27">
        <f t="shared" si="1"/>
        <v>0</v>
      </c>
      <c r="AB22" s="28" t="str">
        <f t="shared" si="2"/>
        <v>u</v>
      </c>
      <c r="AC22" s="29">
        <f t="shared" si="102"/>
        <v>1</v>
      </c>
      <c r="AD22" s="30">
        <f t="shared" si="3"/>
        <v>0</v>
      </c>
      <c r="AE22" s="34">
        <f t="shared" si="4"/>
        <v>0</v>
      </c>
      <c r="AF22" s="35">
        <f t="shared" si="5"/>
        <v>0</v>
      </c>
      <c r="AG22" s="35">
        <f t="shared" si="6"/>
        <v>0</v>
      </c>
      <c r="AH22" s="35">
        <f t="shared" si="7"/>
        <v>0</v>
      </c>
      <c r="AI22" s="35">
        <f t="shared" si="8"/>
        <v>0</v>
      </c>
      <c r="AJ22" s="35">
        <f t="shared" si="9"/>
        <v>0</v>
      </c>
      <c r="AK22" s="36">
        <f t="shared" si="10"/>
        <v>0</v>
      </c>
      <c r="AL22" s="158" t="str">
        <f t="shared" si="11"/>
        <v>Villefranche</v>
      </c>
      <c r="AM22" s="159"/>
      <c r="AN22" s="159"/>
      <c r="AO22" s="159"/>
      <c r="AP22" s="160"/>
      <c r="AQ22" s="12">
        <f t="shared" si="12"/>
        <v>0</v>
      </c>
      <c r="AR22" s="13" t="str">
        <f t="shared" si="13"/>
        <v>u</v>
      </c>
      <c r="AS22" s="14">
        <f t="shared" si="103"/>
        <v>1</v>
      </c>
      <c r="AT22" s="15">
        <f t="shared" si="14"/>
        <v>0</v>
      </c>
      <c r="AU22" s="16">
        <f t="shared" si="15"/>
        <v>0</v>
      </c>
      <c r="AV22" s="17">
        <f t="shared" si="16"/>
        <v>0</v>
      </c>
      <c r="AW22" s="17">
        <f t="shared" si="17"/>
        <v>0</v>
      </c>
      <c r="AX22" s="17">
        <f t="shared" si="18"/>
        <v>0</v>
      </c>
      <c r="AY22" s="17">
        <f t="shared" si="19"/>
        <v>0</v>
      </c>
      <c r="AZ22" s="17">
        <f t="shared" si="20"/>
        <v>0</v>
      </c>
      <c r="BA22" s="18">
        <f t="shared" si="21"/>
        <v>0</v>
      </c>
      <c r="BB22" s="161" t="str">
        <f t="shared" si="22"/>
        <v>Villefranche</v>
      </c>
      <c r="BC22" s="162"/>
      <c r="BD22" s="162"/>
      <c r="BE22" s="162"/>
      <c r="BF22" s="163"/>
      <c r="BG22" s="44">
        <f t="shared" si="23"/>
        <v>0</v>
      </c>
      <c r="BH22" s="45" t="str">
        <f t="shared" si="24"/>
        <v>u</v>
      </c>
      <c r="BI22" s="46">
        <f t="shared" si="104"/>
        <v>1</v>
      </c>
      <c r="BJ22" s="47">
        <f t="shared" si="25"/>
        <v>0</v>
      </c>
      <c r="BK22" s="48">
        <f t="shared" si="26"/>
        <v>0</v>
      </c>
      <c r="BL22" s="49">
        <f t="shared" si="27"/>
        <v>0</v>
      </c>
      <c r="BM22" s="49">
        <f t="shared" si="28"/>
        <v>0</v>
      </c>
      <c r="BN22" s="49">
        <f t="shared" si="29"/>
        <v>0</v>
      </c>
      <c r="BO22" s="49">
        <f t="shared" si="30"/>
        <v>0</v>
      </c>
      <c r="BP22" s="49">
        <f t="shared" si="31"/>
        <v>0</v>
      </c>
      <c r="BQ22" s="50">
        <f t="shared" si="32"/>
        <v>0</v>
      </c>
      <c r="BR22" s="77">
        <v>18</v>
      </c>
      <c r="BS22" s="81">
        <f t="shared" si="33"/>
        <v>18</v>
      </c>
      <c r="BT22" s="79">
        <v>18</v>
      </c>
      <c r="BU22" s="80">
        <f t="shared" si="34"/>
        <v>18</v>
      </c>
      <c r="BV22" s="77">
        <v>18</v>
      </c>
      <c r="BW22" s="78">
        <f t="shared" si="35"/>
        <v>18</v>
      </c>
      <c r="BX22" s="164" t="str">
        <f>[1]Equipes!A19</f>
        <v>Villefranche</v>
      </c>
      <c r="BY22" s="164"/>
      <c r="BZ22" s="164"/>
      <c r="CA22" s="164"/>
      <c r="CB22" s="164"/>
      <c r="CC22" s="75">
        <f t="shared" si="36"/>
        <v>1</v>
      </c>
      <c r="CD22" s="75">
        <f t="shared" si="72"/>
        <v>0</v>
      </c>
      <c r="CE22" s="2" t="s">
        <v>22</v>
      </c>
      <c r="CF22" s="75">
        <f t="shared" si="37"/>
        <v>18</v>
      </c>
      <c r="CG22" s="75">
        <f t="shared" si="38"/>
        <v>0</v>
      </c>
      <c r="CH22" s="75">
        <f t="shared" si="39"/>
        <v>0</v>
      </c>
      <c r="CI22" s="75">
        <f t="shared" si="40"/>
        <v>0</v>
      </c>
      <c r="CJ22" s="75">
        <f t="shared" si="41"/>
        <v>0</v>
      </c>
      <c r="CK22" s="75">
        <f t="shared" si="42"/>
        <v>0</v>
      </c>
      <c r="CL22" s="75">
        <f t="shared" si="43"/>
        <v>0</v>
      </c>
      <c r="CM22" s="75">
        <f t="shared" si="44"/>
        <v>0</v>
      </c>
      <c r="CN22" s="75">
        <f t="shared" si="73"/>
        <v>0</v>
      </c>
      <c r="CO22" s="165" t="str">
        <f t="shared" si="74"/>
        <v>Villefranche</v>
      </c>
      <c r="CP22" s="166"/>
      <c r="CQ22" s="166"/>
      <c r="CR22" s="166"/>
      <c r="CS22" s="167"/>
      <c r="CT22" s="75">
        <f t="shared" si="45"/>
        <v>1</v>
      </c>
      <c r="CU22" s="75">
        <f t="shared" si="75"/>
        <v>0</v>
      </c>
      <c r="CV22" s="2" t="s">
        <v>22</v>
      </c>
      <c r="CW22" s="75">
        <f t="shared" si="46"/>
        <v>18</v>
      </c>
      <c r="CX22" s="75">
        <f t="shared" si="47"/>
        <v>0</v>
      </c>
      <c r="CY22" s="75">
        <f t="shared" si="48"/>
        <v>0</v>
      </c>
      <c r="CZ22" s="75">
        <f t="shared" si="49"/>
        <v>0</v>
      </c>
      <c r="DA22" s="75">
        <f t="shared" si="50"/>
        <v>0</v>
      </c>
      <c r="DB22" s="75">
        <f t="shared" si="51"/>
        <v>0</v>
      </c>
      <c r="DC22" s="75">
        <f t="shared" si="52"/>
        <v>0</v>
      </c>
      <c r="DD22" s="75">
        <f t="shared" si="53"/>
        <v>0</v>
      </c>
      <c r="DE22" s="75">
        <f t="shared" si="76"/>
        <v>0</v>
      </c>
      <c r="DF22" s="165" t="str">
        <f t="shared" si="77"/>
        <v>Villefranche</v>
      </c>
      <c r="DG22" s="166"/>
      <c r="DH22" s="166"/>
      <c r="DI22" s="166"/>
      <c r="DJ22" s="167"/>
      <c r="DK22" s="75">
        <f t="shared" si="54"/>
        <v>1</v>
      </c>
      <c r="DL22" s="75">
        <f t="shared" si="78"/>
        <v>0</v>
      </c>
      <c r="DM22" s="2" t="s">
        <v>22</v>
      </c>
      <c r="DN22" s="75">
        <f t="shared" si="55"/>
        <v>18</v>
      </c>
      <c r="DO22" s="75">
        <f t="shared" si="56"/>
        <v>0</v>
      </c>
      <c r="DP22" s="75">
        <f t="shared" si="57"/>
        <v>0</v>
      </c>
      <c r="DQ22" s="75">
        <f t="shared" si="58"/>
        <v>0</v>
      </c>
      <c r="DR22" s="75">
        <f t="shared" si="59"/>
        <v>0</v>
      </c>
      <c r="DS22" s="75">
        <f t="shared" si="60"/>
        <v>0</v>
      </c>
      <c r="DT22" s="75">
        <f t="shared" si="61"/>
        <v>0</v>
      </c>
      <c r="DU22" s="75">
        <f t="shared" si="62"/>
        <v>0</v>
      </c>
      <c r="DV22" s="75">
        <f t="shared" si="79"/>
        <v>0</v>
      </c>
      <c r="DW22" s="82">
        <f t="shared" si="80"/>
        <v>0</v>
      </c>
      <c r="DX22" s="82">
        <f>DW22+0.0000003</f>
        <v>2.9999999999999999E-7</v>
      </c>
      <c r="DY22" s="82">
        <f t="shared" si="81"/>
        <v>0</v>
      </c>
      <c r="DZ22" s="82">
        <f>DY22+0.0000003</f>
        <v>2.9999999999999999E-7</v>
      </c>
      <c r="EA22" s="82">
        <f t="shared" si="82"/>
        <v>0</v>
      </c>
      <c r="EB22" s="82">
        <f>EA22+0.0000003</f>
        <v>2.9999999999999999E-7</v>
      </c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139" t="str">
        <f t="shared" si="63"/>
        <v>Villefranche</v>
      </c>
      <c r="EV22" s="139"/>
      <c r="EW22" s="139"/>
      <c r="EX22" s="139"/>
      <c r="EY22" s="139"/>
      <c r="EZ22" s="82">
        <f t="shared" si="64"/>
        <v>0</v>
      </c>
      <c r="FA22" s="78">
        <f t="shared" si="65"/>
        <v>1</v>
      </c>
      <c r="FB22" s="139" t="str">
        <f t="shared" si="98"/>
        <v>Villefranche</v>
      </c>
      <c r="FC22" s="139"/>
      <c r="FD22" s="139"/>
      <c r="FE22" s="139"/>
      <c r="FF22" s="139"/>
      <c r="FG22" s="139" t="str">
        <f t="shared" si="66"/>
        <v>Villefranche</v>
      </c>
      <c r="FH22" s="139"/>
      <c r="FI22" s="139"/>
      <c r="FJ22" s="139"/>
      <c r="FK22" s="139"/>
      <c r="FL22" s="82">
        <f t="shared" si="67"/>
        <v>0</v>
      </c>
      <c r="FM22" s="4">
        <f t="shared" si="68"/>
        <v>1</v>
      </c>
      <c r="FN22" s="139" t="str">
        <f t="shared" si="99"/>
        <v>Villefranche</v>
      </c>
      <c r="FO22" s="139"/>
      <c r="FP22" s="139"/>
      <c r="FQ22" s="139"/>
      <c r="FR22" s="139"/>
      <c r="FS22" s="139" t="str">
        <f t="shared" si="69"/>
        <v>Villefranche</v>
      </c>
      <c r="FT22" s="139"/>
      <c r="FU22" s="139"/>
      <c r="FV22" s="139"/>
      <c r="FW22" s="139"/>
      <c r="FX22" s="82">
        <f t="shared" si="70"/>
        <v>0</v>
      </c>
      <c r="FY22" s="78">
        <f t="shared" si="71"/>
        <v>1</v>
      </c>
      <c r="FZ22" s="139" t="str">
        <f t="shared" si="100"/>
        <v>Villefranche</v>
      </c>
      <c r="GA22" s="139"/>
      <c r="GB22" s="139"/>
      <c r="GC22" s="139"/>
      <c r="GD22" s="139"/>
      <c r="GE22" s="140" t="str">
        <f t="shared" si="101"/>
        <v>Villefranche</v>
      </c>
      <c r="GF22" s="141"/>
      <c r="GG22" s="141"/>
      <c r="GH22" s="141"/>
      <c r="GI22" s="142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</row>
    <row r="23" spans="1:240" ht="15.75" customHeight="1" thickTop="1" x14ac:dyDescent="0.25">
      <c r="A23" s="20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74"/>
      <c r="T23" s="74"/>
      <c r="U23" s="74"/>
      <c r="V23" s="135"/>
      <c r="W23" s="135"/>
      <c r="X23" s="135"/>
      <c r="Y23" s="135"/>
      <c r="Z23" s="135"/>
      <c r="AA23" s="57"/>
      <c r="AB23" s="58"/>
      <c r="AC23" s="59"/>
      <c r="AD23" s="60"/>
      <c r="AE23" s="143" t="s">
        <v>42</v>
      </c>
      <c r="AF23" s="144"/>
      <c r="AG23" s="144"/>
      <c r="AH23" s="145"/>
      <c r="AI23" s="149">
        <f>SUM(G5:H14)</f>
        <v>0</v>
      </c>
      <c r="AJ23" s="150"/>
      <c r="AK23" s="151"/>
      <c r="AL23" s="135"/>
      <c r="AM23" s="135"/>
      <c r="AN23" s="135"/>
      <c r="AO23" s="135"/>
      <c r="AP23" s="135"/>
      <c r="AQ23" s="57"/>
      <c r="AR23" s="58"/>
      <c r="AS23" s="59"/>
      <c r="AT23" s="60"/>
      <c r="AU23" s="57"/>
      <c r="AV23" s="57"/>
      <c r="AW23" s="57"/>
      <c r="AX23" s="57"/>
      <c r="AY23" s="57"/>
      <c r="AZ23" s="57"/>
      <c r="BA23" s="57"/>
      <c r="BB23" s="135"/>
      <c r="BC23" s="135"/>
      <c r="BD23" s="135"/>
      <c r="BE23" s="135"/>
      <c r="BF23" s="135"/>
      <c r="BG23" s="57"/>
      <c r="BH23" s="58"/>
      <c r="BI23" s="59"/>
      <c r="BJ23" s="60"/>
      <c r="BK23" s="57"/>
      <c r="BL23" s="57"/>
      <c r="BM23" s="57"/>
      <c r="BN23" s="57"/>
      <c r="BO23" s="57"/>
      <c r="BP23" s="57"/>
      <c r="BQ23" s="57"/>
      <c r="BR23" s="83"/>
      <c r="BS23" s="83"/>
      <c r="BT23" s="83"/>
      <c r="BU23" s="83"/>
      <c r="BV23" s="83"/>
      <c r="BW23" s="83"/>
      <c r="BX23" s="136"/>
      <c r="BY23" s="136"/>
      <c r="BZ23" s="136"/>
      <c r="CA23" s="136"/>
      <c r="CB23" s="136"/>
      <c r="CC23" s="21" t="s">
        <v>23</v>
      </c>
      <c r="CD23" s="21" t="s">
        <v>22</v>
      </c>
      <c r="CE23" s="21" t="s">
        <v>24</v>
      </c>
      <c r="CF23" s="83"/>
      <c r="CG23" s="76"/>
      <c r="CH23" s="76"/>
      <c r="CI23" s="76"/>
      <c r="CJ23" s="76"/>
      <c r="CK23" s="76"/>
      <c r="CL23" s="76"/>
      <c r="CM23" s="76"/>
      <c r="CN23" s="76"/>
      <c r="CO23" s="136"/>
      <c r="CP23" s="136"/>
      <c r="CQ23" s="136"/>
      <c r="CR23" s="136"/>
      <c r="CS23" s="136"/>
      <c r="CT23" s="21" t="s">
        <v>23</v>
      </c>
      <c r="CU23" s="21" t="s">
        <v>22</v>
      </c>
      <c r="CV23" s="21" t="s">
        <v>24</v>
      </c>
      <c r="CW23" s="83"/>
      <c r="CX23" s="76"/>
      <c r="CY23" s="76"/>
      <c r="CZ23" s="76"/>
      <c r="DA23" s="76"/>
      <c r="DB23" s="76"/>
      <c r="DC23" s="76"/>
      <c r="DD23" s="76"/>
      <c r="DE23" s="76"/>
      <c r="DF23" s="136"/>
      <c r="DG23" s="136"/>
      <c r="DH23" s="136"/>
      <c r="DI23" s="136"/>
      <c r="DJ23" s="136"/>
      <c r="DK23" s="21" t="s">
        <v>23</v>
      </c>
      <c r="DL23" s="21" t="s">
        <v>22</v>
      </c>
      <c r="DM23" s="21" t="s">
        <v>24</v>
      </c>
      <c r="DN23" s="83"/>
      <c r="DO23" s="76"/>
      <c r="DP23" s="76"/>
      <c r="DQ23" s="76"/>
      <c r="DR23" s="76"/>
      <c r="DS23" s="76"/>
      <c r="DT23" s="76"/>
      <c r="DU23" s="76"/>
      <c r="DV23" s="76"/>
      <c r="DW23" s="53"/>
      <c r="DX23" s="53"/>
      <c r="DY23" s="53"/>
      <c r="DZ23" s="53"/>
      <c r="EA23" s="53"/>
      <c r="EB23" s="22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131"/>
      <c r="EV23" s="131"/>
      <c r="EW23" s="131"/>
      <c r="EX23" s="131"/>
      <c r="EY23" s="131"/>
      <c r="EZ23" s="53"/>
      <c r="FA23" s="84"/>
      <c r="FB23" s="131"/>
      <c r="FC23" s="131"/>
      <c r="FD23" s="131"/>
      <c r="FE23" s="131"/>
      <c r="FF23" s="131"/>
      <c r="FG23" s="131"/>
      <c r="FH23" s="131"/>
      <c r="FI23" s="131"/>
      <c r="FJ23" s="131"/>
      <c r="FK23" s="131"/>
      <c r="FL23" s="53"/>
      <c r="FM23" s="54"/>
      <c r="FN23" s="131"/>
      <c r="FO23" s="131"/>
      <c r="FP23" s="131"/>
      <c r="FQ23" s="131"/>
      <c r="FR23" s="131"/>
      <c r="FS23" s="131"/>
      <c r="FT23" s="131"/>
      <c r="FU23" s="131"/>
      <c r="FV23" s="131"/>
      <c r="FW23" s="131"/>
      <c r="FX23" s="53"/>
      <c r="FY23" s="84"/>
      <c r="FZ23" s="132"/>
      <c r="GA23" s="133"/>
      <c r="GB23" s="133"/>
      <c r="GC23" s="133"/>
      <c r="GD23" s="134"/>
      <c r="GE23" s="131"/>
      <c r="GF23" s="131"/>
      <c r="GG23" s="131"/>
      <c r="GH23" s="131"/>
      <c r="GI23" s="131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</row>
    <row r="24" spans="1:240" ht="15.75" customHeight="1" x14ac:dyDescent="0.25">
      <c r="A24" s="20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74"/>
      <c r="T24" s="74"/>
      <c r="U24" s="74"/>
      <c r="V24" s="135"/>
      <c r="W24" s="135"/>
      <c r="X24" s="135"/>
      <c r="Y24" s="135"/>
      <c r="Z24" s="135"/>
      <c r="AA24" s="57"/>
      <c r="AB24" s="58"/>
      <c r="AC24" s="59"/>
      <c r="AD24" s="60"/>
      <c r="AE24" s="146"/>
      <c r="AF24" s="147"/>
      <c r="AG24" s="147"/>
      <c r="AH24" s="148"/>
      <c r="AI24" s="152"/>
      <c r="AJ24" s="153"/>
      <c r="AK24" s="154"/>
      <c r="AL24" s="135"/>
      <c r="AM24" s="135"/>
      <c r="AN24" s="135"/>
      <c r="AO24" s="135"/>
      <c r="AP24" s="135"/>
      <c r="AQ24" s="57"/>
      <c r="AR24" s="58"/>
      <c r="AS24" s="59"/>
      <c r="AT24" s="60"/>
      <c r="AU24" s="57"/>
      <c r="AV24" s="57"/>
      <c r="AW24" s="57"/>
      <c r="AX24" s="57"/>
      <c r="AY24" s="57"/>
      <c r="AZ24" s="57"/>
      <c r="BA24" s="57"/>
      <c r="BB24" s="135"/>
      <c r="BC24" s="135"/>
      <c r="BD24" s="135"/>
      <c r="BE24" s="135"/>
      <c r="BF24" s="135"/>
      <c r="BG24" s="57"/>
      <c r="BH24" s="58"/>
      <c r="BI24" s="59"/>
      <c r="BJ24" s="60"/>
      <c r="BK24" s="57"/>
      <c r="BL24" s="57"/>
      <c r="BM24" s="57"/>
      <c r="BN24" s="57"/>
      <c r="BO24" s="57"/>
      <c r="BP24" s="57"/>
      <c r="BQ24" s="57"/>
      <c r="BR24" s="83"/>
      <c r="BS24" s="83"/>
      <c r="BT24" s="83"/>
      <c r="BU24" s="83"/>
      <c r="BV24" s="83"/>
      <c r="BW24" s="83"/>
      <c r="BX24" s="136"/>
      <c r="BY24" s="136"/>
      <c r="BZ24" s="136"/>
      <c r="CA24" s="136"/>
      <c r="CB24" s="136"/>
      <c r="CC24" s="74" t="s">
        <v>23</v>
      </c>
      <c r="CD24" s="74" t="s">
        <v>22</v>
      </c>
      <c r="CE24" s="74" t="s">
        <v>24</v>
      </c>
      <c r="CF24" s="83"/>
      <c r="CG24" s="76"/>
      <c r="CH24" s="76"/>
      <c r="CI24" s="76"/>
      <c r="CJ24" s="76"/>
      <c r="CK24" s="76"/>
      <c r="CL24" s="76"/>
      <c r="CM24" s="76"/>
      <c r="CN24" s="76"/>
      <c r="CO24" s="136"/>
      <c r="CP24" s="136"/>
      <c r="CQ24" s="136"/>
      <c r="CR24" s="136"/>
      <c r="CS24" s="136"/>
      <c r="CT24" s="74" t="s">
        <v>23</v>
      </c>
      <c r="CU24" s="74" t="s">
        <v>22</v>
      </c>
      <c r="CV24" s="74" t="s">
        <v>24</v>
      </c>
      <c r="CW24" s="83"/>
      <c r="CX24" s="76"/>
      <c r="CY24" s="76"/>
      <c r="CZ24" s="76"/>
      <c r="DA24" s="76"/>
      <c r="DB24" s="76"/>
      <c r="DC24" s="76"/>
      <c r="DD24" s="76"/>
      <c r="DE24" s="76"/>
      <c r="DF24" s="136"/>
      <c r="DG24" s="136"/>
      <c r="DH24" s="136"/>
      <c r="DI24" s="136"/>
      <c r="DJ24" s="136"/>
      <c r="DK24" s="74" t="s">
        <v>23</v>
      </c>
      <c r="DL24" s="74" t="s">
        <v>22</v>
      </c>
      <c r="DM24" s="74" t="s">
        <v>24</v>
      </c>
      <c r="DN24" s="83"/>
      <c r="DO24" s="76"/>
      <c r="DP24" s="76"/>
      <c r="DQ24" s="76"/>
      <c r="DR24" s="76"/>
      <c r="DS24" s="76"/>
      <c r="DT24" s="76"/>
      <c r="DU24" s="76"/>
      <c r="DV24" s="76"/>
      <c r="DW24" s="55"/>
      <c r="DX24" s="55"/>
      <c r="DY24" s="55"/>
      <c r="DZ24" s="55"/>
      <c r="EA24" s="55"/>
      <c r="EB24" s="55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127"/>
      <c r="EV24" s="127"/>
      <c r="EW24" s="127"/>
      <c r="EX24" s="127"/>
      <c r="EY24" s="127"/>
      <c r="EZ24" s="55"/>
      <c r="FA24" s="83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55"/>
      <c r="FM24" s="56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55"/>
      <c r="FY24" s="83"/>
      <c r="FZ24" s="128"/>
      <c r="GA24" s="129"/>
      <c r="GB24" s="129"/>
      <c r="GC24" s="129"/>
      <c r="GD24" s="130"/>
      <c r="GE24" s="127"/>
      <c r="GF24" s="127"/>
      <c r="GG24" s="127"/>
      <c r="GH24" s="127"/>
      <c r="GI24" s="127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</row>
    <row r="25" spans="1:240" ht="15" customHeight="1" x14ac:dyDescent="0.25">
      <c r="A25" s="20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74"/>
      <c r="T25" s="74"/>
      <c r="U25" s="74"/>
      <c r="V25" s="135"/>
      <c r="W25" s="135"/>
      <c r="X25" s="135"/>
      <c r="Y25" s="135"/>
      <c r="Z25" s="135"/>
      <c r="AA25" s="57"/>
      <c r="AB25" s="58"/>
      <c r="AC25" s="59"/>
      <c r="AD25" s="60"/>
      <c r="AE25" s="119" t="s">
        <v>43</v>
      </c>
      <c r="AF25" s="120"/>
      <c r="AG25" s="120"/>
      <c r="AH25" s="120"/>
      <c r="AI25" s="137">
        <f>AI23</f>
        <v>0</v>
      </c>
      <c r="AJ25" s="137"/>
      <c r="AK25" s="138"/>
      <c r="AL25" s="135"/>
      <c r="AM25" s="135"/>
      <c r="AN25" s="135"/>
      <c r="AO25" s="135"/>
      <c r="AP25" s="135"/>
      <c r="AQ25" s="57"/>
      <c r="AR25" s="58"/>
      <c r="AS25" s="59"/>
      <c r="AT25" s="60"/>
      <c r="AU25" s="57"/>
      <c r="AV25" s="57"/>
      <c r="AW25" s="57"/>
      <c r="AX25" s="57"/>
      <c r="AY25" s="57"/>
      <c r="AZ25" s="57"/>
      <c r="BA25" s="57"/>
      <c r="BB25" s="135"/>
      <c r="BC25" s="135"/>
      <c r="BD25" s="135"/>
      <c r="BE25" s="135"/>
      <c r="BF25" s="135"/>
      <c r="BG25" s="57"/>
      <c r="BH25" s="58"/>
      <c r="BI25" s="59"/>
      <c r="BJ25" s="60"/>
      <c r="BK25" s="57"/>
      <c r="BL25" s="57"/>
      <c r="BM25" s="57"/>
      <c r="BN25" s="57"/>
      <c r="BO25" s="57"/>
      <c r="BP25" s="57"/>
      <c r="BQ25" s="57"/>
      <c r="BR25" s="83"/>
      <c r="BS25" s="83"/>
      <c r="BT25" s="83"/>
      <c r="BU25" s="83"/>
      <c r="BV25" s="83"/>
      <c r="BW25" s="83"/>
      <c r="BX25" s="136"/>
      <c r="BY25" s="136"/>
      <c r="BZ25" s="136"/>
      <c r="CA25" s="136"/>
      <c r="CB25" s="136"/>
      <c r="CC25" s="76"/>
      <c r="CD25" s="76"/>
      <c r="CE25" s="61"/>
      <c r="CF25" s="83"/>
      <c r="CG25" s="76"/>
      <c r="CH25" s="76"/>
      <c r="CI25" s="76"/>
      <c r="CJ25" s="76"/>
      <c r="CK25" s="76"/>
      <c r="CL25" s="76"/>
      <c r="CM25" s="76"/>
      <c r="CN25" s="76"/>
      <c r="CO25" s="136"/>
      <c r="CP25" s="136"/>
      <c r="CQ25" s="136"/>
      <c r="CR25" s="136"/>
      <c r="CS25" s="136"/>
      <c r="CT25" s="76"/>
      <c r="CU25" s="76"/>
      <c r="CV25" s="61"/>
      <c r="CW25" s="83"/>
      <c r="CX25" s="76"/>
      <c r="CY25" s="76"/>
      <c r="CZ25" s="76"/>
      <c r="DA25" s="76"/>
      <c r="DB25" s="76"/>
      <c r="DC25" s="76"/>
      <c r="DD25" s="76"/>
      <c r="DE25" s="76"/>
      <c r="DF25" s="136"/>
      <c r="DG25" s="136"/>
      <c r="DH25" s="136"/>
      <c r="DI25" s="136"/>
      <c r="DJ25" s="136"/>
      <c r="DK25" s="76"/>
      <c r="DL25" s="76"/>
      <c r="DM25" s="61"/>
      <c r="DN25" s="83"/>
      <c r="DO25" s="76"/>
      <c r="DP25" s="76"/>
      <c r="DQ25" s="76"/>
      <c r="DR25" s="76"/>
      <c r="DS25" s="76"/>
      <c r="DT25" s="76"/>
      <c r="DU25" s="76"/>
      <c r="DV25" s="76"/>
      <c r="DW25" s="55"/>
      <c r="DX25" s="55"/>
      <c r="DY25" s="55"/>
      <c r="DZ25" s="55"/>
      <c r="EA25" s="55"/>
      <c r="EB25" s="55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127"/>
      <c r="EV25" s="127"/>
      <c r="EW25" s="127"/>
      <c r="EX25" s="127"/>
      <c r="EY25" s="127"/>
      <c r="EZ25" s="55"/>
      <c r="FA25" s="83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55"/>
      <c r="FM25" s="56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55"/>
      <c r="FY25" s="83"/>
      <c r="FZ25" s="128"/>
      <c r="GA25" s="129"/>
      <c r="GB25" s="129"/>
      <c r="GC25" s="129"/>
      <c r="GD25" s="130"/>
      <c r="GE25" s="127"/>
      <c r="GF25" s="127"/>
      <c r="GG25" s="127"/>
      <c r="GH25" s="127"/>
      <c r="GI25" s="127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</row>
    <row r="26" spans="1:240" ht="15" customHeight="1" x14ac:dyDescent="0.25">
      <c r="A26" s="20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74"/>
      <c r="T26" s="74"/>
      <c r="U26" s="74"/>
      <c r="V26" s="135"/>
      <c r="W26" s="135"/>
      <c r="X26" s="135"/>
      <c r="Y26" s="135"/>
      <c r="Z26" s="135"/>
      <c r="AA26" s="57"/>
      <c r="AB26" s="58"/>
      <c r="AC26" s="59"/>
      <c r="AD26" s="60"/>
      <c r="AE26" s="119"/>
      <c r="AF26" s="120"/>
      <c r="AG26" s="120"/>
      <c r="AH26" s="120"/>
      <c r="AI26" s="137"/>
      <c r="AJ26" s="137"/>
      <c r="AK26" s="138"/>
      <c r="AL26" s="135"/>
      <c r="AM26" s="135"/>
      <c r="AN26" s="135"/>
      <c r="AO26" s="135"/>
      <c r="AP26" s="135"/>
      <c r="AQ26" s="57"/>
      <c r="AR26" s="58"/>
      <c r="AS26" s="59"/>
      <c r="AT26" s="60"/>
      <c r="AU26" s="57"/>
      <c r="AV26" s="57"/>
      <c r="AW26" s="57"/>
      <c r="AX26" s="57"/>
      <c r="AY26" s="57"/>
      <c r="AZ26" s="57"/>
      <c r="BA26" s="57"/>
      <c r="BB26" s="135"/>
      <c r="BC26" s="135"/>
      <c r="BD26" s="135"/>
      <c r="BE26" s="135"/>
      <c r="BF26" s="135"/>
      <c r="BG26" s="57"/>
      <c r="BH26" s="58"/>
      <c r="BI26" s="59"/>
      <c r="BJ26" s="60"/>
      <c r="BK26" s="57"/>
      <c r="BL26" s="57"/>
      <c r="BM26" s="57"/>
      <c r="BN26" s="57"/>
      <c r="BO26" s="57"/>
      <c r="BP26" s="57"/>
      <c r="BQ26" s="57"/>
      <c r="BR26" s="83"/>
      <c r="BS26" s="83"/>
      <c r="BT26" s="83"/>
      <c r="BU26" s="83"/>
      <c r="BV26" s="83"/>
      <c r="BW26" s="83"/>
      <c r="BX26" s="136"/>
      <c r="BY26" s="136"/>
      <c r="BZ26" s="136"/>
      <c r="CA26" s="136"/>
      <c r="CB26" s="136"/>
      <c r="CC26" s="76"/>
      <c r="CD26" s="76"/>
      <c r="CE26" s="61"/>
      <c r="CF26" s="83"/>
      <c r="CG26" s="76"/>
      <c r="CH26" s="76"/>
      <c r="CI26" s="76"/>
      <c r="CJ26" s="76"/>
      <c r="CK26" s="76"/>
      <c r="CL26" s="76"/>
      <c r="CM26" s="76"/>
      <c r="CN26" s="76"/>
      <c r="CO26" s="136"/>
      <c r="CP26" s="136"/>
      <c r="CQ26" s="136"/>
      <c r="CR26" s="136"/>
      <c r="CS26" s="136"/>
      <c r="CT26" s="76"/>
      <c r="CU26" s="76"/>
      <c r="CV26" s="61"/>
      <c r="CW26" s="83"/>
      <c r="CX26" s="76"/>
      <c r="CY26" s="76"/>
      <c r="CZ26" s="76"/>
      <c r="DA26" s="76"/>
      <c r="DB26" s="76"/>
      <c r="DC26" s="76"/>
      <c r="DD26" s="76"/>
      <c r="DE26" s="76"/>
      <c r="DF26" s="136"/>
      <c r="DG26" s="136"/>
      <c r="DH26" s="136"/>
      <c r="DI26" s="136"/>
      <c r="DJ26" s="136"/>
      <c r="DK26" s="76"/>
      <c r="DL26" s="76"/>
      <c r="DM26" s="61"/>
      <c r="DN26" s="83"/>
      <c r="DO26" s="76"/>
      <c r="DP26" s="76"/>
      <c r="DQ26" s="76"/>
      <c r="DR26" s="76"/>
      <c r="DS26" s="76"/>
      <c r="DT26" s="76"/>
      <c r="DU26" s="76"/>
      <c r="DV26" s="76"/>
      <c r="DW26" s="55"/>
      <c r="DX26" s="55"/>
      <c r="DY26" s="55"/>
      <c r="DZ26" s="55"/>
      <c r="EA26" s="55"/>
      <c r="EB26" s="55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127"/>
      <c r="EV26" s="127"/>
      <c r="EW26" s="127"/>
      <c r="EX26" s="127"/>
      <c r="EY26" s="127"/>
      <c r="EZ26" s="55"/>
      <c r="FA26" s="83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55"/>
      <c r="FM26" s="56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55"/>
      <c r="FY26" s="83"/>
      <c r="FZ26" s="128"/>
      <c r="GA26" s="129"/>
      <c r="GB26" s="129"/>
      <c r="GC26" s="129"/>
      <c r="GD26" s="130"/>
      <c r="GE26" s="127"/>
      <c r="GF26" s="127"/>
      <c r="GG26" s="127"/>
      <c r="GH26" s="127"/>
      <c r="GI26" s="127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</row>
    <row r="27" spans="1:240" ht="15" customHeight="1" x14ac:dyDescent="0.25">
      <c r="A27" s="20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119" t="s">
        <v>41</v>
      </c>
      <c r="AF27" s="120"/>
      <c r="AG27" s="120"/>
      <c r="AH27" s="120"/>
      <c r="AI27" s="123" t="str">
        <f>IF(AE5=0,"",SUM(AI5:AI22)/SUM(AE5:AE22)*2)</f>
        <v/>
      </c>
      <c r="AJ27" s="123"/>
      <c r="AK27" s="12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22"/>
      <c r="DX27" s="22"/>
      <c r="DY27" s="22"/>
      <c r="DZ27" s="22"/>
      <c r="EA27" s="22"/>
      <c r="EB27" s="22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22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22"/>
      <c r="FM27" s="22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22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</row>
    <row r="28" spans="1:240" ht="15" customHeight="1" thickBot="1" x14ac:dyDescent="0.3">
      <c r="A28" s="20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21"/>
      <c r="AF28" s="122"/>
      <c r="AG28" s="122"/>
      <c r="AH28" s="122"/>
      <c r="AI28" s="125"/>
      <c r="AJ28" s="125"/>
      <c r="AK28" s="126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22"/>
      <c r="DX28" s="22"/>
      <c r="DY28" s="22"/>
      <c r="DZ28" s="22"/>
      <c r="EA28" s="22"/>
      <c r="EB28" s="22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22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22"/>
      <c r="FM28" s="22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22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</row>
    <row r="29" spans="1:240" ht="13.5" thickTop="1" x14ac:dyDescent="0.25">
      <c r="A29" s="20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22"/>
      <c r="DX29" s="22"/>
      <c r="DY29" s="22"/>
      <c r="DZ29" s="22"/>
      <c r="EA29" s="22"/>
      <c r="EB29" s="22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22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22"/>
      <c r="FM29" s="22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22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</row>
    <row r="30" spans="1:240" x14ac:dyDescent="0.25">
      <c r="A30" s="20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22"/>
      <c r="DX30" s="22"/>
      <c r="DY30" s="22"/>
      <c r="DZ30" s="22"/>
      <c r="EA30" s="22"/>
      <c r="EB30" s="22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22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22"/>
      <c r="FM30" s="22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22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</row>
    <row r="31" spans="1:240" x14ac:dyDescent="0.25">
      <c r="A31" s="20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22"/>
      <c r="DX31" s="22"/>
      <c r="DY31" s="22"/>
      <c r="DZ31" s="22"/>
      <c r="EA31" s="22"/>
      <c r="EB31" s="22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22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22"/>
      <c r="FM31" s="22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22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</row>
    <row r="32" spans="1:240" x14ac:dyDescent="0.25">
      <c r="A32" s="20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22"/>
      <c r="DX32" s="22"/>
      <c r="DY32" s="22"/>
      <c r="DZ32" s="22"/>
      <c r="EA32" s="22"/>
      <c r="EB32" s="22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22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22"/>
      <c r="FM32" s="22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22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</row>
    <row r="33" spans="1:240" x14ac:dyDescent="0.25">
      <c r="A33" s="20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19"/>
      <c r="AF33" s="19"/>
      <c r="AG33" s="19"/>
      <c r="AH33" s="19"/>
      <c r="AI33" s="20"/>
      <c r="AJ33" s="20"/>
      <c r="AK33" s="20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22"/>
      <c r="DX33" s="22"/>
      <c r="DY33" s="22"/>
      <c r="DZ33" s="22"/>
      <c r="EA33" s="22"/>
      <c r="EB33" s="22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22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22"/>
      <c r="FM33" s="22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22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</row>
    <row r="34" spans="1:240" x14ac:dyDescent="0.25">
      <c r="A34" s="20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19"/>
      <c r="AF34" s="19"/>
      <c r="AG34" s="19"/>
      <c r="AH34" s="19"/>
      <c r="AI34" s="20"/>
      <c r="AJ34" s="20"/>
      <c r="AK34" s="20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22"/>
      <c r="DX34" s="22"/>
      <c r="DY34" s="22"/>
      <c r="DZ34" s="22"/>
      <c r="EA34" s="22"/>
      <c r="EB34" s="22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22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22"/>
      <c r="FM34" s="22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22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</row>
    <row r="35" spans="1:240" x14ac:dyDescent="0.25">
      <c r="A35" s="20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19"/>
      <c r="AF35" s="19"/>
      <c r="AG35" s="19"/>
      <c r="AH35" s="19"/>
      <c r="AI35" s="20"/>
      <c r="AJ35" s="20"/>
      <c r="AK35" s="20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22"/>
      <c r="DX35" s="22"/>
      <c r="DY35" s="22"/>
      <c r="DZ35" s="22"/>
      <c r="EA35" s="22"/>
      <c r="EB35" s="22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22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22"/>
      <c r="FM35" s="22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22"/>
      <c r="FY35" s="74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4"/>
      <c r="GQ35" s="74"/>
      <c r="GR35" s="74"/>
      <c r="GS35" s="74"/>
      <c r="GT35" s="74"/>
      <c r="GU35" s="74"/>
      <c r="GV35" s="74"/>
      <c r="GW35" s="74"/>
      <c r="GX35" s="74"/>
      <c r="GY35" s="74"/>
      <c r="GZ35" s="74"/>
      <c r="HA35" s="74"/>
      <c r="HB35" s="74"/>
      <c r="HC35" s="74"/>
      <c r="HD35" s="74"/>
      <c r="HE35" s="74"/>
      <c r="HF35" s="74"/>
      <c r="HG35" s="74"/>
      <c r="HH35" s="74"/>
      <c r="HI35" s="74"/>
      <c r="HJ35" s="74"/>
      <c r="HK35" s="74"/>
      <c r="HL35" s="74"/>
      <c r="HM35" s="74"/>
      <c r="HN35" s="74"/>
      <c r="HO35" s="74"/>
      <c r="HP35" s="74"/>
      <c r="HQ35" s="74"/>
      <c r="HR35" s="74"/>
      <c r="HS35" s="74"/>
      <c r="HT35" s="74"/>
      <c r="HU35" s="74"/>
      <c r="HV35" s="74"/>
      <c r="HW35" s="74"/>
      <c r="HX35" s="74"/>
      <c r="HY35" s="74"/>
      <c r="HZ35" s="74"/>
      <c r="IA35" s="74"/>
      <c r="IB35" s="74"/>
      <c r="IC35" s="74"/>
      <c r="ID35" s="74"/>
      <c r="IE35" s="74"/>
      <c r="IF35" s="74"/>
    </row>
    <row r="36" spans="1:240" x14ac:dyDescent="0.25">
      <c r="A36" s="20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19"/>
      <c r="AF36" s="19"/>
      <c r="AG36" s="19"/>
      <c r="AH36" s="19"/>
      <c r="AI36" s="20"/>
      <c r="AJ36" s="20"/>
      <c r="AK36" s="20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22"/>
      <c r="DX36" s="22"/>
      <c r="DY36" s="22"/>
      <c r="DZ36" s="22"/>
      <c r="EA36" s="22"/>
      <c r="EB36" s="22"/>
      <c r="EC36" s="74"/>
      <c r="ED36" s="74"/>
      <c r="EE36" s="74"/>
      <c r="EF36" s="74"/>
      <c r="EG36" s="74"/>
      <c r="EH36" s="74"/>
      <c r="EI36" s="74"/>
      <c r="EJ36" s="74"/>
      <c r="EK36" s="74"/>
      <c r="EL36" s="74"/>
      <c r="EM36" s="74"/>
      <c r="EN36" s="74"/>
      <c r="EO36" s="74"/>
      <c r="EP36" s="74"/>
      <c r="EQ36" s="74"/>
      <c r="ER36" s="74"/>
      <c r="ES36" s="74"/>
      <c r="ET36" s="74"/>
      <c r="EU36" s="74"/>
      <c r="EV36" s="74"/>
      <c r="EW36" s="74"/>
      <c r="EX36" s="74"/>
      <c r="EY36" s="74"/>
      <c r="EZ36" s="22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22"/>
      <c r="FM36" s="22"/>
      <c r="FN36" s="74"/>
      <c r="FO36" s="74"/>
      <c r="FP36" s="74"/>
      <c r="FQ36" s="74"/>
      <c r="FR36" s="74"/>
      <c r="FS36" s="74"/>
      <c r="FT36" s="74"/>
      <c r="FU36" s="74"/>
      <c r="FV36" s="74"/>
      <c r="FW36" s="74"/>
      <c r="FX36" s="22"/>
      <c r="FY36" s="74"/>
      <c r="FZ36" s="74"/>
      <c r="GA36" s="74"/>
      <c r="GB36" s="74"/>
      <c r="GC36" s="74"/>
      <c r="GD36" s="74"/>
      <c r="GE36" s="74"/>
      <c r="GF36" s="74"/>
      <c r="GG36" s="74"/>
      <c r="GH36" s="74"/>
      <c r="GI36" s="74"/>
      <c r="GJ36" s="74"/>
      <c r="GK36" s="74"/>
      <c r="GL36" s="74"/>
      <c r="GM36" s="74"/>
      <c r="GN36" s="74"/>
      <c r="GO36" s="74"/>
      <c r="GP36" s="74"/>
      <c r="GQ36" s="74"/>
      <c r="GR36" s="74"/>
      <c r="GS36" s="74"/>
      <c r="GT36" s="74"/>
      <c r="GU36" s="74"/>
      <c r="GV36" s="74"/>
      <c r="GW36" s="74"/>
      <c r="GX36" s="74"/>
      <c r="GY36" s="74"/>
      <c r="GZ36" s="74"/>
      <c r="HA36" s="74"/>
      <c r="HB36" s="74"/>
      <c r="HC36" s="74"/>
      <c r="HD36" s="74"/>
      <c r="HE36" s="74"/>
      <c r="HF36" s="74"/>
      <c r="HG36" s="74"/>
      <c r="HH36" s="74"/>
      <c r="HI36" s="74"/>
      <c r="HJ36" s="74"/>
      <c r="HK36" s="74"/>
      <c r="HL36" s="74"/>
      <c r="HM36" s="74"/>
      <c r="HN36" s="74"/>
      <c r="HO36" s="74"/>
      <c r="HP36" s="74"/>
      <c r="HQ36" s="74"/>
      <c r="HR36" s="74"/>
      <c r="HS36" s="74"/>
      <c r="HT36" s="74"/>
      <c r="HU36" s="74"/>
      <c r="HV36" s="74"/>
      <c r="HW36" s="74"/>
      <c r="HX36" s="74"/>
      <c r="HY36" s="74"/>
      <c r="HZ36" s="74"/>
      <c r="IA36" s="74"/>
      <c r="IB36" s="74"/>
      <c r="IC36" s="74"/>
      <c r="ID36" s="74"/>
      <c r="IE36" s="74"/>
      <c r="IF36" s="74"/>
    </row>
    <row r="37" spans="1:240" ht="13.9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22"/>
      <c r="DX37" s="22"/>
      <c r="DY37" s="22"/>
      <c r="DZ37" s="22"/>
      <c r="EA37" s="22"/>
      <c r="EB37" s="22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22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22"/>
      <c r="FM37" s="22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22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</row>
    <row r="38" spans="1:240" ht="13.9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22"/>
      <c r="DX38" s="22"/>
      <c r="DY38" s="22"/>
      <c r="DZ38" s="22"/>
      <c r="EA38" s="22"/>
      <c r="EB38" s="22"/>
      <c r="EC38" s="74"/>
      <c r="ED38" s="74"/>
      <c r="EE38" s="74"/>
      <c r="EF38" s="74"/>
      <c r="EG38" s="74"/>
      <c r="EH38" s="74"/>
      <c r="EI38" s="74"/>
      <c r="EJ38" s="74"/>
      <c r="EK38" s="74"/>
      <c r="EL38" s="74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4"/>
      <c r="EX38" s="74"/>
      <c r="EY38" s="74"/>
      <c r="EZ38" s="22"/>
      <c r="FA38" s="74"/>
      <c r="FB38" s="74"/>
      <c r="FC38" s="74"/>
      <c r="FD38" s="74"/>
      <c r="FE38" s="74"/>
      <c r="FF38" s="74"/>
      <c r="FG38" s="74"/>
      <c r="FH38" s="74"/>
      <c r="FI38" s="74"/>
      <c r="FJ38" s="74"/>
      <c r="FK38" s="74"/>
      <c r="FL38" s="22"/>
      <c r="FM38" s="22"/>
      <c r="FN38" s="74"/>
      <c r="FO38" s="74"/>
      <c r="FP38" s="74"/>
      <c r="FQ38" s="74"/>
      <c r="FR38" s="74"/>
      <c r="FS38" s="74"/>
      <c r="FT38" s="74"/>
      <c r="FU38" s="74"/>
      <c r="FV38" s="74"/>
      <c r="FW38" s="74"/>
      <c r="FX38" s="22"/>
      <c r="FY38" s="74"/>
      <c r="FZ38" s="74"/>
      <c r="GA38" s="74"/>
      <c r="GB38" s="74"/>
      <c r="GC38" s="74"/>
      <c r="GD38" s="74"/>
      <c r="GE38" s="74"/>
      <c r="GF38" s="74"/>
      <c r="GG38" s="74"/>
      <c r="GH38" s="74"/>
      <c r="GI38" s="74"/>
      <c r="GJ38" s="74"/>
      <c r="GK38" s="74"/>
      <c r="GL38" s="74"/>
      <c r="GM38" s="74"/>
      <c r="GN38" s="74"/>
      <c r="GO38" s="74"/>
      <c r="GP38" s="74"/>
      <c r="GQ38" s="74"/>
      <c r="GR38" s="74"/>
      <c r="GS38" s="74"/>
      <c r="GT38" s="74"/>
      <c r="GU38" s="74"/>
      <c r="GV38" s="74"/>
      <c r="GW38" s="74"/>
      <c r="GX38" s="74"/>
      <c r="GY38" s="74"/>
      <c r="GZ38" s="74"/>
      <c r="HA38" s="74"/>
      <c r="HB38" s="74"/>
      <c r="HC38" s="74"/>
      <c r="HD38" s="74"/>
      <c r="HE38" s="74"/>
      <c r="HF38" s="74"/>
      <c r="HG38" s="74"/>
      <c r="HH38" s="74"/>
      <c r="HI38" s="74"/>
      <c r="HJ38" s="74"/>
      <c r="HK38" s="74"/>
      <c r="HL38" s="74"/>
      <c r="HM38" s="74"/>
      <c r="HN38" s="74"/>
      <c r="HO38" s="74"/>
      <c r="HP38" s="74"/>
      <c r="HQ38" s="74"/>
      <c r="HR38" s="74"/>
      <c r="HS38" s="74"/>
      <c r="HT38" s="74"/>
      <c r="HU38" s="74"/>
      <c r="HV38" s="74"/>
      <c r="HW38" s="74"/>
      <c r="HX38" s="74"/>
      <c r="HY38" s="74"/>
      <c r="HZ38" s="74"/>
      <c r="IA38" s="74"/>
      <c r="IB38" s="74"/>
      <c r="IC38" s="74"/>
      <c r="ID38" s="74"/>
      <c r="IE38" s="74"/>
      <c r="IF38" s="74"/>
    </row>
    <row r="39" spans="1:240" ht="13.9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22"/>
      <c r="DX39" s="22"/>
      <c r="DY39" s="22"/>
      <c r="DZ39" s="22"/>
      <c r="EA39" s="22"/>
      <c r="EB39" s="22"/>
      <c r="EC39" s="74"/>
      <c r="ED39" s="74"/>
      <c r="EE39" s="74"/>
      <c r="EF39" s="74"/>
      <c r="EG39" s="74"/>
      <c r="EH39" s="74"/>
      <c r="EI39" s="74"/>
      <c r="EJ39" s="74"/>
      <c r="EK39" s="74"/>
      <c r="EL39" s="74"/>
      <c r="EM39" s="74"/>
      <c r="EN39" s="74"/>
      <c r="EO39" s="74"/>
      <c r="EP39" s="74"/>
      <c r="EQ39" s="74"/>
      <c r="ER39" s="74"/>
      <c r="ES39" s="74"/>
      <c r="ET39" s="74"/>
      <c r="EU39" s="74"/>
      <c r="EV39" s="74"/>
      <c r="EW39" s="74"/>
      <c r="EX39" s="74"/>
      <c r="EY39" s="74"/>
      <c r="EZ39" s="22"/>
      <c r="FA39" s="74"/>
      <c r="FB39" s="74"/>
      <c r="FC39" s="74"/>
      <c r="FD39" s="74"/>
      <c r="FE39" s="74"/>
      <c r="FF39" s="74"/>
      <c r="FG39" s="74"/>
      <c r="FH39" s="74"/>
      <c r="FI39" s="74"/>
      <c r="FJ39" s="74"/>
      <c r="FK39" s="74"/>
      <c r="FL39" s="22"/>
      <c r="FM39" s="22"/>
      <c r="FN39" s="74"/>
      <c r="FO39" s="74"/>
      <c r="FP39" s="74"/>
      <c r="FQ39" s="74"/>
      <c r="FR39" s="74"/>
      <c r="FS39" s="74"/>
      <c r="FT39" s="74"/>
      <c r="FU39" s="74"/>
      <c r="FV39" s="74"/>
      <c r="FW39" s="74"/>
      <c r="FX39" s="22"/>
      <c r="FY39" s="74"/>
      <c r="FZ39" s="74"/>
      <c r="GA39" s="74"/>
      <c r="GB39" s="74"/>
      <c r="GC39" s="74"/>
      <c r="GD39" s="74"/>
      <c r="GE39" s="74"/>
      <c r="GF39" s="74"/>
      <c r="GG39" s="74"/>
      <c r="GH39" s="74"/>
      <c r="GI39" s="74"/>
      <c r="GJ39" s="74"/>
      <c r="GK39" s="74"/>
      <c r="GL39" s="74"/>
      <c r="GM39" s="74"/>
      <c r="GN39" s="74"/>
      <c r="GO39" s="74"/>
      <c r="GP39" s="74"/>
      <c r="GQ39" s="74"/>
      <c r="GR39" s="74"/>
      <c r="GS39" s="74"/>
      <c r="GT39" s="74"/>
      <c r="GU39" s="74"/>
      <c r="GV39" s="74"/>
      <c r="GW39" s="74"/>
      <c r="GX39" s="74"/>
      <c r="GY39" s="74"/>
      <c r="GZ39" s="74"/>
      <c r="HA39" s="74"/>
      <c r="HB39" s="74"/>
      <c r="HC39" s="74"/>
      <c r="HD39" s="74"/>
      <c r="HE39" s="74"/>
      <c r="HF39" s="74"/>
      <c r="HG39" s="74"/>
      <c r="HH39" s="74"/>
      <c r="HI39" s="74"/>
      <c r="HJ39" s="74"/>
      <c r="HK39" s="74"/>
      <c r="HL39" s="74"/>
      <c r="HM39" s="74"/>
      <c r="HN39" s="74"/>
      <c r="HO39" s="74"/>
      <c r="HP39" s="74"/>
      <c r="HQ39" s="74"/>
      <c r="HR39" s="74"/>
      <c r="HS39" s="74"/>
      <c r="HT39" s="74"/>
      <c r="HU39" s="74"/>
      <c r="HV39" s="74"/>
      <c r="HW39" s="74"/>
      <c r="HX39" s="74"/>
      <c r="HY39" s="74"/>
      <c r="HZ39" s="74"/>
      <c r="IA39" s="74"/>
      <c r="IB39" s="74"/>
      <c r="IC39" s="74"/>
      <c r="ID39" s="74"/>
      <c r="IE39" s="74"/>
      <c r="IF39" s="74"/>
    </row>
    <row r="40" spans="1:240" ht="13.9" x14ac:dyDescent="0.3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22"/>
      <c r="DX40" s="22"/>
      <c r="DY40" s="22"/>
      <c r="DZ40" s="22"/>
      <c r="EA40" s="22"/>
      <c r="EB40" s="22"/>
      <c r="EC40" s="74"/>
      <c r="ED40" s="74"/>
      <c r="EE40" s="74"/>
      <c r="EF40" s="74"/>
      <c r="EG40" s="74"/>
      <c r="EH40" s="74"/>
      <c r="EI40" s="74"/>
      <c r="EJ40" s="74"/>
      <c r="EK40" s="74"/>
      <c r="EL40" s="74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4"/>
      <c r="EX40" s="74"/>
      <c r="EY40" s="74"/>
      <c r="EZ40" s="22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22"/>
      <c r="FM40" s="22"/>
      <c r="FN40" s="74"/>
      <c r="FO40" s="74"/>
      <c r="FP40" s="74"/>
      <c r="FQ40" s="74"/>
      <c r="FR40" s="74"/>
      <c r="FS40" s="74"/>
      <c r="FT40" s="74"/>
      <c r="FU40" s="74"/>
      <c r="FV40" s="74"/>
      <c r="FW40" s="74"/>
      <c r="FX40" s="22"/>
      <c r="FY40" s="74"/>
      <c r="FZ40" s="74"/>
      <c r="GA40" s="74"/>
      <c r="GB40" s="74"/>
      <c r="GC40" s="74"/>
      <c r="GD40" s="74"/>
      <c r="GE40" s="74"/>
      <c r="GF40" s="74"/>
      <c r="GG40" s="74"/>
      <c r="GH40" s="74"/>
      <c r="GI40" s="74"/>
      <c r="GJ40" s="74"/>
      <c r="GK40" s="74"/>
      <c r="GL40" s="74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74"/>
      <c r="GX40" s="74"/>
      <c r="GY40" s="74"/>
      <c r="GZ40" s="74"/>
      <c r="HA40" s="74"/>
      <c r="HB40" s="74"/>
      <c r="HC40" s="74"/>
      <c r="HD40" s="74"/>
      <c r="HE40" s="74"/>
      <c r="HF40" s="74"/>
      <c r="HG40" s="74"/>
      <c r="HH40" s="74"/>
      <c r="HI40" s="74"/>
      <c r="HJ40" s="74"/>
      <c r="HK40" s="74"/>
      <c r="HL40" s="74"/>
      <c r="HM40" s="74"/>
      <c r="HN40" s="74"/>
      <c r="HO40" s="74"/>
      <c r="HP40" s="74"/>
      <c r="HQ40" s="74"/>
      <c r="HR40" s="74"/>
      <c r="HS40" s="74"/>
      <c r="HT40" s="74"/>
      <c r="HU40" s="74"/>
      <c r="HV40" s="74"/>
      <c r="HW40" s="74"/>
      <c r="HX40" s="74"/>
      <c r="HY40" s="74"/>
      <c r="HZ40" s="74"/>
      <c r="IA40" s="74"/>
      <c r="IB40" s="74"/>
      <c r="IC40" s="74"/>
      <c r="ID40" s="74"/>
      <c r="IE40" s="74"/>
      <c r="IF40" s="74"/>
    </row>
    <row r="41" spans="1:240" ht="13.9" x14ac:dyDescent="0.3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22"/>
      <c r="DX41" s="22"/>
      <c r="DY41" s="22"/>
      <c r="DZ41" s="22"/>
      <c r="EA41" s="22"/>
      <c r="EB41" s="22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22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22"/>
      <c r="FM41" s="22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22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</row>
    <row r="42" spans="1:240" ht="13.9" x14ac:dyDescent="0.3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22"/>
      <c r="DX42" s="22"/>
      <c r="DY42" s="22"/>
      <c r="DZ42" s="22"/>
      <c r="EA42" s="22"/>
      <c r="EB42" s="22"/>
      <c r="EC42" s="74"/>
      <c r="ED42" s="74"/>
      <c r="EE42" s="74"/>
      <c r="EF42" s="74"/>
      <c r="EG42" s="74"/>
      <c r="EH42" s="74"/>
      <c r="EI42" s="74"/>
      <c r="EJ42" s="74"/>
      <c r="EK42" s="74"/>
      <c r="EL42" s="74"/>
      <c r="EM42" s="74"/>
      <c r="EN42" s="74"/>
      <c r="EO42" s="74"/>
      <c r="EP42" s="74"/>
      <c r="EQ42" s="74"/>
      <c r="ER42" s="74"/>
      <c r="ES42" s="74"/>
      <c r="ET42" s="74"/>
      <c r="EU42" s="74"/>
      <c r="EV42" s="74"/>
      <c r="EW42" s="74"/>
      <c r="EX42" s="74"/>
      <c r="EY42" s="74"/>
      <c r="EZ42" s="22"/>
      <c r="FA42" s="74"/>
      <c r="FB42" s="74"/>
      <c r="FC42" s="74"/>
      <c r="FD42" s="74"/>
      <c r="FE42" s="74"/>
      <c r="FF42" s="74"/>
      <c r="FG42" s="74"/>
      <c r="FH42" s="74"/>
      <c r="FI42" s="74"/>
      <c r="FJ42" s="74"/>
      <c r="FK42" s="74"/>
      <c r="FL42" s="22"/>
      <c r="FM42" s="22"/>
      <c r="FN42" s="74"/>
      <c r="FO42" s="74"/>
      <c r="FP42" s="74"/>
      <c r="FQ42" s="74"/>
      <c r="FR42" s="74"/>
      <c r="FS42" s="74"/>
      <c r="FT42" s="74"/>
      <c r="FU42" s="74"/>
      <c r="FV42" s="74"/>
      <c r="FW42" s="74"/>
      <c r="FX42" s="22"/>
      <c r="FY42" s="74"/>
      <c r="FZ42" s="74"/>
      <c r="GA42" s="74"/>
      <c r="GB42" s="74"/>
      <c r="GC42" s="74"/>
      <c r="GD42" s="74"/>
      <c r="GE42" s="74"/>
      <c r="GF42" s="74"/>
      <c r="GG42" s="74"/>
      <c r="GH42" s="74"/>
      <c r="GI42" s="74"/>
      <c r="GJ42" s="74"/>
      <c r="GK42" s="74"/>
      <c r="GL42" s="74"/>
      <c r="GM42" s="74"/>
      <c r="GN42" s="74"/>
      <c r="GO42" s="74"/>
      <c r="GP42" s="74"/>
      <c r="GQ42" s="74"/>
      <c r="GR42" s="74"/>
      <c r="GS42" s="74"/>
      <c r="GT42" s="74"/>
      <c r="GU42" s="74"/>
      <c r="GV42" s="74"/>
      <c r="GW42" s="74"/>
      <c r="GX42" s="74"/>
      <c r="GY42" s="74"/>
      <c r="GZ42" s="74"/>
      <c r="HA42" s="74"/>
      <c r="HB42" s="74"/>
      <c r="HC42" s="74"/>
      <c r="HD42" s="74"/>
      <c r="HE42" s="74"/>
      <c r="HF42" s="74"/>
      <c r="HG42" s="74"/>
      <c r="HH42" s="74"/>
      <c r="HI42" s="74"/>
      <c r="HJ42" s="74"/>
      <c r="HK42" s="74"/>
      <c r="HL42" s="74"/>
      <c r="HM42" s="74"/>
      <c r="HN42" s="74"/>
      <c r="HO42" s="74"/>
      <c r="HP42" s="74"/>
      <c r="HQ42" s="74"/>
      <c r="HR42" s="74"/>
      <c r="HS42" s="74"/>
      <c r="HT42" s="74"/>
      <c r="HU42" s="74"/>
      <c r="HV42" s="74"/>
      <c r="HW42" s="74"/>
      <c r="HX42" s="74"/>
      <c r="HY42" s="74"/>
      <c r="HZ42" s="74"/>
      <c r="IA42" s="74"/>
      <c r="IB42" s="74"/>
      <c r="IC42" s="74"/>
      <c r="ID42" s="74"/>
      <c r="IE42" s="74"/>
      <c r="IF42" s="74"/>
    </row>
    <row r="43" spans="1:240" ht="13.9" x14ac:dyDescent="0.3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22"/>
      <c r="DX43" s="22"/>
      <c r="DY43" s="22"/>
      <c r="DZ43" s="22"/>
      <c r="EA43" s="22"/>
      <c r="EB43" s="22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22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22"/>
      <c r="FM43" s="22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22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</row>
    <row r="44" spans="1:240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22"/>
      <c r="DX44" s="22"/>
      <c r="DY44" s="22"/>
      <c r="DZ44" s="22"/>
      <c r="EA44" s="22"/>
      <c r="EB44" s="22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22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22"/>
      <c r="FM44" s="22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22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</row>
    <row r="45" spans="1:240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22"/>
      <c r="DX45" s="22"/>
      <c r="DY45" s="22"/>
      <c r="DZ45" s="22"/>
      <c r="EA45" s="22"/>
      <c r="EB45" s="22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22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22"/>
      <c r="FM45" s="22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22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</row>
    <row r="46" spans="1:240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22"/>
      <c r="DX46" s="22"/>
      <c r="DY46" s="22"/>
      <c r="DZ46" s="22"/>
      <c r="EA46" s="22"/>
      <c r="EB46" s="22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22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22"/>
      <c r="FM46" s="22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22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</row>
    <row r="47" spans="1:240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  <c r="DI47" s="74"/>
      <c r="DJ47" s="74"/>
      <c r="DK47" s="74"/>
      <c r="DL47" s="74"/>
      <c r="DM47" s="74"/>
      <c r="DN47" s="74"/>
      <c r="DO47" s="74"/>
      <c r="DP47" s="74"/>
      <c r="DQ47" s="74"/>
      <c r="DR47" s="74"/>
      <c r="DS47" s="74"/>
      <c r="DT47" s="74"/>
      <c r="DU47" s="74"/>
      <c r="DV47" s="74"/>
      <c r="DW47" s="22"/>
      <c r="DX47" s="22"/>
      <c r="DY47" s="22"/>
      <c r="DZ47" s="22"/>
      <c r="EA47" s="22"/>
      <c r="EB47" s="22"/>
      <c r="EC47" s="74"/>
      <c r="ED47" s="74"/>
      <c r="EE47" s="74"/>
      <c r="EF47" s="74"/>
      <c r="EG47" s="74"/>
      <c r="EH47" s="74"/>
      <c r="EI47" s="74"/>
      <c r="EJ47" s="74"/>
      <c r="EK47" s="74"/>
      <c r="EL47" s="74"/>
      <c r="EM47" s="74"/>
      <c r="EN47" s="74"/>
      <c r="EO47" s="74"/>
      <c r="EP47" s="74"/>
      <c r="EQ47" s="74"/>
      <c r="ER47" s="74"/>
      <c r="ES47" s="74"/>
      <c r="ET47" s="74"/>
      <c r="EU47" s="74"/>
      <c r="EV47" s="74"/>
      <c r="EW47" s="74"/>
      <c r="EX47" s="74"/>
      <c r="EY47" s="74"/>
      <c r="EZ47" s="22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22"/>
      <c r="FM47" s="22"/>
      <c r="FN47" s="74"/>
      <c r="FO47" s="74"/>
      <c r="FP47" s="74"/>
      <c r="FQ47" s="74"/>
      <c r="FR47" s="74"/>
      <c r="FS47" s="74"/>
      <c r="FT47" s="74"/>
      <c r="FU47" s="74"/>
      <c r="FV47" s="74"/>
      <c r="FW47" s="74"/>
      <c r="FX47" s="22"/>
      <c r="FY47" s="74"/>
      <c r="FZ47" s="74"/>
      <c r="GA47" s="74"/>
      <c r="GB47" s="74"/>
      <c r="GC47" s="74"/>
      <c r="GD47" s="74"/>
      <c r="GE47" s="74"/>
      <c r="GF47" s="74"/>
      <c r="GG47" s="74"/>
      <c r="GH47" s="74"/>
      <c r="GI47" s="74"/>
      <c r="GJ47" s="74"/>
      <c r="GK47" s="74"/>
      <c r="GL47" s="74"/>
      <c r="GM47" s="74"/>
      <c r="GN47" s="74"/>
      <c r="GO47" s="74"/>
      <c r="GP47" s="74"/>
      <c r="GQ47" s="74"/>
      <c r="GR47" s="74"/>
      <c r="GS47" s="74"/>
      <c r="GT47" s="74"/>
      <c r="GU47" s="74"/>
      <c r="GV47" s="74"/>
      <c r="GW47" s="74"/>
      <c r="GX47" s="74"/>
      <c r="GY47" s="74"/>
      <c r="GZ47" s="74"/>
      <c r="HA47" s="74"/>
      <c r="HB47" s="74"/>
      <c r="HC47" s="74"/>
      <c r="HD47" s="74"/>
      <c r="HE47" s="74"/>
      <c r="HF47" s="74"/>
      <c r="HG47" s="74"/>
      <c r="HH47" s="74"/>
      <c r="HI47" s="74"/>
      <c r="HJ47" s="74"/>
      <c r="HK47" s="74"/>
      <c r="HL47" s="74"/>
      <c r="HM47" s="74"/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</row>
    <row r="48" spans="1:240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22"/>
      <c r="DX48" s="22"/>
      <c r="DY48" s="22"/>
      <c r="DZ48" s="22"/>
      <c r="EA48" s="22"/>
      <c r="EB48" s="22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4"/>
      <c r="EQ48" s="74"/>
      <c r="ER48" s="74"/>
      <c r="ES48" s="74"/>
      <c r="ET48" s="74"/>
      <c r="EU48" s="74"/>
      <c r="EV48" s="74"/>
      <c r="EW48" s="74"/>
      <c r="EX48" s="74"/>
      <c r="EY48" s="74"/>
      <c r="EZ48" s="22"/>
      <c r="FA48" s="74"/>
      <c r="FB48" s="74"/>
      <c r="FC48" s="74"/>
      <c r="FD48" s="74"/>
      <c r="FE48" s="74"/>
      <c r="FF48" s="74"/>
      <c r="FG48" s="74"/>
      <c r="FH48" s="74"/>
      <c r="FI48" s="74"/>
      <c r="FJ48" s="74"/>
      <c r="FK48" s="74"/>
      <c r="FL48" s="22"/>
      <c r="FM48" s="22"/>
      <c r="FN48" s="74"/>
      <c r="FO48" s="74"/>
      <c r="FP48" s="74"/>
      <c r="FQ48" s="74"/>
      <c r="FR48" s="74"/>
      <c r="FS48" s="74"/>
      <c r="FT48" s="74"/>
      <c r="FU48" s="74"/>
      <c r="FV48" s="74"/>
      <c r="FW48" s="74"/>
      <c r="FX48" s="22"/>
      <c r="FY48" s="74"/>
      <c r="FZ48" s="74"/>
      <c r="GA48" s="74"/>
      <c r="GB48" s="74"/>
      <c r="GC48" s="74"/>
      <c r="GD48" s="74"/>
      <c r="GE48" s="74"/>
      <c r="GF48" s="74"/>
      <c r="GG48" s="74"/>
      <c r="GH48" s="74"/>
      <c r="GI48" s="74"/>
      <c r="GJ48" s="74"/>
      <c r="GK48" s="74"/>
      <c r="GL48" s="74"/>
      <c r="GM48" s="74"/>
      <c r="GN48" s="74"/>
      <c r="GO48" s="74"/>
      <c r="GP48" s="74"/>
      <c r="GQ48" s="74"/>
      <c r="GR48" s="74"/>
      <c r="GS48" s="74"/>
      <c r="GT48" s="74"/>
      <c r="GU48" s="74"/>
      <c r="GV48" s="74"/>
      <c r="GW48" s="74"/>
      <c r="GX48" s="74"/>
      <c r="GY48" s="74"/>
      <c r="GZ48" s="74"/>
      <c r="HA48" s="74"/>
      <c r="HB48" s="74"/>
      <c r="HC48" s="74"/>
      <c r="HD48" s="74"/>
      <c r="HE48" s="74"/>
      <c r="HF48" s="74"/>
      <c r="HG48" s="74"/>
      <c r="HH48" s="74"/>
      <c r="HI48" s="74"/>
      <c r="HJ48" s="74"/>
      <c r="HK48" s="74"/>
      <c r="HL48" s="74"/>
      <c r="HM48" s="74"/>
      <c r="HN48" s="74"/>
      <c r="HO48" s="74"/>
      <c r="HP48" s="74"/>
      <c r="HQ48" s="74"/>
      <c r="HR48" s="74"/>
      <c r="HS48" s="74"/>
      <c r="HT48" s="74"/>
      <c r="HU48" s="74"/>
      <c r="HV48" s="74"/>
      <c r="HW48" s="74"/>
      <c r="HX48" s="74"/>
      <c r="HY48" s="74"/>
      <c r="HZ48" s="74"/>
      <c r="IA48" s="74"/>
      <c r="IB48" s="74"/>
      <c r="IC48" s="74"/>
      <c r="ID48" s="74"/>
      <c r="IE48" s="74"/>
      <c r="IF48" s="74"/>
    </row>
    <row r="49" spans="1:240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22"/>
      <c r="DX49" s="22"/>
      <c r="DY49" s="22"/>
      <c r="DZ49" s="22"/>
      <c r="EA49" s="22"/>
      <c r="EB49" s="22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22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22"/>
      <c r="FM49" s="22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22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</row>
    <row r="50" spans="1:240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74"/>
      <c r="DO50" s="74"/>
      <c r="DP50" s="74"/>
      <c r="DQ50" s="74"/>
      <c r="DR50" s="74"/>
      <c r="DS50" s="74"/>
      <c r="DT50" s="74"/>
      <c r="DU50" s="74"/>
      <c r="DV50" s="74"/>
      <c r="DW50" s="22"/>
      <c r="DX50" s="22"/>
      <c r="DY50" s="22"/>
      <c r="DZ50" s="22"/>
      <c r="EA50" s="22"/>
      <c r="EB50" s="22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74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22"/>
      <c r="FA50" s="74"/>
      <c r="FB50" s="74"/>
      <c r="FC50" s="74"/>
      <c r="FD50" s="74"/>
      <c r="FE50" s="74"/>
      <c r="FF50" s="74"/>
      <c r="FG50" s="74"/>
      <c r="FH50" s="74"/>
      <c r="FI50" s="74"/>
      <c r="FJ50" s="74"/>
      <c r="FK50" s="74"/>
      <c r="FL50" s="22"/>
      <c r="FM50" s="22"/>
      <c r="FN50" s="74"/>
      <c r="FO50" s="74"/>
      <c r="FP50" s="74"/>
      <c r="FQ50" s="74"/>
      <c r="FR50" s="74"/>
      <c r="FS50" s="74"/>
      <c r="FT50" s="74"/>
      <c r="FU50" s="74"/>
      <c r="FV50" s="74"/>
      <c r="FW50" s="74"/>
      <c r="FX50" s="22"/>
      <c r="FY50" s="74"/>
      <c r="FZ50" s="74"/>
      <c r="GA50" s="74"/>
      <c r="GB50" s="74"/>
      <c r="GC50" s="74"/>
      <c r="GD50" s="74"/>
      <c r="GE50" s="74"/>
      <c r="GF50" s="74"/>
      <c r="GG50" s="74"/>
      <c r="GH50" s="74"/>
      <c r="GI50" s="74"/>
      <c r="GJ50" s="74"/>
      <c r="GK50" s="74"/>
      <c r="GL50" s="74"/>
      <c r="GM50" s="74"/>
      <c r="GN50" s="74"/>
      <c r="GO50" s="74"/>
      <c r="GP50" s="74"/>
      <c r="GQ50" s="74"/>
      <c r="GR50" s="74"/>
      <c r="GS50" s="74"/>
      <c r="GT50" s="74"/>
      <c r="GU50" s="74"/>
      <c r="GV50" s="74"/>
      <c r="GW50" s="74"/>
      <c r="GX50" s="74"/>
      <c r="GY50" s="74"/>
      <c r="GZ50" s="74"/>
      <c r="HA50" s="74"/>
      <c r="HB50" s="74"/>
      <c r="HC50" s="74"/>
      <c r="HD50" s="74"/>
      <c r="HE50" s="74"/>
      <c r="HF50" s="74"/>
      <c r="HG50" s="74"/>
      <c r="HH50" s="74"/>
      <c r="HI50" s="74"/>
      <c r="HJ50" s="74"/>
      <c r="HK50" s="74"/>
      <c r="HL50" s="74"/>
      <c r="HM50" s="74"/>
      <c r="HN50" s="74"/>
      <c r="HO50" s="74"/>
      <c r="HP50" s="74"/>
      <c r="HQ50" s="74"/>
      <c r="HR50" s="74"/>
      <c r="HS50" s="74"/>
      <c r="HT50" s="74"/>
      <c r="HU50" s="74"/>
      <c r="HV50" s="74"/>
      <c r="HW50" s="74"/>
      <c r="HX50" s="74"/>
      <c r="HY50" s="74"/>
      <c r="HZ50" s="74"/>
      <c r="IA50" s="74"/>
      <c r="IB50" s="74"/>
      <c r="IC50" s="74"/>
      <c r="ID50" s="74"/>
      <c r="IE50" s="74"/>
      <c r="IF50" s="74"/>
    </row>
    <row r="51" spans="1:240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22"/>
      <c r="DX51" s="22"/>
      <c r="DY51" s="22"/>
      <c r="DZ51" s="22"/>
      <c r="EA51" s="22"/>
      <c r="EB51" s="22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74"/>
      <c r="ER51" s="74"/>
      <c r="ES51" s="74"/>
      <c r="ET51" s="74"/>
      <c r="EU51" s="74"/>
      <c r="EV51" s="74"/>
      <c r="EW51" s="74"/>
      <c r="EX51" s="74"/>
      <c r="EY51" s="74"/>
      <c r="EZ51" s="22"/>
      <c r="FA51" s="74"/>
      <c r="FB51" s="74"/>
      <c r="FC51" s="74"/>
      <c r="FD51" s="74"/>
      <c r="FE51" s="74"/>
      <c r="FF51" s="74"/>
      <c r="FG51" s="74"/>
      <c r="FH51" s="74"/>
      <c r="FI51" s="74"/>
      <c r="FJ51" s="74"/>
      <c r="FK51" s="74"/>
      <c r="FL51" s="22"/>
      <c r="FM51" s="22"/>
      <c r="FN51" s="74"/>
      <c r="FO51" s="74"/>
      <c r="FP51" s="74"/>
      <c r="FQ51" s="74"/>
      <c r="FR51" s="74"/>
      <c r="FS51" s="74"/>
      <c r="FT51" s="74"/>
      <c r="FU51" s="74"/>
      <c r="FV51" s="74"/>
      <c r="FW51" s="74"/>
      <c r="FX51" s="22"/>
      <c r="FY51" s="74"/>
      <c r="FZ51" s="74"/>
      <c r="GA51" s="74"/>
      <c r="GB51" s="74"/>
      <c r="GC51" s="74"/>
      <c r="GD51" s="74"/>
      <c r="GE51" s="74"/>
      <c r="GF51" s="74"/>
      <c r="GG51" s="74"/>
      <c r="GH51" s="74"/>
      <c r="GI51" s="74"/>
      <c r="GJ51" s="74"/>
      <c r="GK51" s="74"/>
      <c r="GL51" s="74"/>
      <c r="GM51" s="74"/>
      <c r="GN51" s="74"/>
      <c r="GO51" s="74"/>
      <c r="GP51" s="74"/>
      <c r="GQ51" s="74"/>
      <c r="GR51" s="74"/>
      <c r="GS51" s="74"/>
      <c r="GT51" s="74"/>
      <c r="GU51" s="74"/>
      <c r="GV51" s="74"/>
      <c r="GW51" s="74"/>
      <c r="GX51" s="74"/>
      <c r="GY51" s="74"/>
      <c r="GZ51" s="74"/>
      <c r="HA51" s="74"/>
      <c r="HB51" s="74"/>
      <c r="HC51" s="74"/>
      <c r="HD51" s="74"/>
      <c r="HE51" s="74"/>
      <c r="HF51" s="74"/>
      <c r="HG51" s="74"/>
      <c r="HH51" s="74"/>
      <c r="HI51" s="74"/>
      <c r="HJ51" s="74"/>
      <c r="HK51" s="74"/>
      <c r="HL51" s="74"/>
      <c r="HM51" s="74"/>
      <c r="HN51" s="74"/>
      <c r="HO51" s="74"/>
      <c r="HP51" s="74"/>
      <c r="HQ51" s="74"/>
      <c r="HR51" s="74"/>
      <c r="HS51" s="74"/>
      <c r="HT51" s="74"/>
      <c r="HU51" s="74"/>
      <c r="HV51" s="74"/>
      <c r="HW51" s="74"/>
      <c r="HX51" s="74"/>
      <c r="HY51" s="74"/>
      <c r="HZ51" s="74"/>
      <c r="IA51" s="74"/>
      <c r="IB51" s="74"/>
      <c r="IC51" s="74"/>
      <c r="ID51" s="74"/>
      <c r="IE51" s="74"/>
      <c r="IF51" s="74"/>
    </row>
    <row r="52" spans="1:240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22"/>
      <c r="DX52" s="22"/>
      <c r="DY52" s="22"/>
      <c r="DZ52" s="22"/>
      <c r="EA52" s="22"/>
      <c r="EB52" s="22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22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22"/>
      <c r="FM52" s="22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22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</row>
    <row r="53" spans="1:240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74"/>
      <c r="DM53" s="74"/>
      <c r="DN53" s="74"/>
      <c r="DO53" s="74"/>
      <c r="DP53" s="74"/>
      <c r="DQ53" s="74"/>
      <c r="DR53" s="74"/>
      <c r="DS53" s="74"/>
      <c r="DT53" s="74"/>
      <c r="DU53" s="74"/>
      <c r="DV53" s="74"/>
      <c r="DW53" s="22"/>
      <c r="DX53" s="22"/>
      <c r="DY53" s="22"/>
      <c r="DZ53" s="22"/>
      <c r="EA53" s="22"/>
      <c r="EB53" s="22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74"/>
      <c r="ER53" s="74"/>
      <c r="ES53" s="74"/>
      <c r="ET53" s="74"/>
      <c r="EU53" s="74"/>
      <c r="EV53" s="74"/>
      <c r="EW53" s="74"/>
      <c r="EX53" s="74"/>
      <c r="EY53" s="74"/>
      <c r="EZ53" s="22"/>
      <c r="FA53" s="74"/>
      <c r="FB53" s="74"/>
      <c r="FC53" s="74"/>
      <c r="FD53" s="74"/>
      <c r="FE53" s="74"/>
      <c r="FF53" s="74"/>
      <c r="FG53" s="74"/>
      <c r="FH53" s="74"/>
      <c r="FI53" s="74"/>
      <c r="FJ53" s="74"/>
      <c r="FK53" s="74"/>
      <c r="FL53" s="22"/>
      <c r="FM53" s="22"/>
      <c r="FN53" s="74"/>
      <c r="FO53" s="74"/>
      <c r="FP53" s="74"/>
      <c r="FQ53" s="74"/>
      <c r="FR53" s="74"/>
      <c r="FS53" s="74"/>
      <c r="FT53" s="74"/>
      <c r="FU53" s="74"/>
      <c r="FV53" s="74"/>
      <c r="FW53" s="74"/>
      <c r="FX53" s="22"/>
      <c r="FY53" s="74"/>
      <c r="FZ53" s="74"/>
      <c r="GA53" s="74"/>
      <c r="GB53" s="74"/>
      <c r="GC53" s="74"/>
      <c r="GD53" s="74"/>
      <c r="GE53" s="74"/>
      <c r="GF53" s="74"/>
      <c r="GG53" s="74"/>
      <c r="GH53" s="74"/>
      <c r="GI53" s="74"/>
      <c r="GJ53" s="74"/>
      <c r="GK53" s="74"/>
      <c r="GL53" s="74"/>
      <c r="GM53" s="74"/>
      <c r="GN53" s="74"/>
      <c r="GO53" s="74"/>
      <c r="GP53" s="74"/>
      <c r="GQ53" s="74"/>
      <c r="GR53" s="74"/>
      <c r="GS53" s="74"/>
      <c r="GT53" s="74"/>
      <c r="GU53" s="74"/>
      <c r="GV53" s="74"/>
      <c r="GW53" s="74"/>
      <c r="GX53" s="74"/>
      <c r="GY53" s="74"/>
      <c r="GZ53" s="74"/>
      <c r="HA53" s="74"/>
      <c r="HB53" s="74"/>
      <c r="HC53" s="74"/>
      <c r="HD53" s="74"/>
      <c r="HE53" s="74"/>
      <c r="HF53" s="74"/>
      <c r="HG53" s="74"/>
      <c r="HH53" s="74"/>
      <c r="HI53" s="74"/>
      <c r="HJ53" s="74"/>
      <c r="HK53" s="74"/>
      <c r="HL53" s="74"/>
      <c r="HM53" s="74"/>
      <c r="HN53" s="74"/>
      <c r="HO53" s="74"/>
      <c r="HP53" s="74"/>
      <c r="HQ53" s="74"/>
      <c r="HR53" s="74"/>
      <c r="HS53" s="74"/>
      <c r="HT53" s="74"/>
      <c r="HU53" s="74"/>
      <c r="HV53" s="74"/>
      <c r="HW53" s="74"/>
      <c r="HX53" s="74"/>
      <c r="HY53" s="74"/>
      <c r="HZ53" s="74"/>
      <c r="IA53" s="74"/>
      <c r="IB53" s="74"/>
      <c r="IC53" s="74"/>
      <c r="ID53" s="74"/>
      <c r="IE53" s="74"/>
      <c r="IF53" s="74"/>
    </row>
    <row r="54" spans="1:240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  <c r="DQ54" s="74"/>
      <c r="DR54" s="74"/>
      <c r="DS54" s="74"/>
      <c r="DT54" s="74"/>
      <c r="DU54" s="74"/>
      <c r="DV54" s="74"/>
      <c r="DW54" s="22"/>
      <c r="DX54" s="22"/>
      <c r="DY54" s="22"/>
      <c r="DZ54" s="22"/>
      <c r="EA54" s="22"/>
      <c r="EB54" s="22"/>
      <c r="EC54" s="74"/>
      <c r="ED54" s="74"/>
      <c r="EE54" s="74"/>
      <c r="EF54" s="74"/>
      <c r="EG54" s="74"/>
      <c r="EH54" s="74"/>
      <c r="EI54" s="74"/>
      <c r="EJ54" s="74"/>
      <c r="EK54" s="74"/>
      <c r="EL54" s="74"/>
      <c r="EM54" s="74"/>
      <c r="EN54" s="74"/>
      <c r="EO54" s="74"/>
      <c r="EP54" s="74"/>
      <c r="EQ54" s="74"/>
      <c r="ER54" s="74"/>
      <c r="ES54" s="74"/>
      <c r="ET54" s="74"/>
      <c r="EU54" s="74"/>
      <c r="EV54" s="74"/>
      <c r="EW54" s="74"/>
      <c r="EX54" s="74"/>
      <c r="EY54" s="74"/>
      <c r="EZ54" s="22"/>
      <c r="FA54" s="74"/>
      <c r="FB54" s="74"/>
      <c r="FC54" s="74"/>
      <c r="FD54" s="74"/>
      <c r="FE54" s="74"/>
      <c r="FF54" s="74"/>
      <c r="FG54" s="74"/>
      <c r="FH54" s="74"/>
      <c r="FI54" s="74"/>
      <c r="FJ54" s="74"/>
      <c r="FK54" s="74"/>
      <c r="FL54" s="22"/>
      <c r="FM54" s="22"/>
      <c r="FN54" s="74"/>
      <c r="FO54" s="74"/>
      <c r="FP54" s="74"/>
      <c r="FQ54" s="74"/>
      <c r="FR54" s="74"/>
      <c r="FS54" s="74"/>
      <c r="FT54" s="74"/>
      <c r="FU54" s="74"/>
      <c r="FV54" s="74"/>
      <c r="FW54" s="74"/>
      <c r="FX54" s="22"/>
      <c r="FY54" s="74"/>
      <c r="FZ54" s="74"/>
      <c r="GA54" s="74"/>
      <c r="GB54" s="74"/>
      <c r="GC54" s="74"/>
      <c r="GD54" s="74"/>
      <c r="GE54" s="74"/>
      <c r="GF54" s="74"/>
      <c r="GG54" s="74"/>
      <c r="GH54" s="74"/>
      <c r="GI54" s="74"/>
      <c r="GJ54" s="74"/>
      <c r="GK54" s="74"/>
      <c r="GL54" s="74"/>
      <c r="GM54" s="74"/>
      <c r="GN54" s="74"/>
      <c r="GO54" s="74"/>
      <c r="GP54" s="74"/>
      <c r="GQ54" s="74"/>
      <c r="GR54" s="74"/>
      <c r="GS54" s="74"/>
      <c r="GT54" s="74"/>
      <c r="GU54" s="74"/>
      <c r="GV54" s="74"/>
      <c r="GW54" s="74"/>
      <c r="GX54" s="74"/>
      <c r="GY54" s="74"/>
      <c r="GZ54" s="74"/>
      <c r="HA54" s="74"/>
      <c r="HB54" s="74"/>
      <c r="HC54" s="74"/>
      <c r="HD54" s="74"/>
      <c r="HE54" s="74"/>
      <c r="HF54" s="74"/>
      <c r="HG54" s="74"/>
      <c r="HH54" s="74"/>
      <c r="HI54" s="74"/>
      <c r="HJ54" s="74"/>
      <c r="HK54" s="74"/>
      <c r="HL54" s="74"/>
      <c r="HM54" s="74"/>
      <c r="HN54" s="74"/>
      <c r="HO54" s="74"/>
      <c r="HP54" s="74"/>
      <c r="HQ54" s="74"/>
      <c r="HR54" s="74"/>
      <c r="HS54" s="74"/>
      <c r="HT54" s="74"/>
      <c r="HU54" s="74"/>
      <c r="HV54" s="74"/>
      <c r="HW54" s="74"/>
      <c r="HX54" s="74"/>
      <c r="HY54" s="74"/>
      <c r="HZ54" s="74"/>
      <c r="IA54" s="74"/>
      <c r="IB54" s="74"/>
      <c r="IC54" s="74"/>
      <c r="ID54" s="74"/>
      <c r="IE54" s="74"/>
      <c r="IF54" s="74"/>
    </row>
    <row r="55" spans="1:240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22"/>
      <c r="DX55" s="22"/>
      <c r="DY55" s="22"/>
      <c r="DZ55" s="22"/>
      <c r="EA55" s="22"/>
      <c r="EB55" s="22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22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22"/>
      <c r="FM55" s="22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22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</row>
    <row r="56" spans="1:240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74"/>
      <c r="DP56" s="74"/>
      <c r="DQ56" s="74"/>
      <c r="DR56" s="74"/>
      <c r="DS56" s="74"/>
      <c r="DT56" s="74"/>
      <c r="DU56" s="74"/>
      <c r="DV56" s="74"/>
      <c r="DW56" s="22"/>
      <c r="DX56" s="22"/>
      <c r="DY56" s="22"/>
      <c r="DZ56" s="22"/>
      <c r="EA56" s="22"/>
      <c r="EB56" s="22"/>
      <c r="EC56" s="74"/>
      <c r="ED56" s="74"/>
      <c r="EE56" s="74"/>
      <c r="EF56" s="74"/>
      <c r="EG56" s="74"/>
      <c r="EH56" s="74"/>
      <c r="EI56" s="74"/>
      <c r="EJ56" s="74"/>
      <c r="EK56" s="74"/>
      <c r="EL56" s="74"/>
      <c r="EM56" s="74"/>
      <c r="EN56" s="74"/>
      <c r="EO56" s="74"/>
      <c r="EP56" s="74"/>
      <c r="EQ56" s="74"/>
      <c r="ER56" s="74"/>
      <c r="ES56" s="74"/>
      <c r="ET56" s="74"/>
      <c r="EU56" s="74"/>
      <c r="EV56" s="74"/>
      <c r="EW56" s="74"/>
      <c r="EX56" s="74"/>
      <c r="EY56" s="74"/>
      <c r="EZ56" s="22"/>
      <c r="FA56" s="74"/>
      <c r="FB56" s="74"/>
      <c r="FC56" s="74"/>
      <c r="FD56" s="74"/>
      <c r="FE56" s="74"/>
      <c r="FF56" s="74"/>
      <c r="FG56" s="74"/>
      <c r="FH56" s="74"/>
      <c r="FI56" s="74"/>
      <c r="FJ56" s="74"/>
      <c r="FK56" s="74"/>
      <c r="FL56" s="22"/>
      <c r="FM56" s="22"/>
      <c r="FN56" s="74"/>
      <c r="FO56" s="74"/>
      <c r="FP56" s="74"/>
      <c r="FQ56" s="74"/>
      <c r="FR56" s="74"/>
      <c r="FS56" s="74"/>
      <c r="FT56" s="74"/>
      <c r="FU56" s="74"/>
      <c r="FV56" s="74"/>
      <c r="FW56" s="74"/>
      <c r="FX56" s="22"/>
      <c r="FY56" s="74"/>
      <c r="FZ56" s="74"/>
      <c r="GA56" s="74"/>
      <c r="GB56" s="74"/>
      <c r="GC56" s="74"/>
      <c r="GD56" s="74"/>
      <c r="GE56" s="74"/>
      <c r="GF56" s="74"/>
      <c r="GG56" s="74"/>
      <c r="GH56" s="74"/>
      <c r="GI56" s="74"/>
      <c r="GJ56" s="74"/>
      <c r="GK56" s="74"/>
      <c r="GL56" s="74"/>
      <c r="GM56" s="74"/>
      <c r="GN56" s="74"/>
      <c r="GO56" s="74"/>
      <c r="GP56" s="74"/>
      <c r="GQ56" s="74"/>
      <c r="GR56" s="74"/>
      <c r="GS56" s="74"/>
      <c r="GT56" s="74"/>
      <c r="GU56" s="74"/>
      <c r="GV56" s="74"/>
      <c r="GW56" s="74"/>
      <c r="GX56" s="74"/>
      <c r="GY56" s="74"/>
      <c r="GZ56" s="74"/>
      <c r="HA56" s="74"/>
      <c r="HB56" s="74"/>
      <c r="HC56" s="74"/>
      <c r="HD56" s="74"/>
      <c r="HE56" s="74"/>
      <c r="HF56" s="74"/>
      <c r="HG56" s="74"/>
      <c r="HH56" s="74"/>
      <c r="HI56" s="74"/>
      <c r="HJ56" s="74"/>
      <c r="HK56" s="74"/>
      <c r="HL56" s="74"/>
      <c r="HM56" s="74"/>
      <c r="HN56" s="74"/>
      <c r="HO56" s="74"/>
      <c r="HP56" s="74"/>
      <c r="HQ56" s="74"/>
      <c r="HR56" s="74"/>
      <c r="HS56" s="74"/>
      <c r="HT56" s="74"/>
      <c r="HU56" s="74"/>
      <c r="HV56" s="74"/>
      <c r="HW56" s="74"/>
      <c r="HX56" s="74"/>
      <c r="HY56" s="74"/>
      <c r="HZ56" s="74"/>
      <c r="IA56" s="74"/>
      <c r="IB56" s="74"/>
      <c r="IC56" s="74"/>
      <c r="ID56" s="74"/>
      <c r="IE56" s="74"/>
      <c r="IF56" s="74"/>
    </row>
    <row r="57" spans="1:240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  <c r="DI57" s="74"/>
      <c r="DJ57" s="74"/>
      <c r="DK57" s="74"/>
      <c r="DL57" s="74"/>
      <c r="DM57" s="74"/>
      <c r="DN57" s="74"/>
      <c r="DO57" s="74"/>
      <c r="DP57" s="74"/>
      <c r="DQ57" s="74"/>
      <c r="DR57" s="74"/>
      <c r="DS57" s="74"/>
      <c r="DT57" s="74"/>
      <c r="DU57" s="74"/>
      <c r="DV57" s="74"/>
      <c r="DW57" s="22"/>
      <c r="DX57" s="22"/>
      <c r="DY57" s="22"/>
      <c r="DZ57" s="22"/>
      <c r="EA57" s="22"/>
      <c r="EB57" s="22"/>
      <c r="EC57" s="74"/>
      <c r="ED57" s="74"/>
      <c r="EE57" s="74"/>
      <c r="EF57" s="74"/>
      <c r="EG57" s="74"/>
      <c r="EH57" s="74"/>
      <c r="EI57" s="74"/>
      <c r="EJ57" s="74"/>
      <c r="EK57" s="74"/>
      <c r="EL57" s="74"/>
      <c r="EM57" s="74"/>
      <c r="EN57" s="74"/>
      <c r="EO57" s="74"/>
      <c r="EP57" s="74"/>
      <c r="EQ57" s="74"/>
      <c r="ER57" s="74"/>
      <c r="ES57" s="74"/>
      <c r="ET57" s="74"/>
      <c r="EU57" s="74"/>
      <c r="EV57" s="74"/>
      <c r="EW57" s="74"/>
      <c r="EX57" s="74"/>
      <c r="EY57" s="74"/>
      <c r="EZ57" s="22"/>
      <c r="FA57" s="74"/>
      <c r="FB57" s="74"/>
      <c r="FC57" s="74"/>
      <c r="FD57" s="74"/>
      <c r="FE57" s="74"/>
      <c r="FF57" s="74"/>
      <c r="FG57" s="74"/>
      <c r="FH57" s="74"/>
      <c r="FI57" s="74"/>
      <c r="FJ57" s="74"/>
      <c r="FK57" s="74"/>
      <c r="FL57" s="22"/>
      <c r="FM57" s="22"/>
      <c r="FN57" s="74"/>
      <c r="FO57" s="74"/>
      <c r="FP57" s="74"/>
      <c r="FQ57" s="74"/>
      <c r="FR57" s="74"/>
      <c r="FS57" s="74"/>
      <c r="FT57" s="74"/>
      <c r="FU57" s="74"/>
      <c r="FV57" s="74"/>
      <c r="FW57" s="74"/>
      <c r="FX57" s="22"/>
      <c r="FY57" s="74"/>
      <c r="FZ57" s="74"/>
      <c r="GA57" s="74"/>
      <c r="GB57" s="74"/>
      <c r="GC57" s="74"/>
      <c r="GD57" s="74"/>
      <c r="GE57" s="74"/>
      <c r="GF57" s="74"/>
      <c r="GG57" s="74"/>
      <c r="GH57" s="74"/>
      <c r="GI57" s="74"/>
      <c r="GJ57" s="74"/>
      <c r="GK57" s="74"/>
      <c r="GL57" s="74"/>
      <c r="GM57" s="74"/>
      <c r="GN57" s="74"/>
      <c r="GO57" s="74"/>
      <c r="GP57" s="74"/>
      <c r="GQ57" s="74"/>
      <c r="GR57" s="74"/>
      <c r="GS57" s="74"/>
      <c r="GT57" s="74"/>
      <c r="GU57" s="74"/>
      <c r="GV57" s="74"/>
      <c r="GW57" s="74"/>
      <c r="GX57" s="74"/>
      <c r="GY57" s="74"/>
      <c r="GZ57" s="74"/>
      <c r="HA57" s="74"/>
      <c r="HB57" s="74"/>
      <c r="HC57" s="74"/>
      <c r="HD57" s="74"/>
      <c r="HE57" s="74"/>
      <c r="HF57" s="74"/>
      <c r="HG57" s="74"/>
      <c r="HH57" s="74"/>
      <c r="HI57" s="74"/>
      <c r="HJ57" s="74"/>
      <c r="HK57" s="74"/>
      <c r="HL57" s="74"/>
      <c r="HM57" s="74"/>
      <c r="HN57" s="74"/>
      <c r="HO57" s="74"/>
      <c r="HP57" s="74"/>
      <c r="HQ57" s="74"/>
      <c r="HR57" s="74"/>
      <c r="HS57" s="74"/>
      <c r="HT57" s="74"/>
      <c r="HU57" s="74"/>
      <c r="HV57" s="74"/>
      <c r="HW57" s="74"/>
      <c r="HX57" s="74"/>
      <c r="HY57" s="74"/>
      <c r="HZ57" s="74"/>
      <c r="IA57" s="74"/>
      <c r="IB57" s="74"/>
      <c r="IC57" s="74"/>
      <c r="ID57" s="74"/>
      <c r="IE57" s="74"/>
      <c r="IF57" s="74"/>
    </row>
    <row r="58" spans="1:240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  <c r="DI58" s="74"/>
      <c r="DJ58" s="74"/>
      <c r="DK58" s="74"/>
      <c r="DL58" s="74"/>
      <c r="DM58" s="74"/>
      <c r="DN58" s="74"/>
      <c r="DO58" s="74"/>
      <c r="DP58" s="74"/>
      <c r="DQ58" s="74"/>
      <c r="DR58" s="74"/>
      <c r="DS58" s="74"/>
      <c r="DT58" s="74"/>
      <c r="DU58" s="74"/>
      <c r="DV58" s="74"/>
      <c r="DW58" s="22"/>
      <c r="DX58" s="22"/>
      <c r="DY58" s="22"/>
      <c r="DZ58" s="22"/>
      <c r="EA58" s="22"/>
      <c r="EB58" s="22"/>
      <c r="EC58" s="74"/>
      <c r="ED58" s="74"/>
      <c r="EE58" s="74"/>
      <c r="EF58" s="74"/>
      <c r="EG58" s="74"/>
      <c r="EH58" s="74"/>
      <c r="EI58" s="74"/>
      <c r="EJ58" s="74"/>
      <c r="EK58" s="74"/>
      <c r="EL58" s="74"/>
      <c r="EM58" s="74"/>
      <c r="EN58" s="74"/>
      <c r="EO58" s="74"/>
      <c r="EP58" s="74"/>
      <c r="EQ58" s="74"/>
      <c r="ER58" s="74"/>
      <c r="ES58" s="74"/>
      <c r="ET58" s="74"/>
      <c r="EU58" s="74"/>
      <c r="EV58" s="74"/>
      <c r="EW58" s="74"/>
      <c r="EX58" s="74"/>
      <c r="EY58" s="74"/>
      <c r="EZ58" s="22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22"/>
      <c r="FM58" s="22"/>
      <c r="FN58" s="74"/>
      <c r="FO58" s="74"/>
      <c r="FP58" s="74"/>
      <c r="FQ58" s="74"/>
      <c r="FR58" s="74"/>
      <c r="FS58" s="74"/>
      <c r="FT58" s="74"/>
      <c r="FU58" s="74"/>
      <c r="FV58" s="74"/>
      <c r="FW58" s="74"/>
      <c r="FX58" s="22"/>
      <c r="FY58" s="74"/>
      <c r="FZ58" s="74"/>
      <c r="GA58" s="74"/>
      <c r="GB58" s="74"/>
      <c r="GC58" s="74"/>
      <c r="GD58" s="74"/>
      <c r="GE58" s="74"/>
      <c r="GF58" s="74"/>
      <c r="GG58" s="74"/>
      <c r="GH58" s="74"/>
      <c r="GI58" s="74"/>
      <c r="GJ58" s="74"/>
      <c r="GK58" s="74"/>
      <c r="GL58" s="74"/>
      <c r="GM58" s="74"/>
      <c r="GN58" s="74"/>
      <c r="GO58" s="74"/>
      <c r="GP58" s="74"/>
      <c r="GQ58" s="74"/>
      <c r="GR58" s="74"/>
      <c r="GS58" s="74"/>
      <c r="GT58" s="74"/>
      <c r="GU58" s="74"/>
      <c r="GV58" s="74"/>
      <c r="GW58" s="74"/>
      <c r="GX58" s="74"/>
      <c r="GY58" s="74"/>
      <c r="GZ58" s="74"/>
      <c r="HA58" s="74"/>
      <c r="HB58" s="74"/>
      <c r="HC58" s="74"/>
      <c r="HD58" s="74"/>
      <c r="HE58" s="74"/>
      <c r="HF58" s="74"/>
      <c r="HG58" s="74"/>
      <c r="HH58" s="74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4"/>
      <c r="IB58" s="74"/>
      <c r="IC58" s="74"/>
      <c r="ID58" s="74"/>
      <c r="IE58" s="74"/>
      <c r="IF58" s="74"/>
    </row>
    <row r="59" spans="1:240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  <c r="DI59" s="74"/>
      <c r="DJ59" s="74"/>
      <c r="DK59" s="74"/>
      <c r="DL59" s="74"/>
      <c r="DM59" s="74"/>
      <c r="DN59" s="74"/>
      <c r="DO59" s="74"/>
      <c r="DP59" s="74"/>
      <c r="DQ59" s="74"/>
      <c r="DR59" s="74"/>
      <c r="DS59" s="74"/>
      <c r="DT59" s="74"/>
      <c r="DU59" s="74"/>
      <c r="DV59" s="74"/>
      <c r="DW59" s="22"/>
      <c r="DX59" s="22"/>
      <c r="DY59" s="22"/>
      <c r="DZ59" s="22"/>
      <c r="EA59" s="22"/>
      <c r="EB59" s="22"/>
      <c r="EC59" s="74"/>
      <c r="ED59" s="74"/>
      <c r="EE59" s="74"/>
      <c r="EF59" s="74"/>
      <c r="EG59" s="74"/>
      <c r="EH59" s="74"/>
      <c r="EI59" s="74"/>
      <c r="EJ59" s="74"/>
      <c r="EK59" s="74"/>
      <c r="EL59" s="74"/>
      <c r="EM59" s="74"/>
      <c r="EN59" s="74"/>
      <c r="EO59" s="74"/>
      <c r="EP59" s="74"/>
      <c r="EQ59" s="74"/>
      <c r="ER59" s="74"/>
      <c r="ES59" s="74"/>
      <c r="ET59" s="74"/>
      <c r="EU59" s="74"/>
      <c r="EV59" s="74"/>
      <c r="EW59" s="74"/>
      <c r="EX59" s="74"/>
      <c r="EY59" s="74"/>
      <c r="EZ59" s="22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22"/>
      <c r="FM59" s="22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22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</row>
    <row r="60" spans="1:240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  <c r="DI60" s="74"/>
      <c r="DJ60" s="74"/>
      <c r="DK60" s="74"/>
      <c r="DL60" s="74"/>
      <c r="DM60" s="74"/>
      <c r="DN60" s="74"/>
      <c r="DO60" s="74"/>
      <c r="DP60" s="74"/>
      <c r="DQ60" s="74"/>
      <c r="DR60" s="74"/>
      <c r="DS60" s="74"/>
      <c r="DT60" s="74"/>
      <c r="DU60" s="74"/>
      <c r="DV60" s="74"/>
      <c r="DW60" s="22"/>
      <c r="DX60" s="22"/>
      <c r="DY60" s="22"/>
      <c r="DZ60" s="22"/>
      <c r="EA60" s="22"/>
      <c r="EB60" s="22"/>
      <c r="EC60" s="74"/>
      <c r="ED60" s="74"/>
      <c r="EE60" s="74"/>
      <c r="EF60" s="74"/>
      <c r="EG60" s="74"/>
      <c r="EH60" s="74"/>
      <c r="EI60" s="74"/>
      <c r="EJ60" s="74"/>
      <c r="EK60" s="74"/>
      <c r="EL60" s="74"/>
      <c r="EM60" s="74"/>
      <c r="EN60" s="74"/>
      <c r="EO60" s="74"/>
      <c r="EP60" s="74"/>
      <c r="EQ60" s="74"/>
      <c r="ER60" s="74"/>
      <c r="ES60" s="74"/>
      <c r="ET60" s="74"/>
      <c r="EU60" s="74"/>
      <c r="EV60" s="74"/>
      <c r="EW60" s="74"/>
      <c r="EX60" s="74"/>
      <c r="EY60" s="74"/>
      <c r="EZ60" s="22"/>
      <c r="FA60" s="74"/>
      <c r="FB60" s="74"/>
      <c r="FC60" s="74"/>
      <c r="FD60" s="74"/>
      <c r="FE60" s="74"/>
      <c r="FF60" s="74"/>
      <c r="FG60" s="74"/>
      <c r="FH60" s="74"/>
      <c r="FI60" s="74"/>
      <c r="FJ60" s="74"/>
      <c r="FK60" s="74"/>
      <c r="FL60" s="22"/>
      <c r="FM60" s="22"/>
      <c r="FN60" s="74"/>
      <c r="FO60" s="74"/>
      <c r="FP60" s="74"/>
      <c r="FQ60" s="74"/>
      <c r="FR60" s="74"/>
      <c r="FS60" s="74"/>
      <c r="FT60" s="74"/>
      <c r="FU60" s="74"/>
      <c r="FV60" s="74"/>
      <c r="FW60" s="74"/>
      <c r="FX60" s="22"/>
      <c r="FY60" s="74"/>
      <c r="FZ60" s="74"/>
      <c r="GA60" s="74"/>
      <c r="GB60" s="74"/>
      <c r="GC60" s="74"/>
      <c r="GD60" s="74"/>
      <c r="GE60" s="74"/>
      <c r="GF60" s="74"/>
      <c r="GG60" s="74"/>
      <c r="GH60" s="74"/>
      <c r="GI60" s="74"/>
      <c r="GJ60" s="74"/>
      <c r="GK60" s="74"/>
      <c r="GL60" s="74"/>
      <c r="GM60" s="74"/>
      <c r="GN60" s="74"/>
      <c r="GO60" s="74"/>
      <c r="GP60" s="74"/>
      <c r="GQ60" s="74"/>
      <c r="GR60" s="74"/>
      <c r="GS60" s="74"/>
      <c r="GT60" s="74"/>
      <c r="GU60" s="74"/>
      <c r="GV60" s="74"/>
      <c r="GW60" s="74"/>
      <c r="GX60" s="74"/>
      <c r="GY60" s="74"/>
      <c r="GZ60" s="74"/>
      <c r="HA60" s="74"/>
      <c r="HB60" s="74"/>
      <c r="HC60" s="74"/>
      <c r="HD60" s="74"/>
      <c r="HE60" s="74"/>
      <c r="HF60" s="74"/>
      <c r="HG60" s="74"/>
      <c r="HH60" s="74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74"/>
      <c r="IB60" s="74"/>
      <c r="IC60" s="74"/>
      <c r="ID60" s="74"/>
      <c r="IE60" s="74"/>
      <c r="IF60" s="74"/>
    </row>
    <row r="61" spans="1:240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22"/>
      <c r="DX61" s="22"/>
      <c r="DY61" s="22"/>
      <c r="DZ61" s="22"/>
      <c r="EA61" s="22"/>
      <c r="EB61" s="22"/>
      <c r="EC61" s="74"/>
      <c r="ED61" s="74"/>
      <c r="EE61" s="74"/>
      <c r="EF61" s="74"/>
      <c r="EG61" s="74"/>
      <c r="EH61" s="74"/>
      <c r="EI61" s="74"/>
      <c r="EJ61" s="74"/>
      <c r="EK61" s="74"/>
      <c r="EL61" s="74"/>
      <c r="EM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22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22"/>
      <c r="FM61" s="22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22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</row>
    <row r="62" spans="1:240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  <c r="DI62" s="74"/>
      <c r="DJ62" s="74"/>
      <c r="DK62" s="74"/>
      <c r="DL62" s="74"/>
      <c r="DM62" s="74"/>
      <c r="DN62" s="74"/>
      <c r="DO62" s="74"/>
      <c r="DP62" s="74"/>
      <c r="DQ62" s="74"/>
      <c r="DR62" s="74"/>
      <c r="DS62" s="74"/>
      <c r="DT62" s="74"/>
      <c r="DU62" s="74"/>
      <c r="DV62" s="74"/>
      <c r="DW62" s="22"/>
      <c r="DX62" s="22"/>
      <c r="DY62" s="22"/>
      <c r="DZ62" s="22"/>
      <c r="EA62" s="22"/>
      <c r="EB62" s="22"/>
      <c r="EC62" s="74"/>
      <c r="ED62" s="74"/>
      <c r="EE62" s="74"/>
      <c r="EF62" s="74"/>
      <c r="EG62" s="74"/>
      <c r="EH62" s="74"/>
      <c r="EI62" s="74"/>
      <c r="EJ62" s="74"/>
      <c r="EK62" s="74"/>
      <c r="EL62" s="74"/>
      <c r="EM62" s="74"/>
      <c r="EN62" s="74"/>
      <c r="EO62" s="74"/>
      <c r="EP62" s="74"/>
      <c r="EQ62" s="74"/>
      <c r="ER62" s="74"/>
      <c r="ES62" s="74"/>
      <c r="ET62" s="74"/>
      <c r="EU62" s="74"/>
      <c r="EV62" s="74"/>
      <c r="EW62" s="74"/>
      <c r="EX62" s="74"/>
      <c r="EY62" s="74"/>
      <c r="EZ62" s="22"/>
      <c r="FA62" s="74"/>
      <c r="FB62" s="74"/>
      <c r="FC62" s="74"/>
      <c r="FD62" s="74"/>
      <c r="FE62" s="74"/>
      <c r="FF62" s="74"/>
      <c r="FG62" s="74"/>
      <c r="FH62" s="74"/>
      <c r="FI62" s="74"/>
      <c r="FJ62" s="74"/>
      <c r="FK62" s="74"/>
      <c r="FL62" s="22"/>
      <c r="FM62" s="22"/>
      <c r="FN62" s="74"/>
      <c r="FO62" s="74"/>
      <c r="FP62" s="74"/>
      <c r="FQ62" s="74"/>
      <c r="FR62" s="74"/>
      <c r="FS62" s="74"/>
      <c r="FT62" s="74"/>
      <c r="FU62" s="74"/>
      <c r="FV62" s="74"/>
      <c r="FW62" s="74"/>
      <c r="FX62" s="22"/>
      <c r="FY62" s="74"/>
      <c r="FZ62" s="74"/>
      <c r="GA62" s="74"/>
      <c r="GB62" s="74"/>
      <c r="GC62" s="74"/>
      <c r="GD62" s="74"/>
      <c r="GE62" s="74"/>
      <c r="GF62" s="74"/>
      <c r="GG62" s="74"/>
      <c r="GH62" s="74"/>
      <c r="GI62" s="74"/>
      <c r="GJ62" s="74"/>
      <c r="GK62" s="74"/>
      <c r="GL62" s="74"/>
      <c r="GM62" s="74"/>
      <c r="GN62" s="74"/>
      <c r="GO62" s="74"/>
      <c r="GP62" s="74"/>
      <c r="GQ62" s="74"/>
      <c r="GR62" s="74"/>
      <c r="GS62" s="74"/>
      <c r="GT62" s="74"/>
      <c r="GU62" s="74"/>
      <c r="GV62" s="74"/>
      <c r="GW62" s="74"/>
      <c r="GX62" s="74"/>
      <c r="GY62" s="74"/>
      <c r="GZ62" s="74"/>
      <c r="HA62" s="74"/>
      <c r="HB62" s="74"/>
      <c r="HC62" s="74"/>
      <c r="HD62" s="74"/>
      <c r="HE62" s="74"/>
      <c r="HF62" s="74"/>
      <c r="HG62" s="74"/>
      <c r="HH62" s="74"/>
      <c r="HI62" s="74"/>
      <c r="HJ62" s="74"/>
      <c r="HK62" s="74"/>
      <c r="HL62" s="74"/>
      <c r="HM62" s="74"/>
      <c r="HN62" s="74"/>
      <c r="HO62" s="74"/>
      <c r="HP62" s="74"/>
      <c r="HQ62" s="74"/>
      <c r="HR62" s="74"/>
      <c r="HS62" s="74"/>
      <c r="HT62" s="74"/>
      <c r="HU62" s="74"/>
      <c r="HV62" s="74"/>
      <c r="HW62" s="74"/>
      <c r="HX62" s="74"/>
      <c r="HY62" s="74"/>
      <c r="HZ62" s="74"/>
      <c r="IA62" s="74"/>
      <c r="IB62" s="74"/>
      <c r="IC62" s="74"/>
      <c r="ID62" s="74"/>
      <c r="IE62" s="74"/>
      <c r="IF62" s="74"/>
    </row>
    <row r="63" spans="1:240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  <c r="DI63" s="74"/>
      <c r="DJ63" s="74"/>
      <c r="DK63" s="74"/>
      <c r="DL63" s="74"/>
      <c r="DM63" s="74"/>
      <c r="DN63" s="74"/>
      <c r="DO63" s="74"/>
      <c r="DP63" s="74"/>
      <c r="DQ63" s="74"/>
      <c r="DR63" s="74"/>
      <c r="DS63" s="74"/>
      <c r="DT63" s="74"/>
      <c r="DU63" s="74"/>
      <c r="DV63" s="74"/>
      <c r="DW63" s="22"/>
      <c r="DX63" s="22"/>
      <c r="DY63" s="22"/>
      <c r="DZ63" s="22"/>
      <c r="EA63" s="22"/>
      <c r="EB63" s="22"/>
      <c r="EC63" s="74"/>
      <c r="ED63" s="74"/>
      <c r="EE63" s="74"/>
      <c r="EF63" s="74"/>
      <c r="EG63" s="74"/>
      <c r="EH63" s="74"/>
      <c r="EI63" s="74"/>
      <c r="EJ63" s="74"/>
      <c r="EK63" s="74"/>
      <c r="EL63" s="74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22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22"/>
      <c r="FM63" s="22"/>
      <c r="FN63" s="74"/>
      <c r="FO63" s="74"/>
      <c r="FP63" s="74"/>
      <c r="FQ63" s="74"/>
      <c r="FR63" s="74"/>
      <c r="FS63" s="74"/>
      <c r="FT63" s="74"/>
      <c r="FU63" s="74"/>
      <c r="FV63" s="74"/>
      <c r="FW63" s="74"/>
      <c r="FX63" s="22"/>
      <c r="FY63" s="74"/>
      <c r="FZ63" s="74"/>
      <c r="GA63" s="74"/>
      <c r="GB63" s="74"/>
      <c r="GC63" s="74"/>
      <c r="GD63" s="74"/>
      <c r="GE63" s="74"/>
      <c r="GF63" s="74"/>
      <c r="GG63" s="74"/>
      <c r="GH63" s="74"/>
      <c r="GI63" s="74"/>
      <c r="GJ63" s="74"/>
      <c r="GK63" s="74"/>
      <c r="GL63" s="74"/>
      <c r="GM63" s="74"/>
      <c r="GN63" s="74"/>
      <c r="GO63" s="74"/>
      <c r="GP63" s="74"/>
      <c r="GQ63" s="74"/>
      <c r="GR63" s="74"/>
      <c r="GS63" s="74"/>
      <c r="GT63" s="74"/>
      <c r="GU63" s="74"/>
      <c r="GV63" s="74"/>
      <c r="GW63" s="74"/>
      <c r="GX63" s="74"/>
      <c r="GY63" s="74"/>
      <c r="GZ63" s="74"/>
      <c r="HA63" s="74"/>
      <c r="HB63" s="74"/>
      <c r="HC63" s="74"/>
      <c r="HD63" s="74"/>
      <c r="HE63" s="74"/>
      <c r="HF63" s="74"/>
      <c r="HG63" s="74"/>
      <c r="HH63" s="74"/>
      <c r="HI63" s="74"/>
      <c r="HJ63" s="74"/>
      <c r="HK63" s="74"/>
      <c r="HL63" s="74"/>
      <c r="HM63" s="74"/>
      <c r="HN63" s="74"/>
      <c r="HO63" s="74"/>
      <c r="HP63" s="74"/>
      <c r="HQ63" s="74"/>
      <c r="HR63" s="74"/>
      <c r="HS63" s="74"/>
      <c r="HT63" s="74"/>
      <c r="HU63" s="74"/>
      <c r="HV63" s="74"/>
      <c r="HW63" s="74"/>
      <c r="HX63" s="74"/>
      <c r="HY63" s="74"/>
      <c r="HZ63" s="74"/>
      <c r="IA63" s="74"/>
      <c r="IB63" s="74"/>
      <c r="IC63" s="74"/>
      <c r="ID63" s="74"/>
      <c r="IE63" s="74"/>
      <c r="IF63" s="74"/>
    </row>
    <row r="64" spans="1:240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  <c r="DI64" s="74"/>
      <c r="DJ64" s="74"/>
      <c r="DK64" s="74"/>
      <c r="DL64" s="74"/>
      <c r="DM64" s="74"/>
      <c r="DN64" s="74"/>
      <c r="DO64" s="74"/>
      <c r="DP64" s="74"/>
      <c r="DQ64" s="74"/>
      <c r="DR64" s="74"/>
      <c r="DS64" s="74"/>
      <c r="DT64" s="74"/>
      <c r="DU64" s="74"/>
      <c r="DV64" s="74"/>
      <c r="DW64" s="22"/>
      <c r="DX64" s="22"/>
      <c r="DY64" s="22"/>
      <c r="DZ64" s="22"/>
      <c r="EA64" s="22"/>
      <c r="EB64" s="22"/>
      <c r="EC64" s="74"/>
      <c r="ED64" s="74"/>
      <c r="EE64" s="74"/>
      <c r="EF64" s="74"/>
      <c r="EG64" s="74"/>
      <c r="EH64" s="74"/>
      <c r="EI64" s="74"/>
      <c r="EJ64" s="74"/>
      <c r="EK64" s="74"/>
      <c r="EL64" s="74"/>
      <c r="EM64" s="74"/>
      <c r="EN64" s="74"/>
      <c r="EO64" s="74"/>
      <c r="EP64" s="74"/>
      <c r="EQ64" s="74"/>
      <c r="ER64" s="74"/>
      <c r="ES64" s="74"/>
      <c r="ET64" s="74"/>
      <c r="EU64" s="74"/>
      <c r="EV64" s="74"/>
      <c r="EW64" s="74"/>
      <c r="EX64" s="74"/>
      <c r="EY64" s="74"/>
      <c r="EZ64" s="22"/>
      <c r="FA64" s="74"/>
      <c r="FB64" s="74"/>
      <c r="FC64" s="74"/>
      <c r="FD64" s="74"/>
      <c r="FE64" s="74"/>
      <c r="FF64" s="74"/>
      <c r="FG64" s="74"/>
      <c r="FH64" s="74"/>
      <c r="FI64" s="74"/>
      <c r="FJ64" s="74"/>
      <c r="FK64" s="74"/>
      <c r="FL64" s="22"/>
      <c r="FM64" s="22"/>
      <c r="FN64" s="74"/>
      <c r="FO64" s="74"/>
      <c r="FP64" s="74"/>
      <c r="FQ64" s="74"/>
      <c r="FR64" s="74"/>
      <c r="FS64" s="74"/>
      <c r="FT64" s="74"/>
      <c r="FU64" s="74"/>
      <c r="FV64" s="74"/>
      <c r="FW64" s="74"/>
      <c r="FX64" s="22"/>
      <c r="FY64" s="74"/>
      <c r="FZ64" s="74"/>
      <c r="GA64" s="74"/>
      <c r="GB64" s="74"/>
      <c r="GC64" s="74"/>
      <c r="GD64" s="74"/>
      <c r="GE64" s="74"/>
      <c r="GF64" s="74"/>
      <c r="GG64" s="74"/>
      <c r="GH64" s="74"/>
      <c r="GI64" s="74"/>
      <c r="GJ64" s="74"/>
      <c r="GK64" s="74"/>
      <c r="GL64" s="74"/>
      <c r="GM64" s="74"/>
      <c r="GN64" s="74"/>
      <c r="GO64" s="74"/>
      <c r="GP64" s="74"/>
      <c r="GQ64" s="74"/>
      <c r="GR64" s="74"/>
      <c r="GS64" s="74"/>
      <c r="GT64" s="74"/>
      <c r="GU64" s="74"/>
      <c r="GV64" s="74"/>
      <c r="GW64" s="74"/>
      <c r="GX64" s="74"/>
      <c r="GY64" s="74"/>
      <c r="GZ64" s="74"/>
      <c r="HA64" s="74"/>
      <c r="HB64" s="74"/>
      <c r="HC64" s="74"/>
      <c r="HD64" s="74"/>
      <c r="HE64" s="74"/>
      <c r="HF64" s="74"/>
      <c r="HG64" s="74"/>
      <c r="HH64" s="74"/>
      <c r="HI64" s="74"/>
      <c r="HJ64" s="74"/>
      <c r="HK64" s="74"/>
      <c r="HL64" s="74"/>
      <c r="HM64" s="74"/>
      <c r="HN64" s="74"/>
      <c r="HO64" s="74"/>
      <c r="HP64" s="74"/>
      <c r="HQ64" s="74"/>
      <c r="HR64" s="74"/>
      <c r="HS64" s="74"/>
      <c r="HT64" s="74"/>
      <c r="HU64" s="74"/>
      <c r="HV64" s="74"/>
      <c r="HW64" s="74"/>
      <c r="HX64" s="74"/>
      <c r="HY64" s="74"/>
      <c r="HZ64" s="74"/>
      <c r="IA64" s="74"/>
      <c r="IB64" s="74"/>
      <c r="IC64" s="74"/>
      <c r="ID64" s="74"/>
      <c r="IE64" s="74"/>
      <c r="IF64" s="74"/>
    </row>
    <row r="65" spans="1:240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  <c r="DI65" s="74"/>
      <c r="DJ65" s="74"/>
      <c r="DK65" s="74"/>
      <c r="DL65" s="74"/>
      <c r="DM65" s="74"/>
      <c r="DN65" s="74"/>
      <c r="DO65" s="74"/>
      <c r="DP65" s="74"/>
      <c r="DQ65" s="74"/>
      <c r="DR65" s="74"/>
      <c r="DS65" s="74"/>
      <c r="DT65" s="74"/>
      <c r="DU65" s="74"/>
      <c r="DV65" s="74"/>
      <c r="DW65" s="22"/>
      <c r="DX65" s="22"/>
      <c r="DY65" s="22"/>
      <c r="DZ65" s="22"/>
      <c r="EA65" s="22"/>
      <c r="EB65" s="22"/>
      <c r="EC65" s="74"/>
      <c r="ED65" s="74"/>
      <c r="EE65" s="74"/>
      <c r="EF65" s="74"/>
      <c r="EG65" s="74"/>
      <c r="EH65" s="74"/>
      <c r="EI65" s="74"/>
      <c r="EJ65" s="74"/>
      <c r="EK65" s="74"/>
      <c r="EL65" s="74"/>
      <c r="EM65" s="74"/>
      <c r="EN65" s="74"/>
      <c r="EO65" s="74"/>
      <c r="EP65" s="74"/>
      <c r="EQ65" s="74"/>
      <c r="ER65" s="74"/>
      <c r="ES65" s="74"/>
      <c r="ET65" s="74"/>
      <c r="EU65" s="74"/>
      <c r="EV65" s="74"/>
      <c r="EW65" s="74"/>
      <c r="EX65" s="74"/>
      <c r="EY65" s="74"/>
      <c r="EZ65" s="22"/>
      <c r="FA65" s="74"/>
      <c r="FB65" s="74"/>
      <c r="FC65" s="74"/>
      <c r="FD65" s="74"/>
      <c r="FE65" s="74"/>
      <c r="FF65" s="74"/>
      <c r="FG65" s="74"/>
      <c r="FH65" s="74"/>
      <c r="FI65" s="74"/>
      <c r="FJ65" s="74"/>
      <c r="FK65" s="74"/>
      <c r="FL65" s="22"/>
      <c r="FM65" s="22"/>
      <c r="FN65" s="74"/>
      <c r="FO65" s="74"/>
      <c r="FP65" s="74"/>
      <c r="FQ65" s="74"/>
      <c r="FR65" s="74"/>
      <c r="FS65" s="74"/>
      <c r="FT65" s="74"/>
      <c r="FU65" s="74"/>
      <c r="FV65" s="74"/>
      <c r="FW65" s="74"/>
      <c r="FX65" s="22"/>
      <c r="FY65" s="74"/>
      <c r="FZ65" s="74"/>
      <c r="GA65" s="74"/>
      <c r="GB65" s="74"/>
      <c r="GC65" s="74"/>
      <c r="GD65" s="74"/>
      <c r="GE65" s="74"/>
      <c r="GF65" s="74"/>
      <c r="GG65" s="74"/>
      <c r="GH65" s="74"/>
      <c r="GI65" s="74"/>
      <c r="GJ65" s="74"/>
      <c r="GK65" s="74"/>
      <c r="GL65" s="74"/>
      <c r="GM65" s="74"/>
      <c r="GN65" s="74"/>
      <c r="GO65" s="74"/>
      <c r="GP65" s="74"/>
      <c r="GQ65" s="74"/>
      <c r="GR65" s="74"/>
      <c r="GS65" s="74"/>
      <c r="GT65" s="74"/>
      <c r="GU65" s="74"/>
      <c r="GV65" s="74"/>
      <c r="GW65" s="74"/>
      <c r="GX65" s="74"/>
      <c r="GY65" s="74"/>
      <c r="GZ65" s="74"/>
      <c r="HA65" s="74"/>
      <c r="HB65" s="74"/>
      <c r="HC65" s="74"/>
      <c r="HD65" s="74"/>
      <c r="HE65" s="74"/>
      <c r="HF65" s="74"/>
      <c r="HG65" s="74"/>
      <c r="HH65" s="74"/>
      <c r="HI65" s="74"/>
      <c r="HJ65" s="74"/>
      <c r="HK65" s="74"/>
      <c r="HL65" s="74"/>
      <c r="HM65" s="74"/>
      <c r="HN65" s="74"/>
      <c r="HO65" s="74"/>
      <c r="HP65" s="74"/>
      <c r="HQ65" s="74"/>
      <c r="HR65" s="74"/>
      <c r="HS65" s="74"/>
      <c r="HT65" s="74"/>
      <c r="HU65" s="74"/>
      <c r="HV65" s="74"/>
      <c r="HW65" s="74"/>
      <c r="HX65" s="74"/>
      <c r="HY65" s="74"/>
      <c r="HZ65" s="74"/>
      <c r="IA65" s="74"/>
      <c r="IB65" s="74"/>
      <c r="IC65" s="74"/>
      <c r="ID65" s="74"/>
      <c r="IE65" s="74"/>
      <c r="IF65" s="74"/>
    </row>
    <row r="66" spans="1:240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74"/>
      <c r="DN66" s="74"/>
      <c r="DO66" s="74"/>
      <c r="DP66" s="74"/>
      <c r="DQ66" s="74"/>
      <c r="DR66" s="74"/>
      <c r="DS66" s="74"/>
      <c r="DT66" s="74"/>
      <c r="DU66" s="74"/>
      <c r="DV66" s="74"/>
      <c r="DW66" s="22"/>
      <c r="DX66" s="22"/>
      <c r="DY66" s="22"/>
      <c r="DZ66" s="22"/>
      <c r="EA66" s="22"/>
      <c r="EB66" s="22"/>
      <c r="EC66" s="74"/>
      <c r="ED66" s="74"/>
      <c r="EE66" s="74"/>
      <c r="EF66" s="74"/>
      <c r="EG66" s="74"/>
      <c r="EH66" s="74"/>
      <c r="EI66" s="74"/>
      <c r="EJ66" s="74"/>
      <c r="EK66" s="74"/>
      <c r="EL66" s="74"/>
      <c r="EM66" s="74"/>
      <c r="EN66" s="74"/>
      <c r="EO66" s="74"/>
      <c r="EP66" s="74"/>
      <c r="EQ66" s="74"/>
      <c r="ER66" s="74"/>
      <c r="ES66" s="74"/>
      <c r="ET66" s="74"/>
      <c r="EU66" s="74"/>
      <c r="EV66" s="74"/>
      <c r="EW66" s="74"/>
      <c r="EX66" s="74"/>
      <c r="EY66" s="74"/>
      <c r="EZ66" s="22"/>
      <c r="FA66" s="74"/>
      <c r="FB66" s="74"/>
      <c r="FC66" s="74"/>
      <c r="FD66" s="74"/>
      <c r="FE66" s="74"/>
      <c r="FF66" s="74"/>
      <c r="FG66" s="74"/>
      <c r="FH66" s="74"/>
      <c r="FI66" s="74"/>
      <c r="FJ66" s="74"/>
      <c r="FK66" s="74"/>
      <c r="FL66" s="22"/>
      <c r="FM66" s="22"/>
      <c r="FN66" s="74"/>
      <c r="FO66" s="74"/>
      <c r="FP66" s="74"/>
      <c r="FQ66" s="74"/>
      <c r="FR66" s="74"/>
      <c r="FS66" s="74"/>
      <c r="FT66" s="74"/>
      <c r="FU66" s="74"/>
      <c r="FV66" s="74"/>
      <c r="FW66" s="74"/>
      <c r="FX66" s="22"/>
      <c r="FY66" s="74"/>
      <c r="FZ66" s="74"/>
      <c r="GA66" s="74"/>
      <c r="GB66" s="74"/>
      <c r="GC66" s="74"/>
      <c r="GD66" s="74"/>
      <c r="GE66" s="74"/>
      <c r="GF66" s="74"/>
      <c r="GG66" s="74"/>
      <c r="GH66" s="74"/>
      <c r="GI66" s="74"/>
      <c r="GJ66" s="74"/>
      <c r="GK66" s="74"/>
      <c r="GL66" s="74"/>
      <c r="GM66" s="74"/>
      <c r="GN66" s="74"/>
      <c r="GO66" s="74"/>
      <c r="GP66" s="74"/>
      <c r="GQ66" s="74"/>
      <c r="GR66" s="74"/>
      <c r="GS66" s="74"/>
      <c r="GT66" s="74"/>
      <c r="GU66" s="74"/>
      <c r="GV66" s="74"/>
      <c r="GW66" s="74"/>
      <c r="GX66" s="74"/>
      <c r="GY66" s="74"/>
      <c r="GZ66" s="74"/>
      <c r="HA66" s="74"/>
      <c r="HB66" s="74"/>
      <c r="HC66" s="74"/>
      <c r="HD66" s="74"/>
      <c r="HE66" s="74"/>
      <c r="HF66" s="74"/>
      <c r="HG66" s="74"/>
      <c r="HH66" s="74"/>
      <c r="HI66" s="74"/>
      <c r="HJ66" s="74"/>
      <c r="HK66" s="74"/>
      <c r="HL66" s="74"/>
      <c r="HM66" s="74"/>
      <c r="HN66" s="74"/>
      <c r="HO66" s="74"/>
      <c r="HP66" s="74"/>
      <c r="HQ66" s="74"/>
      <c r="HR66" s="74"/>
      <c r="HS66" s="74"/>
      <c r="HT66" s="74"/>
      <c r="HU66" s="74"/>
      <c r="HV66" s="74"/>
      <c r="HW66" s="74"/>
      <c r="HX66" s="74"/>
      <c r="HY66" s="74"/>
      <c r="HZ66" s="74"/>
      <c r="IA66" s="74"/>
      <c r="IB66" s="74"/>
      <c r="IC66" s="74"/>
      <c r="ID66" s="74"/>
      <c r="IE66" s="74"/>
      <c r="IF66" s="74"/>
    </row>
    <row r="67" spans="1:240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74"/>
      <c r="DN67" s="74"/>
      <c r="DO67" s="74"/>
      <c r="DP67" s="74"/>
      <c r="DQ67" s="74"/>
      <c r="DR67" s="74"/>
      <c r="DS67" s="74"/>
      <c r="DT67" s="74"/>
      <c r="DU67" s="74"/>
      <c r="DV67" s="74"/>
      <c r="DW67" s="22"/>
      <c r="DX67" s="22"/>
      <c r="DY67" s="22"/>
      <c r="DZ67" s="22"/>
      <c r="EA67" s="22"/>
      <c r="EB67" s="22"/>
      <c r="EC67" s="74"/>
      <c r="ED67" s="74"/>
      <c r="EE67" s="74"/>
      <c r="EF67" s="74"/>
      <c r="EG67" s="74"/>
      <c r="EH67" s="74"/>
      <c r="EI67" s="74"/>
      <c r="EJ67" s="74"/>
      <c r="EK67" s="74"/>
      <c r="EL67" s="74"/>
      <c r="EM67" s="74"/>
      <c r="EN67" s="74"/>
      <c r="EO67" s="74"/>
      <c r="EP67" s="74"/>
      <c r="EQ67" s="74"/>
      <c r="ER67" s="74"/>
      <c r="ES67" s="74"/>
      <c r="ET67" s="74"/>
      <c r="EU67" s="74"/>
      <c r="EV67" s="74"/>
      <c r="EW67" s="74"/>
      <c r="EX67" s="74"/>
      <c r="EY67" s="74"/>
      <c r="EZ67" s="22"/>
      <c r="FA67" s="74"/>
      <c r="FB67" s="74"/>
      <c r="FC67" s="74"/>
      <c r="FD67" s="74"/>
      <c r="FE67" s="74"/>
      <c r="FF67" s="74"/>
      <c r="FG67" s="74"/>
      <c r="FH67" s="74"/>
      <c r="FI67" s="74"/>
      <c r="FJ67" s="74"/>
      <c r="FK67" s="74"/>
      <c r="FL67" s="22"/>
      <c r="FM67" s="22"/>
      <c r="FN67" s="74"/>
      <c r="FO67" s="74"/>
      <c r="FP67" s="74"/>
      <c r="FQ67" s="74"/>
      <c r="FR67" s="74"/>
      <c r="FS67" s="74"/>
      <c r="FT67" s="74"/>
      <c r="FU67" s="74"/>
      <c r="FV67" s="74"/>
      <c r="FW67" s="74"/>
      <c r="FX67" s="22"/>
      <c r="FY67" s="74"/>
      <c r="FZ67" s="74"/>
      <c r="GA67" s="74"/>
      <c r="GB67" s="74"/>
      <c r="GC67" s="74"/>
      <c r="GD67" s="74"/>
      <c r="GE67" s="74"/>
      <c r="GF67" s="74"/>
      <c r="GG67" s="74"/>
      <c r="GH67" s="74"/>
      <c r="GI67" s="74"/>
      <c r="GJ67" s="74"/>
      <c r="GK67" s="74"/>
      <c r="GL67" s="74"/>
      <c r="GM67" s="74"/>
      <c r="GN67" s="74"/>
      <c r="GO67" s="74"/>
      <c r="GP67" s="74"/>
      <c r="GQ67" s="74"/>
      <c r="GR67" s="74"/>
      <c r="GS67" s="74"/>
      <c r="GT67" s="74"/>
      <c r="GU67" s="74"/>
      <c r="GV67" s="74"/>
      <c r="GW67" s="74"/>
      <c r="GX67" s="74"/>
      <c r="GY67" s="74"/>
      <c r="GZ67" s="74"/>
      <c r="HA67" s="74"/>
      <c r="HB67" s="74"/>
      <c r="HC67" s="74"/>
      <c r="HD67" s="74"/>
      <c r="HE67" s="74"/>
      <c r="HF67" s="74"/>
      <c r="HG67" s="74"/>
      <c r="HH67" s="74"/>
      <c r="HI67" s="74"/>
      <c r="HJ67" s="74"/>
      <c r="HK67" s="74"/>
      <c r="HL67" s="74"/>
      <c r="HM67" s="74"/>
      <c r="HN67" s="74"/>
      <c r="HO67" s="74"/>
      <c r="HP67" s="74"/>
      <c r="HQ67" s="74"/>
      <c r="HR67" s="74"/>
      <c r="HS67" s="74"/>
      <c r="HT67" s="74"/>
      <c r="HU67" s="74"/>
      <c r="HV67" s="74"/>
      <c r="HW67" s="74"/>
      <c r="HX67" s="74"/>
      <c r="HY67" s="74"/>
      <c r="HZ67" s="74"/>
      <c r="IA67" s="74"/>
      <c r="IB67" s="74"/>
      <c r="IC67" s="74"/>
      <c r="ID67" s="74"/>
      <c r="IE67" s="74"/>
      <c r="IF67" s="74"/>
    </row>
    <row r="68" spans="1:240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  <c r="DI68" s="74"/>
      <c r="DJ68" s="74"/>
      <c r="DK68" s="74"/>
      <c r="DL68" s="74"/>
      <c r="DM68" s="74"/>
      <c r="DN68" s="74"/>
      <c r="DO68" s="74"/>
      <c r="DP68" s="74"/>
      <c r="DQ68" s="74"/>
      <c r="DR68" s="74"/>
      <c r="DS68" s="74"/>
      <c r="DT68" s="74"/>
      <c r="DU68" s="74"/>
      <c r="DV68" s="74"/>
      <c r="DW68" s="22"/>
      <c r="DX68" s="22"/>
      <c r="DY68" s="22"/>
      <c r="DZ68" s="22"/>
      <c r="EA68" s="22"/>
      <c r="EB68" s="22"/>
      <c r="EC68" s="74"/>
      <c r="ED68" s="74"/>
      <c r="EE68" s="74"/>
      <c r="EF68" s="74"/>
      <c r="EG68" s="74"/>
      <c r="EH68" s="74"/>
      <c r="EI68" s="74"/>
      <c r="EJ68" s="74"/>
      <c r="EK68" s="74"/>
      <c r="EL68" s="74"/>
      <c r="EM68" s="74"/>
      <c r="EN68" s="74"/>
      <c r="EO68" s="74"/>
      <c r="EP68" s="74"/>
      <c r="EQ68" s="74"/>
      <c r="ER68" s="74"/>
      <c r="ES68" s="74"/>
      <c r="ET68" s="74"/>
      <c r="EU68" s="74"/>
      <c r="EV68" s="74"/>
      <c r="EW68" s="74"/>
      <c r="EX68" s="74"/>
      <c r="EY68" s="74"/>
      <c r="EZ68" s="22"/>
      <c r="FA68" s="74"/>
      <c r="FB68" s="74"/>
      <c r="FC68" s="74"/>
      <c r="FD68" s="74"/>
      <c r="FE68" s="74"/>
      <c r="FF68" s="74"/>
      <c r="FG68" s="74"/>
      <c r="FH68" s="74"/>
      <c r="FI68" s="74"/>
      <c r="FJ68" s="74"/>
      <c r="FK68" s="74"/>
      <c r="FL68" s="22"/>
      <c r="FM68" s="22"/>
      <c r="FN68" s="74"/>
      <c r="FO68" s="74"/>
      <c r="FP68" s="74"/>
      <c r="FQ68" s="74"/>
      <c r="FR68" s="74"/>
      <c r="FS68" s="74"/>
      <c r="FT68" s="74"/>
      <c r="FU68" s="74"/>
      <c r="FV68" s="74"/>
      <c r="FW68" s="74"/>
      <c r="FX68" s="22"/>
      <c r="FY68" s="74"/>
      <c r="FZ68" s="74"/>
      <c r="GA68" s="74"/>
      <c r="GB68" s="74"/>
      <c r="GC68" s="74"/>
      <c r="GD68" s="74"/>
      <c r="GE68" s="74"/>
      <c r="GF68" s="74"/>
      <c r="GG68" s="74"/>
      <c r="GH68" s="74"/>
      <c r="GI68" s="74"/>
      <c r="GJ68" s="74"/>
      <c r="GK68" s="74"/>
      <c r="GL68" s="74"/>
      <c r="GM68" s="74"/>
      <c r="GN68" s="74"/>
      <c r="GO68" s="74"/>
      <c r="GP68" s="74"/>
      <c r="GQ68" s="74"/>
      <c r="GR68" s="74"/>
      <c r="GS68" s="74"/>
      <c r="GT68" s="74"/>
      <c r="GU68" s="74"/>
      <c r="GV68" s="74"/>
      <c r="GW68" s="74"/>
      <c r="GX68" s="74"/>
      <c r="GY68" s="74"/>
      <c r="GZ68" s="74"/>
      <c r="HA68" s="74"/>
      <c r="HB68" s="74"/>
      <c r="HC68" s="74"/>
      <c r="HD68" s="74"/>
      <c r="HE68" s="74"/>
      <c r="HF68" s="74"/>
      <c r="HG68" s="74"/>
      <c r="HH68" s="74"/>
      <c r="HI68" s="74"/>
      <c r="HJ68" s="74"/>
      <c r="HK68" s="74"/>
      <c r="HL68" s="74"/>
      <c r="HM68" s="74"/>
      <c r="HN68" s="74"/>
      <c r="HO68" s="74"/>
      <c r="HP68" s="74"/>
      <c r="HQ68" s="74"/>
      <c r="HR68" s="74"/>
      <c r="HS68" s="74"/>
      <c r="HT68" s="74"/>
      <c r="HU68" s="74"/>
      <c r="HV68" s="74"/>
      <c r="HW68" s="74"/>
      <c r="HX68" s="74"/>
      <c r="HY68" s="74"/>
      <c r="HZ68" s="74"/>
      <c r="IA68" s="74"/>
      <c r="IB68" s="74"/>
      <c r="IC68" s="74"/>
      <c r="ID68" s="74"/>
      <c r="IE68" s="74"/>
      <c r="IF68" s="74"/>
    </row>
    <row r="69" spans="1:24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  <c r="DI69" s="74"/>
      <c r="DJ69" s="74"/>
      <c r="DK69" s="74"/>
      <c r="DL69" s="74"/>
      <c r="DM69" s="74"/>
      <c r="DN69" s="74"/>
      <c r="DO69" s="74"/>
      <c r="DP69" s="74"/>
      <c r="DQ69" s="74"/>
      <c r="DR69" s="74"/>
      <c r="DS69" s="74"/>
      <c r="DT69" s="74"/>
      <c r="DU69" s="74"/>
      <c r="DV69" s="74"/>
      <c r="DW69" s="22"/>
      <c r="DX69" s="22"/>
      <c r="DY69" s="22"/>
      <c r="DZ69" s="22"/>
      <c r="EA69" s="22"/>
      <c r="EB69" s="22"/>
      <c r="EC69" s="74"/>
      <c r="ED69" s="74"/>
      <c r="EE69" s="74"/>
      <c r="EF69" s="74"/>
      <c r="EG69" s="74"/>
      <c r="EH69" s="74"/>
      <c r="EI69" s="74"/>
      <c r="EJ69" s="74"/>
      <c r="EK69" s="74"/>
      <c r="EL69" s="74"/>
      <c r="EM69" s="74"/>
      <c r="EN69" s="74"/>
      <c r="EO69" s="74"/>
      <c r="EP69" s="74"/>
      <c r="EQ69" s="74"/>
      <c r="ER69" s="74"/>
      <c r="ES69" s="74"/>
      <c r="ET69" s="74"/>
      <c r="EU69" s="74"/>
      <c r="EV69" s="74"/>
      <c r="EW69" s="74"/>
      <c r="EX69" s="74"/>
      <c r="EY69" s="74"/>
      <c r="EZ69" s="22"/>
      <c r="FA69" s="74"/>
      <c r="FB69" s="74"/>
      <c r="FC69" s="74"/>
      <c r="FD69" s="74"/>
      <c r="FE69" s="74"/>
      <c r="FF69" s="74"/>
      <c r="FG69" s="74"/>
      <c r="FH69" s="74"/>
      <c r="FI69" s="74"/>
      <c r="FJ69" s="74"/>
      <c r="FK69" s="74"/>
      <c r="FL69" s="22"/>
      <c r="FM69" s="22"/>
      <c r="FN69" s="74"/>
      <c r="FO69" s="74"/>
      <c r="FP69" s="74"/>
      <c r="FQ69" s="74"/>
      <c r="FR69" s="74"/>
      <c r="FS69" s="74"/>
      <c r="FT69" s="74"/>
      <c r="FU69" s="74"/>
      <c r="FV69" s="74"/>
      <c r="FW69" s="74"/>
      <c r="FX69" s="22"/>
      <c r="FY69" s="74"/>
      <c r="FZ69" s="74"/>
      <c r="GA69" s="74"/>
      <c r="GB69" s="74"/>
      <c r="GC69" s="74"/>
      <c r="GD69" s="74"/>
      <c r="GE69" s="74"/>
      <c r="GF69" s="74"/>
      <c r="GG69" s="74"/>
      <c r="GH69" s="74"/>
      <c r="GI69" s="74"/>
      <c r="GJ69" s="74"/>
      <c r="GK69" s="74"/>
      <c r="GL69" s="74"/>
      <c r="GM69" s="74"/>
      <c r="GN69" s="74"/>
      <c r="GO69" s="74"/>
      <c r="GP69" s="74"/>
      <c r="GQ69" s="74"/>
      <c r="GR69" s="74"/>
      <c r="GS69" s="74"/>
      <c r="GT69" s="74"/>
      <c r="GU69" s="74"/>
      <c r="GV69" s="74"/>
      <c r="GW69" s="74"/>
      <c r="GX69" s="74"/>
      <c r="GY69" s="74"/>
      <c r="GZ69" s="74"/>
      <c r="HA69" s="74"/>
      <c r="HB69" s="74"/>
      <c r="HC69" s="74"/>
      <c r="HD69" s="74"/>
      <c r="HE69" s="74"/>
      <c r="HF69" s="74"/>
      <c r="HG69" s="74"/>
      <c r="HH69" s="74"/>
      <c r="HI69" s="74"/>
      <c r="HJ69" s="74"/>
      <c r="HK69" s="74"/>
      <c r="HL69" s="74"/>
      <c r="HM69" s="74"/>
      <c r="HN69" s="74"/>
      <c r="HO69" s="74"/>
      <c r="HP69" s="74"/>
      <c r="HQ69" s="74"/>
      <c r="HR69" s="74"/>
      <c r="HS69" s="74"/>
      <c r="HT69" s="74"/>
      <c r="HU69" s="74"/>
      <c r="HV69" s="74"/>
      <c r="HW69" s="74"/>
      <c r="HX69" s="74"/>
      <c r="HY69" s="74"/>
      <c r="HZ69" s="74"/>
      <c r="IA69" s="74"/>
      <c r="IB69" s="74"/>
      <c r="IC69" s="74"/>
      <c r="ID69" s="74"/>
      <c r="IE69" s="74"/>
      <c r="IF69" s="74"/>
    </row>
    <row r="70" spans="1:240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  <c r="DI70" s="74"/>
      <c r="DJ70" s="74"/>
      <c r="DK70" s="74"/>
      <c r="DL70" s="74"/>
      <c r="DM70" s="74"/>
      <c r="DN70" s="74"/>
      <c r="DO70" s="74"/>
      <c r="DP70" s="74"/>
      <c r="DQ70" s="74"/>
      <c r="DR70" s="74"/>
      <c r="DS70" s="74"/>
      <c r="DT70" s="74"/>
      <c r="DU70" s="74"/>
      <c r="DV70" s="74"/>
      <c r="DW70" s="22"/>
      <c r="DX70" s="22"/>
      <c r="DY70" s="22"/>
      <c r="DZ70" s="22"/>
      <c r="EA70" s="22"/>
      <c r="EB70" s="22"/>
      <c r="EC70" s="74"/>
      <c r="ED70" s="74"/>
      <c r="EE70" s="74"/>
      <c r="EF70" s="74"/>
      <c r="EG70" s="74"/>
      <c r="EH70" s="74"/>
      <c r="EI70" s="74"/>
      <c r="EJ70" s="74"/>
      <c r="EK70" s="74"/>
      <c r="EL70" s="74"/>
      <c r="EM70" s="74"/>
      <c r="EN70" s="74"/>
      <c r="EO70" s="74"/>
      <c r="EP70" s="74"/>
      <c r="EQ70" s="74"/>
      <c r="ER70" s="74"/>
      <c r="ES70" s="74"/>
      <c r="ET70" s="74"/>
      <c r="EU70" s="74"/>
      <c r="EV70" s="74"/>
      <c r="EW70" s="74"/>
      <c r="EX70" s="74"/>
      <c r="EY70" s="74"/>
      <c r="EZ70" s="22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22"/>
      <c r="FM70" s="22"/>
      <c r="FN70" s="74"/>
      <c r="FO70" s="74"/>
      <c r="FP70" s="74"/>
      <c r="FQ70" s="74"/>
      <c r="FR70" s="74"/>
      <c r="FS70" s="74"/>
      <c r="FT70" s="74"/>
      <c r="FU70" s="74"/>
      <c r="FV70" s="74"/>
      <c r="FW70" s="74"/>
      <c r="FX70" s="22"/>
      <c r="FY70" s="74"/>
      <c r="FZ70" s="74"/>
      <c r="GA70" s="74"/>
      <c r="GB70" s="74"/>
      <c r="GC70" s="74"/>
      <c r="GD70" s="74"/>
      <c r="GE70" s="74"/>
      <c r="GF70" s="74"/>
      <c r="GG70" s="74"/>
      <c r="GH70" s="74"/>
      <c r="GI70" s="74"/>
      <c r="GJ70" s="74"/>
      <c r="GK70" s="74"/>
      <c r="GL70" s="74"/>
      <c r="GM70" s="74"/>
      <c r="GN70" s="74"/>
      <c r="GO70" s="74"/>
      <c r="GP70" s="74"/>
      <c r="GQ70" s="74"/>
      <c r="GR70" s="74"/>
      <c r="GS70" s="74"/>
      <c r="GT70" s="74"/>
      <c r="GU70" s="74"/>
      <c r="GV70" s="74"/>
      <c r="GW70" s="74"/>
      <c r="GX70" s="74"/>
      <c r="GY70" s="74"/>
      <c r="GZ70" s="74"/>
      <c r="HA70" s="74"/>
      <c r="HB70" s="74"/>
      <c r="HC70" s="74"/>
      <c r="HD70" s="74"/>
      <c r="HE70" s="74"/>
      <c r="HF70" s="74"/>
      <c r="HG70" s="74"/>
      <c r="HH70" s="74"/>
      <c r="HI70" s="74"/>
      <c r="HJ70" s="74"/>
      <c r="HK70" s="74"/>
      <c r="HL70" s="74"/>
      <c r="HM70" s="74"/>
      <c r="HN70" s="74"/>
      <c r="HO70" s="74"/>
      <c r="HP70" s="74"/>
      <c r="HQ70" s="74"/>
      <c r="HR70" s="74"/>
      <c r="HS70" s="74"/>
      <c r="HT70" s="74"/>
      <c r="HU70" s="74"/>
      <c r="HV70" s="74"/>
      <c r="HW70" s="74"/>
      <c r="HX70" s="74"/>
      <c r="HY70" s="74"/>
      <c r="HZ70" s="74"/>
      <c r="IA70" s="74"/>
      <c r="IB70" s="74"/>
      <c r="IC70" s="74"/>
      <c r="ID70" s="74"/>
      <c r="IE70" s="74"/>
      <c r="IF70" s="74"/>
    </row>
    <row r="71" spans="1:240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  <c r="DI71" s="74"/>
      <c r="DJ71" s="74"/>
      <c r="DK71" s="74"/>
      <c r="DL71" s="74"/>
      <c r="DM71" s="74"/>
      <c r="DN71" s="74"/>
      <c r="DO71" s="74"/>
      <c r="DP71" s="74"/>
      <c r="DQ71" s="74"/>
      <c r="DR71" s="74"/>
      <c r="DS71" s="74"/>
      <c r="DT71" s="74"/>
      <c r="DU71" s="74"/>
      <c r="DV71" s="74"/>
      <c r="DW71" s="22"/>
      <c r="DX71" s="22"/>
      <c r="DY71" s="22"/>
      <c r="DZ71" s="22"/>
      <c r="EA71" s="22"/>
      <c r="EB71" s="22"/>
      <c r="EC71" s="74"/>
      <c r="ED71" s="74"/>
      <c r="EE71" s="74"/>
      <c r="EF71" s="74"/>
      <c r="EG71" s="74"/>
      <c r="EH71" s="74"/>
      <c r="EI71" s="74"/>
      <c r="EJ71" s="74"/>
      <c r="EK71" s="74"/>
      <c r="EL71" s="74"/>
      <c r="EM71" s="74"/>
      <c r="EN71" s="74"/>
      <c r="EO71" s="74"/>
      <c r="EP71" s="74"/>
      <c r="EQ71" s="74"/>
      <c r="ER71" s="74"/>
      <c r="ES71" s="74"/>
      <c r="ET71" s="74"/>
      <c r="EU71" s="74"/>
      <c r="EV71" s="74"/>
      <c r="EW71" s="74"/>
      <c r="EX71" s="74"/>
      <c r="EY71" s="74"/>
      <c r="EZ71" s="22"/>
      <c r="FA71" s="74"/>
      <c r="FB71" s="74"/>
      <c r="FC71" s="74"/>
      <c r="FD71" s="74"/>
      <c r="FE71" s="74"/>
      <c r="FF71" s="74"/>
      <c r="FG71" s="74"/>
      <c r="FH71" s="74"/>
      <c r="FI71" s="74"/>
      <c r="FJ71" s="74"/>
      <c r="FK71" s="74"/>
      <c r="FL71" s="22"/>
      <c r="FM71" s="22"/>
      <c r="FN71" s="74"/>
      <c r="FO71" s="74"/>
      <c r="FP71" s="74"/>
      <c r="FQ71" s="74"/>
      <c r="FR71" s="74"/>
      <c r="FS71" s="74"/>
      <c r="FT71" s="74"/>
      <c r="FU71" s="74"/>
      <c r="FV71" s="74"/>
      <c r="FW71" s="74"/>
      <c r="FX71" s="22"/>
      <c r="FY71" s="74"/>
      <c r="FZ71" s="74"/>
      <c r="GA71" s="74"/>
      <c r="GB71" s="74"/>
      <c r="GC71" s="74"/>
      <c r="GD71" s="74"/>
      <c r="GE71" s="74"/>
      <c r="GF71" s="74"/>
      <c r="GG71" s="74"/>
      <c r="GH71" s="74"/>
      <c r="GI71" s="74"/>
      <c r="GJ71" s="74"/>
      <c r="GK71" s="74"/>
      <c r="GL71" s="74"/>
      <c r="GM71" s="74"/>
      <c r="GN71" s="74"/>
      <c r="GO71" s="74"/>
      <c r="GP71" s="74"/>
      <c r="GQ71" s="74"/>
      <c r="GR71" s="74"/>
      <c r="GS71" s="74"/>
      <c r="GT71" s="74"/>
      <c r="GU71" s="74"/>
      <c r="GV71" s="74"/>
      <c r="GW71" s="74"/>
      <c r="GX71" s="74"/>
      <c r="GY71" s="74"/>
      <c r="GZ71" s="74"/>
      <c r="HA71" s="74"/>
      <c r="HB71" s="74"/>
      <c r="HC71" s="74"/>
      <c r="HD71" s="74"/>
      <c r="HE71" s="74"/>
      <c r="HF71" s="74"/>
      <c r="HG71" s="74"/>
      <c r="HH71" s="74"/>
      <c r="HI71" s="74"/>
      <c r="HJ71" s="74"/>
      <c r="HK71" s="74"/>
      <c r="HL71" s="74"/>
      <c r="HM71" s="74"/>
      <c r="HN71" s="74"/>
      <c r="HO71" s="74"/>
      <c r="HP71" s="74"/>
      <c r="HQ71" s="74"/>
      <c r="HR71" s="74"/>
      <c r="HS71" s="74"/>
      <c r="HT71" s="74"/>
      <c r="HU71" s="74"/>
      <c r="HV71" s="74"/>
      <c r="HW71" s="74"/>
      <c r="HX71" s="74"/>
      <c r="HY71" s="74"/>
      <c r="HZ71" s="74"/>
      <c r="IA71" s="74"/>
      <c r="IB71" s="74"/>
      <c r="IC71" s="74"/>
      <c r="ID71" s="74"/>
      <c r="IE71" s="74"/>
      <c r="IF71" s="74"/>
    </row>
    <row r="72" spans="1:240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  <c r="DI72" s="74"/>
      <c r="DJ72" s="74"/>
      <c r="DK72" s="74"/>
      <c r="DL72" s="74"/>
      <c r="DM72" s="74"/>
      <c r="DN72" s="74"/>
      <c r="DO72" s="74"/>
      <c r="DP72" s="74"/>
      <c r="DQ72" s="74"/>
      <c r="DR72" s="74"/>
      <c r="DS72" s="74"/>
      <c r="DT72" s="74"/>
      <c r="DU72" s="74"/>
      <c r="DV72" s="74"/>
      <c r="DW72" s="22"/>
      <c r="DX72" s="22"/>
      <c r="DY72" s="22"/>
      <c r="DZ72" s="22"/>
      <c r="EA72" s="22"/>
      <c r="EB72" s="22"/>
      <c r="EC72" s="74"/>
      <c r="ED72" s="74"/>
      <c r="EE72" s="74"/>
      <c r="EF72" s="74"/>
      <c r="EG72" s="74"/>
      <c r="EH72" s="74"/>
      <c r="EI72" s="74"/>
      <c r="EJ72" s="74"/>
      <c r="EK72" s="74"/>
      <c r="EL72" s="74"/>
      <c r="EM72" s="74"/>
      <c r="EN72" s="74"/>
      <c r="EO72" s="74"/>
      <c r="EP72" s="74"/>
      <c r="EQ72" s="74"/>
      <c r="ER72" s="74"/>
      <c r="ES72" s="74"/>
      <c r="ET72" s="74"/>
      <c r="EU72" s="74"/>
      <c r="EV72" s="74"/>
      <c r="EW72" s="74"/>
      <c r="EX72" s="74"/>
      <c r="EY72" s="74"/>
      <c r="EZ72" s="22"/>
      <c r="FA72" s="74"/>
      <c r="FB72" s="74"/>
      <c r="FC72" s="74"/>
      <c r="FD72" s="74"/>
      <c r="FE72" s="74"/>
      <c r="FF72" s="74"/>
      <c r="FG72" s="74"/>
      <c r="FH72" s="74"/>
      <c r="FI72" s="74"/>
      <c r="FJ72" s="74"/>
      <c r="FK72" s="74"/>
      <c r="FL72" s="22"/>
      <c r="FM72" s="22"/>
      <c r="FN72" s="74"/>
      <c r="FO72" s="74"/>
      <c r="FP72" s="74"/>
      <c r="FQ72" s="74"/>
      <c r="FR72" s="74"/>
      <c r="FS72" s="74"/>
      <c r="FT72" s="74"/>
      <c r="FU72" s="74"/>
      <c r="FV72" s="74"/>
      <c r="FW72" s="74"/>
      <c r="FX72" s="22"/>
      <c r="FY72" s="74"/>
      <c r="FZ72" s="74"/>
      <c r="GA72" s="74"/>
      <c r="GB72" s="74"/>
      <c r="GC72" s="74"/>
      <c r="GD72" s="74"/>
      <c r="GE72" s="74"/>
      <c r="GF72" s="74"/>
      <c r="GG72" s="74"/>
      <c r="GH72" s="74"/>
      <c r="GI72" s="74"/>
      <c r="GJ72" s="74"/>
      <c r="GK72" s="74"/>
      <c r="GL72" s="74"/>
      <c r="GM72" s="74"/>
      <c r="GN72" s="74"/>
      <c r="GO72" s="74"/>
      <c r="GP72" s="74"/>
      <c r="GQ72" s="74"/>
      <c r="GR72" s="74"/>
      <c r="GS72" s="74"/>
      <c r="GT72" s="74"/>
      <c r="GU72" s="74"/>
      <c r="GV72" s="74"/>
      <c r="GW72" s="74"/>
      <c r="GX72" s="74"/>
      <c r="GY72" s="74"/>
      <c r="GZ72" s="74"/>
      <c r="HA72" s="74"/>
      <c r="HB72" s="74"/>
      <c r="HC72" s="74"/>
      <c r="HD72" s="74"/>
      <c r="HE72" s="74"/>
      <c r="HF72" s="74"/>
      <c r="HG72" s="74"/>
      <c r="HH72" s="74"/>
      <c r="HI72" s="74"/>
      <c r="HJ72" s="74"/>
      <c r="HK72" s="74"/>
      <c r="HL72" s="74"/>
      <c r="HM72" s="74"/>
      <c r="HN72" s="74"/>
      <c r="HO72" s="74"/>
      <c r="HP72" s="74"/>
      <c r="HQ72" s="74"/>
      <c r="HR72" s="74"/>
      <c r="HS72" s="74"/>
      <c r="HT72" s="74"/>
      <c r="HU72" s="74"/>
      <c r="HV72" s="74"/>
      <c r="HW72" s="74"/>
      <c r="HX72" s="74"/>
      <c r="HY72" s="74"/>
      <c r="HZ72" s="74"/>
      <c r="IA72" s="74"/>
      <c r="IB72" s="74"/>
      <c r="IC72" s="74"/>
      <c r="ID72" s="74"/>
      <c r="IE72" s="74"/>
      <c r="IF72" s="74"/>
    </row>
    <row r="73" spans="1:240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  <c r="DI73" s="74"/>
      <c r="DJ73" s="74"/>
      <c r="DK73" s="74"/>
      <c r="DL73" s="74"/>
      <c r="DM73" s="74"/>
      <c r="DN73" s="74"/>
      <c r="DO73" s="74"/>
      <c r="DP73" s="74"/>
      <c r="DQ73" s="74"/>
      <c r="DR73" s="74"/>
      <c r="DS73" s="74"/>
      <c r="DT73" s="74"/>
      <c r="DU73" s="74"/>
      <c r="DV73" s="74"/>
      <c r="DW73" s="22"/>
      <c r="DX73" s="22"/>
      <c r="DY73" s="22"/>
      <c r="DZ73" s="22"/>
      <c r="EA73" s="22"/>
      <c r="EB73" s="22"/>
      <c r="EC73" s="74"/>
      <c r="ED73" s="74"/>
      <c r="EE73" s="74"/>
      <c r="EF73" s="74"/>
      <c r="EG73" s="74"/>
      <c r="EH73" s="74"/>
      <c r="EI73" s="74"/>
      <c r="EJ73" s="74"/>
      <c r="EK73" s="74"/>
      <c r="EL73" s="74"/>
      <c r="EM73" s="74"/>
      <c r="EN73" s="74"/>
      <c r="EO73" s="74"/>
      <c r="EP73" s="74"/>
      <c r="EQ73" s="74"/>
      <c r="ER73" s="74"/>
      <c r="ES73" s="74"/>
      <c r="ET73" s="74"/>
      <c r="EU73" s="74"/>
      <c r="EV73" s="74"/>
      <c r="EW73" s="74"/>
      <c r="EX73" s="74"/>
      <c r="EY73" s="74"/>
      <c r="EZ73" s="22"/>
      <c r="FA73" s="74"/>
      <c r="FB73" s="74"/>
      <c r="FC73" s="74"/>
      <c r="FD73" s="74"/>
      <c r="FE73" s="74"/>
      <c r="FF73" s="74"/>
      <c r="FG73" s="74"/>
      <c r="FH73" s="74"/>
      <c r="FI73" s="74"/>
      <c r="FJ73" s="74"/>
      <c r="FK73" s="74"/>
      <c r="FL73" s="22"/>
      <c r="FM73" s="22"/>
      <c r="FN73" s="74"/>
      <c r="FO73" s="74"/>
      <c r="FP73" s="74"/>
      <c r="FQ73" s="74"/>
      <c r="FR73" s="74"/>
      <c r="FS73" s="74"/>
      <c r="FT73" s="74"/>
      <c r="FU73" s="74"/>
      <c r="FV73" s="74"/>
      <c r="FW73" s="74"/>
      <c r="FX73" s="22"/>
      <c r="FY73" s="74"/>
      <c r="FZ73" s="74"/>
      <c r="GA73" s="74"/>
      <c r="GB73" s="74"/>
      <c r="GC73" s="74"/>
      <c r="GD73" s="74"/>
      <c r="GE73" s="74"/>
      <c r="GF73" s="74"/>
      <c r="GG73" s="74"/>
      <c r="GH73" s="74"/>
      <c r="GI73" s="74"/>
      <c r="GJ73" s="74"/>
      <c r="GK73" s="74"/>
      <c r="GL73" s="74"/>
      <c r="GM73" s="74"/>
      <c r="GN73" s="74"/>
      <c r="GO73" s="74"/>
      <c r="GP73" s="74"/>
      <c r="GQ73" s="74"/>
      <c r="GR73" s="74"/>
      <c r="GS73" s="74"/>
      <c r="GT73" s="74"/>
      <c r="GU73" s="74"/>
      <c r="GV73" s="74"/>
      <c r="GW73" s="74"/>
      <c r="GX73" s="74"/>
      <c r="GY73" s="74"/>
      <c r="GZ73" s="74"/>
      <c r="HA73" s="74"/>
      <c r="HB73" s="74"/>
      <c r="HC73" s="74"/>
      <c r="HD73" s="74"/>
      <c r="HE73" s="74"/>
      <c r="HF73" s="74"/>
      <c r="HG73" s="74"/>
      <c r="HH73" s="74"/>
      <c r="HI73" s="74"/>
      <c r="HJ73" s="74"/>
      <c r="HK73" s="74"/>
      <c r="HL73" s="74"/>
      <c r="HM73" s="74"/>
      <c r="HN73" s="74"/>
      <c r="HO73" s="74"/>
      <c r="HP73" s="74"/>
      <c r="HQ73" s="74"/>
      <c r="HR73" s="74"/>
      <c r="HS73" s="74"/>
      <c r="HT73" s="74"/>
      <c r="HU73" s="74"/>
      <c r="HV73" s="74"/>
      <c r="HW73" s="74"/>
      <c r="HX73" s="74"/>
      <c r="HY73" s="74"/>
      <c r="HZ73" s="74"/>
      <c r="IA73" s="74"/>
      <c r="IB73" s="74"/>
      <c r="IC73" s="74"/>
      <c r="ID73" s="74"/>
      <c r="IE73" s="74"/>
      <c r="IF73" s="74"/>
    </row>
    <row r="74" spans="1:240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  <c r="DI74" s="74"/>
      <c r="DJ74" s="74"/>
      <c r="DK74" s="74"/>
      <c r="DL74" s="74"/>
      <c r="DM74" s="74"/>
      <c r="DN74" s="74"/>
      <c r="DO74" s="74"/>
      <c r="DP74" s="74"/>
      <c r="DQ74" s="74"/>
      <c r="DR74" s="74"/>
      <c r="DS74" s="74"/>
      <c r="DT74" s="74"/>
      <c r="DU74" s="74"/>
      <c r="DV74" s="74"/>
      <c r="DW74" s="22"/>
      <c r="DX74" s="22"/>
      <c r="DY74" s="22"/>
      <c r="DZ74" s="22"/>
      <c r="EA74" s="22"/>
      <c r="EB74" s="22"/>
      <c r="EC74" s="74"/>
      <c r="ED74" s="74"/>
      <c r="EE74" s="74"/>
      <c r="EF74" s="74"/>
      <c r="EG74" s="74"/>
      <c r="EH74" s="74"/>
      <c r="EI74" s="74"/>
      <c r="EJ74" s="74"/>
      <c r="EK74" s="74"/>
      <c r="EL74" s="74"/>
      <c r="EM74" s="74"/>
      <c r="EN74" s="74"/>
      <c r="EO74" s="74"/>
      <c r="EP74" s="74"/>
      <c r="EQ74" s="74"/>
      <c r="ER74" s="74"/>
      <c r="ES74" s="74"/>
      <c r="ET74" s="74"/>
      <c r="EU74" s="74"/>
      <c r="EV74" s="74"/>
      <c r="EW74" s="74"/>
      <c r="EX74" s="74"/>
      <c r="EY74" s="74"/>
      <c r="EZ74" s="22"/>
      <c r="FA74" s="74"/>
      <c r="FB74" s="74"/>
      <c r="FC74" s="74"/>
      <c r="FD74" s="74"/>
      <c r="FE74" s="74"/>
      <c r="FF74" s="74"/>
      <c r="FG74" s="74"/>
      <c r="FH74" s="74"/>
      <c r="FI74" s="74"/>
      <c r="FJ74" s="74"/>
      <c r="FK74" s="74"/>
      <c r="FL74" s="22"/>
      <c r="FM74" s="22"/>
      <c r="FN74" s="74"/>
      <c r="FO74" s="74"/>
      <c r="FP74" s="74"/>
      <c r="FQ74" s="74"/>
      <c r="FR74" s="74"/>
      <c r="FS74" s="74"/>
      <c r="FT74" s="74"/>
      <c r="FU74" s="74"/>
      <c r="FV74" s="74"/>
      <c r="FW74" s="74"/>
      <c r="FX74" s="22"/>
      <c r="FY74" s="74"/>
      <c r="FZ74" s="74"/>
      <c r="GA74" s="74"/>
      <c r="GB74" s="74"/>
      <c r="GC74" s="74"/>
      <c r="GD74" s="74"/>
      <c r="GE74" s="74"/>
      <c r="GF74" s="74"/>
      <c r="GG74" s="74"/>
      <c r="GH74" s="74"/>
      <c r="GI74" s="74"/>
      <c r="GJ74" s="74"/>
      <c r="GK74" s="74"/>
      <c r="GL74" s="74"/>
      <c r="GM74" s="74"/>
      <c r="GN74" s="74"/>
      <c r="GO74" s="74"/>
      <c r="GP74" s="74"/>
      <c r="GQ74" s="74"/>
      <c r="GR74" s="74"/>
      <c r="GS74" s="74"/>
      <c r="GT74" s="74"/>
      <c r="GU74" s="74"/>
      <c r="GV74" s="74"/>
      <c r="GW74" s="74"/>
      <c r="GX74" s="74"/>
      <c r="GY74" s="74"/>
      <c r="GZ74" s="74"/>
      <c r="HA74" s="74"/>
      <c r="HB74" s="74"/>
      <c r="HC74" s="74"/>
      <c r="HD74" s="74"/>
      <c r="HE74" s="74"/>
      <c r="HF74" s="74"/>
      <c r="HG74" s="74"/>
      <c r="HH74" s="74"/>
      <c r="HI74" s="74"/>
      <c r="HJ74" s="74"/>
      <c r="HK74" s="74"/>
      <c r="HL74" s="74"/>
      <c r="HM74" s="74"/>
      <c r="HN74" s="74"/>
      <c r="HO74" s="74"/>
      <c r="HP74" s="74"/>
      <c r="HQ74" s="74"/>
      <c r="HR74" s="74"/>
      <c r="HS74" s="74"/>
      <c r="HT74" s="74"/>
      <c r="HU74" s="74"/>
      <c r="HV74" s="74"/>
      <c r="HW74" s="74"/>
      <c r="HX74" s="74"/>
      <c r="HY74" s="74"/>
      <c r="HZ74" s="74"/>
      <c r="IA74" s="74"/>
      <c r="IB74" s="74"/>
      <c r="IC74" s="74"/>
      <c r="ID74" s="74"/>
      <c r="IE74" s="74"/>
      <c r="IF74" s="74"/>
    </row>
  </sheetData>
  <mergeCells count="488">
    <mergeCell ref="A1:H2"/>
    <mergeCell ref="I1:N2"/>
    <mergeCell ref="O1:T2"/>
    <mergeCell ref="V1:AK2"/>
    <mergeCell ref="AL1:BA2"/>
    <mergeCell ref="BB1:BQ2"/>
    <mergeCell ref="ED1:ED2"/>
    <mergeCell ref="EE1:EE2"/>
    <mergeCell ref="EF1:EF2"/>
    <mergeCell ref="EG1:EG2"/>
    <mergeCell ref="BR1:BW2"/>
    <mergeCell ref="BX1:CN2"/>
    <mergeCell ref="CO1:DE2"/>
    <mergeCell ref="DF1:DV2"/>
    <mergeCell ref="DW1:DX2"/>
    <mergeCell ref="DY1:DZ2"/>
    <mergeCell ref="ET1:ET2"/>
    <mergeCell ref="EU1:FF2"/>
    <mergeCell ref="FG1:FR2"/>
    <mergeCell ref="FS1:GD2"/>
    <mergeCell ref="A3:A4"/>
    <mergeCell ref="B3:F4"/>
    <mergeCell ref="G3:G4"/>
    <mergeCell ref="H3:H4"/>
    <mergeCell ref="I3:M4"/>
    <mergeCell ref="N3:N4"/>
    <mergeCell ref="EN1:EN2"/>
    <mergeCell ref="EO1:EO2"/>
    <mergeCell ref="EP1:EP2"/>
    <mergeCell ref="EQ1:EQ2"/>
    <mergeCell ref="ER1:ER2"/>
    <mergeCell ref="ES1:ES2"/>
    <mergeCell ref="EH1:EH2"/>
    <mergeCell ref="EI1:EI2"/>
    <mergeCell ref="EJ1:EJ2"/>
    <mergeCell ref="EK1:EK2"/>
    <mergeCell ref="EL1:EL2"/>
    <mergeCell ref="EM1:EM2"/>
    <mergeCell ref="EA1:EB2"/>
    <mergeCell ref="EC1:EC2"/>
    <mergeCell ref="AE3:AE4"/>
    <mergeCell ref="AF3:AF4"/>
    <mergeCell ref="AG3:AG4"/>
    <mergeCell ref="AH3:AH4"/>
    <mergeCell ref="AI3:AI4"/>
    <mergeCell ref="AJ3:AJ4"/>
    <mergeCell ref="O3:R4"/>
    <mergeCell ref="S3:T4"/>
    <mergeCell ref="V3:Z4"/>
    <mergeCell ref="AA3:AB4"/>
    <mergeCell ref="AC3:AC4"/>
    <mergeCell ref="AD3:AD4"/>
    <mergeCell ref="AV3:AV4"/>
    <mergeCell ref="AW3:AW4"/>
    <mergeCell ref="AX3:AX4"/>
    <mergeCell ref="AY3:AY4"/>
    <mergeCell ref="AZ3:AZ4"/>
    <mergeCell ref="BA3:BA4"/>
    <mergeCell ref="AK3:AK4"/>
    <mergeCell ref="AL3:AP4"/>
    <mergeCell ref="AQ3:AR4"/>
    <mergeCell ref="AS3:AS4"/>
    <mergeCell ref="AT3:AT4"/>
    <mergeCell ref="AU3:AU4"/>
    <mergeCell ref="BM3:BM4"/>
    <mergeCell ref="BN3:BN4"/>
    <mergeCell ref="BO3:BO4"/>
    <mergeCell ref="BP3:BP4"/>
    <mergeCell ref="BQ3:BQ4"/>
    <mergeCell ref="BR3:BS4"/>
    <mergeCell ref="BB3:BF4"/>
    <mergeCell ref="BG3:BH4"/>
    <mergeCell ref="BI3:BI4"/>
    <mergeCell ref="BJ3:BJ4"/>
    <mergeCell ref="BK3:BK4"/>
    <mergeCell ref="BL3:BL4"/>
    <mergeCell ref="CG3:CG4"/>
    <mergeCell ref="CH3:CH4"/>
    <mergeCell ref="CI3:CI4"/>
    <mergeCell ref="CJ3:CJ4"/>
    <mergeCell ref="CK3:CK4"/>
    <mergeCell ref="CL3:CL4"/>
    <mergeCell ref="BT3:BU4"/>
    <mergeCell ref="BV3:BW4"/>
    <mergeCell ref="BX3:CB4"/>
    <mergeCell ref="CC3:CC4"/>
    <mergeCell ref="CD3:CE4"/>
    <mergeCell ref="CF3:CF4"/>
    <mergeCell ref="CX3:CX4"/>
    <mergeCell ref="CY3:CY4"/>
    <mergeCell ref="CZ3:CZ4"/>
    <mergeCell ref="DA3:DA4"/>
    <mergeCell ref="DB3:DB4"/>
    <mergeCell ref="DC3:DC4"/>
    <mergeCell ref="CM3:CM4"/>
    <mergeCell ref="CN3:CN4"/>
    <mergeCell ref="CO3:CS4"/>
    <mergeCell ref="CT3:CT4"/>
    <mergeCell ref="CU3:CV4"/>
    <mergeCell ref="CW3:CW4"/>
    <mergeCell ref="DO3:DO4"/>
    <mergeCell ref="DP3:DP4"/>
    <mergeCell ref="DQ3:DQ4"/>
    <mergeCell ref="DR3:DR4"/>
    <mergeCell ref="DS3:DS4"/>
    <mergeCell ref="DT3:DT4"/>
    <mergeCell ref="DD3:DD4"/>
    <mergeCell ref="DE3:DE4"/>
    <mergeCell ref="DF3:DJ4"/>
    <mergeCell ref="DK3:DK4"/>
    <mergeCell ref="DL3:DM4"/>
    <mergeCell ref="DN3:DN4"/>
    <mergeCell ref="EA3:EA4"/>
    <mergeCell ref="EB3:EB4"/>
    <mergeCell ref="EC3:EC4"/>
    <mergeCell ref="ED3:ED4"/>
    <mergeCell ref="EE3:EE4"/>
    <mergeCell ref="EF3:EF4"/>
    <mergeCell ref="DU3:DU4"/>
    <mergeCell ref="DV3:DV4"/>
    <mergeCell ref="DW3:DW4"/>
    <mergeCell ref="DX3:DX4"/>
    <mergeCell ref="DY3:DY4"/>
    <mergeCell ref="DZ3:DZ4"/>
    <mergeCell ref="EO3:EO4"/>
    <mergeCell ref="EP3:EP4"/>
    <mergeCell ref="EQ3:EQ4"/>
    <mergeCell ref="ER3:ER4"/>
    <mergeCell ref="EG3:EG4"/>
    <mergeCell ref="EH3:EH4"/>
    <mergeCell ref="EI3:EI4"/>
    <mergeCell ref="EJ3:EJ4"/>
    <mergeCell ref="EK3:EK4"/>
    <mergeCell ref="EL3:EL4"/>
    <mergeCell ref="FY3:FY4"/>
    <mergeCell ref="FZ3:GD4"/>
    <mergeCell ref="B5:F5"/>
    <mergeCell ref="I5:M5"/>
    <mergeCell ref="O5:R5"/>
    <mergeCell ref="S5:T5"/>
    <mergeCell ref="V5:Z5"/>
    <mergeCell ref="AL5:AP5"/>
    <mergeCell ref="BB5:BF5"/>
    <mergeCell ref="BX5:CB5"/>
    <mergeCell ref="FG3:FK4"/>
    <mergeCell ref="FL3:FL4"/>
    <mergeCell ref="FM3:FM4"/>
    <mergeCell ref="FN3:FR4"/>
    <mergeCell ref="FS3:FW4"/>
    <mergeCell ref="FX3:FX4"/>
    <mergeCell ref="ES3:ES4"/>
    <mergeCell ref="ET3:ET4"/>
    <mergeCell ref="EU3:EY4"/>
    <mergeCell ref="EZ3:EZ4"/>
    <mergeCell ref="FA3:FA4"/>
    <mergeCell ref="FB3:FF4"/>
    <mergeCell ref="EM3:EM4"/>
    <mergeCell ref="EN3:EN4"/>
    <mergeCell ref="FS5:FW5"/>
    <mergeCell ref="FZ5:GD5"/>
    <mergeCell ref="GE5:GI5"/>
    <mergeCell ref="B6:F6"/>
    <mergeCell ref="I6:M6"/>
    <mergeCell ref="O6:R6"/>
    <mergeCell ref="S6:T6"/>
    <mergeCell ref="V6:Z6"/>
    <mergeCell ref="AL6:AP6"/>
    <mergeCell ref="BB6:BF6"/>
    <mergeCell ref="CO5:CS5"/>
    <mergeCell ref="DF5:DJ5"/>
    <mergeCell ref="EU5:EY5"/>
    <mergeCell ref="FB5:FF5"/>
    <mergeCell ref="FG5:FK5"/>
    <mergeCell ref="FN5:FR5"/>
    <mergeCell ref="FN6:FR6"/>
    <mergeCell ref="FS6:FW6"/>
    <mergeCell ref="FZ6:GD6"/>
    <mergeCell ref="GE6:GI6"/>
    <mergeCell ref="EU6:EY6"/>
    <mergeCell ref="FB6:FF6"/>
    <mergeCell ref="FG6:FK6"/>
    <mergeCell ref="B7:F7"/>
    <mergeCell ref="I7:M7"/>
    <mergeCell ref="O7:R7"/>
    <mergeCell ref="S7:T7"/>
    <mergeCell ref="V7:Z7"/>
    <mergeCell ref="AL7:AP7"/>
    <mergeCell ref="BX6:CB6"/>
    <mergeCell ref="CO6:CS6"/>
    <mergeCell ref="DF6:DJ6"/>
    <mergeCell ref="FG7:FK7"/>
    <mergeCell ref="FN7:FR7"/>
    <mergeCell ref="FS7:FW7"/>
    <mergeCell ref="FZ7:GD7"/>
    <mergeCell ref="GE7:GI7"/>
    <mergeCell ref="B8:F8"/>
    <mergeCell ref="I8:M8"/>
    <mergeCell ref="O8:R8"/>
    <mergeCell ref="S8:T8"/>
    <mergeCell ref="V8:Z8"/>
    <mergeCell ref="BB7:BF7"/>
    <mergeCell ref="BX7:CB7"/>
    <mergeCell ref="CO7:CS7"/>
    <mergeCell ref="DF7:DJ7"/>
    <mergeCell ref="EU7:EY7"/>
    <mergeCell ref="FB7:FF7"/>
    <mergeCell ref="FB8:FF8"/>
    <mergeCell ref="FG8:FK8"/>
    <mergeCell ref="FN8:FR8"/>
    <mergeCell ref="FS8:FW8"/>
    <mergeCell ref="FZ8:GD8"/>
    <mergeCell ref="GE8:GI8"/>
    <mergeCell ref="AL8:AP8"/>
    <mergeCell ref="BB8:BF8"/>
    <mergeCell ref="BX8:CB8"/>
    <mergeCell ref="CO8:CS8"/>
    <mergeCell ref="DF8:DJ8"/>
    <mergeCell ref="EU8:EY8"/>
    <mergeCell ref="FG9:FK9"/>
    <mergeCell ref="FN9:FR9"/>
    <mergeCell ref="FS9:FW9"/>
    <mergeCell ref="FZ9:GD9"/>
    <mergeCell ref="GE9:GI9"/>
    <mergeCell ref="EU9:EY9"/>
    <mergeCell ref="FB9:FF9"/>
    <mergeCell ref="B10:F10"/>
    <mergeCell ref="I10:M10"/>
    <mergeCell ref="O10:R10"/>
    <mergeCell ref="S10:T10"/>
    <mergeCell ref="V10:Z10"/>
    <mergeCell ref="BB9:BF9"/>
    <mergeCell ref="BX9:CB9"/>
    <mergeCell ref="CO9:CS9"/>
    <mergeCell ref="DF9:DJ9"/>
    <mergeCell ref="B9:F9"/>
    <mergeCell ref="I9:M9"/>
    <mergeCell ref="O9:R9"/>
    <mergeCell ref="S9:T9"/>
    <mergeCell ref="V9:Z9"/>
    <mergeCell ref="AL9:AP9"/>
    <mergeCell ref="FB10:FF10"/>
    <mergeCell ref="FG10:FK10"/>
    <mergeCell ref="FN10:FR10"/>
    <mergeCell ref="FS10:FW10"/>
    <mergeCell ref="FZ10:GD10"/>
    <mergeCell ref="GE10:GI10"/>
    <mergeCell ref="AL10:AP10"/>
    <mergeCell ref="BB10:BF10"/>
    <mergeCell ref="BX10:CB10"/>
    <mergeCell ref="CO10:CS10"/>
    <mergeCell ref="DF10:DJ10"/>
    <mergeCell ref="EU10:EY10"/>
    <mergeCell ref="FG11:FK11"/>
    <mergeCell ref="FN11:FR11"/>
    <mergeCell ref="FS11:FW11"/>
    <mergeCell ref="FZ11:GD11"/>
    <mergeCell ref="GE11:GI11"/>
    <mergeCell ref="B12:F12"/>
    <mergeCell ref="I12:M12"/>
    <mergeCell ref="O12:R12"/>
    <mergeCell ref="S12:T12"/>
    <mergeCell ref="V12:Z12"/>
    <mergeCell ref="BB11:BF11"/>
    <mergeCell ref="BX11:CB11"/>
    <mergeCell ref="CO11:CS11"/>
    <mergeCell ref="DF11:DJ11"/>
    <mergeCell ref="EU11:EY11"/>
    <mergeCell ref="FB11:FF11"/>
    <mergeCell ref="B11:F11"/>
    <mergeCell ref="I11:M11"/>
    <mergeCell ref="O11:R11"/>
    <mergeCell ref="S11:T11"/>
    <mergeCell ref="V11:Z11"/>
    <mergeCell ref="AL11:AP11"/>
    <mergeCell ref="FB12:FF12"/>
    <mergeCell ref="FG12:FK12"/>
    <mergeCell ref="FN12:FR12"/>
    <mergeCell ref="FS12:FW12"/>
    <mergeCell ref="FZ12:GD12"/>
    <mergeCell ref="GE12:GI12"/>
    <mergeCell ref="AL12:AP12"/>
    <mergeCell ref="BB12:BF12"/>
    <mergeCell ref="BX12:CB12"/>
    <mergeCell ref="CO12:CS12"/>
    <mergeCell ref="DF12:DJ12"/>
    <mergeCell ref="EU12:EY12"/>
    <mergeCell ref="FG13:FK13"/>
    <mergeCell ref="FN13:FR13"/>
    <mergeCell ref="FS13:FW13"/>
    <mergeCell ref="FZ13:GD13"/>
    <mergeCell ref="GE13:GI13"/>
    <mergeCell ref="B14:F14"/>
    <mergeCell ref="I14:M14"/>
    <mergeCell ref="O14:R14"/>
    <mergeCell ref="S14:T14"/>
    <mergeCell ref="V14:Z14"/>
    <mergeCell ref="BB13:BF13"/>
    <mergeCell ref="BX13:CB13"/>
    <mergeCell ref="CO13:CS13"/>
    <mergeCell ref="DF13:DJ13"/>
    <mergeCell ref="EU13:EY13"/>
    <mergeCell ref="FB13:FF13"/>
    <mergeCell ref="B13:F13"/>
    <mergeCell ref="I13:M13"/>
    <mergeCell ref="O13:R13"/>
    <mergeCell ref="S13:T13"/>
    <mergeCell ref="V13:Z13"/>
    <mergeCell ref="AL13:AP13"/>
    <mergeCell ref="FB14:FF14"/>
    <mergeCell ref="FG14:FK14"/>
    <mergeCell ref="FS16:FW16"/>
    <mergeCell ref="FN14:FR14"/>
    <mergeCell ref="FS14:FW14"/>
    <mergeCell ref="FZ14:GD14"/>
    <mergeCell ref="GE14:GI14"/>
    <mergeCell ref="AL14:AP14"/>
    <mergeCell ref="BB14:BF14"/>
    <mergeCell ref="BX14:CB14"/>
    <mergeCell ref="CO14:CS14"/>
    <mergeCell ref="DF14:DJ14"/>
    <mergeCell ref="EU14:EY14"/>
    <mergeCell ref="FZ17:GD17"/>
    <mergeCell ref="FG15:FK15"/>
    <mergeCell ref="FN15:FR15"/>
    <mergeCell ref="FS15:FW15"/>
    <mergeCell ref="FZ15:GD15"/>
    <mergeCell ref="GE15:GI15"/>
    <mergeCell ref="B16:R36"/>
    <mergeCell ref="S16:T16"/>
    <mergeCell ref="V16:Z16"/>
    <mergeCell ref="AL16:AP16"/>
    <mergeCell ref="BB16:BF16"/>
    <mergeCell ref="BB15:BF15"/>
    <mergeCell ref="BX15:CB15"/>
    <mergeCell ref="CO15:CS15"/>
    <mergeCell ref="DF15:DJ15"/>
    <mergeCell ref="EU15:EY15"/>
    <mergeCell ref="FB15:FF15"/>
    <mergeCell ref="B15:F15"/>
    <mergeCell ref="I15:M15"/>
    <mergeCell ref="O15:R15"/>
    <mergeCell ref="S15:T15"/>
    <mergeCell ref="V15:Z15"/>
    <mergeCell ref="AL15:AP15"/>
    <mergeCell ref="FN16:FR16"/>
    <mergeCell ref="DF18:DJ18"/>
    <mergeCell ref="EU18:EY18"/>
    <mergeCell ref="FB18:FF18"/>
    <mergeCell ref="FG18:FK18"/>
    <mergeCell ref="FZ16:GD16"/>
    <mergeCell ref="GE16:GI16"/>
    <mergeCell ref="V17:Z17"/>
    <mergeCell ref="AL17:AP17"/>
    <mergeCell ref="BB17:BF17"/>
    <mergeCell ref="BX17:CB17"/>
    <mergeCell ref="CO17:CS17"/>
    <mergeCell ref="DF17:DJ17"/>
    <mergeCell ref="BX16:CB16"/>
    <mergeCell ref="CO16:CS16"/>
    <mergeCell ref="DF16:DJ16"/>
    <mergeCell ref="EU16:EY16"/>
    <mergeCell ref="FB16:FF16"/>
    <mergeCell ref="FG16:FK16"/>
    <mergeCell ref="GE17:GI17"/>
    <mergeCell ref="EU17:EY17"/>
    <mergeCell ref="FB17:FF17"/>
    <mergeCell ref="FG17:FK17"/>
    <mergeCell ref="FN17:FR17"/>
    <mergeCell ref="FS17:FW17"/>
    <mergeCell ref="FB20:FF20"/>
    <mergeCell ref="FG20:FK20"/>
    <mergeCell ref="FN18:FR18"/>
    <mergeCell ref="FS18:FW18"/>
    <mergeCell ref="FZ18:GD18"/>
    <mergeCell ref="GE18:GI18"/>
    <mergeCell ref="V19:Z19"/>
    <mergeCell ref="AL19:AP19"/>
    <mergeCell ref="BB19:BF19"/>
    <mergeCell ref="BX19:CB19"/>
    <mergeCell ref="CO19:CS19"/>
    <mergeCell ref="DF19:DJ19"/>
    <mergeCell ref="GE19:GI19"/>
    <mergeCell ref="EU19:EY19"/>
    <mergeCell ref="FB19:FF19"/>
    <mergeCell ref="FG19:FK19"/>
    <mergeCell ref="FN19:FR19"/>
    <mergeCell ref="FS19:FW19"/>
    <mergeCell ref="FZ19:GD19"/>
    <mergeCell ref="V18:Z18"/>
    <mergeCell ref="AL18:AP18"/>
    <mergeCell ref="BB18:BF18"/>
    <mergeCell ref="BX18:CB18"/>
    <mergeCell ref="CO18:CS18"/>
    <mergeCell ref="FN20:FR20"/>
    <mergeCell ref="FS20:FW20"/>
    <mergeCell ref="FZ20:GD20"/>
    <mergeCell ref="GE20:GI20"/>
    <mergeCell ref="V21:Z21"/>
    <mergeCell ref="AL21:AP21"/>
    <mergeCell ref="BB21:BF21"/>
    <mergeCell ref="BX21:CB21"/>
    <mergeCell ref="CO21:CS21"/>
    <mergeCell ref="DF21:DJ21"/>
    <mergeCell ref="GE21:GI21"/>
    <mergeCell ref="EU21:EY21"/>
    <mergeCell ref="FB21:FF21"/>
    <mergeCell ref="FG21:FK21"/>
    <mergeCell ref="FN21:FR21"/>
    <mergeCell ref="FS21:FW21"/>
    <mergeCell ref="FZ21:GD21"/>
    <mergeCell ref="V20:Z20"/>
    <mergeCell ref="AL20:AP20"/>
    <mergeCell ref="BB20:BF20"/>
    <mergeCell ref="BX20:CB20"/>
    <mergeCell ref="CO20:CS20"/>
    <mergeCell ref="DF20:DJ20"/>
    <mergeCell ref="EU20:EY20"/>
    <mergeCell ref="V22:Z22"/>
    <mergeCell ref="AL22:AP22"/>
    <mergeCell ref="BB22:BF22"/>
    <mergeCell ref="BX22:CB22"/>
    <mergeCell ref="CO22:CS22"/>
    <mergeCell ref="DF22:DJ22"/>
    <mergeCell ref="EU22:EY22"/>
    <mergeCell ref="FB22:FF22"/>
    <mergeCell ref="FG22:FK22"/>
    <mergeCell ref="FN22:FR22"/>
    <mergeCell ref="FS22:FW22"/>
    <mergeCell ref="FZ22:GD22"/>
    <mergeCell ref="GE22:GI22"/>
    <mergeCell ref="V23:Z23"/>
    <mergeCell ref="AE23:AH24"/>
    <mergeCell ref="AI23:AK24"/>
    <mergeCell ref="AL23:AP23"/>
    <mergeCell ref="BB23:BF23"/>
    <mergeCell ref="BX23:CB23"/>
    <mergeCell ref="V24:Z24"/>
    <mergeCell ref="AL24:AP24"/>
    <mergeCell ref="BB24:BF24"/>
    <mergeCell ref="BX24:CB24"/>
    <mergeCell ref="CO24:CS24"/>
    <mergeCell ref="DF24:DJ24"/>
    <mergeCell ref="EU24:EY24"/>
    <mergeCell ref="CO23:CS23"/>
    <mergeCell ref="DF23:DJ23"/>
    <mergeCell ref="EU23:EY23"/>
    <mergeCell ref="FB24:FF24"/>
    <mergeCell ref="FG24:FK24"/>
    <mergeCell ref="FN24:FR24"/>
    <mergeCell ref="FS24:FW24"/>
    <mergeCell ref="FZ24:GD24"/>
    <mergeCell ref="GE24:GI24"/>
    <mergeCell ref="FS23:FW23"/>
    <mergeCell ref="FZ23:GD23"/>
    <mergeCell ref="GE23:GI23"/>
    <mergeCell ref="FB23:FF23"/>
    <mergeCell ref="FG23:FK23"/>
    <mergeCell ref="FN23:FR23"/>
    <mergeCell ref="V26:Z26"/>
    <mergeCell ref="AL26:AP26"/>
    <mergeCell ref="BB26:BF26"/>
    <mergeCell ref="BX26:CB26"/>
    <mergeCell ref="CO26:CS26"/>
    <mergeCell ref="DF26:DJ26"/>
    <mergeCell ref="EU26:EY26"/>
    <mergeCell ref="CO25:CS25"/>
    <mergeCell ref="DF25:DJ25"/>
    <mergeCell ref="EU25:EY25"/>
    <mergeCell ref="V25:Z25"/>
    <mergeCell ref="AE25:AH26"/>
    <mergeCell ref="AI25:AK26"/>
    <mergeCell ref="AL25:AP25"/>
    <mergeCell ref="BB25:BF25"/>
    <mergeCell ref="BX25:CB25"/>
    <mergeCell ref="AE27:AH28"/>
    <mergeCell ref="AI27:AK28"/>
    <mergeCell ref="FB26:FF26"/>
    <mergeCell ref="FG26:FK26"/>
    <mergeCell ref="FN26:FR26"/>
    <mergeCell ref="FS26:FW26"/>
    <mergeCell ref="FZ26:GD26"/>
    <mergeCell ref="GE26:GI26"/>
    <mergeCell ref="FS25:FW25"/>
    <mergeCell ref="FZ25:GD25"/>
    <mergeCell ref="GE25:GI25"/>
    <mergeCell ref="FB25:FF25"/>
    <mergeCell ref="FG25:FK25"/>
    <mergeCell ref="FN25:FR25"/>
  </mergeCells>
  <conditionalFormatting sqref="AL5:AP22 BB5:BF22">
    <cfRule type="cellIs" dxfId="7" priority="8" operator="equal">
      <formula>"Lille OSC"</formula>
    </cfRule>
  </conditionalFormatting>
  <conditionalFormatting sqref="U5:U14">
    <cfRule type="containsText" dxfId="6" priority="5" operator="containsText" text="Remis">
      <formula>NOT(ISERROR(SEARCH("Remis",U5)))</formula>
    </cfRule>
    <cfRule type="containsText" dxfId="5" priority="6" operator="containsText" text="Arrêté">
      <formula>NOT(ISERROR(SEARCH("Arrêté",U5)))</formula>
    </cfRule>
    <cfRule type="containsText" dxfId="4" priority="7" operator="containsText" text="Annulé">
      <formula>NOT(ISERROR(SEARCH("Annulé",U5)))</formula>
    </cfRule>
  </conditionalFormatting>
  <conditionalFormatting sqref="O5:T13">
    <cfRule type="expression" dxfId="3" priority="2">
      <formula>$U5="Remis"</formula>
    </cfRule>
    <cfRule type="expression" dxfId="2" priority="3">
      <formula>$U5="Arrêté"</formula>
    </cfRule>
    <cfRule type="expression" dxfId="1" priority="4">
      <formula>$U5="Annulé"</formula>
    </cfRule>
  </conditionalFormatting>
  <conditionalFormatting sqref="V5:Z22">
    <cfRule type="cellIs" dxfId="0" priority="1" operator="equal">
      <formula>"Lille OSC"</formula>
    </cfRule>
  </conditionalFormatting>
  <dataValidations count="2">
    <dataValidation type="list" allowBlank="1" showInputMessage="1" showErrorMessage="1" sqref="U5:U14 JQ5:JQ14 TM5:TM14 ADI5:ADI14 ANE5:ANE14 AXA5:AXA14 BGW5:BGW14 BQS5:BQS14 CAO5:CAO14 CKK5:CKK14 CUG5:CUG14 DEC5:DEC14 DNY5:DNY14 DXU5:DXU14 EHQ5:EHQ14 ERM5:ERM14 FBI5:FBI14 FLE5:FLE14 FVA5:FVA14 GEW5:GEW14 GOS5:GOS14 GYO5:GYO14 HIK5:HIK14 HSG5:HSG14 ICC5:ICC14 ILY5:ILY14 IVU5:IVU14 JFQ5:JFQ14 JPM5:JPM14 JZI5:JZI14 KJE5:KJE14 KTA5:KTA14 LCW5:LCW14 LMS5:LMS14 LWO5:LWO14 MGK5:MGK14 MQG5:MQG14 NAC5:NAC14 NJY5:NJY14 NTU5:NTU14 ODQ5:ODQ14 ONM5:ONM14 OXI5:OXI14 PHE5:PHE14 PRA5:PRA14 QAW5:QAW14 QKS5:QKS14 QUO5:QUO14 REK5:REK14 ROG5:ROG14 RYC5:RYC14 SHY5:SHY14 SRU5:SRU14 TBQ5:TBQ14 TLM5:TLM14 TVI5:TVI14 UFE5:UFE14 UPA5:UPA14 UYW5:UYW14 VIS5:VIS14 VSO5:VSO14 WCK5:WCK14 WMG5:WMG14 WWC5:WWC14 U65541:U65550 JQ65541:JQ65550 TM65541:TM65550 ADI65541:ADI65550 ANE65541:ANE65550 AXA65541:AXA65550 BGW65541:BGW65550 BQS65541:BQS65550 CAO65541:CAO65550 CKK65541:CKK65550 CUG65541:CUG65550 DEC65541:DEC65550 DNY65541:DNY65550 DXU65541:DXU65550 EHQ65541:EHQ65550 ERM65541:ERM65550 FBI65541:FBI65550 FLE65541:FLE65550 FVA65541:FVA65550 GEW65541:GEW65550 GOS65541:GOS65550 GYO65541:GYO65550 HIK65541:HIK65550 HSG65541:HSG65550 ICC65541:ICC65550 ILY65541:ILY65550 IVU65541:IVU65550 JFQ65541:JFQ65550 JPM65541:JPM65550 JZI65541:JZI65550 KJE65541:KJE65550 KTA65541:KTA65550 LCW65541:LCW65550 LMS65541:LMS65550 LWO65541:LWO65550 MGK65541:MGK65550 MQG65541:MQG65550 NAC65541:NAC65550 NJY65541:NJY65550 NTU65541:NTU65550 ODQ65541:ODQ65550 ONM65541:ONM65550 OXI65541:OXI65550 PHE65541:PHE65550 PRA65541:PRA65550 QAW65541:QAW65550 QKS65541:QKS65550 QUO65541:QUO65550 REK65541:REK65550 ROG65541:ROG65550 RYC65541:RYC65550 SHY65541:SHY65550 SRU65541:SRU65550 TBQ65541:TBQ65550 TLM65541:TLM65550 TVI65541:TVI65550 UFE65541:UFE65550 UPA65541:UPA65550 UYW65541:UYW65550 VIS65541:VIS65550 VSO65541:VSO65550 WCK65541:WCK65550 WMG65541:WMG65550 WWC65541:WWC65550 U131077:U131086 JQ131077:JQ131086 TM131077:TM131086 ADI131077:ADI131086 ANE131077:ANE131086 AXA131077:AXA131086 BGW131077:BGW131086 BQS131077:BQS131086 CAO131077:CAO131086 CKK131077:CKK131086 CUG131077:CUG131086 DEC131077:DEC131086 DNY131077:DNY131086 DXU131077:DXU131086 EHQ131077:EHQ131086 ERM131077:ERM131086 FBI131077:FBI131086 FLE131077:FLE131086 FVA131077:FVA131086 GEW131077:GEW131086 GOS131077:GOS131086 GYO131077:GYO131086 HIK131077:HIK131086 HSG131077:HSG131086 ICC131077:ICC131086 ILY131077:ILY131086 IVU131077:IVU131086 JFQ131077:JFQ131086 JPM131077:JPM131086 JZI131077:JZI131086 KJE131077:KJE131086 KTA131077:KTA131086 LCW131077:LCW131086 LMS131077:LMS131086 LWO131077:LWO131086 MGK131077:MGK131086 MQG131077:MQG131086 NAC131077:NAC131086 NJY131077:NJY131086 NTU131077:NTU131086 ODQ131077:ODQ131086 ONM131077:ONM131086 OXI131077:OXI131086 PHE131077:PHE131086 PRA131077:PRA131086 QAW131077:QAW131086 QKS131077:QKS131086 QUO131077:QUO131086 REK131077:REK131086 ROG131077:ROG131086 RYC131077:RYC131086 SHY131077:SHY131086 SRU131077:SRU131086 TBQ131077:TBQ131086 TLM131077:TLM131086 TVI131077:TVI131086 UFE131077:UFE131086 UPA131077:UPA131086 UYW131077:UYW131086 VIS131077:VIS131086 VSO131077:VSO131086 WCK131077:WCK131086 WMG131077:WMG131086 WWC131077:WWC131086 U196613:U196622 JQ196613:JQ196622 TM196613:TM196622 ADI196613:ADI196622 ANE196613:ANE196622 AXA196613:AXA196622 BGW196613:BGW196622 BQS196613:BQS196622 CAO196613:CAO196622 CKK196613:CKK196622 CUG196613:CUG196622 DEC196613:DEC196622 DNY196613:DNY196622 DXU196613:DXU196622 EHQ196613:EHQ196622 ERM196613:ERM196622 FBI196613:FBI196622 FLE196613:FLE196622 FVA196613:FVA196622 GEW196613:GEW196622 GOS196613:GOS196622 GYO196613:GYO196622 HIK196613:HIK196622 HSG196613:HSG196622 ICC196613:ICC196622 ILY196613:ILY196622 IVU196613:IVU196622 JFQ196613:JFQ196622 JPM196613:JPM196622 JZI196613:JZI196622 KJE196613:KJE196622 KTA196613:KTA196622 LCW196613:LCW196622 LMS196613:LMS196622 LWO196613:LWO196622 MGK196613:MGK196622 MQG196613:MQG196622 NAC196613:NAC196622 NJY196613:NJY196622 NTU196613:NTU196622 ODQ196613:ODQ196622 ONM196613:ONM196622 OXI196613:OXI196622 PHE196613:PHE196622 PRA196613:PRA196622 QAW196613:QAW196622 QKS196613:QKS196622 QUO196613:QUO196622 REK196613:REK196622 ROG196613:ROG196622 RYC196613:RYC196622 SHY196613:SHY196622 SRU196613:SRU196622 TBQ196613:TBQ196622 TLM196613:TLM196622 TVI196613:TVI196622 UFE196613:UFE196622 UPA196613:UPA196622 UYW196613:UYW196622 VIS196613:VIS196622 VSO196613:VSO196622 WCK196613:WCK196622 WMG196613:WMG196622 WWC196613:WWC196622 U262149:U262158 JQ262149:JQ262158 TM262149:TM262158 ADI262149:ADI262158 ANE262149:ANE262158 AXA262149:AXA262158 BGW262149:BGW262158 BQS262149:BQS262158 CAO262149:CAO262158 CKK262149:CKK262158 CUG262149:CUG262158 DEC262149:DEC262158 DNY262149:DNY262158 DXU262149:DXU262158 EHQ262149:EHQ262158 ERM262149:ERM262158 FBI262149:FBI262158 FLE262149:FLE262158 FVA262149:FVA262158 GEW262149:GEW262158 GOS262149:GOS262158 GYO262149:GYO262158 HIK262149:HIK262158 HSG262149:HSG262158 ICC262149:ICC262158 ILY262149:ILY262158 IVU262149:IVU262158 JFQ262149:JFQ262158 JPM262149:JPM262158 JZI262149:JZI262158 KJE262149:KJE262158 KTA262149:KTA262158 LCW262149:LCW262158 LMS262149:LMS262158 LWO262149:LWO262158 MGK262149:MGK262158 MQG262149:MQG262158 NAC262149:NAC262158 NJY262149:NJY262158 NTU262149:NTU262158 ODQ262149:ODQ262158 ONM262149:ONM262158 OXI262149:OXI262158 PHE262149:PHE262158 PRA262149:PRA262158 QAW262149:QAW262158 QKS262149:QKS262158 QUO262149:QUO262158 REK262149:REK262158 ROG262149:ROG262158 RYC262149:RYC262158 SHY262149:SHY262158 SRU262149:SRU262158 TBQ262149:TBQ262158 TLM262149:TLM262158 TVI262149:TVI262158 UFE262149:UFE262158 UPA262149:UPA262158 UYW262149:UYW262158 VIS262149:VIS262158 VSO262149:VSO262158 WCK262149:WCK262158 WMG262149:WMG262158 WWC262149:WWC262158 U327685:U327694 JQ327685:JQ327694 TM327685:TM327694 ADI327685:ADI327694 ANE327685:ANE327694 AXA327685:AXA327694 BGW327685:BGW327694 BQS327685:BQS327694 CAO327685:CAO327694 CKK327685:CKK327694 CUG327685:CUG327694 DEC327685:DEC327694 DNY327685:DNY327694 DXU327685:DXU327694 EHQ327685:EHQ327694 ERM327685:ERM327694 FBI327685:FBI327694 FLE327685:FLE327694 FVA327685:FVA327694 GEW327685:GEW327694 GOS327685:GOS327694 GYO327685:GYO327694 HIK327685:HIK327694 HSG327685:HSG327694 ICC327685:ICC327694 ILY327685:ILY327694 IVU327685:IVU327694 JFQ327685:JFQ327694 JPM327685:JPM327694 JZI327685:JZI327694 KJE327685:KJE327694 KTA327685:KTA327694 LCW327685:LCW327694 LMS327685:LMS327694 LWO327685:LWO327694 MGK327685:MGK327694 MQG327685:MQG327694 NAC327685:NAC327694 NJY327685:NJY327694 NTU327685:NTU327694 ODQ327685:ODQ327694 ONM327685:ONM327694 OXI327685:OXI327694 PHE327685:PHE327694 PRA327685:PRA327694 QAW327685:QAW327694 QKS327685:QKS327694 QUO327685:QUO327694 REK327685:REK327694 ROG327685:ROG327694 RYC327685:RYC327694 SHY327685:SHY327694 SRU327685:SRU327694 TBQ327685:TBQ327694 TLM327685:TLM327694 TVI327685:TVI327694 UFE327685:UFE327694 UPA327685:UPA327694 UYW327685:UYW327694 VIS327685:VIS327694 VSO327685:VSO327694 WCK327685:WCK327694 WMG327685:WMG327694 WWC327685:WWC327694 U393221:U393230 JQ393221:JQ393230 TM393221:TM393230 ADI393221:ADI393230 ANE393221:ANE393230 AXA393221:AXA393230 BGW393221:BGW393230 BQS393221:BQS393230 CAO393221:CAO393230 CKK393221:CKK393230 CUG393221:CUG393230 DEC393221:DEC393230 DNY393221:DNY393230 DXU393221:DXU393230 EHQ393221:EHQ393230 ERM393221:ERM393230 FBI393221:FBI393230 FLE393221:FLE393230 FVA393221:FVA393230 GEW393221:GEW393230 GOS393221:GOS393230 GYO393221:GYO393230 HIK393221:HIK393230 HSG393221:HSG393230 ICC393221:ICC393230 ILY393221:ILY393230 IVU393221:IVU393230 JFQ393221:JFQ393230 JPM393221:JPM393230 JZI393221:JZI393230 KJE393221:KJE393230 KTA393221:KTA393230 LCW393221:LCW393230 LMS393221:LMS393230 LWO393221:LWO393230 MGK393221:MGK393230 MQG393221:MQG393230 NAC393221:NAC393230 NJY393221:NJY393230 NTU393221:NTU393230 ODQ393221:ODQ393230 ONM393221:ONM393230 OXI393221:OXI393230 PHE393221:PHE393230 PRA393221:PRA393230 QAW393221:QAW393230 QKS393221:QKS393230 QUO393221:QUO393230 REK393221:REK393230 ROG393221:ROG393230 RYC393221:RYC393230 SHY393221:SHY393230 SRU393221:SRU393230 TBQ393221:TBQ393230 TLM393221:TLM393230 TVI393221:TVI393230 UFE393221:UFE393230 UPA393221:UPA393230 UYW393221:UYW393230 VIS393221:VIS393230 VSO393221:VSO393230 WCK393221:WCK393230 WMG393221:WMG393230 WWC393221:WWC393230 U458757:U458766 JQ458757:JQ458766 TM458757:TM458766 ADI458757:ADI458766 ANE458757:ANE458766 AXA458757:AXA458766 BGW458757:BGW458766 BQS458757:BQS458766 CAO458757:CAO458766 CKK458757:CKK458766 CUG458757:CUG458766 DEC458757:DEC458766 DNY458757:DNY458766 DXU458757:DXU458766 EHQ458757:EHQ458766 ERM458757:ERM458766 FBI458757:FBI458766 FLE458757:FLE458766 FVA458757:FVA458766 GEW458757:GEW458766 GOS458757:GOS458766 GYO458757:GYO458766 HIK458757:HIK458766 HSG458757:HSG458766 ICC458757:ICC458766 ILY458757:ILY458766 IVU458757:IVU458766 JFQ458757:JFQ458766 JPM458757:JPM458766 JZI458757:JZI458766 KJE458757:KJE458766 KTA458757:KTA458766 LCW458757:LCW458766 LMS458757:LMS458766 LWO458757:LWO458766 MGK458757:MGK458766 MQG458757:MQG458766 NAC458757:NAC458766 NJY458757:NJY458766 NTU458757:NTU458766 ODQ458757:ODQ458766 ONM458757:ONM458766 OXI458757:OXI458766 PHE458757:PHE458766 PRA458757:PRA458766 QAW458757:QAW458766 QKS458757:QKS458766 QUO458757:QUO458766 REK458757:REK458766 ROG458757:ROG458766 RYC458757:RYC458766 SHY458757:SHY458766 SRU458757:SRU458766 TBQ458757:TBQ458766 TLM458757:TLM458766 TVI458757:TVI458766 UFE458757:UFE458766 UPA458757:UPA458766 UYW458757:UYW458766 VIS458757:VIS458766 VSO458757:VSO458766 WCK458757:WCK458766 WMG458757:WMG458766 WWC458757:WWC458766 U524293:U524302 JQ524293:JQ524302 TM524293:TM524302 ADI524293:ADI524302 ANE524293:ANE524302 AXA524293:AXA524302 BGW524293:BGW524302 BQS524293:BQS524302 CAO524293:CAO524302 CKK524293:CKK524302 CUG524293:CUG524302 DEC524293:DEC524302 DNY524293:DNY524302 DXU524293:DXU524302 EHQ524293:EHQ524302 ERM524293:ERM524302 FBI524293:FBI524302 FLE524293:FLE524302 FVA524293:FVA524302 GEW524293:GEW524302 GOS524293:GOS524302 GYO524293:GYO524302 HIK524293:HIK524302 HSG524293:HSG524302 ICC524293:ICC524302 ILY524293:ILY524302 IVU524293:IVU524302 JFQ524293:JFQ524302 JPM524293:JPM524302 JZI524293:JZI524302 KJE524293:KJE524302 KTA524293:KTA524302 LCW524293:LCW524302 LMS524293:LMS524302 LWO524293:LWO524302 MGK524293:MGK524302 MQG524293:MQG524302 NAC524293:NAC524302 NJY524293:NJY524302 NTU524293:NTU524302 ODQ524293:ODQ524302 ONM524293:ONM524302 OXI524293:OXI524302 PHE524293:PHE524302 PRA524293:PRA524302 QAW524293:QAW524302 QKS524293:QKS524302 QUO524293:QUO524302 REK524293:REK524302 ROG524293:ROG524302 RYC524293:RYC524302 SHY524293:SHY524302 SRU524293:SRU524302 TBQ524293:TBQ524302 TLM524293:TLM524302 TVI524293:TVI524302 UFE524293:UFE524302 UPA524293:UPA524302 UYW524293:UYW524302 VIS524293:VIS524302 VSO524293:VSO524302 WCK524293:WCK524302 WMG524293:WMG524302 WWC524293:WWC524302 U589829:U589838 JQ589829:JQ589838 TM589829:TM589838 ADI589829:ADI589838 ANE589829:ANE589838 AXA589829:AXA589838 BGW589829:BGW589838 BQS589829:BQS589838 CAO589829:CAO589838 CKK589829:CKK589838 CUG589829:CUG589838 DEC589829:DEC589838 DNY589829:DNY589838 DXU589829:DXU589838 EHQ589829:EHQ589838 ERM589829:ERM589838 FBI589829:FBI589838 FLE589829:FLE589838 FVA589829:FVA589838 GEW589829:GEW589838 GOS589829:GOS589838 GYO589829:GYO589838 HIK589829:HIK589838 HSG589829:HSG589838 ICC589829:ICC589838 ILY589829:ILY589838 IVU589829:IVU589838 JFQ589829:JFQ589838 JPM589829:JPM589838 JZI589829:JZI589838 KJE589829:KJE589838 KTA589829:KTA589838 LCW589829:LCW589838 LMS589829:LMS589838 LWO589829:LWO589838 MGK589829:MGK589838 MQG589829:MQG589838 NAC589829:NAC589838 NJY589829:NJY589838 NTU589829:NTU589838 ODQ589829:ODQ589838 ONM589829:ONM589838 OXI589829:OXI589838 PHE589829:PHE589838 PRA589829:PRA589838 QAW589829:QAW589838 QKS589829:QKS589838 QUO589829:QUO589838 REK589829:REK589838 ROG589829:ROG589838 RYC589829:RYC589838 SHY589829:SHY589838 SRU589829:SRU589838 TBQ589829:TBQ589838 TLM589829:TLM589838 TVI589829:TVI589838 UFE589829:UFE589838 UPA589829:UPA589838 UYW589829:UYW589838 VIS589829:VIS589838 VSO589829:VSO589838 WCK589829:WCK589838 WMG589829:WMG589838 WWC589829:WWC589838 U655365:U655374 JQ655365:JQ655374 TM655365:TM655374 ADI655365:ADI655374 ANE655365:ANE655374 AXA655365:AXA655374 BGW655365:BGW655374 BQS655365:BQS655374 CAO655365:CAO655374 CKK655365:CKK655374 CUG655365:CUG655374 DEC655365:DEC655374 DNY655365:DNY655374 DXU655365:DXU655374 EHQ655365:EHQ655374 ERM655365:ERM655374 FBI655365:FBI655374 FLE655365:FLE655374 FVA655365:FVA655374 GEW655365:GEW655374 GOS655365:GOS655374 GYO655365:GYO655374 HIK655365:HIK655374 HSG655365:HSG655374 ICC655365:ICC655374 ILY655365:ILY655374 IVU655365:IVU655374 JFQ655365:JFQ655374 JPM655365:JPM655374 JZI655365:JZI655374 KJE655365:KJE655374 KTA655365:KTA655374 LCW655365:LCW655374 LMS655365:LMS655374 LWO655365:LWO655374 MGK655365:MGK655374 MQG655365:MQG655374 NAC655365:NAC655374 NJY655365:NJY655374 NTU655365:NTU655374 ODQ655365:ODQ655374 ONM655365:ONM655374 OXI655365:OXI655374 PHE655365:PHE655374 PRA655365:PRA655374 QAW655365:QAW655374 QKS655365:QKS655374 QUO655365:QUO655374 REK655365:REK655374 ROG655365:ROG655374 RYC655365:RYC655374 SHY655365:SHY655374 SRU655365:SRU655374 TBQ655365:TBQ655374 TLM655365:TLM655374 TVI655365:TVI655374 UFE655365:UFE655374 UPA655365:UPA655374 UYW655365:UYW655374 VIS655365:VIS655374 VSO655365:VSO655374 WCK655365:WCK655374 WMG655365:WMG655374 WWC655365:WWC655374 U720901:U720910 JQ720901:JQ720910 TM720901:TM720910 ADI720901:ADI720910 ANE720901:ANE720910 AXA720901:AXA720910 BGW720901:BGW720910 BQS720901:BQS720910 CAO720901:CAO720910 CKK720901:CKK720910 CUG720901:CUG720910 DEC720901:DEC720910 DNY720901:DNY720910 DXU720901:DXU720910 EHQ720901:EHQ720910 ERM720901:ERM720910 FBI720901:FBI720910 FLE720901:FLE720910 FVA720901:FVA720910 GEW720901:GEW720910 GOS720901:GOS720910 GYO720901:GYO720910 HIK720901:HIK720910 HSG720901:HSG720910 ICC720901:ICC720910 ILY720901:ILY720910 IVU720901:IVU720910 JFQ720901:JFQ720910 JPM720901:JPM720910 JZI720901:JZI720910 KJE720901:KJE720910 KTA720901:KTA720910 LCW720901:LCW720910 LMS720901:LMS720910 LWO720901:LWO720910 MGK720901:MGK720910 MQG720901:MQG720910 NAC720901:NAC720910 NJY720901:NJY720910 NTU720901:NTU720910 ODQ720901:ODQ720910 ONM720901:ONM720910 OXI720901:OXI720910 PHE720901:PHE720910 PRA720901:PRA720910 QAW720901:QAW720910 QKS720901:QKS720910 QUO720901:QUO720910 REK720901:REK720910 ROG720901:ROG720910 RYC720901:RYC720910 SHY720901:SHY720910 SRU720901:SRU720910 TBQ720901:TBQ720910 TLM720901:TLM720910 TVI720901:TVI720910 UFE720901:UFE720910 UPA720901:UPA720910 UYW720901:UYW720910 VIS720901:VIS720910 VSO720901:VSO720910 WCK720901:WCK720910 WMG720901:WMG720910 WWC720901:WWC720910 U786437:U786446 JQ786437:JQ786446 TM786437:TM786446 ADI786437:ADI786446 ANE786437:ANE786446 AXA786437:AXA786446 BGW786437:BGW786446 BQS786437:BQS786446 CAO786437:CAO786446 CKK786437:CKK786446 CUG786437:CUG786446 DEC786437:DEC786446 DNY786437:DNY786446 DXU786437:DXU786446 EHQ786437:EHQ786446 ERM786437:ERM786446 FBI786437:FBI786446 FLE786437:FLE786446 FVA786437:FVA786446 GEW786437:GEW786446 GOS786437:GOS786446 GYO786437:GYO786446 HIK786437:HIK786446 HSG786437:HSG786446 ICC786437:ICC786446 ILY786437:ILY786446 IVU786437:IVU786446 JFQ786437:JFQ786446 JPM786437:JPM786446 JZI786437:JZI786446 KJE786437:KJE786446 KTA786437:KTA786446 LCW786437:LCW786446 LMS786437:LMS786446 LWO786437:LWO786446 MGK786437:MGK786446 MQG786437:MQG786446 NAC786437:NAC786446 NJY786437:NJY786446 NTU786437:NTU786446 ODQ786437:ODQ786446 ONM786437:ONM786446 OXI786437:OXI786446 PHE786437:PHE786446 PRA786437:PRA786446 QAW786437:QAW786446 QKS786437:QKS786446 QUO786437:QUO786446 REK786437:REK786446 ROG786437:ROG786446 RYC786437:RYC786446 SHY786437:SHY786446 SRU786437:SRU786446 TBQ786437:TBQ786446 TLM786437:TLM786446 TVI786437:TVI786446 UFE786437:UFE786446 UPA786437:UPA786446 UYW786437:UYW786446 VIS786437:VIS786446 VSO786437:VSO786446 WCK786437:WCK786446 WMG786437:WMG786446 WWC786437:WWC786446 U851973:U851982 JQ851973:JQ851982 TM851973:TM851982 ADI851973:ADI851982 ANE851973:ANE851982 AXA851973:AXA851982 BGW851973:BGW851982 BQS851973:BQS851982 CAO851973:CAO851982 CKK851973:CKK851982 CUG851973:CUG851982 DEC851973:DEC851982 DNY851973:DNY851982 DXU851973:DXU851982 EHQ851973:EHQ851982 ERM851973:ERM851982 FBI851973:FBI851982 FLE851973:FLE851982 FVA851973:FVA851982 GEW851973:GEW851982 GOS851973:GOS851982 GYO851973:GYO851982 HIK851973:HIK851982 HSG851973:HSG851982 ICC851973:ICC851982 ILY851973:ILY851982 IVU851973:IVU851982 JFQ851973:JFQ851982 JPM851973:JPM851982 JZI851973:JZI851982 KJE851973:KJE851982 KTA851973:KTA851982 LCW851973:LCW851982 LMS851973:LMS851982 LWO851973:LWO851982 MGK851973:MGK851982 MQG851973:MQG851982 NAC851973:NAC851982 NJY851973:NJY851982 NTU851973:NTU851982 ODQ851973:ODQ851982 ONM851973:ONM851982 OXI851973:OXI851982 PHE851973:PHE851982 PRA851973:PRA851982 QAW851973:QAW851982 QKS851973:QKS851982 QUO851973:QUO851982 REK851973:REK851982 ROG851973:ROG851982 RYC851973:RYC851982 SHY851973:SHY851982 SRU851973:SRU851982 TBQ851973:TBQ851982 TLM851973:TLM851982 TVI851973:TVI851982 UFE851973:UFE851982 UPA851973:UPA851982 UYW851973:UYW851982 VIS851973:VIS851982 VSO851973:VSO851982 WCK851973:WCK851982 WMG851973:WMG851982 WWC851973:WWC851982 U917509:U917518 JQ917509:JQ917518 TM917509:TM917518 ADI917509:ADI917518 ANE917509:ANE917518 AXA917509:AXA917518 BGW917509:BGW917518 BQS917509:BQS917518 CAO917509:CAO917518 CKK917509:CKK917518 CUG917509:CUG917518 DEC917509:DEC917518 DNY917509:DNY917518 DXU917509:DXU917518 EHQ917509:EHQ917518 ERM917509:ERM917518 FBI917509:FBI917518 FLE917509:FLE917518 FVA917509:FVA917518 GEW917509:GEW917518 GOS917509:GOS917518 GYO917509:GYO917518 HIK917509:HIK917518 HSG917509:HSG917518 ICC917509:ICC917518 ILY917509:ILY917518 IVU917509:IVU917518 JFQ917509:JFQ917518 JPM917509:JPM917518 JZI917509:JZI917518 KJE917509:KJE917518 KTA917509:KTA917518 LCW917509:LCW917518 LMS917509:LMS917518 LWO917509:LWO917518 MGK917509:MGK917518 MQG917509:MQG917518 NAC917509:NAC917518 NJY917509:NJY917518 NTU917509:NTU917518 ODQ917509:ODQ917518 ONM917509:ONM917518 OXI917509:OXI917518 PHE917509:PHE917518 PRA917509:PRA917518 QAW917509:QAW917518 QKS917509:QKS917518 QUO917509:QUO917518 REK917509:REK917518 ROG917509:ROG917518 RYC917509:RYC917518 SHY917509:SHY917518 SRU917509:SRU917518 TBQ917509:TBQ917518 TLM917509:TLM917518 TVI917509:TVI917518 UFE917509:UFE917518 UPA917509:UPA917518 UYW917509:UYW917518 VIS917509:VIS917518 VSO917509:VSO917518 WCK917509:WCK917518 WMG917509:WMG917518 WWC917509:WWC917518 U983045:U983054 JQ983045:JQ983054 TM983045:TM983054 ADI983045:ADI983054 ANE983045:ANE983054 AXA983045:AXA983054 BGW983045:BGW983054 BQS983045:BQS983054 CAO983045:CAO983054 CKK983045:CKK983054 CUG983045:CUG983054 DEC983045:DEC983054 DNY983045:DNY983054 DXU983045:DXU983054 EHQ983045:EHQ983054 ERM983045:ERM983054 FBI983045:FBI983054 FLE983045:FLE983054 FVA983045:FVA983054 GEW983045:GEW983054 GOS983045:GOS983054 GYO983045:GYO983054 HIK983045:HIK983054 HSG983045:HSG983054 ICC983045:ICC983054 ILY983045:ILY983054 IVU983045:IVU983054 JFQ983045:JFQ983054 JPM983045:JPM983054 JZI983045:JZI983054 KJE983045:KJE983054 KTA983045:KTA983054 LCW983045:LCW983054 LMS983045:LMS983054 LWO983045:LWO983054 MGK983045:MGK983054 MQG983045:MQG983054 NAC983045:NAC983054 NJY983045:NJY983054 NTU983045:NTU983054 ODQ983045:ODQ983054 ONM983045:ONM983054 OXI983045:OXI983054 PHE983045:PHE983054 PRA983045:PRA983054 QAW983045:QAW983054 QKS983045:QKS983054 QUO983045:QUO983054 REK983045:REK983054 ROG983045:ROG983054 RYC983045:RYC983054 SHY983045:SHY983054 SRU983045:SRU983054 TBQ983045:TBQ983054 TLM983045:TLM983054 TVI983045:TVI983054 UFE983045:UFE983054 UPA983045:UPA983054 UYW983045:UYW983054 VIS983045:VIS983054 VSO983045:VSO983054 WCK983045:WCK983054 WMG983045:WMG983054 WWC983045:WWC983054">
      <formula1>Etat</formula1>
    </dataValidation>
    <dataValidation type="list" allowBlank="1" showInputMessage="1" showErrorMessage="1" sqref="I1:N2 JE1:JJ2 TA1:TF2 ACW1:ADB2 AMS1:AMX2 AWO1:AWT2 BGK1:BGP2 BQG1:BQL2 CAC1:CAH2 CJY1:CKD2 CTU1:CTZ2 DDQ1:DDV2 DNM1:DNR2 DXI1:DXN2 EHE1:EHJ2 ERA1:ERF2 FAW1:FBB2 FKS1:FKX2 FUO1:FUT2 GEK1:GEP2 GOG1:GOL2 GYC1:GYH2 HHY1:HID2 HRU1:HRZ2 IBQ1:IBV2 ILM1:ILR2 IVI1:IVN2 JFE1:JFJ2 JPA1:JPF2 JYW1:JZB2 KIS1:KIX2 KSO1:KST2 LCK1:LCP2 LMG1:LML2 LWC1:LWH2 MFY1:MGD2 MPU1:MPZ2 MZQ1:MZV2 NJM1:NJR2 NTI1:NTN2 ODE1:ODJ2 ONA1:ONF2 OWW1:OXB2 PGS1:PGX2 PQO1:PQT2 QAK1:QAP2 QKG1:QKL2 QUC1:QUH2 RDY1:RED2 RNU1:RNZ2 RXQ1:RXV2 SHM1:SHR2 SRI1:SRN2 TBE1:TBJ2 TLA1:TLF2 TUW1:TVB2 UES1:UEX2 UOO1:UOT2 UYK1:UYP2 VIG1:VIL2 VSC1:VSH2 WBY1:WCD2 WLU1:WLZ2 WVQ1:WVV2 I65537:N65538 JE65537:JJ65538 TA65537:TF65538 ACW65537:ADB65538 AMS65537:AMX65538 AWO65537:AWT65538 BGK65537:BGP65538 BQG65537:BQL65538 CAC65537:CAH65538 CJY65537:CKD65538 CTU65537:CTZ65538 DDQ65537:DDV65538 DNM65537:DNR65538 DXI65537:DXN65538 EHE65537:EHJ65538 ERA65537:ERF65538 FAW65537:FBB65538 FKS65537:FKX65538 FUO65537:FUT65538 GEK65537:GEP65538 GOG65537:GOL65538 GYC65537:GYH65538 HHY65537:HID65538 HRU65537:HRZ65538 IBQ65537:IBV65538 ILM65537:ILR65538 IVI65537:IVN65538 JFE65537:JFJ65538 JPA65537:JPF65538 JYW65537:JZB65538 KIS65537:KIX65538 KSO65537:KST65538 LCK65537:LCP65538 LMG65537:LML65538 LWC65537:LWH65538 MFY65537:MGD65538 MPU65537:MPZ65538 MZQ65537:MZV65538 NJM65537:NJR65538 NTI65537:NTN65538 ODE65537:ODJ65538 ONA65537:ONF65538 OWW65537:OXB65538 PGS65537:PGX65538 PQO65537:PQT65538 QAK65537:QAP65538 QKG65537:QKL65538 QUC65537:QUH65538 RDY65537:RED65538 RNU65537:RNZ65538 RXQ65537:RXV65538 SHM65537:SHR65538 SRI65537:SRN65538 TBE65537:TBJ65538 TLA65537:TLF65538 TUW65537:TVB65538 UES65537:UEX65538 UOO65537:UOT65538 UYK65537:UYP65538 VIG65537:VIL65538 VSC65537:VSH65538 WBY65537:WCD65538 WLU65537:WLZ65538 WVQ65537:WVV65538 I131073:N131074 JE131073:JJ131074 TA131073:TF131074 ACW131073:ADB131074 AMS131073:AMX131074 AWO131073:AWT131074 BGK131073:BGP131074 BQG131073:BQL131074 CAC131073:CAH131074 CJY131073:CKD131074 CTU131073:CTZ131074 DDQ131073:DDV131074 DNM131073:DNR131074 DXI131073:DXN131074 EHE131073:EHJ131074 ERA131073:ERF131074 FAW131073:FBB131074 FKS131073:FKX131074 FUO131073:FUT131074 GEK131073:GEP131074 GOG131073:GOL131074 GYC131073:GYH131074 HHY131073:HID131074 HRU131073:HRZ131074 IBQ131073:IBV131074 ILM131073:ILR131074 IVI131073:IVN131074 JFE131073:JFJ131074 JPA131073:JPF131074 JYW131073:JZB131074 KIS131073:KIX131074 KSO131073:KST131074 LCK131073:LCP131074 LMG131073:LML131074 LWC131073:LWH131074 MFY131073:MGD131074 MPU131073:MPZ131074 MZQ131073:MZV131074 NJM131073:NJR131074 NTI131073:NTN131074 ODE131073:ODJ131074 ONA131073:ONF131074 OWW131073:OXB131074 PGS131073:PGX131074 PQO131073:PQT131074 QAK131073:QAP131074 QKG131073:QKL131074 QUC131073:QUH131074 RDY131073:RED131074 RNU131073:RNZ131074 RXQ131073:RXV131074 SHM131073:SHR131074 SRI131073:SRN131074 TBE131073:TBJ131074 TLA131073:TLF131074 TUW131073:TVB131074 UES131073:UEX131074 UOO131073:UOT131074 UYK131073:UYP131074 VIG131073:VIL131074 VSC131073:VSH131074 WBY131073:WCD131074 WLU131073:WLZ131074 WVQ131073:WVV131074 I196609:N196610 JE196609:JJ196610 TA196609:TF196610 ACW196609:ADB196610 AMS196609:AMX196610 AWO196609:AWT196610 BGK196609:BGP196610 BQG196609:BQL196610 CAC196609:CAH196610 CJY196609:CKD196610 CTU196609:CTZ196610 DDQ196609:DDV196610 DNM196609:DNR196610 DXI196609:DXN196610 EHE196609:EHJ196610 ERA196609:ERF196610 FAW196609:FBB196610 FKS196609:FKX196610 FUO196609:FUT196610 GEK196609:GEP196610 GOG196609:GOL196610 GYC196609:GYH196610 HHY196609:HID196610 HRU196609:HRZ196610 IBQ196609:IBV196610 ILM196609:ILR196610 IVI196609:IVN196610 JFE196609:JFJ196610 JPA196609:JPF196610 JYW196609:JZB196610 KIS196609:KIX196610 KSO196609:KST196610 LCK196609:LCP196610 LMG196609:LML196610 LWC196609:LWH196610 MFY196609:MGD196610 MPU196609:MPZ196610 MZQ196609:MZV196610 NJM196609:NJR196610 NTI196609:NTN196610 ODE196609:ODJ196610 ONA196609:ONF196610 OWW196609:OXB196610 PGS196609:PGX196610 PQO196609:PQT196610 QAK196609:QAP196610 QKG196609:QKL196610 QUC196609:QUH196610 RDY196609:RED196610 RNU196609:RNZ196610 RXQ196609:RXV196610 SHM196609:SHR196610 SRI196609:SRN196610 TBE196609:TBJ196610 TLA196609:TLF196610 TUW196609:TVB196610 UES196609:UEX196610 UOO196609:UOT196610 UYK196609:UYP196610 VIG196609:VIL196610 VSC196609:VSH196610 WBY196609:WCD196610 WLU196609:WLZ196610 WVQ196609:WVV196610 I262145:N262146 JE262145:JJ262146 TA262145:TF262146 ACW262145:ADB262146 AMS262145:AMX262146 AWO262145:AWT262146 BGK262145:BGP262146 BQG262145:BQL262146 CAC262145:CAH262146 CJY262145:CKD262146 CTU262145:CTZ262146 DDQ262145:DDV262146 DNM262145:DNR262146 DXI262145:DXN262146 EHE262145:EHJ262146 ERA262145:ERF262146 FAW262145:FBB262146 FKS262145:FKX262146 FUO262145:FUT262146 GEK262145:GEP262146 GOG262145:GOL262146 GYC262145:GYH262146 HHY262145:HID262146 HRU262145:HRZ262146 IBQ262145:IBV262146 ILM262145:ILR262146 IVI262145:IVN262146 JFE262145:JFJ262146 JPA262145:JPF262146 JYW262145:JZB262146 KIS262145:KIX262146 KSO262145:KST262146 LCK262145:LCP262146 LMG262145:LML262146 LWC262145:LWH262146 MFY262145:MGD262146 MPU262145:MPZ262146 MZQ262145:MZV262146 NJM262145:NJR262146 NTI262145:NTN262146 ODE262145:ODJ262146 ONA262145:ONF262146 OWW262145:OXB262146 PGS262145:PGX262146 PQO262145:PQT262146 QAK262145:QAP262146 QKG262145:QKL262146 QUC262145:QUH262146 RDY262145:RED262146 RNU262145:RNZ262146 RXQ262145:RXV262146 SHM262145:SHR262146 SRI262145:SRN262146 TBE262145:TBJ262146 TLA262145:TLF262146 TUW262145:TVB262146 UES262145:UEX262146 UOO262145:UOT262146 UYK262145:UYP262146 VIG262145:VIL262146 VSC262145:VSH262146 WBY262145:WCD262146 WLU262145:WLZ262146 WVQ262145:WVV262146 I327681:N327682 JE327681:JJ327682 TA327681:TF327682 ACW327681:ADB327682 AMS327681:AMX327682 AWO327681:AWT327682 BGK327681:BGP327682 BQG327681:BQL327682 CAC327681:CAH327682 CJY327681:CKD327682 CTU327681:CTZ327682 DDQ327681:DDV327682 DNM327681:DNR327682 DXI327681:DXN327682 EHE327681:EHJ327682 ERA327681:ERF327682 FAW327681:FBB327682 FKS327681:FKX327682 FUO327681:FUT327682 GEK327681:GEP327682 GOG327681:GOL327682 GYC327681:GYH327682 HHY327681:HID327682 HRU327681:HRZ327682 IBQ327681:IBV327682 ILM327681:ILR327682 IVI327681:IVN327682 JFE327681:JFJ327682 JPA327681:JPF327682 JYW327681:JZB327682 KIS327681:KIX327682 KSO327681:KST327682 LCK327681:LCP327682 LMG327681:LML327682 LWC327681:LWH327682 MFY327681:MGD327682 MPU327681:MPZ327682 MZQ327681:MZV327682 NJM327681:NJR327682 NTI327681:NTN327682 ODE327681:ODJ327682 ONA327681:ONF327682 OWW327681:OXB327682 PGS327681:PGX327682 PQO327681:PQT327682 QAK327681:QAP327682 QKG327681:QKL327682 QUC327681:QUH327682 RDY327681:RED327682 RNU327681:RNZ327682 RXQ327681:RXV327682 SHM327681:SHR327682 SRI327681:SRN327682 TBE327681:TBJ327682 TLA327681:TLF327682 TUW327681:TVB327682 UES327681:UEX327682 UOO327681:UOT327682 UYK327681:UYP327682 VIG327681:VIL327682 VSC327681:VSH327682 WBY327681:WCD327682 WLU327681:WLZ327682 WVQ327681:WVV327682 I393217:N393218 JE393217:JJ393218 TA393217:TF393218 ACW393217:ADB393218 AMS393217:AMX393218 AWO393217:AWT393218 BGK393217:BGP393218 BQG393217:BQL393218 CAC393217:CAH393218 CJY393217:CKD393218 CTU393217:CTZ393218 DDQ393217:DDV393218 DNM393217:DNR393218 DXI393217:DXN393218 EHE393217:EHJ393218 ERA393217:ERF393218 FAW393217:FBB393218 FKS393217:FKX393218 FUO393217:FUT393218 GEK393217:GEP393218 GOG393217:GOL393218 GYC393217:GYH393218 HHY393217:HID393218 HRU393217:HRZ393218 IBQ393217:IBV393218 ILM393217:ILR393218 IVI393217:IVN393218 JFE393217:JFJ393218 JPA393217:JPF393218 JYW393217:JZB393218 KIS393217:KIX393218 KSO393217:KST393218 LCK393217:LCP393218 LMG393217:LML393218 LWC393217:LWH393218 MFY393217:MGD393218 MPU393217:MPZ393218 MZQ393217:MZV393218 NJM393217:NJR393218 NTI393217:NTN393218 ODE393217:ODJ393218 ONA393217:ONF393218 OWW393217:OXB393218 PGS393217:PGX393218 PQO393217:PQT393218 QAK393217:QAP393218 QKG393217:QKL393218 QUC393217:QUH393218 RDY393217:RED393218 RNU393217:RNZ393218 RXQ393217:RXV393218 SHM393217:SHR393218 SRI393217:SRN393218 TBE393217:TBJ393218 TLA393217:TLF393218 TUW393217:TVB393218 UES393217:UEX393218 UOO393217:UOT393218 UYK393217:UYP393218 VIG393217:VIL393218 VSC393217:VSH393218 WBY393217:WCD393218 WLU393217:WLZ393218 WVQ393217:WVV393218 I458753:N458754 JE458753:JJ458754 TA458753:TF458754 ACW458753:ADB458754 AMS458753:AMX458754 AWO458753:AWT458754 BGK458753:BGP458754 BQG458753:BQL458754 CAC458753:CAH458754 CJY458753:CKD458754 CTU458753:CTZ458754 DDQ458753:DDV458754 DNM458753:DNR458754 DXI458753:DXN458754 EHE458753:EHJ458754 ERA458753:ERF458754 FAW458753:FBB458754 FKS458753:FKX458754 FUO458753:FUT458754 GEK458753:GEP458754 GOG458753:GOL458754 GYC458753:GYH458754 HHY458753:HID458754 HRU458753:HRZ458754 IBQ458753:IBV458754 ILM458753:ILR458754 IVI458753:IVN458754 JFE458753:JFJ458754 JPA458753:JPF458754 JYW458753:JZB458754 KIS458753:KIX458754 KSO458753:KST458754 LCK458753:LCP458754 LMG458753:LML458754 LWC458753:LWH458754 MFY458753:MGD458754 MPU458753:MPZ458754 MZQ458753:MZV458754 NJM458753:NJR458754 NTI458753:NTN458754 ODE458753:ODJ458754 ONA458753:ONF458754 OWW458753:OXB458754 PGS458753:PGX458754 PQO458753:PQT458754 QAK458753:QAP458754 QKG458753:QKL458754 QUC458753:QUH458754 RDY458753:RED458754 RNU458753:RNZ458754 RXQ458753:RXV458754 SHM458753:SHR458754 SRI458753:SRN458754 TBE458753:TBJ458754 TLA458753:TLF458754 TUW458753:TVB458754 UES458753:UEX458754 UOO458753:UOT458754 UYK458753:UYP458754 VIG458753:VIL458754 VSC458753:VSH458754 WBY458753:WCD458754 WLU458753:WLZ458754 WVQ458753:WVV458754 I524289:N524290 JE524289:JJ524290 TA524289:TF524290 ACW524289:ADB524290 AMS524289:AMX524290 AWO524289:AWT524290 BGK524289:BGP524290 BQG524289:BQL524290 CAC524289:CAH524290 CJY524289:CKD524290 CTU524289:CTZ524290 DDQ524289:DDV524290 DNM524289:DNR524290 DXI524289:DXN524290 EHE524289:EHJ524290 ERA524289:ERF524290 FAW524289:FBB524290 FKS524289:FKX524290 FUO524289:FUT524290 GEK524289:GEP524290 GOG524289:GOL524290 GYC524289:GYH524290 HHY524289:HID524290 HRU524289:HRZ524290 IBQ524289:IBV524290 ILM524289:ILR524290 IVI524289:IVN524290 JFE524289:JFJ524290 JPA524289:JPF524290 JYW524289:JZB524290 KIS524289:KIX524290 KSO524289:KST524290 LCK524289:LCP524290 LMG524289:LML524290 LWC524289:LWH524290 MFY524289:MGD524290 MPU524289:MPZ524290 MZQ524289:MZV524290 NJM524289:NJR524290 NTI524289:NTN524290 ODE524289:ODJ524290 ONA524289:ONF524290 OWW524289:OXB524290 PGS524289:PGX524290 PQO524289:PQT524290 QAK524289:QAP524290 QKG524289:QKL524290 QUC524289:QUH524290 RDY524289:RED524290 RNU524289:RNZ524290 RXQ524289:RXV524290 SHM524289:SHR524290 SRI524289:SRN524290 TBE524289:TBJ524290 TLA524289:TLF524290 TUW524289:TVB524290 UES524289:UEX524290 UOO524289:UOT524290 UYK524289:UYP524290 VIG524289:VIL524290 VSC524289:VSH524290 WBY524289:WCD524290 WLU524289:WLZ524290 WVQ524289:WVV524290 I589825:N589826 JE589825:JJ589826 TA589825:TF589826 ACW589825:ADB589826 AMS589825:AMX589826 AWO589825:AWT589826 BGK589825:BGP589826 BQG589825:BQL589826 CAC589825:CAH589826 CJY589825:CKD589826 CTU589825:CTZ589826 DDQ589825:DDV589826 DNM589825:DNR589826 DXI589825:DXN589826 EHE589825:EHJ589826 ERA589825:ERF589826 FAW589825:FBB589826 FKS589825:FKX589826 FUO589825:FUT589826 GEK589825:GEP589826 GOG589825:GOL589826 GYC589825:GYH589826 HHY589825:HID589826 HRU589825:HRZ589826 IBQ589825:IBV589826 ILM589825:ILR589826 IVI589825:IVN589826 JFE589825:JFJ589826 JPA589825:JPF589826 JYW589825:JZB589826 KIS589825:KIX589826 KSO589825:KST589826 LCK589825:LCP589826 LMG589825:LML589826 LWC589825:LWH589826 MFY589825:MGD589826 MPU589825:MPZ589826 MZQ589825:MZV589826 NJM589825:NJR589826 NTI589825:NTN589826 ODE589825:ODJ589826 ONA589825:ONF589826 OWW589825:OXB589826 PGS589825:PGX589826 PQO589825:PQT589826 QAK589825:QAP589826 QKG589825:QKL589826 QUC589825:QUH589826 RDY589825:RED589826 RNU589825:RNZ589826 RXQ589825:RXV589826 SHM589825:SHR589826 SRI589825:SRN589826 TBE589825:TBJ589826 TLA589825:TLF589826 TUW589825:TVB589826 UES589825:UEX589826 UOO589825:UOT589826 UYK589825:UYP589826 VIG589825:VIL589826 VSC589825:VSH589826 WBY589825:WCD589826 WLU589825:WLZ589826 WVQ589825:WVV589826 I655361:N655362 JE655361:JJ655362 TA655361:TF655362 ACW655361:ADB655362 AMS655361:AMX655362 AWO655361:AWT655362 BGK655361:BGP655362 BQG655361:BQL655362 CAC655361:CAH655362 CJY655361:CKD655362 CTU655361:CTZ655362 DDQ655361:DDV655362 DNM655361:DNR655362 DXI655361:DXN655362 EHE655361:EHJ655362 ERA655361:ERF655362 FAW655361:FBB655362 FKS655361:FKX655362 FUO655361:FUT655362 GEK655361:GEP655362 GOG655361:GOL655362 GYC655361:GYH655362 HHY655361:HID655362 HRU655361:HRZ655362 IBQ655361:IBV655362 ILM655361:ILR655362 IVI655361:IVN655362 JFE655361:JFJ655362 JPA655361:JPF655362 JYW655361:JZB655362 KIS655361:KIX655362 KSO655361:KST655362 LCK655361:LCP655362 LMG655361:LML655362 LWC655361:LWH655362 MFY655361:MGD655362 MPU655361:MPZ655362 MZQ655361:MZV655362 NJM655361:NJR655362 NTI655361:NTN655362 ODE655361:ODJ655362 ONA655361:ONF655362 OWW655361:OXB655362 PGS655361:PGX655362 PQO655361:PQT655362 QAK655361:QAP655362 QKG655361:QKL655362 QUC655361:QUH655362 RDY655361:RED655362 RNU655361:RNZ655362 RXQ655361:RXV655362 SHM655361:SHR655362 SRI655361:SRN655362 TBE655361:TBJ655362 TLA655361:TLF655362 TUW655361:TVB655362 UES655361:UEX655362 UOO655361:UOT655362 UYK655361:UYP655362 VIG655361:VIL655362 VSC655361:VSH655362 WBY655361:WCD655362 WLU655361:WLZ655362 WVQ655361:WVV655362 I720897:N720898 JE720897:JJ720898 TA720897:TF720898 ACW720897:ADB720898 AMS720897:AMX720898 AWO720897:AWT720898 BGK720897:BGP720898 BQG720897:BQL720898 CAC720897:CAH720898 CJY720897:CKD720898 CTU720897:CTZ720898 DDQ720897:DDV720898 DNM720897:DNR720898 DXI720897:DXN720898 EHE720897:EHJ720898 ERA720897:ERF720898 FAW720897:FBB720898 FKS720897:FKX720898 FUO720897:FUT720898 GEK720897:GEP720898 GOG720897:GOL720898 GYC720897:GYH720898 HHY720897:HID720898 HRU720897:HRZ720898 IBQ720897:IBV720898 ILM720897:ILR720898 IVI720897:IVN720898 JFE720897:JFJ720898 JPA720897:JPF720898 JYW720897:JZB720898 KIS720897:KIX720898 KSO720897:KST720898 LCK720897:LCP720898 LMG720897:LML720898 LWC720897:LWH720898 MFY720897:MGD720898 MPU720897:MPZ720898 MZQ720897:MZV720898 NJM720897:NJR720898 NTI720897:NTN720898 ODE720897:ODJ720898 ONA720897:ONF720898 OWW720897:OXB720898 PGS720897:PGX720898 PQO720897:PQT720898 QAK720897:QAP720898 QKG720897:QKL720898 QUC720897:QUH720898 RDY720897:RED720898 RNU720897:RNZ720898 RXQ720897:RXV720898 SHM720897:SHR720898 SRI720897:SRN720898 TBE720897:TBJ720898 TLA720897:TLF720898 TUW720897:TVB720898 UES720897:UEX720898 UOO720897:UOT720898 UYK720897:UYP720898 VIG720897:VIL720898 VSC720897:VSH720898 WBY720897:WCD720898 WLU720897:WLZ720898 WVQ720897:WVV720898 I786433:N786434 JE786433:JJ786434 TA786433:TF786434 ACW786433:ADB786434 AMS786433:AMX786434 AWO786433:AWT786434 BGK786433:BGP786434 BQG786433:BQL786434 CAC786433:CAH786434 CJY786433:CKD786434 CTU786433:CTZ786434 DDQ786433:DDV786434 DNM786433:DNR786434 DXI786433:DXN786434 EHE786433:EHJ786434 ERA786433:ERF786434 FAW786433:FBB786434 FKS786433:FKX786434 FUO786433:FUT786434 GEK786433:GEP786434 GOG786433:GOL786434 GYC786433:GYH786434 HHY786433:HID786434 HRU786433:HRZ786434 IBQ786433:IBV786434 ILM786433:ILR786434 IVI786433:IVN786434 JFE786433:JFJ786434 JPA786433:JPF786434 JYW786433:JZB786434 KIS786433:KIX786434 KSO786433:KST786434 LCK786433:LCP786434 LMG786433:LML786434 LWC786433:LWH786434 MFY786433:MGD786434 MPU786433:MPZ786434 MZQ786433:MZV786434 NJM786433:NJR786434 NTI786433:NTN786434 ODE786433:ODJ786434 ONA786433:ONF786434 OWW786433:OXB786434 PGS786433:PGX786434 PQO786433:PQT786434 QAK786433:QAP786434 QKG786433:QKL786434 QUC786433:QUH786434 RDY786433:RED786434 RNU786433:RNZ786434 RXQ786433:RXV786434 SHM786433:SHR786434 SRI786433:SRN786434 TBE786433:TBJ786434 TLA786433:TLF786434 TUW786433:TVB786434 UES786433:UEX786434 UOO786433:UOT786434 UYK786433:UYP786434 VIG786433:VIL786434 VSC786433:VSH786434 WBY786433:WCD786434 WLU786433:WLZ786434 WVQ786433:WVV786434 I851969:N851970 JE851969:JJ851970 TA851969:TF851970 ACW851969:ADB851970 AMS851969:AMX851970 AWO851969:AWT851970 BGK851969:BGP851970 BQG851969:BQL851970 CAC851969:CAH851970 CJY851969:CKD851970 CTU851969:CTZ851970 DDQ851969:DDV851970 DNM851969:DNR851970 DXI851969:DXN851970 EHE851969:EHJ851970 ERA851969:ERF851970 FAW851969:FBB851970 FKS851969:FKX851970 FUO851969:FUT851970 GEK851969:GEP851970 GOG851969:GOL851970 GYC851969:GYH851970 HHY851969:HID851970 HRU851969:HRZ851970 IBQ851969:IBV851970 ILM851969:ILR851970 IVI851969:IVN851970 JFE851969:JFJ851970 JPA851969:JPF851970 JYW851969:JZB851970 KIS851969:KIX851970 KSO851969:KST851970 LCK851969:LCP851970 LMG851969:LML851970 LWC851969:LWH851970 MFY851969:MGD851970 MPU851969:MPZ851970 MZQ851969:MZV851970 NJM851969:NJR851970 NTI851969:NTN851970 ODE851969:ODJ851970 ONA851969:ONF851970 OWW851969:OXB851970 PGS851969:PGX851970 PQO851969:PQT851970 QAK851969:QAP851970 QKG851969:QKL851970 QUC851969:QUH851970 RDY851969:RED851970 RNU851969:RNZ851970 RXQ851969:RXV851970 SHM851969:SHR851970 SRI851969:SRN851970 TBE851969:TBJ851970 TLA851969:TLF851970 TUW851969:TVB851970 UES851969:UEX851970 UOO851969:UOT851970 UYK851969:UYP851970 VIG851969:VIL851970 VSC851969:VSH851970 WBY851969:WCD851970 WLU851969:WLZ851970 WVQ851969:WVV851970 I917505:N917506 JE917505:JJ917506 TA917505:TF917506 ACW917505:ADB917506 AMS917505:AMX917506 AWO917505:AWT917506 BGK917505:BGP917506 BQG917505:BQL917506 CAC917505:CAH917506 CJY917505:CKD917506 CTU917505:CTZ917506 DDQ917505:DDV917506 DNM917505:DNR917506 DXI917505:DXN917506 EHE917505:EHJ917506 ERA917505:ERF917506 FAW917505:FBB917506 FKS917505:FKX917506 FUO917505:FUT917506 GEK917505:GEP917506 GOG917505:GOL917506 GYC917505:GYH917506 HHY917505:HID917506 HRU917505:HRZ917506 IBQ917505:IBV917506 ILM917505:ILR917506 IVI917505:IVN917506 JFE917505:JFJ917506 JPA917505:JPF917506 JYW917505:JZB917506 KIS917505:KIX917506 KSO917505:KST917506 LCK917505:LCP917506 LMG917505:LML917506 LWC917505:LWH917506 MFY917505:MGD917506 MPU917505:MPZ917506 MZQ917505:MZV917506 NJM917505:NJR917506 NTI917505:NTN917506 ODE917505:ODJ917506 ONA917505:ONF917506 OWW917505:OXB917506 PGS917505:PGX917506 PQO917505:PQT917506 QAK917505:QAP917506 QKG917505:QKL917506 QUC917505:QUH917506 RDY917505:RED917506 RNU917505:RNZ917506 RXQ917505:RXV917506 SHM917505:SHR917506 SRI917505:SRN917506 TBE917505:TBJ917506 TLA917505:TLF917506 TUW917505:TVB917506 UES917505:UEX917506 UOO917505:UOT917506 UYK917505:UYP917506 VIG917505:VIL917506 VSC917505:VSH917506 WBY917505:WCD917506 WLU917505:WLZ917506 WVQ917505:WVV917506 I983041:N983042 JE983041:JJ983042 TA983041:TF983042 ACW983041:ADB983042 AMS983041:AMX983042 AWO983041:AWT983042 BGK983041:BGP983042 BQG983041:BQL983042 CAC983041:CAH983042 CJY983041:CKD983042 CTU983041:CTZ983042 DDQ983041:DDV983042 DNM983041:DNR983042 DXI983041:DXN983042 EHE983041:EHJ983042 ERA983041:ERF983042 FAW983041:FBB983042 FKS983041:FKX983042 FUO983041:FUT983042 GEK983041:GEP983042 GOG983041:GOL983042 GYC983041:GYH983042 HHY983041:HID983042 HRU983041:HRZ983042 IBQ983041:IBV983042 ILM983041:ILR983042 IVI983041:IVN983042 JFE983041:JFJ983042 JPA983041:JPF983042 JYW983041:JZB983042 KIS983041:KIX983042 KSO983041:KST983042 LCK983041:LCP983042 LMG983041:LML983042 LWC983041:LWH983042 MFY983041:MGD983042 MPU983041:MPZ983042 MZQ983041:MZV983042 NJM983041:NJR983042 NTI983041:NTN983042 ODE983041:ODJ983042 ONA983041:ONF983042 OWW983041:OXB983042 PGS983041:PGX983042 PQO983041:PQT983042 QAK983041:QAP983042 QKG983041:QKL983042 QUC983041:QUH983042 RDY983041:RED983042 RNU983041:RNZ983042 RXQ983041:RXV983042 SHM983041:SHR983042 SRI983041:SRN983042 TBE983041:TBJ983042 TLA983041:TLF983042 TUW983041:TVB983042 UES983041:UEX983042 UOO983041:UOT983042 UYK983041:UYP983042 VIG983041:VIL983042 VSC983041:VSH983042 WBY983041:WCD983042 WLU983041:WLZ983042 WVQ983041:WVV983042">
      <formula1>Saison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53249" r:id="rId4" name="ComboBox1">
          <controlPr defaultSize="0" autoLin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13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53249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30</vt:i4>
      </vt:variant>
    </vt:vector>
  </HeadingPairs>
  <TitlesOfParts>
    <vt:vector size="41" baseType="lpstr">
      <vt:lpstr>Equipes</vt:lpstr>
      <vt:lpstr>J01</vt:lpstr>
      <vt:lpstr>J02</vt:lpstr>
      <vt:lpstr>J03</vt:lpstr>
      <vt:lpstr>J04</vt:lpstr>
      <vt:lpstr>J05</vt:lpstr>
      <vt:lpstr>J06</vt:lpstr>
      <vt:lpstr>J07</vt:lpstr>
      <vt:lpstr>J08</vt:lpstr>
      <vt:lpstr>J09</vt:lpstr>
      <vt:lpstr>J10</vt:lpstr>
      <vt:lpstr>Clubs</vt:lpstr>
      <vt:lpstr>'J01'!Engagés</vt:lpstr>
      <vt:lpstr>'J02'!Engagés</vt:lpstr>
      <vt:lpstr>'J03'!Engagés</vt:lpstr>
      <vt:lpstr>'J04'!Engagés</vt:lpstr>
      <vt:lpstr>'J05'!Engagés</vt:lpstr>
      <vt:lpstr>'J06'!Engagés</vt:lpstr>
      <vt:lpstr>'J07'!Engagés</vt:lpstr>
      <vt:lpstr>'J08'!Engagés</vt:lpstr>
      <vt:lpstr>'J09'!Engagés</vt:lpstr>
      <vt:lpstr>'J10'!Engagés</vt:lpstr>
      <vt:lpstr>'J01'!Equipes</vt:lpstr>
      <vt:lpstr>'J02'!Equipes</vt:lpstr>
      <vt:lpstr>'J03'!Equipes</vt:lpstr>
      <vt:lpstr>'J04'!Equipes</vt:lpstr>
      <vt:lpstr>'J05'!Equipes</vt:lpstr>
      <vt:lpstr>'J06'!Equipes</vt:lpstr>
      <vt:lpstr>'J07'!Equipes</vt:lpstr>
      <vt:lpstr>'J08'!Equipes</vt:lpstr>
      <vt:lpstr>'J09'!Equipes</vt:lpstr>
      <vt:lpstr>'J10'!Equipes</vt:lpstr>
      <vt:lpstr>'J01'!Leséquipes</vt:lpstr>
      <vt:lpstr>'J02'!Leséquipes</vt:lpstr>
      <vt:lpstr>'J04'!Leséquipes</vt:lpstr>
      <vt:lpstr>'J05'!Leséquipes</vt:lpstr>
      <vt:lpstr>'J06'!Leséquipes</vt:lpstr>
      <vt:lpstr>'J07'!Leséquipes</vt:lpstr>
      <vt:lpstr>'J08'!Leséquipes</vt:lpstr>
      <vt:lpstr>'J09'!Leséquipes</vt:lpstr>
      <vt:lpstr>'J10'!Leséquipes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2017-02-15T08:18:14Z</dcterms:created>
  <dcterms:modified xsi:type="dcterms:W3CDTF">2018-07-19T13:46:44Z</dcterms:modified>
</cp:coreProperties>
</file>