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/>
  <bookViews>
    <workbookView xWindow="0" yWindow="0" windowWidth="23040" windowHeight="9045" activeTab="1"/>
  </bookViews>
  <sheets>
    <sheet name="Feuil1" sheetId="1" r:id="rId1"/>
    <sheet name="LouReeD" sheetId="2" r:id="rId2"/>
  </sheets>
  <calcPr calcId="125725" iterate="1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U23" i="2"/>
  <c r="AR23" s="1"/>
  <c r="X23"/>
  <c r="AA23"/>
  <c r="AD23"/>
  <c r="AG23"/>
  <c r="AJ23"/>
  <c r="AM23"/>
  <c r="AP23"/>
  <c r="AQ23"/>
  <c r="AP22"/>
  <c r="AM22"/>
  <c r="AJ22"/>
  <c r="AG22"/>
  <c r="AD22"/>
  <c r="AA22"/>
  <c r="X22"/>
  <c r="U22"/>
  <c r="D22"/>
  <c r="AP21"/>
  <c r="AM21"/>
  <c r="AJ21"/>
  <c r="AG21"/>
  <c r="AD21"/>
  <c r="AA21"/>
  <c r="X21"/>
  <c r="U21"/>
  <c r="AQ21" s="1"/>
  <c r="AP20"/>
  <c r="AM20"/>
  <c r="AJ20"/>
  <c r="AG20"/>
  <c r="AD20"/>
  <c r="AA20"/>
  <c r="X20"/>
  <c r="U20"/>
  <c r="AQ20" s="1"/>
  <c r="AP19"/>
  <c r="AM19"/>
  <c r="AJ19"/>
  <c r="AG19"/>
  <c r="AD19"/>
  <c r="AA19"/>
  <c r="X19"/>
  <c r="U19"/>
  <c r="AQ19" s="1"/>
  <c r="D19"/>
  <c r="AP18"/>
  <c r="AM18"/>
  <c r="AJ18"/>
  <c r="AG18"/>
  <c r="AD18"/>
  <c r="AA18"/>
  <c r="X18"/>
  <c r="U18"/>
  <c r="D18"/>
  <c r="AP17"/>
  <c r="AM17"/>
  <c r="AJ17"/>
  <c r="AG17"/>
  <c r="AD17"/>
  <c r="AA17"/>
  <c r="X17"/>
  <c r="U17"/>
  <c r="AQ17" s="1"/>
  <c r="D17"/>
  <c r="AP16"/>
  <c r="AM16"/>
  <c r="AJ16"/>
  <c r="AG16"/>
  <c r="AD16"/>
  <c r="AA16"/>
  <c r="X16"/>
  <c r="U16"/>
  <c r="D16"/>
  <c r="AP15"/>
  <c r="AM15"/>
  <c r="AJ15"/>
  <c r="AG15"/>
  <c r="AD15"/>
  <c r="AA15"/>
  <c r="X15"/>
  <c r="U15"/>
  <c r="AQ15" s="1"/>
  <c r="D15"/>
  <c r="AP14"/>
  <c r="AM14"/>
  <c r="AJ14"/>
  <c r="AG14"/>
  <c r="AD14"/>
  <c r="AA14"/>
  <c r="X14"/>
  <c r="U14"/>
  <c r="D14"/>
  <c r="AP13"/>
  <c r="AM13"/>
  <c r="AJ13"/>
  <c r="AG13"/>
  <c r="AD13"/>
  <c r="AA13"/>
  <c r="X13"/>
  <c r="U13"/>
  <c r="AQ13" s="1"/>
  <c r="AP12"/>
  <c r="AM12"/>
  <c r="AJ12"/>
  <c r="AG12"/>
  <c r="AD12"/>
  <c r="AA12"/>
  <c r="X12"/>
  <c r="U12"/>
  <c r="AR12" s="1"/>
  <c r="D12"/>
  <c r="AP11"/>
  <c r="AM11"/>
  <c r="AJ11"/>
  <c r="AG11"/>
  <c r="AD11"/>
  <c r="AA11"/>
  <c r="X11"/>
  <c r="AR11" s="1"/>
  <c r="U11"/>
  <c r="D11"/>
  <c r="AP10"/>
  <c r="AM10"/>
  <c r="AJ10"/>
  <c r="AG10"/>
  <c r="AD10"/>
  <c r="AA10"/>
  <c r="X10"/>
  <c r="U10"/>
  <c r="AR10" s="1"/>
  <c r="D10"/>
  <c r="AP9"/>
  <c r="AM9"/>
  <c r="AJ9"/>
  <c r="AG9"/>
  <c r="AD9"/>
  <c r="AA9"/>
  <c r="X9"/>
  <c r="AR9" s="1"/>
  <c r="U9"/>
  <c r="D9"/>
  <c r="AP8"/>
  <c r="AM8"/>
  <c r="AJ8"/>
  <c r="AG8"/>
  <c r="AD8"/>
  <c r="AA8"/>
  <c r="X8"/>
  <c r="U8"/>
  <c r="AR8" s="1"/>
  <c r="D8"/>
  <c r="AP7"/>
  <c r="AM7"/>
  <c r="AJ7"/>
  <c r="AG7"/>
  <c r="AD7"/>
  <c r="AA7"/>
  <c r="X7"/>
  <c r="AR7" s="1"/>
  <c r="U7"/>
  <c r="D7"/>
  <c r="A4"/>
  <c r="D21" s="1"/>
  <c r="D23" l="1"/>
  <c r="AQ7"/>
  <c r="AQ9"/>
  <c r="AQ11"/>
  <c r="AR13"/>
  <c r="AR14"/>
  <c r="AR15"/>
  <c r="AQ16"/>
  <c r="AR17"/>
  <c r="AR18"/>
  <c r="AR19"/>
  <c r="AR21"/>
  <c r="AQ22"/>
  <c r="D13"/>
  <c r="AQ8"/>
  <c r="AQ10"/>
  <c r="AQ12"/>
  <c r="AQ14"/>
  <c r="AQ18"/>
  <c r="AR16"/>
  <c r="D20"/>
  <c r="AR20"/>
  <c r="AR22"/>
  <c r="AP22" i="1"/>
  <c r="AM22"/>
  <c r="AJ22"/>
  <c r="AG22"/>
  <c r="AD22"/>
  <c r="AA22"/>
  <c r="X22"/>
  <c r="AR22" s="1"/>
  <c r="U22"/>
  <c r="D22"/>
  <c r="AP21"/>
  <c r="AM21"/>
  <c r="AJ21"/>
  <c r="AG21"/>
  <c r="AD21"/>
  <c r="AA21"/>
  <c r="X21"/>
  <c r="U21"/>
  <c r="AP20"/>
  <c r="AM20"/>
  <c r="AJ20"/>
  <c r="AG20"/>
  <c r="AD20"/>
  <c r="AA20"/>
  <c r="X20"/>
  <c r="U20"/>
  <c r="AP19"/>
  <c r="AM19"/>
  <c r="AJ19"/>
  <c r="AG19"/>
  <c r="AD19"/>
  <c r="AA19"/>
  <c r="X19"/>
  <c r="U19"/>
  <c r="D19"/>
  <c r="AP18"/>
  <c r="AM18"/>
  <c r="AJ18"/>
  <c r="AG18"/>
  <c r="AD18"/>
  <c r="AA18"/>
  <c r="X18"/>
  <c r="U18"/>
  <c r="D18"/>
  <c r="AP17"/>
  <c r="AM17"/>
  <c r="AJ17"/>
  <c r="AG17"/>
  <c r="AD17"/>
  <c r="AA17"/>
  <c r="X17"/>
  <c r="U17"/>
  <c r="D17"/>
  <c r="AP16"/>
  <c r="AM16"/>
  <c r="AJ16"/>
  <c r="AG16"/>
  <c r="AD16"/>
  <c r="AA16"/>
  <c r="X16"/>
  <c r="U16"/>
  <c r="D16"/>
  <c r="AP15"/>
  <c r="AM15"/>
  <c r="AJ15"/>
  <c r="AG15"/>
  <c r="AD15"/>
  <c r="AA15"/>
  <c r="X15"/>
  <c r="U15"/>
  <c r="D15"/>
  <c r="AP14"/>
  <c r="AM14"/>
  <c r="AJ14"/>
  <c r="AG14"/>
  <c r="AD14"/>
  <c r="AA14"/>
  <c r="X14"/>
  <c r="U14"/>
  <c r="D14"/>
  <c r="AP13"/>
  <c r="AM13"/>
  <c r="AJ13"/>
  <c r="AG13"/>
  <c r="AD13"/>
  <c r="AA13"/>
  <c r="X13"/>
  <c r="U13"/>
  <c r="AP12"/>
  <c r="AM12"/>
  <c r="AJ12"/>
  <c r="AG12"/>
  <c r="AD12"/>
  <c r="AA12"/>
  <c r="X12"/>
  <c r="U12"/>
  <c r="D12"/>
  <c r="AP11"/>
  <c r="AM11"/>
  <c r="AJ11"/>
  <c r="AG11"/>
  <c r="AD11"/>
  <c r="AA11"/>
  <c r="X11"/>
  <c r="U11"/>
  <c r="D11"/>
  <c r="AP10"/>
  <c r="AM10"/>
  <c r="AJ10"/>
  <c r="AG10"/>
  <c r="AD10"/>
  <c r="AA10"/>
  <c r="X10"/>
  <c r="U10"/>
  <c r="D10"/>
  <c r="AP9"/>
  <c r="AM9"/>
  <c r="AJ9"/>
  <c r="AG9"/>
  <c r="AD9"/>
  <c r="AA9"/>
  <c r="X9"/>
  <c r="U9"/>
  <c r="D9"/>
  <c r="AP8"/>
  <c r="AM8"/>
  <c r="AJ8"/>
  <c r="AG8"/>
  <c r="AD8"/>
  <c r="AA8"/>
  <c r="X8"/>
  <c r="U8"/>
  <c r="D8"/>
  <c r="AP7"/>
  <c r="AM7"/>
  <c r="AJ7"/>
  <c r="AG7"/>
  <c r="AD7"/>
  <c r="AA7"/>
  <c r="X7"/>
  <c r="U7"/>
  <c r="D7"/>
  <c r="A4"/>
  <c r="AR8" l="1"/>
  <c r="AR12"/>
  <c r="AQ13"/>
  <c r="AQ17"/>
  <c r="AQ14"/>
  <c r="AQ10"/>
  <c r="AR14"/>
  <c r="AR15"/>
  <c r="AR18"/>
  <c r="AR19"/>
  <c r="AR20"/>
  <c r="AQ21"/>
  <c r="AQ9"/>
  <c r="AQ18"/>
  <c r="AR7"/>
  <c r="AR10"/>
  <c r="AR11"/>
  <c r="AR16"/>
  <c r="AQ22"/>
  <c r="AQ8"/>
  <c r="AR9"/>
  <c r="AQ12"/>
  <c r="AR13"/>
  <c r="AQ16"/>
  <c r="AR17"/>
  <c r="AQ20"/>
  <c r="AR21"/>
  <c r="AQ7"/>
  <c r="AQ11"/>
  <c r="AQ15"/>
  <c r="AQ19"/>
  <c r="D13"/>
  <c r="D21"/>
  <c r="D20"/>
</calcChain>
</file>

<file path=xl/sharedStrings.xml><?xml version="1.0" encoding="utf-8"?>
<sst xmlns="http://schemas.openxmlformats.org/spreadsheetml/2006/main" count="121" uniqueCount="46">
  <si>
    <t>CLIENT</t>
  </si>
  <si>
    <t>PRESTATION</t>
  </si>
  <si>
    <t>CONTRATS</t>
  </si>
  <si>
    <t xml:space="preserve">STATUT 
</t>
  </si>
  <si>
    <t>PROBABILITE</t>
  </si>
  <si>
    <t>DATE SIGNATURE / EDITION CONTRAT</t>
  </si>
  <si>
    <t>DATE DEBUT EFFECTIVE</t>
  </si>
  <si>
    <t>DATE FIN PRESTATION</t>
  </si>
  <si>
    <t>CIVILITE</t>
  </si>
  <si>
    <t xml:space="preserve">NOM </t>
  </si>
  <si>
    <t>PRENOM</t>
  </si>
  <si>
    <t>TELEPHONE</t>
  </si>
  <si>
    <t>MAIL</t>
  </si>
  <si>
    <t>ADRESSE</t>
  </si>
  <si>
    <t>CP</t>
  </si>
  <si>
    <t>COMMUNE</t>
  </si>
  <si>
    <t>COLLABORATEUR</t>
  </si>
  <si>
    <t>COMMERCIAL</t>
  </si>
  <si>
    <t>PU</t>
  </si>
  <si>
    <t>QTE</t>
  </si>
  <si>
    <t>TOTAL</t>
  </si>
  <si>
    <t>CA/MOIS</t>
  </si>
  <si>
    <t>CA/AN</t>
  </si>
  <si>
    <t>a</t>
  </si>
  <si>
    <t>b</t>
  </si>
  <si>
    <t>PU2</t>
  </si>
  <si>
    <t>QTE3</t>
  </si>
  <si>
    <t>TOTAL4</t>
  </si>
  <si>
    <t>PU5</t>
  </si>
  <si>
    <t>QTE6</t>
  </si>
  <si>
    <t>TOTAL7</t>
  </si>
  <si>
    <t>PU8</t>
  </si>
  <si>
    <t>QTE9</t>
  </si>
  <si>
    <t>TOTAL10</t>
  </si>
  <si>
    <t>PU11</t>
  </si>
  <si>
    <t>QTE12</t>
  </si>
  <si>
    <t>TOTAL13</t>
  </si>
  <si>
    <t>PU14</t>
  </si>
  <si>
    <t>QTE15</t>
  </si>
  <si>
    <t>TOTAL16</t>
  </si>
  <si>
    <t>PU17</t>
  </si>
  <si>
    <t>QTE18</t>
  </si>
  <si>
    <t>TOTAL19</t>
  </si>
  <si>
    <t>PU20</t>
  </si>
  <si>
    <t>QTE21</t>
  </si>
  <si>
    <t>TOTAL22</t>
  </si>
</sst>
</file>

<file path=xl/styles.xml><?xml version="1.0" encoding="utf-8"?>
<styleSheet xmlns="http://schemas.openxmlformats.org/spreadsheetml/2006/main">
  <numFmts count="1">
    <numFmt numFmtId="44" formatCode="_-* #,##0.00\ &quot;€&quot;_-;\-* #,##0.00\ &quot;€&quot;_-;_-* &quot;-&quot;??\ &quot;€&quot;_-;_-@_-"/>
  </numFmts>
  <fonts count="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000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4">
    <xf numFmtId="0" fontId="0" fillId="0" borderId="0" xfId="0"/>
    <xf numFmtId="0" fontId="0" fillId="0" borderId="0" xfId="0" applyBorder="1"/>
    <xf numFmtId="14" fontId="0" fillId="0" borderId="0" xfId="0" applyNumberFormat="1" applyBorder="1"/>
    <xf numFmtId="0" fontId="0" fillId="0" borderId="0" xfId="0" applyFont="1" applyBorder="1"/>
    <xf numFmtId="0" fontId="0" fillId="2" borderId="0" xfId="0" applyFill="1" applyBorder="1"/>
    <xf numFmtId="44" fontId="0" fillId="0" borderId="0" xfId="1" applyFont="1" applyBorder="1"/>
    <xf numFmtId="0" fontId="0" fillId="0" borderId="0" xfId="1" applyNumberFormat="1" applyFont="1" applyBorder="1"/>
    <xf numFmtId="14" fontId="2" fillId="3" borderId="1" xfId="0" applyNumberFormat="1" applyFont="1" applyFill="1" applyBorder="1"/>
    <xf numFmtId="0" fontId="0" fillId="0" borderId="1" xfId="0" applyBorder="1"/>
    <xf numFmtId="14" fontId="0" fillId="0" borderId="1" xfId="0" applyNumberFormat="1" applyBorder="1"/>
    <xf numFmtId="0" fontId="0" fillId="0" borderId="1" xfId="0" applyFont="1" applyBorder="1"/>
    <xf numFmtId="0" fontId="0" fillId="2" borderId="1" xfId="0" applyFill="1" applyBorder="1"/>
    <xf numFmtId="44" fontId="0" fillId="0" borderId="1" xfId="1" applyFont="1" applyBorder="1"/>
    <xf numFmtId="0" fontId="0" fillId="0" borderId="1" xfId="1" applyNumberFormat="1" applyFont="1" applyBorder="1"/>
    <xf numFmtId="0" fontId="0" fillId="0" borderId="2" xfId="0" applyBorder="1"/>
    <xf numFmtId="14" fontId="0" fillId="0" borderId="2" xfId="0" applyNumberFormat="1" applyBorder="1"/>
    <xf numFmtId="0" fontId="0" fillId="2" borderId="2" xfId="0" applyFill="1" applyBorder="1"/>
    <xf numFmtId="44" fontId="0" fillId="0" borderId="2" xfId="1" applyFont="1" applyBorder="1"/>
    <xf numFmtId="0" fontId="0" fillId="0" borderId="2" xfId="1" applyNumberFormat="1" applyFont="1" applyBorder="1"/>
    <xf numFmtId="0" fontId="0" fillId="0" borderId="3" xfId="0" applyBorder="1"/>
    <xf numFmtId="0" fontId="0" fillId="0" borderId="4" xfId="0" applyBorder="1"/>
    <xf numFmtId="14" fontId="0" fillId="0" borderId="4" xfId="0" applyNumberFormat="1" applyBorder="1"/>
    <xf numFmtId="0" fontId="0" fillId="2" borderId="4" xfId="0" applyFill="1" applyBorder="1"/>
    <xf numFmtId="44" fontId="0" fillId="0" borderId="4" xfId="1" applyFont="1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14" fontId="0" fillId="0" borderId="7" xfId="0" applyNumberFormat="1" applyBorder="1"/>
    <xf numFmtId="0" fontId="0" fillId="2" borderId="7" xfId="0" applyFill="1" applyBorder="1"/>
    <xf numFmtId="44" fontId="0" fillId="0" borderId="7" xfId="1" applyFont="1" applyBorder="1"/>
    <xf numFmtId="0" fontId="0" fillId="0" borderId="8" xfId="0" applyBorder="1"/>
    <xf numFmtId="14" fontId="0" fillId="0" borderId="8" xfId="0" applyNumberFormat="1" applyBorder="1"/>
    <xf numFmtId="0" fontId="0" fillId="2" borderId="8" xfId="0" applyFill="1" applyBorder="1"/>
    <xf numFmtId="44" fontId="0" fillId="0" borderId="8" xfId="1" applyFont="1" applyBorder="1"/>
  </cellXfs>
  <cellStyles count="2">
    <cellStyle name="Monétaire" xfId="1" builtinId="4"/>
    <cellStyle name="Normal" xfId="0" builtinId="0"/>
  </cellStyles>
  <dxfs count="136"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1" tint="0.499984740745262"/>
        </patternFill>
      </fill>
    </dxf>
    <dxf>
      <fill>
        <patternFill>
          <bgColor theme="0"/>
        </patternFill>
      </fill>
    </dxf>
    <dxf>
      <font>
        <color theme="1"/>
      </font>
      <fill>
        <patternFill>
          <bgColor theme="0"/>
        </patternFill>
      </fill>
    </dxf>
    <dxf>
      <font>
        <b val="0"/>
        <i val="0"/>
        <strike val="0"/>
      </font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1" tint="0.499984740745262"/>
        </patternFill>
      </fill>
    </dxf>
    <dxf>
      <fill>
        <patternFill>
          <bgColor theme="0"/>
        </patternFill>
      </fill>
    </dxf>
    <dxf>
      <font>
        <color theme="1"/>
      </font>
      <fill>
        <patternFill>
          <bgColor theme="0"/>
        </patternFill>
      </fill>
    </dxf>
    <dxf>
      <font>
        <b val="0"/>
        <i val="0"/>
        <strike val="0"/>
      </font>
    </dxf>
    <dxf>
      <font>
        <b/>
        <i val="0"/>
        <color theme="0"/>
      </font>
      <fill>
        <patternFill>
          <bgColor rgb="FFFF0000"/>
        </patternFill>
      </fill>
    </dxf>
    <dxf>
      <fill>
        <patternFill patternType="solid">
          <bgColor theme="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theme="8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rgb="FFFFFF00"/>
        </patternFill>
      </fill>
    </dxf>
    <dxf>
      <fill>
        <patternFill>
          <bgColor theme="1" tint="0.34998626667073579"/>
        </patternFill>
      </fill>
    </dxf>
    <dxf>
      <fill>
        <patternFill>
          <bgColor rgb="FF00B050"/>
        </patternFill>
      </fill>
    </dxf>
    <dxf>
      <fill>
        <patternFill>
          <bgColor theme="1" tint="0.34998626667073579"/>
        </patternFill>
      </fill>
    </dxf>
    <dxf>
      <fill>
        <patternFill>
          <bgColor theme="1" tint="0.34998626667073579"/>
        </patternFill>
      </fill>
    </dxf>
    <dxf>
      <fill>
        <patternFill>
          <bgColor theme="1" tint="0.49998474074526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ill>
        <patternFill patternType="solid">
          <fgColor indexed="64"/>
          <bgColor theme="0"/>
        </patternFill>
      </fill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border outline="0">
        <right style="thin">
          <color indexed="64"/>
        </right>
        <top style="thin">
          <color indexed="64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 patternType="solid">
          <bgColor theme="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theme="8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rgb="FFFFFF00"/>
        </patternFill>
      </fill>
    </dxf>
    <dxf>
      <fill>
        <patternFill>
          <bgColor theme="1" tint="0.34998626667073579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1" tint="0.499984740745262"/>
        </patternFill>
      </fill>
    </dxf>
    <dxf>
      <fill>
        <patternFill patternType="solid">
          <bgColor theme="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theme="8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rgb="FFFFFF00"/>
        </patternFill>
      </fill>
    </dxf>
    <dxf>
      <fill>
        <patternFill>
          <bgColor theme="1" tint="0.34998626667073579"/>
        </patternFill>
      </fill>
    </dxf>
    <dxf>
      <fill>
        <patternFill patternType="solid">
          <bgColor theme="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theme="8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rgb="FFFFFF00"/>
        </patternFill>
      </fill>
    </dxf>
    <dxf>
      <fill>
        <patternFill>
          <bgColor theme="1" tint="0.34998626667073579"/>
        </patternFill>
      </fill>
    </dxf>
    <dxf>
      <fill>
        <patternFill patternType="solid">
          <bgColor theme="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theme="8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rgb="FFFFFF00"/>
        </patternFill>
      </fill>
    </dxf>
    <dxf>
      <fill>
        <patternFill>
          <bgColor theme="1" tint="0.34998626667073579"/>
        </patternFill>
      </fill>
    </dxf>
    <dxf>
      <fill>
        <patternFill patternType="solid">
          <bgColor theme="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theme="8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rgb="FFFFFF00"/>
        </patternFill>
      </fill>
    </dxf>
    <dxf>
      <fill>
        <patternFill>
          <bgColor theme="1" tint="0.34998626667073579"/>
        </patternFill>
      </fill>
    </dxf>
    <dxf>
      <fill>
        <patternFill patternType="solid">
          <bgColor theme="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theme="8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rgb="FFFFFF00"/>
        </patternFill>
      </fill>
    </dxf>
    <dxf>
      <fill>
        <patternFill>
          <bgColor theme="1" tint="0.34998626667073579"/>
        </patternFill>
      </fill>
    </dxf>
    <dxf>
      <fill>
        <patternFill patternType="solid">
          <bgColor theme="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theme="8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rgb="FFFFFF00"/>
        </patternFill>
      </fill>
    </dxf>
    <dxf>
      <fill>
        <patternFill>
          <bgColor theme="1" tint="0.34998626667073579"/>
        </patternFill>
      </fill>
    </dxf>
    <dxf>
      <fill>
        <patternFill patternType="solid">
          <bgColor theme="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theme="8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rgb="FFFFFF00"/>
        </patternFill>
      </fill>
    </dxf>
    <dxf>
      <fill>
        <patternFill>
          <bgColor theme="1" tint="0.34998626667073579"/>
        </patternFill>
      </fill>
    </dxf>
    <dxf>
      <fill>
        <patternFill patternType="solid">
          <bgColor theme="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theme="8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rgb="FFFFFF00"/>
        </patternFill>
      </fill>
    </dxf>
    <dxf>
      <fill>
        <patternFill>
          <bgColor theme="1" tint="0.34998626667073579"/>
        </patternFill>
      </fill>
    </dxf>
    <dxf>
      <fill>
        <patternFill patternType="solid">
          <bgColor theme="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theme="8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rgb="FFFFFF00"/>
        </patternFill>
      </fill>
    </dxf>
    <dxf>
      <fill>
        <patternFill>
          <bgColor theme="1" tint="0.34998626667073579"/>
        </patternFill>
      </fill>
    </dxf>
    <dxf>
      <fill>
        <patternFill>
          <bgColor theme="0"/>
        </patternFill>
      </fill>
    </dxf>
    <dxf>
      <font>
        <color theme="1"/>
      </font>
      <fill>
        <patternFill>
          <bgColor theme="0"/>
        </patternFill>
      </fill>
    </dxf>
    <dxf>
      <font>
        <b val="0"/>
        <i val="0"/>
        <strike val="0"/>
      </font>
    </dxf>
    <dxf>
      <fill>
        <patternFill patternType="solid">
          <bgColor theme="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theme="8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rgb="FFFFFF00"/>
        </patternFill>
      </fill>
    </dxf>
    <dxf>
      <fill>
        <patternFill>
          <bgColor theme="1" tint="0.34998626667073579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 patternType="solid">
          <bgColor theme="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theme="8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rgb="FFFFFF00"/>
        </patternFill>
      </fill>
    </dxf>
    <dxf>
      <fill>
        <patternFill>
          <bgColor theme="1" tint="0.34998626667073579"/>
        </patternFill>
      </fill>
    </dxf>
    <dxf>
      <fill>
        <patternFill>
          <bgColor rgb="FF00B050"/>
        </patternFill>
      </fill>
    </dxf>
    <dxf>
      <fill>
        <patternFill>
          <bgColor theme="1" tint="0.34998626667073579"/>
        </patternFill>
      </fill>
    </dxf>
    <dxf>
      <fill>
        <patternFill>
          <bgColor theme="1" tint="0.34998626667073579"/>
        </patternFill>
      </fill>
    </dxf>
    <dxf>
      <fill>
        <patternFill>
          <bgColor theme="1" tint="0.49998474074526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au1" displayName="Tableau1" ref="A6:AR23" totalsRowShown="0" headerRowDxfId="52" dataDxfId="51" tableBorderDxfId="50" headerRowCellStyle="Monétaire" dataCellStyle="Monétaire">
  <autoFilter ref="A6:AR23"/>
  <tableColumns count="44">
    <tableColumn id="1" name="CLIENT"/>
    <tableColumn id="2" name="PRESTATION"/>
    <tableColumn id="3" name="CONTRATS"/>
    <tableColumn id="4" name="STATUT _x000a_" dataDxfId="49">
      <calculatedColumnFormula>+IF(F7="","Opportunité",IF(F7&gt;$A$4,"A venir",IF(G7="","Non démarré",(IF(G7&lt;$A$4,IF(H7="","En cours",IF(H7&gt;$A$4,"En cours","Terminé")),"Non démarré")))))</calculatedColumnFormula>
    </tableColumn>
    <tableColumn id="5" name="PROBABILITE" dataDxfId="48"/>
    <tableColumn id="6" name="DATE SIGNATURE / EDITION CONTRAT" dataDxfId="47"/>
    <tableColumn id="7" name="DATE DEBUT EFFECTIVE" dataDxfId="46"/>
    <tableColumn id="8" name="DATE FIN PRESTATION" dataDxfId="45"/>
    <tableColumn id="9" name="CIVILITE"/>
    <tableColumn id="10" name="NOM "/>
    <tableColumn id="11" name="PRENOM"/>
    <tableColumn id="12" name="TELEPHONE"/>
    <tableColumn id="13" name="MAIL"/>
    <tableColumn id="14" name="ADRESSE"/>
    <tableColumn id="15" name="CP"/>
    <tableColumn id="16" name="COMMUNE"/>
    <tableColumn id="17" name="COLLABORATEUR"/>
    <tableColumn id="18" name="COMMERCIAL" dataDxfId="44"/>
    <tableColumn id="19" name="PU" dataDxfId="43" dataCellStyle="Monétaire"/>
    <tableColumn id="20" name="QTE"/>
    <tableColumn id="21" name="TOTAL" dataDxfId="42" dataCellStyle="Monétaire">
      <calculatedColumnFormula>S7*T7</calculatedColumnFormula>
    </tableColumn>
    <tableColumn id="22" name="PU2" dataDxfId="41" dataCellStyle="Monétaire"/>
    <tableColumn id="23" name="QTE3"/>
    <tableColumn id="24" name="TOTAL4" dataDxfId="40" dataCellStyle="Monétaire">
      <calculatedColumnFormula>V7*W7</calculatedColumnFormula>
    </tableColumn>
    <tableColumn id="25" name="PU5" dataDxfId="39" dataCellStyle="Monétaire"/>
    <tableColumn id="26" name="QTE6"/>
    <tableColumn id="27" name="TOTAL7" dataDxfId="38" dataCellStyle="Monétaire">
      <calculatedColumnFormula>Y7*Z7</calculatedColumnFormula>
    </tableColumn>
    <tableColumn id="28" name="PU8" dataDxfId="37" dataCellStyle="Monétaire"/>
    <tableColumn id="29" name="QTE9" dataDxfId="36" dataCellStyle="Monétaire"/>
    <tableColumn id="30" name="TOTAL10" dataDxfId="35" dataCellStyle="Monétaire">
      <calculatedColumnFormula>AB7*AC7</calculatedColumnFormula>
    </tableColumn>
    <tableColumn id="31" name="PU11" dataDxfId="34" dataCellStyle="Monétaire"/>
    <tableColumn id="32" name="QTE12"/>
    <tableColumn id="33" name="TOTAL13" dataDxfId="33" dataCellStyle="Monétaire">
      <calculatedColumnFormula>AE7*AF7</calculatedColumnFormula>
    </tableColumn>
    <tableColumn id="34" name="PU14" dataDxfId="32" dataCellStyle="Monétaire"/>
    <tableColumn id="35" name="QTE15"/>
    <tableColumn id="36" name="TOTAL16" dataDxfId="31" dataCellStyle="Monétaire">
      <calculatedColumnFormula>AH7*AI7</calculatedColumnFormula>
    </tableColumn>
    <tableColumn id="37" name="PU17" dataDxfId="30" dataCellStyle="Monétaire"/>
    <tableColumn id="38" name="QTE18"/>
    <tableColumn id="39" name="TOTAL19" dataDxfId="29" dataCellStyle="Monétaire">
      <calculatedColumnFormula>AK7*AL7</calculatedColumnFormula>
    </tableColumn>
    <tableColumn id="40" name="PU20" dataDxfId="28" dataCellStyle="Monétaire"/>
    <tableColumn id="41" name="QTE21"/>
    <tableColumn id="42" name="TOTAL22" dataDxfId="27" dataCellStyle="Monétaire">
      <calculatedColumnFormula>AN7*AO7</calculatedColumnFormula>
    </tableColumn>
    <tableColumn id="43" name="CA/MOIS" dataDxfId="26" dataCellStyle="Monétaire">
      <calculatedColumnFormula>U7+X7+AA7+AD7+AG7+AJ7+AM7+AP7</calculatedColumnFormula>
    </tableColumn>
    <tableColumn id="44" name="CA/AN" dataDxfId="25" dataCellStyle="Monétaire">
      <calculatedColumnFormula>(U7+X7+AA7+AD7+AG7+AJ7+AM7)*12</calculatedColumnFormula>
    </tableColumn>
  </tableColumns>
  <tableStyleInfo name="TableStyleMedium15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4:AR22"/>
  <sheetViews>
    <sheetView workbookViewId="0">
      <selection activeCell="C17" sqref="C17"/>
    </sheetView>
  </sheetViews>
  <sheetFormatPr baseColWidth="10" defaultColWidth="11.5703125" defaultRowHeight="15"/>
  <cols>
    <col min="1" max="1" width="23.5703125" style="1" customWidth="1"/>
    <col min="2" max="2" width="13.5703125" style="1" customWidth="1"/>
    <col min="3" max="3" width="10.5703125" style="1" customWidth="1"/>
    <col min="4" max="5" width="12.42578125" style="2" customWidth="1"/>
    <col min="6" max="8" width="21.85546875" style="2" customWidth="1"/>
    <col min="9" max="9" width="14.7109375" style="1" customWidth="1"/>
    <col min="10" max="10" width="21.7109375" style="1" customWidth="1"/>
    <col min="11" max="11" width="11.5703125" style="1"/>
    <col min="12" max="12" width="14.28515625" style="1" customWidth="1"/>
    <col min="13" max="15" width="11.5703125" style="1"/>
    <col min="16" max="16" width="21" style="1" customWidth="1"/>
    <col min="17" max="17" width="22.42578125" style="3" customWidth="1"/>
    <col min="18" max="18" width="22.42578125" style="4" customWidth="1"/>
    <col min="19" max="19" width="12.28515625" style="5" customWidth="1"/>
    <col min="20" max="20" width="12.28515625" style="1" customWidth="1"/>
    <col min="21" max="22" width="12.28515625" style="5" customWidth="1"/>
    <col min="23" max="23" width="12.28515625" style="1" customWidth="1"/>
    <col min="24" max="25" width="12.28515625" style="5" customWidth="1"/>
    <col min="26" max="26" width="12.28515625" style="1" customWidth="1"/>
    <col min="27" max="28" width="12.28515625" style="5" customWidth="1"/>
    <col min="29" max="29" width="12.28515625" style="6" customWidth="1"/>
    <col min="30" max="31" width="12.28515625" style="5" customWidth="1"/>
    <col min="32" max="32" width="12.28515625" style="1" customWidth="1"/>
    <col min="33" max="34" width="12.28515625" style="5" customWidth="1"/>
    <col min="35" max="35" width="12.28515625" style="1" customWidth="1"/>
    <col min="36" max="37" width="12.28515625" style="5" customWidth="1"/>
    <col min="38" max="38" width="12.28515625" style="1" customWidth="1"/>
    <col min="39" max="40" width="12.28515625" style="5" customWidth="1"/>
    <col min="41" max="41" width="12.28515625" style="1" customWidth="1"/>
    <col min="42" max="44" width="12.28515625" style="5" customWidth="1"/>
    <col min="45" max="16384" width="11.5703125" style="1"/>
  </cols>
  <sheetData>
    <row r="4" spans="1:44" ht="15.75">
      <c r="A4" s="7">
        <f ca="1">TODAY()</f>
        <v>43063</v>
      </c>
      <c r="B4" s="8"/>
      <c r="C4" s="8"/>
      <c r="D4" s="9"/>
      <c r="E4" s="9"/>
      <c r="F4" s="9"/>
      <c r="G4" s="9"/>
      <c r="H4" s="9"/>
      <c r="I4" s="8"/>
      <c r="J4" s="8"/>
      <c r="K4" s="8"/>
      <c r="L4" s="8"/>
      <c r="M4" s="8"/>
      <c r="N4" s="8"/>
      <c r="O4" s="8"/>
      <c r="P4" s="8"/>
      <c r="Q4" s="10"/>
      <c r="R4" s="11"/>
      <c r="S4" s="12"/>
      <c r="T4" s="8"/>
      <c r="U4" s="12"/>
      <c r="V4" s="12"/>
      <c r="W4" s="8"/>
      <c r="X4" s="12"/>
      <c r="Y4" s="12"/>
      <c r="Z4" s="8"/>
      <c r="AA4" s="12"/>
      <c r="AB4" s="12"/>
      <c r="AC4" s="13"/>
      <c r="AD4" s="12"/>
      <c r="AE4" s="12"/>
      <c r="AF4" s="8"/>
      <c r="AG4" s="12"/>
      <c r="AH4" s="12"/>
      <c r="AI4" s="8"/>
      <c r="AJ4" s="12"/>
      <c r="AK4" s="12"/>
      <c r="AL4" s="8"/>
      <c r="AM4" s="12"/>
      <c r="AN4" s="12"/>
      <c r="AO4" s="8"/>
      <c r="AP4" s="12"/>
      <c r="AQ4" s="12"/>
      <c r="AR4" s="12"/>
    </row>
    <row r="5" spans="1:44">
      <c r="A5" s="8"/>
      <c r="B5" s="8"/>
      <c r="C5" s="8"/>
      <c r="D5" s="9"/>
      <c r="E5" s="9"/>
      <c r="F5" s="9"/>
      <c r="G5" s="9"/>
      <c r="H5" s="9"/>
      <c r="I5" s="8"/>
      <c r="J5" s="8"/>
      <c r="K5" s="8"/>
      <c r="L5" s="8"/>
      <c r="M5" s="8"/>
      <c r="N5" s="8"/>
      <c r="O5" s="8"/>
      <c r="P5" s="8"/>
      <c r="Q5" s="10"/>
      <c r="R5" s="11"/>
      <c r="S5" s="13">
        <v>1</v>
      </c>
      <c r="T5" s="8"/>
      <c r="U5" s="12"/>
      <c r="V5" s="13">
        <v>2</v>
      </c>
      <c r="W5" s="8"/>
      <c r="X5" s="12"/>
      <c r="Y5" s="13">
        <v>3</v>
      </c>
      <c r="Z5" s="8"/>
      <c r="AA5" s="12"/>
      <c r="AB5" s="13">
        <v>4</v>
      </c>
      <c r="AC5" s="13"/>
      <c r="AD5" s="12"/>
      <c r="AE5" s="13">
        <v>5</v>
      </c>
      <c r="AF5" s="8"/>
      <c r="AG5" s="12"/>
      <c r="AH5" s="13">
        <v>6</v>
      </c>
      <c r="AI5" s="8"/>
      <c r="AJ5" s="12"/>
      <c r="AK5" s="13">
        <v>7</v>
      </c>
      <c r="AL5" s="8"/>
      <c r="AM5" s="12"/>
      <c r="AN5" s="13">
        <v>8</v>
      </c>
      <c r="AO5" s="8"/>
      <c r="AP5" s="12"/>
      <c r="AQ5" s="12"/>
      <c r="AR5" s="12"/>
    </row>
    <row r="6" spans="1:44" ht="15.75" thickBot="1">
      <c r="A6" s="14" t="s">
        <v>0</v>
      </c>
      <c r="B6" s="14" t="s">
        <v>1</v>
      </c>
      <c r="C6" s="14" t="s">
        <v>2</v>
      </c>
      <c r="D6" s="15" t="s">
        <v>3</v>
      </c>
      <c r="E6" s="15" t="s">
        <v>4</v>
      </c>
      <c r="F6" s="15" t="s">
        <v>5</v>
      </c>
      <c r="G6" s="15" t="s">
        <v>6</v>
      </c>
      <c r="H6" s="15" t="s">
        <v>7</v>
      </c>
      <c r="I6" s="14" t="s">
        <v>8</v>
      </c>
      <c r="J6" s="14" t="s">
        <v>9</v>
      </c>
      <c r="K6" s="14" t="s">
        <v>10</v>
      </c>
      <c r="L6" s="14" t="s">
        <v>11</v>
      </c>
      <c r="M6" s="14" t="s">
        <v>12</v>
      </c>
      <c r="N6" s="14" t="s">
        <v>13</v>
      </c>
      <c r="O6" s="14" t="s">
        <v>14</v>
      </c>
      <c r="P6" s="14" t="s">
        <v>15</v>
      </c>
      <c r="Q6" s="14" t="s">
        <v>16</v>
      </c>
      <c r="R6" s="16" t="s">
        <v>17</v>
      </c>
      <c r="S6" s="17" t="s">
        <v>18</v>
      </c>
      <c r="T6" s="14" t="s">
        <v>19</v>
      </c>
      <c r="U6" s="17" t="s">
        <v>20</v>
      </c>
      <c r="V6" s="17" t="s">
        <v>18</v>
      </c>
      <c r="W6" s="14" t="s">
        <v>19</v>
      </c>
      <c r="X6" s="17" t="s">
        <v>20</v>
      </c>
      <c r="Y6" s="17" t="s">
        <v>18</v>
      </c>
      <c r="Z6" s="14" t="s">
        <v>19</v>
      </c>
      <c r="AA6" s="17" t="s">
        <v>20</v>
      </c>
      <c r="AB6" s="17" t="s">
        <v>18</v>
      </c>
      <c r="AC6" s="18" t="s">
        <v>19</v>
      </c>
      <c r="AD6" s="17" t="s">
        <v>20</v>
      </c>
      <c r="AE6" s="17" t="s">
        <v>18</v>
      </c>
      <c r="AF6" s="14" t="s">
        <v>19</v>
      </c>
      <c r="AG6" s="17" t="s">
        <v>20</v>
      </c>
      <c r="AH6" s="17" t="s">
        <v>18</v>
      </c>
      <c r="AI6" s="14" t="s">
        <v>19</v>
      </c>
      <c r="AJ6" s="17" t="s">
        <v>20</v>
      </c>
      <c r="AK6" s="17" t="s">
        <v>18</v>
      </c>
      <c r="AL6" s="14" t="s">
        <v>19</v>
      </c>
      <c r="AM6" s="17" t="s">
        <v>20</v>
      </c>
      <c r="AN6" s="17" t="s">
        <v>18</v>
      </c>
      <c r="AO6" s="14" t="s">
        <v>19</v>
      </c>
      <c r="AP6" s="17" t="s">
        <v>20</v>
      </c>
      <c r="AQ6" s="17" t="s">
        <v>21</v>
      </c>
      <c r="AR6" s="17" t="s">
        <v>22</v>
      </c>
    </row>
    <row r="7" spans="1:44">
      <c r="A7" s="19" t="s">
        <v>23</v>
      </c>
      <c r="B7" s="20">
        <v>1</v>
      </c>
      <c r="C7" s="20"/>
      <c r="D7" s="21" t="str">
        <f t="shared" ref="D7:D22" si="0">+IF(F7="","Opportunité",IF(F7&gt;$A$4,"A venir",IF(G7="","Non démarré",(IF(G7&lt;$A$4,IF(H7="","En cours",IF(H7&gt;$A$4,"En cours","Terminé")),"Non démarré")))))</f>
        <v>Opportunité</v>
      </c>
      <c r="E7" s="21"/>
      <c r="F7" s="21"/>
      <c r="G7" s="21"/>
      <c r="H7" s="21"/>
      <c r="I7" s="20"/>
      <c r="J7" s="20"/>
      <c r="K7" s="20"/>
      <c r="L7" s="20"/>
      <c r="M7" s="20"/>
      <c r="N7" s="20"/>
      <c r="O7" s="20"/>
      <c r="P7" s="20"/>
      <c r="Q7" s="20"/>
      <c r="R7" s="22"/>
      <c r="S7" s="23"/>
      <c r="T7" s="20"/>
      <c r="U7" s="23">
        <f>S7*T7</f>
        <v>0</v>
      </c>
      <c r="V7" s="23"/>
      <c r="W7" s="20"/>
      <c r="X7" s="23">
        <f>V7*W7</f>
        <v>0</v>
      </c>
      <c r="Y7" s="23"/>
      <c r="Z7" s="20"/>
      <c r="AA7" s="23">
        <f>Y7*Z7</f>
        <v>0</v>
      </c>
      <c r="AB7" s="23"/>
      <c r="AC7" s="23"/>
      <c r="AD7" s="23">
        <f>AB7*AC7</f>
        <v>0</v>
      </c>
      <c r="AE7" s="23"/>
      <c r="AF7" s="20"/>
      <c r="AG7" s="23">
        <f>AE7*AF7</f>
        <v>0</v>
      </c>
      <c r="AH7" s="23"/>
      <c r="AI7" s="20"/>
      <c r="AJ7" s="23">
        <f>AH7*AI7</f>
        <v>0</v>
      </c>
      <c r="AK7" s="23"/>
      <c r="AL7" s="20"/>
      <c r="AM7" s="23">
        <f>AK7*AL7</f>
        <v>0</v>
      </c>
      <c r="AN7" s="23"/>
      <c r="AO7" s="20"/>
      <c r="AP7" s="23">
        <f>AN7*AO7</f>
        <v>0</v>
      </c>
      <c r="AQ7" s="12">
        <f t="shared" ref="AQ7:AQ22" si="1">U7+X7+AA7+AD7+AG7+AJ7+AM7+AP7</f>
        <v>0</v>
      </c>
      <c r="AR7" s="12">
        <f>(U7+X7+AA7+AD7+AG7+AJ7+AM7)*12</f>
        <v>0</v>
      </c>
    </row>
    <row r="8" spans="1:44">
      <c r="A8" s="24" t="s">
        <v>23</v>
      </c>
      <c r="B8" s="8">
        <v>2</v>
      </c>
      <c r="C8" s="8"/>
      <c r="D8" s="9" t="str">
        <f t="shared" si="0"/>
        <v>Opportunité</v>
      </c>
      <c r="E8" s="9"/>
      <c r="F8" s="9"/>
      <c r="G8" s="9"/>
      <c r="H8" s="9"/>
      <c r="I8" s="8"/>
      <c r="J8" s="8"/>
      <c r="K8" s="8"/>
      <c r="L8" s="8"/>
      <c r="M8" s="8"/>
      <c r="N8" s="8"/>
      <c r="O8" s="8"/>
      <c r="P8" s="8"/>
      <c r="Q8" s="8"/>
      <c r="R8" s="11"/>
      <c r="S8" s="12"/>
      <c r="T8" s="8"/>
      <c r="U8" s="12">
        <f t="shared" ref="U8:U22" si="2">S8*T8</f>
        <v>0</v>
      </c>
      <c r="V8" s="12"/>
      <c r="W8" s="8"/>
      <c r="X8" s="12">
        <f t="shared" ref="X8:X22" si="3">V8*W8</f>
        <v>0</v>
      </c>
      <c r="Y8" s="12"/>
      <c r="Z8" s="8"/>
      <c r="AA8" s="12">
        <f t="shared" ref="AA8:AA22" si="4">Y8*Z8</f>
        <v>0</v>
      </c>
      <c r="AB8" s="12"/>
      <c r="AC8" s="12"/>
      <c r="AD8" s="12">
        <f t="shared" ref="AD8:AD22" si="5">AB8*AC8</f>
        <v>0</v>
      </c>
      <c r="AE8" s="12"/>
      <c r="AF8" s="8"/>
      <c r="AG8" s="12">
        <f t="shared" ref="AG8:AG22" si="6">AE8*AF8</f>
        <v>0</v>
      </c>
      <c r="AH8" s="12"/>
      <c r="AI8" s="8"/>
      <c r="AJ8" s="12">
        <f t="shared" ref="AJ8:AJ22" si="7">AH8*AI8</f>
        <v>0</v>
      </c>
      <c r="AK8" s="12"/>
      <c r="AL8" s="8"/>
      <c r="AM8" s="12">
        <f t="shared" ref="AM8:AM22" si="8">AK8*AL8</f>
        <v>0</v>
      </c>
      <c r="AN8" s="12"/>
      <c r="AO8" s="8"/>
      <c r="AP8" s="12">
        <f t="shared" ref="AP8:AP22" si="9">AN8*AO8</f>
        <v>0</v>
      </c>
      <c r="AQ8" s="12">
        <f t="shared" si="1"/>
        <v>0</v>
      </c>
      <c r="AR8" s="12">
        <f t="shared" ref="AR8:AR22" si="10">(U8+X8+AA8+AD8+AG8+AJ8+AM8)*12</f>
        <v>0</v>
      </c>
    </row>
    <row r="9" spans="1:44">
      <c r="A9" s="24" t="s">
        <v>23</v>
      </c>
      <c r="B9" s="8">
        <v>3</v>
      </c>
      <c r="C9" s="8"/>
      <c r="D9" s="9" t="str">
        <f t="shared" si="0"/>
        <v>Opportunité</v>
      </c>
      <c r="E9" s="9"/>
      <c r="F9" s="9"/>
      <c r="G9" s="9"/>
      <c r="H9" s="9"/>
      <c r="I9" s="8"/>
      <c r="J9" s="8"/>
      <c r="K9" s="8"/>
      <c r="L9" s="8"/>
      <c r="M9" s="8"/>
      <c r="N9" s="8"/>
      <c r="O9" s="8"/>
      <c r="P9" s="8"/>
      <c r="Q9" s="10"/>
      <c r="R9" s="11"/>
      <c r="S9" s="12"/>
      <c r="T9" s="8"/>
      <c r="U9" s="12">
        <f t="shared" si="2"/>
        <v>0</v>
      </c>
      <c r="V9" s="12"/>
      <c r="W9" s="8"/>
      <c r="X9" s="12">
        <f t="shared" si="3"/>
        <v>0</v>
      </c>
      <c r="Y9" s="12"/>
      <c r="Z9" s="8"/>
      <c r="AA9" s="12">
        <f t="shared" si="4"/>
        <v>0</v>
      </c>
      <c r="AB9" s="12"/>
      <c r="AC9" s="12"/>
      <c r="AD9" s="12">
        <f t="shared" si="5"/>
        <v>0</v>
      </c>
      <c r="AE9" s="12"/>
      <c r="AF9" s="8"/>
      <c r="AG9" s="12">
        <f t="shared" si="6"/>
        <v>0</v>
      </c>
      <c r="AH9" s="12"/>
      <c r="AI9" s="8"/>
      <c r="AJ9" s="12">
        <f t="shared" si="7"/>
        <v>0</v>
      </c>
      <c r="AK9" s="12"/>
      <c r="AL9" s="8"/>
      <c r="AM9" s="12">
        <f t="shared" si="8"/>
        <v>0</v>
      </c>
      <c r="AN9" s="12"/>
      <c r="AO9" s="8"/>
      <c r="AP9" s="12">
        <f t="shared" si="9"/>
        <v>0</v>
      </c>
      <c r="AQ9" s="12">
        <f t="shared" si="1"/>
        <v>0</v>
      </c>
      <c r="AR9" s="12">
        <f t="shared" si="10"/>
        <v>0</v>
      </c>
    </row>
    <row r="10" spans="1:44">
      <c r="A10" s="24" t="s">
        <v>23</v>
      </c>
      <c r="B10" s="8">
        <v>4</v>
      </c>
      <c r="C10" s="8"/>
      <c r="D10" s="9" t="str">
        <f t="shared" si="0"/>
        <v>Opportunité</v>
      </c>
      <c r="E10" s="9"/>
      <c r="F10" s="9"/>
      <c r="G10" s="9"/>
      <c r="H10" s="9"/>
      <c r="I10" s="8"/>
      <c r="J10" s="8"/>
      <c r="K10" s="8"/>
      <c r="L10" s="8"/>
      <c r="M10" s="8"/>
      <c r="N10" s="8"/>
      <c r="O10" s="8"/>
      <c r="P10" s="8"/>
      <c r="Q10" s="10"/>
      <c r="R10" s="11"/>
      <c r="S10" s="12"/>
      <c r="T10" s="8"/>
      <c r="U10" s="12">
        <f t="shared" si="2"/>
        <v>0</v>
      </c>
      <c r="V10" s="12"/>
      <c r="W10" s="8"/>
      <c r="X10" s="12">
        <f t="shared" si="3"/>
        <v>0</v>
      </c>
      <c r="Y10" s="12"/>
      <c r="Z10" s="8"/>
      <c r="AA10" s="12">
        <f t="shared" si="4"/>
        <v>0</v>
      </c>
      <c r="AB10" s="12"/>
      <c r="AC10" s="12"/>
      <c r="AD10" s="12">
        <f t="shared" si="5"/>
        <v>0</v>
      </c>
      <c r="AE10" s="12"/>
      <c r="AF10" s="8"/>
      <c r="AG10" s="12">
        <f t="shared" si="6"/>
        <v>0</v>
      </c>
      <c r="AH10" s="12"/>
      <c r="AI10" s="8"/>
      <c r="AJ10" s="12">
        <f t="shared" si="7"/>
        <v>0</v>
      </c>
      <c r="AK10" s="12"/>
      <c r="AL10" s="8"/>
      <c r="AM10" s="12">
        <f t="shared" si="8"/>
        <v>0</v>
      </c>
      <c r="AN10" s="12"/>
      <c r="AO10" s="8"/>
      <c r="AP10" s="12">
        <f t="shared" si="9"/>
        <v>0</v>
      </c>
      <c r="AQ10" s="12">
        <f t="shared" si="1"/>
        <v>0</v>
      </c>
      <c r="AR10" s="12">
        <f t="shared" si="10"/>
        <v>0</v>
      </c>
    </row>
    <row r="11" spans="1:44">
      <c r="A11" s="24" t="s">
        <v>23</v>
      </c>
      <c r="B11" s="8">
        <v>5</v>
      </c>
      <c r="C11" s="8"/>
      <c r="D11" s="9" t="str">
        <f t="shared" si="0"/>
        <v>Opportunité</v>
      </c>
      <c r="E11" s="9"/>
      <c r="F11" s="9"/>
      <c r="G11" s="9"/>
      <c r="H11" s="9"/>
      <c r="I11" s="8"/>
      <c r="J11" s="8"/>
      <c r="K11" s="8"/>
      <c r="L11" s="8"/>
      <c r="M11" s="8"/>
      <c r="N11" s="8"/>
      <c r="O11" s="8"/>
      <c r="P11" s="8"/>
      <c r="Q11" s="8"/>
      <c r="R11" s="11"/>
      <c r="S11" s="12"/>
      <c r="T11" s="8"/>
      <c r="U11" s="12">
        <f t="shared" si="2"/>
        <v>0</v>
      </c>
      <c r="V11" s="12"/>
      <c r="W11" s="8"/>
      <c r="X11" s="12">
        <f t="shared" si="3"/>
        <v>0</v>
      </c>
      <c r="Y11" s="12"/>
      <c r="Z11" s="8"/>
      <c r="AA11" s="12">
        <f t="shared" si="4"/>
        <v>0</v>
      </c>
      <c r="AB11" s="12"/>
      <c r="AC11" s="12"/>
      <c r="AD11" s="12">
        <f t="shared" si="5"/>
        <v>0</v>
      </c>
      <c r="AE11" s="12"/>
      <c r="AF11" s="8"/>
      <c r="AG11" s="12">
        <f t="shared" si="6"/>
        <v>0</v>
      </c>
      <c r="AH11" s="12"/>
      <c r="AI11" s="8"/>
      <c r="AJ11" s="12">
        <f t="shared" si="7"/>
        <v>0</v>
      </c>
      <c r="AK11" s="12"/>
      <c r="AL11" s="8"/>
      <c r="AM11" s="12">
        <f t="shared" si="8"/>
        <v>0</v>
      </c>
      <c r="AN11" s="12"/>
      <c r="AO11" s="8"/>
      <c r="AP11" s="12">
        <f t="shared" si="9"/>
        <v>0</v>
      </c>
      <c r="AQ11" s="12">
        <f t="shared" si="1"/>
        <v>0</v>
      </c>
      <c r="AR11" s="12">
        <f t="shared" si="10"/>
        <v>0</v>
      </c>
    </row>
    <row r="12" spans="1:44">
      <c r="A12" s="24" t="s">
        <v>23</v>
      </c>
      <c r="B12" s="8">
        <v>6</v>
      </c>
      <c r="C12" s="8"/>
      <c r="D12" s="9" t="str">
        <f t="shared" si="0"/>
        <v>Opportunité</v>
      </c>
      <c r="E12" s="9"/>
      <c r="F12" s="9"/>
      <c r="G12" s="9"/>
      <c r="H12" s="9"/>
      <c r="I12" s="8"/>
      <c r="J12" s="8"/>
      <c r="K12" s="8"/>
      <c r="L12" s="8"/>
      <c r="M12" s="8"/>
      <c r="N12" s="8"/>
      <c r="O12" s="8"/>
      <c r="P12" s="8"/>
      <c r="Q12" s="8"/>
      <c r="R12" s="11"/>
      <c r="S12" s="12"/>
      <c r="T12" s="8"/>
      <c r="U12" s="12">
        <f t="shared" si="2"/>
        <v>0</v>
      </c>
      <c r="V12" s="12"/>
      <c r="W12" s="8"/>
      <c r="X12" s="12">
        <f t="shared" si="3"/>
        <v>0</v>
      </c>
      <c r="Y12" s="12"/>
      <c r="Z12" s="8"/>
      <c r="AA12" s="12">
        <f t="shared" si="4"/>
        <v>0</v>
      </c>
      <c r="AB12" s="12"/>
      <c r="AC12" s="12"/>
      <c r="AD12" s="12">
        <f t="shared" si="5"/>
        <v>0</v>
      </c>
      <c r="AE12" s="12"/>
      <c r="AF12" s="8"/>
      <c r="AG12" s="12">
        <f t="shared" si="6"/>
        <v>0</v>
      </c>
      <c r="AH12" s="12"/>
      <c r="AI12" s="8"/>
      <c r="AJ12" s="12">
        <f t="shared" si="7"/>
        <v>0</v>
      </c>
      <c r="AK12" s="12"/>
      <c r="AL12" s="8"/>
      <c r="AM12" s="12">
        <f t="shared" si="8"/>
        <v>0</v>
      </c>
      <c r="AN12" s="12"/>
      <c r="AO12" s="8"/>
      <c r="AP12" s="12">
        <f t="shared" si="9"/>
        <v>0</v>
      </c>
      <c r="AQ12" s="12">
        <f t="shared" si="1"/>
        <v>0</v>
      </c>
      <c r="AR12" s="12">
        <f t="shared" si="10"/>
        <v>0</v>
      </c>
    </row>
    <row r="13" spans="1:44">
      <c r="A13" s="24" t="s">
        <v>23</v>
      </c>
      <c r="B13" s="8">
        <v>7</v>
      </c>
      <c r="C13" s="8">
        <v>1</v>
      </c>
      <c r="D13" s="9" t="str">
        <f t="shared" ca="1" si="0"/>
        <v>En cours</v>
      </c>
      <c r="E13" s="9"/>
      <c r="F13" s="9">
        <v>41275</v>
      </c>
      <c r="G13" s="9">
        <v>41275</v>
      </c>
      <c r="H13" s="9"/>
      <c r="I13" s="8"/>
      <c r="J13" s="8"/>
      <c r="K13" s="8"/>
      <c r="L13" s="8"/>
      <c r="M13" s="8"/>
      <c r="N13" s="8"/>
      <c r="O13" s="8"/>
      <c r="P13" s="8"/>
      <c r="Q13" s="8"/>
      <c r="R13" s="11"/>
      <c r="S13" s="12"/>
      <c r="T13" s="8"/>
      <c r="U13" s="12">
        <f t="shared" si="2"/>
        <v>0</v>
      </c>
      <c r="V13" s="12"/>
      <c r="W13" s="8"/>
      <c r="X13" s="12">
        <f t="shared" si="3"/>
        <v>0</v>
      </c>
      <c r="Y13" s="12"/>
      <c r="Z13" s="8"/>
      <c r="AA13" s="12">
        <f t="shared" si="4"/>
        <v>0</v>
      </c>
      <c r="AB13" s="12"/>
      <c r="AC13" s="12"/>
      <c r="AD13" s="12">
        <f t="shared" si="5"/>
        <v>0</v>
      </c>
      <c r="AE13" s="12"/>
      <c r="AF13" s="8"/>
      <c r="AG13" s="12">
        <f t="shared" si="6"/>
        <v>0</v>
      </c>
      <c r="AH13" s="12"/>
      <c r="AI13" s="8"/>
      <c r="AJ13" s="12">
        <f t="shared" si="7"/>
        <v>0</v>
      </c>
      <c r="AK13" s="12">
        <v>1400</v>
      </c>
      <c r="AL13" s="8">
        <v>1</v>
      </c>
      <c r="AM13" s="12">
        <f t="shared" si="8"/>
        <v>1400</v>
      </c>
      <c r="AN13" s="12"/>
      <c r="AO13" s="8"/>
      <c r="AP13" s="12">
        <f t="shared" si="9"/>
        <v>0</v>
      </c>
      <c r="AQ13" s="12">
        <f t="shared" si="1"/>
        <v>1400</v>
      </c>
      <c r="AR13" s="12">
        <f t="shared" si="10"/>
        <v>16800</v>
      </c>
    </row>
    <row r="14" spans="1:44" ht="15.75" thickBot="1">
      <c r="A14" s="25" t="s">
        <v>23</v>
      </c>
      <c r="B14" s="26">
        <v>8</v>
      </c>
      <c r="C14" s="26"/>
      <c r="D14" s="27" t="str">
        <f t="shared" si="0"/>
        <v>Opportunité</v>
      </c>
      <c r="E14" s="27"/>
      <c r="F14" s="27"/>
      <c r="G14" s="27"/>
      <c r="H14" s="27"/>
      <c r="I14" s="26"/>
      <c r="J14" s="26"/>
      <c r="K14" s="26"/>
      <c r="L14" s="26"/>
      <c r="M14" s="26"/>
      <c r="N14" s="26"/>
      <c r="O14" s="26"/>
      <c r="P14" s="26"/>
      <c r="Q14" s="26"/>
      <c r="R14" s="28"/>
      <c r="S14" s="29"/>
      <c r="T14" s="26"/>
      <c r="U14" s="29">
        <f t="shared" si="2"/>
        <v>0</v>
      </c>
      <c r="V14" s="29"/>
      <c r="W14" s="26"/>
      <c r="X14" s="29">
        <f t="shared" si="3"/>
        <v>0</v>
      </c>
      <c r="Y14" s="29"/>
      <c r="Z14" s="26"/>
      <c r="AA14" s="29">
        <f t="shared" si="4"/>
        <v>0</v>
      </c>
      <c r="AB14" s="29"/>
      <c r="AC14" s="29"/>
      <c r="AD14" s="29">
        <f t="shared" si="5"/>
        <v>0</v>
      </c>
      <c r="AE14" s="29"/>
      <c r="AF14" s="26"/>
      <c r="AG14" s="29">
        <f t="shared" si="6"/>
        <v>0</v>
      </c>
      <c r="AH14" s="29"/>
      <c r="AI14" s="26"/>
      <c r="AJ14" s="29">
        <f t="shared" si="7"/>
        <v>0</v>
      </c>
      <c r="AK14" s="29"/>
      <c r="AL14" s="26"/>
      <c r="AM14" s="29">
        <f t="shared" si="8"/>
        <v>0</v>
      </c>
      <c r="AN14" s="29"/>
      <c r="AO14" s="26"/>
      <c r="AP14" s="29">
        <f t="shared" si="9"/>
        <v>0</v>
      </c>
      <c r="AQ14" s="12">
        <f t="shared" si="1"/>
        <v>0</v>
      </c>
      <c r="AR14" s="12">
        <f t="shared" si="10"/>
        <v>0</v>
      </c>
    </row>
    <row r="15" spans="1:44">
      <c r="A15" s="30" t="s">
        <v>24</v>
      </c>
      <c r="B15" s="30">
        <v>1</v>
      </c>
      <c r="C15" s="30"/>
      <c r="D15" s="31" t="str">
        <f t="shared" si="0"/>
        <v>Opportunité</v>
      </c>
      <c r="E15" s="31"/>
      <c r="F15" s="31"/>
      <c r="G15" s="31"/>
      <c r="H15" s="31"/>
      <c r="I15" s="30"/>
      <c r="J15" s="30"/>
      <c r="K15" s="30"/>
      <c r="L15" s="30"/>
      <c r="M15" s="30"/>
      <c r="N15" s="30"/>
      <c r="O15" s="30"/>
      <c r="P15" s="30"/>
      <c r="Q15" s="30"/>
      <c r="R15" s="32"/>
      <c r="S15" s="33"/>
      <c r="T15" s="30"/>
      <c r="U15" s="33">
        <f t="shared" si="2"/>
        <v>0</v>
      </c>
      <c r="V15" s="33"/>
      <c r="W15" s="30"/>
      <c r="X15" s="33">
        <f t="shared" si="3"/>
        <v>0</v>
      </c>
      <c r="Y15" s="33"/>
      <c r="Z15" s="30"/>
      <c r="AA15" s="33">
        <f t="shared" si="4"/>
        <v>0</v>
      </c>
      <c r="AB15" s="33"/>
      <c r="AC15" s="33"/>
      <c r="AD15" s="33">
        <f t="shared" si="5"/>
        <v>0</v>
      </c>
      <c r="AE15" s="33"/>
      <c r="AF15" s="30"/>
      <c r="AG15" s="33">
        <f t="shared" si="6"/>
        <v>0</v>
      </c>
      <c r="AH15" s="33"/>
      <c r="AI15" s="30"/>
      <c r="AJ15" s="33">
        <f t="shared" si="7"/>
        <v>0</v>
      </c>
      <c r="AK15" s="33"/>
      <c r="AL15" s="30"/>
      <c r="AM15" s="33">
        <f t="shared" si="8"/>
        <v>0</v>
      </c>
      <c r="AN15" s="33"/>
      <c r="AO15" s="30"/>
      <c r="AP15" s="33">
        <f t="shared" si="9"/>
        <v>0</v>
      </c>
      <c r="AQ15" s="12">
        <f t="shared" si="1"/>
        <v>0</v>
      </c>
      <c r="AR15" s="12">
        <f t="shared" si="10"/>
        <v>0</v>
      </c>
    </row>
    <row r="16" spans="1:44">
      <c r="A16" s="8" t="s">
        <v>24</v>
      </c>
      <c r="B16" s="8">
        <v>2</v>
      </c>
      <c r="C16" s="8"/>
      <c r="D16" s="9" t="str">
        <f t="shared" si="0"/>
        <v>Opportunité</v>
      </c>
      <c r="E16" s="9"/>
      <c r="F16" s="9"/>
      <c r="G16" s="9"/>
      <c r="H16" s="9"/>
      <c r="I16" s="8"/>
      <c r="J16" s="8"/>
      <c r="K16" s="8"/>
      <c r="L16" s="8"/>
      <c r="M16" s="8"/>
      <c r="N16" s="8"/>
      <c r="O16" s="8"/>
      <c r="P16" s="8"/>
      <c r="Q16" s="8"/>
      <c r="R16" s="11"/>
      <c r="S16" s="12"/>
      <c r="T16" s="8"/>
      <c r="U16" s="12">
        <f t="shared" si="2"/>
        <v>0</v>
      </c>
      <c r="V16" s="12"/>
      <c r="W16" s="8"/>
      <c r="X16" s="12">
        <f t="shared" si="3"/>
        <v>0</v>
      </c>
      <c r="Y16" s="12"/>
      <c r="Z16" s="8"/>
      <c r="AA16" s="12">
        <f t="shared" si="4"/>
        <v>0</v>
      </c>
      <c r="AB16" s="12"/>
      <c r="AC16" s="12"/>
      <c r="AD16" s="12">
        <f t="shared" si="5"/>
        <v>0</v>
      </c>
      <c r="AE16" s="12"/>
      <c r="AF16" s="8"/>
      <c r="AG16" s="12">
        <f t="shared" si="6"/>
        <v>0</v>
      </c>
      <c r="AH16" s="12"/>
      <c r="AI16" s="8"/>
      <c r="AJ16" s="12">
        <f t="shared" si="7"/>
        <v>0</v>
      </c>
      <c r="AK16" s="12"/>
      <c r="AL16" s="8"/>
      <c r="AM16" s="12">
        <f t="shared" si="8"/>
        <v>0</v>
      </c>
      <c r="AN16" s="12"/>
      <c r="AO16" s="8"/>
      <c r="AP16" s="12">
        <f t="shared" si="9"/>
        <v>0</v>
      </c>
      <c r="AQ16" s="12">
        <f t="shared" si="1"/>
        <v>0</v>
      </c>
      <c r="AR16" s="12">
        <f t="shared" si="10"/>
        <v>0</v>
      </c>
    </row>
    <row r="17" spans="1:44">
      <c r="A17" s="8" t="s">
        <v>24</v>
      </c>
      <c r="B17" s="8">
        <v>3</v>
      </c>
      <c r="C17" s="8"/>
      <c r="D17" s="9" t="str">
        <f t="shared" si="0"/>
        <v>Opportunité</v>
      </c>
      <c r="E17" s="9"/>
      <c r="F17" s="9"/>
      <c r="G17" s="9"/>
      <c r="H17" s="9"/>
      <c r="I17" s="8"/>
      <c r="J17" s="8"/>
      <c r="K17" s="8"/>
      <c r="L17" s="8"/>
      <c r="M17" s="8"/>
      <c r="N17" s="8"/>
      <c r="O17" s="8"/>
      <c r="P17" s="8"/>
      <c r="Q17" s="10"/>
      <c r="R17" s="11"/>
      <c r="S17" s="12"/>
      <c r="T17" s="8"/>
      <c r="U17" s="12">
        <f t="shared" si="2"/>
        <v>0</v>
      </c>
      <c r="V17" s="12"/>
      <c r="W17" s="8"/>
      <c r="X17" s="12">
        <f t="shared" si="3"/>
        <v>0</v>
      </c>
      <c r="Y17" s="12"/>
      <c r="Z17" s="8"/>
      <c r="AA17" s="12">
        <f t="shared" si="4"/>
        <v>0</v>
      </c>
      <c r="AB17" s="12"/>
      <c r="AC17" s="12"/>
      <c r="AD17" s="12">
        <f t="shared" si="5"/>
        <v>0</v>
      </c>
      <c r="AE17" s="12"/>
      <c r="AF17" s="8"/>
      <c r="AG17" s="12">
        <f t="shared" si="6"/>
        <v>0</v>
      </c>
      <c r="AH17" s="12"/>
      <c r="AI17" s="8"/>
      <c r="AJ17" s="12">
        <f t="shared" si="7"/>
        <v>0</v>
      </c>
      <c r="AK17" s="12"/>
      <c r="AL17" s="8"/>
      <c r="AM17" s="12">
        <f t="shared" si="8"/>
        <v>0</v>
      </c>
      <c r="AN17" s="12"/>
      <c r="AO17" s="8"/>
      <c r="AP17" s="12">
        <f t="shared" si="9"/>
        <v>0</v>
      </c>
      <c r="AQ17" s="12">
        <f t="shared" si="1"/>
        <v>0</v>
      </c>
      <c r="AR17" s="12">
        <f t="shared" si="10"/>
        <v>0</v>
      </c>
    </row>
    <row r="18" spans="1:44">
      <c r="A18" s="8" t="s">
        <v>24</v>
      </c>
      <c r="B18" s="8">
        <v>4</v>
      </c>
      <c r="C18" s="8"/>
      <c r="D18" s="9" t="str">
        <f t="shared" si="0"/>
        <v>Opportunité</v>
      </c>
      <c r="E18" s="9"/>
      <c r="F18" s="9"/>
      <c r="G18" s="9"/>
      <c r="H18" s="9"/>
      <c r="I18" s="8"/>
      <c r="J18" s="8"/>
      <c r="K18" s="8"/>
      <c r="L18" s="8"/>
      <c r="M18" s="8"/>
      <c r="N18" s="8"/>
      <c r="O18" s="8"/>
      <c r="P18" s="8"/>
      <c r="Q18" s="10"/>
      <c r="R18" s="11"/>
      <c r="S18" s="12"/>
      <c r="T18" s="8"/>
      <c r="U18" s="12">
        <f t="shared" si="2"/>
        <v>0</v>
      </c>
      <c r="V18" s="12"/>
      <c r="W18" s="8"/>
      <c r="X18" s="12">
        <f t="shared" si="3"/>
        <v>0</v>
      </c>
      <c r="Y18" s="12"/>
      <c r="Z18" s="8"/>
      <c r="AA18" s="12">
        <f t="shared" si="4"/>
        <v>0</v>
      </c>
      <c r="AB18" s="12"/>
      <c r="AC18" s="12"/>
      <c r="AD18" s="12">
        <f t="shared" si="5"/>
        <v>0</v>
      </c>
      <c r="AE18" s="12"/>
      <c r="AF18" s="8"/>
      <c r="AG18" s="12">
        <f t="shared" si="6"/>
        <v>0</v>
      </c>
      <c r="AH18" s="12"/>
      <c r="AI18" s="8"/>
      <c r="AJ18" s="12">
        <f t="shared" si="7"/>
        <v>0</v>
      </c>
      <c r="AK18" s="12"/>
      <c r="AL18" s="8"/>
      <c r="AM18" s="12">
        <f t="shared" si="8"/>
        <v>0</v>
      </c>
      <c r="AN18" s="12"/>
      <c r="AO18" s="8"/>
      <c r="AP18" s="12">
        <f t="shared" si="9"/>
        <v>0</v>
      </c>
      <c r="AQ18" s="12">
        <f t="shared" si="1"/>
        <v>0</v>
      </c>
      <c r="AR18" s="12">
        <f t="shared" si="10"/>
        <v>0</v>
      </c>
    </row>
    <row r="19" spans="1:44">
      <c r="A19" s="8" t="s">
        <v>24</v>
      </c>
      <c r="B19" s="8">
        <v>5</v>
      </c>
      <c r="C19" s="8"/>
      <c r="D19" s="9" t="str">
        <f t="shared" si="0"/>
        <v>Opportunité</v>
      </c>
      <c r="E19" s="9"/>
      <c r="F19" s="9"/>
      <c r="G19" s="9"/>
      <c r="H19" s="9"/>
      <c r="I19" s="8"/>
      <c r="J19" s="8"/>
      <c r="K19" s="8"/>
      <c r="L19" s="8"/>
      <c r="M19" s="8"/>
      <c r="N19" s="8"/>
      <c r="O19" s="8"/>
      <c r="P19" s="8"/>
      <c r="Q19" s="8"/>
      <c r="R19" s="11"/>
      <c r="S19" s="12"/>
      <c r="T19" s="8"/>
      <c r="U19" s="12">
        <f t="shared" si="2"/>
        <v>0</v>
      </c>
      <c r="V19" s="12"/>
      <c r="W19" s="8"/>
      <c r="X19" s="12">
        <f t="shared" si="3"/>
        <v>0</v>
      </c>
      <c r="Y19" s="12"/>
      <c r="Z19" s="8"/>
      <c r="AA19" s="12">
        <f t="shared" si="4"/>
        <v>0</v>
      </c>
      <c r="AB19" s="12"/>
      <c r="AC19" s="12"/>
      <c r="AD19" s="12">
        <f t="shared" si="5"/>
        <v>0</v>
      </c>
      <c r="AE19" s="12"/>
      <c r="AF19" s="8"/>
      <c r="AG19" s="12">
        <f t="shared" si="6"/>
        <v>0</v>
      </c>
      <c r="AH19" s="12"/>
      <c r="AI19" s="8"/>
      <c r="AJ19" s="12">
        <f t="shared" si="7"/>
        <v>0</v>
      </c>
      <c r="AK19" s="12"/>
      <c r="AL19" s="8"/>
      <c r="AM19" s="12">
        <f t="shared" si="8"/>
        <v>0</v>
      </c>
      <c r="AN19" s="12"/>
      <c r="AO19" s="8"/>
      <c r="AP19" s="12">
        <f t="shared" si="9"/>
        <v>0</v>
      </c>
      <c r="AQ19" s="12">
        <f t="shared" si="1"/>
        <v>0</v>
      </c>
      <c r="AR19" s="12">
        <f t="shared" si="10"/>
        <v>0</v>
      </c>
    </row>
    <row r="20" spans="1:44">
      <c r="A20" s="8" t="s">
        <v>24</v>
      </c>
      <c r="B20" s="8">
        <v>6</v>
      </c>
      <c r="C20" s="8">
        <v>1</v>
      </c>
      <c r="D20" s="9" t="str">
        <f t="shared" ca="1" si="0"/>
        <v>En cours</v>
      </c>
      <c r="E20" s="9"/>
      <c r="F20" s="9">
        <v>42249</v>
      </c>
      <c r="G20" s="9">
        <v>42249</v>
      </c>
      <c r="H20" s="9"/>
      <c r="I20" s="8"/>
      <c r="J20" s="8"/>
      <c r="K20" s="8"/>
      <c r="L20" s="8"/>
      <c r="M20" s="8"/>
      <c r="N20" s="8"/>
      <c r="O20" s="8"/>
      <c r="P20" s="8"/>
      <c r="Q20" s="8"/>
      <c r="R20" s="11"/>
      <c r="S20" s="12"/>
      <c r="T20" s="8"/>
      <c r="U20" s="12">
        <f t="shared" si="2"/>
        <v>0</v>
      </c>
      <c r="V20" s="12"/>
      <c r="W20" s="8"/>
      <c r="X20" s="12">
        <f t="shared" si="3"/>
        <v>0</v>
      </c>
      <c r="Y20" s="12"/>
      <c r="Z20" s="8"/>
      <c r="AA20" s="12">
        <f t="shared" si="4"/>
        <v>0</v>
      </c>
      <c r="AB20" s="12"/>
      <c r="AC20" s="12"/>
      <c r="AD20" s="12">
        <f t="shared" si="5"/>
        <v>0</v>
      </c>
      <c r="AE20" s="12"/>
      <c r="AF20" s="8"/>
      <c r="AG20" s="12">
        <f t="shared" si="6"/>
        <v>0</v>
      </c>
      <c r="AH20" s="12">
        <v>300</v>
      </c>
      <c r="AI20" s="8">
        <v>1</v>
      </c>
      <c r="AJ20" s="12">
        <f t="shared" si="7"/>
        <v>300</v>
      </c>
      <c r="AK20" s="12"/>
      <c r="AL20" s="8"/>
      <c r="AM20" s="12">
        <f t="shared" si="8"/>
        <v>0</v>
      </c>
      <c r="AN20" s="12"/>
      <c r="AO20" s="8"/>
      <c r="AP20" s="12">
        <f t="shared" si="9"/>
        <v>0</v>
      </c>
      <c r="AQ20" s="12">
        <f t="shared" si="1"/>
        <v>300</v>
      </c>
      <c r="AR20" s="12">
        <f t="shared" si="10"/>
        <v>3600</v>
      </c>
    </row>
    <row r="21" spans="1:44">
      <c r="A21" s="8" t="s">
        <v>24</v>
      </c>
      <c r="B21" s="8">
        <v>7</v>
      </c>
      <c r="C21" s="8">
        <v>0</v>
      </c>
      <c r="D21" s="9" t="str">
        <f t="shared" ca="1" si="0"/>
        <v>En cours</v>
      </c>
      <c r="E21" s="9"/>
      <c r="F21" s="9">
        <v>42249</v>
      </c>
      <c r="G21" s="9">
        <v>42249</v>
      </c>
      <c r="H21" s="9"/>
      <c r="I21" s="8"/>
      <c r="J21" s="8"/>
      <c r="K21" s="8"/>
      <c r="L21" s="8"/>
      <c r="M21" s="8"/>
      <c r="N21" s="8"/>
      <c r="O21" s="8"/>
      <c r="P21" s="8"/>
      <c r="Q21" s="8"/>
      <c r="R21" s="11"/>
      <c r="S21" s="12"/>
      <c r="T21" s="8"/>
      <c r="U21" s="12">
        <f t="shared" si="2"/>
        <v>0</v>
      </c>
      <c r="V21" s="12"/>
      <c r="W21" s="8"/>
      <c r="X21" s="12">
        <f t="shared" si="3"/>
        <v>0</v>
      </c>
      <c r="Y21" s="12"/>
      <c r="Z21" s="8"/>
      <c r="AA21" s="12">
        <f t="shared" si="4"/>
        <v>0</v>
      </c>
      <c r="AB21" s="12"/>
      <c r="AC21" s="12"/>
      <c r="AD21" s="12">
        <f t="shared" si="5"/>
        <v>0</v>
      </c>
      <c r="AE21" s="12"/>
      <c r="AF21" s="8"/>
      <c r="AG21" s="12">
        <f t="shared" si="6"/>
        <v>0</v>
      </c>
      <c r="AH21" s="12"/>
      <c r="AI21" s="8"/>
      <c r="AJ21" s="12">
        <f t="shared" si="7"/>
        <v>0</v>
      </c>
      <c r="AK21" s="12">
        <v>200</v>
      </c>
      <c r="AL21" s="8">
        <v>1</v>
      </c>
      <c r="AM21" s="12">
        <f t="shared" si="8"/>
        <v>200</v>
      </c>
      <c r="AN21" s="12"/>
      <c r="AO21" s="8"/>
      <c r="AP21" s="12">
        <f t="shared" si="9"/>
        <v>0</v>
      </c>
      <c r="AQ21" s="12">
        <f t="shared" si="1"/>
        <v>200</v>
      </c>
      <c r="AR21" s="12">
        <f t="shared" si="10"/>
        <v>2400</v>
      </c>
    </row>
    <row r="22" spans="1:44">
      <c r="A22" s="14" t="s">
        <v>24</v>
      </c>
      <c r="B22" s="14">
        <v>8</v>
      </c>
      <c r="C22" s="14"/>
      <c r="D22" s="15" t="str">
        <f t="shared" si="0"/>
        <v>Opportunité</v>
      </c>
      <c r="E22" s="15"/>
      <c r="F22" s="15"/>
      <c r="G22" s="15"/>
      <c r="H22" s="15"/>
      <c r="I22" s="14"/>
      <c r="J22" s="14"/>
      <c r="K22" s="14"/>
      <c r="L22" s="14"/>
      <c r="M22" s="14"/>
      <c r="N22" s="14"/>
      <c r="O22" s="14"/>
      <c r="P22" s="14"/>
      <c r="Q22" s="14"/>
      <c r="R22" s="16"/>
      <c r="S22" s="17"/>
      <c r="T22" s="14"/>
      <c r="U22" s="17">
        <f t="shared" si="2"/>
        <v>0</v>
      </c>
      <c r="V22" s="17"/>
      <c r="W22" s="14"/>
      <c r="X22" s="17">
        <f t="shared" si="3"/>
        <v>0</v>
      </c>
      <c r="Y22" s="17"/>
      <c r="Z22" s="14"/>
      <c r="AA22" s="17">
        <f t="shared" si="4"/>
        <v>0</v>
      </c>
      <c r="AB22" s="17"/>
      <c r="AC22" s="17"/>
      <c r="AD22" s="17">
        <f t="shared" si="5"/>
        <v>0</v>
      </c>
      <c r="AE22" s="17"/>
      <c r="AF22" s="14"/>
      <c r="AG22" s="17">
        <f t="shared" si="6"/>
        <v>0</v>
      </c>
      <c r="AH22" s="17"/>
      <c r="AI22" s="14"/>
      <c r="AJ22" s="17">
        <f t="shared" si="7"/>
        <v>0</v>
      </c>
      <c r="AK22" s="17"/>
      <c r="AL22" s="14"/>
      <c r="AM22" s="17">
        <f t="shared" si="8"/>
        <v>0</v>
      </c>
      <c r="AN22" s="17"/>
      <c r="AO22" s="14"/>
      <c r="AP22" s="17">
        <f t="shared" si="9"/>
        <v>0</v>
      </c>
      <c r="AQ22" s="12">
        <f t="shared" si="1"/>
        <v>0</v>
      </c>
      <c r="AR22" s="12">
        <f t="shared" si="10"/>
        <v>0</v>
      </c>
    </row>
  </sheetData>
  <conditionalFormatting sqref="I7:J7 I15:J15 L15:P15 L7:P7">
    <cfRule type="containsBlanks" dxfId="135" priority="460">
      <formula>LEN(TRIM(I7))=0</formula>
    </cfRule>
    <cfRule type="containsBlanks" dxfId="134" priority="461">
      <formula>LEN(TRIM(I7))=0</formula>
    </cfRule>
    <cfRule type="containsBlanks" dxfId="133" priority="462">
      <formula>LEN(TRIM(I7))=0</formula>
    </cfRule>
    <cfRule type="containsBlanks" dxfId="132" priority="463">
      <formula>LEN(TRIM(I7))=0</formula>
    </cfRule>
  </conditionalFormatting>
  <conditionalFormatting sqref="A4:C22 S4:T22 AQ4:AQ22 AN4:AO22 AK4:AL22 AH4:AI22 AE4:AF22 AB4:AC22 V4:W22 Y4:Z22 G4:Q22 A23:Q1048576 AS4:XFD22 S23:XFD1048576">
    <cfRule type="containsText" dxfId="131" priority="347" operator="containsText" text="inactif">
      <formula>NOT(ISERROR(SEARCH("inactif",A4)))</formula>
    </cfRule>
    <cfRule type="containsText" dxfId="130" priority="348" operator="containsText" text="opportunité">
      <formula>NOT(ISERROR(SEARCH("opportunité",A4)))</formula>
    </cfRule>
    <cfRule type="containsText" dxfId="129" priority="349" operator="containsText" text="actif">
      <formula>NOT(ISERROR(SEARCH("actif",A4)))</formula>
    </cfRule>
    <cfRule type="containsText" dxfId="128" priority="350" operator="containsText" text="en cours">
      <formula>NOT(ISERROR(SEARCH("en cours",A4)))</formula>
    </cfRule>
    <cfRule type="containsText" dxfId="127" priority="351" operator="containsText" text="à venir">
      <formula>NOT(ISERROR(SEARCH("à venir",A4)))</formula>
    </cfRule>
    <cfRule type="containsBlanks" dxfId="126" priority="464" stopIfTrue="1">
      <formula>LEN(TRIM(A4))=0</formula>
    </cfRule>
  </conditionalFormatting>
  <conditionalFormatting sqref="Q4:Q1048576">
    <cfRule type="containsText" dxfId="125" priority="346" operator="containsText" text="X">
      <formula>NOT(ISERROR(SEARCH("X",Q4)))</formula>
    </cfRule>
  </conditionalFormatting>
  <conditionalFormatting sqref="AR4:AR22">
    <cfRule type="containsText" dxfId="124" priority="333" operator="containsText" text="inactif">
      <formula>NOT(ISERROR(SEARCH("inactif",AR4)))</formula>
    </cfRule>
    <cfRule type="containsText" dxfId="123" priority="334" operator="containsText" text="opportunité">
      <formula>NOT(ISERROR(SEARCH("opportunité",AR4)))</formula>
    </cfRule>
    <cfRule type="containsText" dxfId="122" priority="335" operator="containsText" text="actif">
      <formula>NOT(ISERROR(SEARCH("actif",AR4)))</formula>
    </cfRule>
    <cfRule type="containsText" dxfId="121" priority="336" operator="containsText" text="en cours">
      <formula>NOT(ISERROR(SEARCH("en cours",AR4)))</formula>
    </cfRule>
    <cfRule type="containsText" dxfId="120" priority="337" operator="containsText" text="à venir">
      <formula>NOT(ISERROR(SEARCH("à venir",AR4)))</formula>
    </cfRule>
    <cfRule type="containsBlanks" dxfId="119" priority="338" stopIfTrue="1">
      <formula>LEN(TRIM(AR4))=0</formula>
    </cfRule>
  </conditionalFormatting>
  <conditionalFormatting sqref="Q1:Q1048576">
    <cfRule type="containsText" dxfId="118" priority="330" operator="containsText" text="ACOGEX">
      <formula>NOT(ISERROR(SEARCH("ACOGEX",Q1)))</formula>
    </cfRule>
    <cfRule type="containsText" dxfId="117" priority="331" operator="containsText" text="ACOGEX">
      <formula>NOT(ISERROR(SEARCH("ACOGEX",Q1)))</formula>
    </cfRule>
    <cfRule type="containsText" dxfId="116" priority="332" operator="containsText" text="ACOGEX">
      <formula>NOT(ISERROR(SEARCH("ACOGEX",Q1)))</formula>
    </cfRule>
  </conditionalFormatting>
  <conditionalFormatting sqref="AP4:AP22">
    <cfRule type="containsText" dxfId="115" priority="324" operator="containsText" text="inactif">
      <formula>NOT(ISERROR(SEARCH("inactif",AP4)))</formula>
    </cfRule>
    <cfRule type="containsText" dxfId="114" priority="325" operator="containsText" text="opportunité">
      <formula>NOT(ISERROR(SEARCH("opportunité",AP4)))</formula>
    </cfRule>
    <cfRule type="containsText" dxfId="113" priority="326" operator="containsText" text="actif">
      <formula>NOT(ISERROR(SEARCH("actif",AP4)))</formula>
    </cfRule>
    <cfRule type="containsText" dxfId="112" priority="327" operator="containsText" text="en cours">
      <formula>NOT(ISERROR(SEARCH("en cours",AP4)))</formula>
    </cfRule>
    <cfRule type="containsText" dxfId="111" priority="328" operator="containsText" text="à venir">
      <formula>NOT(ISERROR(SEARCH("à venir",AP4)))</formula>
    </cfRule>
    <cfRule type="containsBlanks" dxfId="110" priority="329" stopIfTrue="1">
      <formula>LEN(TRIM(AP4))=0</formula>
    </cfRule>
  </conditionalFormatting>
  <conditionalFormatting sqref="AM4:AM22">
    <cfRule type="containsText" dxfId="109" priority="312" operator="containsText" text="inactif">
      <formula>NOT(ISERROR(SEARCH("inactif",AM4)))</formula>
    </cfRule>
    <cfRule type="containsText" dxfId="108" priority="313" operator="containsText" text="opportunité">
      <formula>NOT(ISERROR(SEARCH("opportunité",AM4)))</formula>
    </cfRule>
    <cfRule type="containsText" dxfId="107" priority="314" operator="containsText" text="actif">
      <formula>NOT(ISERROR(SEARCH("actif",AM4)))</formula>
    </cfRule>
    <cfRule type="containsText" dxfId="106" priority="315" operator="containsText" text="en cours">
      <formula>NOT(ISERROR(SEARCH("en cours",AM4)))</formula>
    </cfRule>
    <cfRule type="containsText" dxfId="105" priority="316" operator="containsText" text="à venir">
      <formula>NOT(ISERROR(SEARCH("à venir",AM4)))</formula>
    </cfRule>
    <cfRule type="containsBlanks" dxfId="104" priority="317" stopIfTrue="1">
      <formula>LEN(TRIM(AM4))=0</formula>
    </cfRule>
  </conditionalFormatting>
  <conditionalFormatting sqref="AJ4:AJ22">
    <cfRule type="containsText" dxfId="103" priority="300" operator="containsText" text="inactif">
      <formula>NOT(ISERROR(SEARCH("inactif",AJ4)))</formula>
    </cfRule>
    <cfRule type="containsText" dxfId="102" priority="301" operator="containsText" text="opportunité">
      <formula>NOT(ISERROR(SEARCH("opportunité",AJ4)))</formula>
    </cfRule>
    <cfRule type="containsText" dxfId="101" priority="302" operator="containsText" text="actif">
      <formula>NOT(ISERROR(SEARCH("actif",AJ4)))</formula>
    </cfRule>
    <cfRule type="containsText" dxfId="100" priority="303" operator="containsText" text="en cours">
      <formula>NOT(ISERROR(SEARCH("en cours",AJ4)))</formula>
    </cfRule>
    <cfRule type="containsText" dxfId="99" priority="304" operator="containsText" text="à venir">
      <formula>NOT(ISERROR(SEARCH("à venir",AJ4)))</formula>
    </cfRule>
    <cfRule type="containsBlanks" dxfId="98" priority="305" stopIfTrue="1">
      <formula>LEN(TRIM(AJ4))=0</formula>
    </cfRule>
  </conditionalFormatting>
  <conditionalFormatting sqref="AG4:AG22">
    <cfRule type="containsText" dxfId="97" priority="288" operator="containsText" text="inactif">
      <formula>NOT(ISERROR(SEARCH("inactif",AG4)))</formula>
    </cfRule>
    <cfRule type="containsText" dxfId="96" priority="289" operator="containsText" text="opportunité">
      <formula>NOT(ISERROR(SEARCH("opportunité",AG4)))</formula>
    </cfRule>
    <cfRule type="containsText" dxfId="95" priority="290" operator="containsText" text="actif">
      <formula>NOT(ISERROR(SEARCH("actif",AG4)))</formula>
    </cfRule>
    <cfRule type="containsText" dxfId="94" priority="291" operator="containsText" text="en cours">
      <formula>NOT(ISERROR(SEARCH("en cours",AG4)))</formula>
    </cfRule>
    <cfRule type="containsText" dxfId="93" priority="292" operator="containsText" text="à venir">
      <formula>NOT(ISERROR(SEARCH("à venir",AG4)))</formula>
    </cfRule>
    <cfRule type="containsBlanks" dxfId="92" priority="293" stopIfTrue="1">
      <formula>LEN(TRIM(AG4))=0</formula>
    </cfRule>
  </conditionalFormatting>
  <conditionalFormatting sqref="AD4:AD22">
    <cfRule type="containsText" dxfId="91" priority="276" operator="containsText" text="inactif">
      <formula>NOT(ISERROR(SEARCH("inactif",AD4)))</formula>
    </cfRule>
    <cfRule type="containsText" dxfId="90" priority="277" operator="containsText" text="opportunité">
      <formula>NOT(ISERROR(SEARCH("opportunité",AD4)))</formula>
    </cfRule>
    <cfRule type="containsText" dxfId="89" priority="278" operator="containsText" text="actif">
      <formula>NOT(ISERROR(SEARCH("actif",AD4)))</formula>
    </cfRule>
    <cfRule type="containsText" dxfId="88" priority="279" operator="containsText" text="en cours">
      <formula>NOT(ISERROR(SEARCH("en cours",AD4)))</formula>
    </cfRule>
    <cfRule type="containsText" dxfId="87" priority="280" operator="containsText" text="à venir">
      <formula>NOT(ISERROR(SEARCH("à venir",AD4)))</formula>
    </cfRule>
    <cfRule type="containsBlanks" dxfId="86" priority="281" stopIfTrue="1">
      <formula>LEN(TRIM(AD4))=0</formula>
    </cfRule>
  </conditionalFormatting>
  <conditionalFormatting sqref="AA4:AA22">
    <cfRule type="containsText" dxfId="85" priority="264" operator="containsText" text="inactif">
      <formula>NOT(ISERROR(SEARCH("inactif",AA4)))</formula>
    </cfRule>
    <cfRule type="containsText" dxfId="84" priority="265" operator="containsText" text="opportunité">
      <formula>NOT(ISERROR(SEARCH("opportunité",AA4)))</formula>
    </cfRule>
    <cfRule type="containsText" dxfId="83" priority="266" operator="containsText" text="actif">
      <formula>NOT(ISERROR(SEARCH("actif",AA4)))</formula>
    </cfRule>
    <cfRule type="containsText" dxfId="82" priority="267" operator="containsText" text="en cours">
      <formula>NOT(ISERROR(SEARCH("en cours",AA4)))</formula>
    </cfRule>
    <cfRule type="containsText" dxfId="81" priority="268" operator="containsText" text="à venir">
      <formula>NOT(ISERROR(SEARCH("à venir",AA4)))</formula>
    </cfRule>
    <cfRule type="containsBlanks" dxfId="80" priority="269" stopIfTrue="1">
      <formula>LEN(TRIM(AA4))=0</formula>
    </cfRule>
  </conditionalFormatting>
  <conditionalFormatting sqref="X4:X22">
    <cfRule type="containsText" dxfId="79" priority="252" operator="containsText" text="inactif">
      <formula>NOT(ISERROR(SEARCH("inactif",X4)))</formula>
    </cfRule>
    <cfRule type="containsText" dxfId="78" priority="253" operator="containsText" text="opportunité">
      <formula>NOT(ISERROR(SEARCH("opportunité",X4)))</formula>
    </cfRule>
    <cfRule type="containsText" dxfId="77" priority="254" operator="containsText" text="actif">
      <formula>NOT(ISERROR(SEARCH("actif",X4)))</formula>
    </cfRule>
    <cfRule type="containsText" dxfId="76" priority="255" operator="containsText" text="en cours">
      <formula>NOT(ISERROR(SEARCH("en cours",X4)))</formula>
    </cfRule>
    <cfRule type="containsText" dxfId="75" priority="256" operator="containsText" text="à venir">
      <formula>NOT(ISERROR(SEARCH("à venir",X4)))</formula>
    </cfRule>
    <cfRule type="containsBlanks" dxfId="74" priority="257" stopIfTrue="1">
      <formula>LEN(TRIM(X4))=0</formula>
    </cfRule>
  </conditionalFormatting>
  <conditionalFormatting sqref="U4:U22">
    <cfRule type="containsText" dxfId="73" priority="240" operator="containsText" text="inactif">
      <formula>NOT(ISERROR(SEARCH("inactif",U4)))</formula>
    </cfRule>
    <cfRule type="containsText" dxfId="72" priority="241" operator="containsText" text="opportunité">
      <formula>NOT(ISERROR(SEARCH("opportunité",U4)))</formula>
    </cfRule>
    <cfRule type="containsText" dxfId="71" priority="242" operator="containsText" text="actif">
      <formula>NOT(ISERROR(SEARCH("actif",U4)))</formula>
    </cfRule>
    <cfRule type="containsText" dxfId="70" priority="243" operator="containsText" text="en cours">
      <formula>NOT(ISERROR(SEARCH("en cours",U4)))</formula>
    </cfRule>
    <cfRule type="containsText" dxfId="69" priority="244" operator="containsText" text="à venir">
      <formula>NOT(ISERROR(SEARCH("à venir",U4)))</formula>
    </cfRule>
    <cfRule type="containsBlanks" dxfId="68" priority="245" stopIfTrue="1">
      <formula>LEN(TRIM(U4))=0</formula>
    </cfRule>
  </conditionalFormatting>
  <conditionalFormatting sqref="D4:E22">
    <cfRule type="containsText" dxfId="67" priority="216" operator="containsText" text="inactif">
      <formula>NOT(ISERROR(SEARCH("inactif",D4)))</formula>
    </cfRule>
    <cfRule type="containsText" dxfId="66" priority="217" operator="containsText" text="opportunité">
      <formula>NOT(ISERROR(SEARCH("opportunité",D4)))</formula>
    </cfRule>
    <cfRule type="containsText" dxfId="65" priority="218" operator="containsText" text="actif">
      <formula>NOT(ISERROR(SEARCH("actif",D4)))</formula>
    </cfRule>
    <cfRule type="containsText" dxfId="64" priority="219" operator="containsText" text="en cours">
      <formula>NOT(ISERROR(SEARCH("en cours",D4)))</formula>
    </cfRule>
    <cfRule type="containsText" dxfId="63" priority="220" operator="containsText" text="à venir">
      <formula>NOT(ISERROR(SEARCH("à venir",D4)))</formula>
    </cfRule>
    <cfRule type="containsBlanks" dxfId="62" priority="221" stopIfTrue="1">
      <formula>LEN(TRIM(D4))=0</formula>
    </cfRule>
  </conditionalFormatting>
  <conditionalFormatting sqref="D1:E1048576">
    <cfRule type="containsText" dxfId="61" priority="207" operator="containsText" text="Terminé">
      <formula>NOT(ISERROR(SEARCH("Terminé",D1)))</formula>
    </cfRule>
    <cfRule type="containsText" dxfId="60" priority="208" operator="containsText" text="A venir">
      <formula>NOT(ISERROR(SEARCH("A venir",D1)))</formula>
    </cfRule>
    <cfRule type="containsText" dxfId="59" priority="209" operator="containsText" text="Non démarré">
      <formula>NOT(ISERROR(SEARCH("Non démarré",D1)))</formula>
    </cfRule>
  </conditionalFormatting>
  <conditionalFormatting sqref="F4:F22">
    <cfRule type="containsText" dxfId="58" priority="116" operator="containsText" text="inactif">
      <formula>NOT(ISERROR(SEARCH("inactif",F4)))</formula>
    </cfRule>
    <cfRule type="containsText" dxfId="57" priority="117" operator="containsText" text="opportunité">
      <formula>NOT(ISERROR(SEARCH("opportunité",F4)))</formula>
    </cfRule>
    <cfRule type="containsText" dxfId="56" priority="118" operator="containsText" text="actif">
      <formula>NOT(ISERROR(SEARCH("actif",F4)))</formula>
    </cfRule>
    <cfRule type="containsText" dxfId="55" priority="119" operator="containsText" text="en cours">
      <formula>NOT(ISERROR(SEARCH("en cours",F4)))</formula>
    </cfRule>
    <cfRule type="containsText" dxfId="54" priority="120" operator="containsText" text="à venir">
      <formula>NOT(ISERROR(SEARCH("à venir",F4)))</formula>
    </cfRule>
    <cfRule type="containsBlanks" dxfId="53" priority="121" stopIfTrue="1">
      <formula>LEN(TRIM(F4))=0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4:AR23"/>
  <sheetViews>
    <sheetView tabSelected="1" topLeftCell="A4" workbookViewId="0">
      <selection activeCell="C29" sqref="C29"/>
    </sheetView>
  </sheetViews>
  <sheetFormatPr baseColWidth="10" defaultColWidth="11.5703125" defaultRowHeight="15"/>
  <cols>
    <col min="1" max="1" width="23.5703125" style="1" customWidth="1"/>
    <col min="2" max="2" width="14.140625" style="1" customWidth="1"/>
    <col min="3" max="3" width="12.5703125" style="1" customWidth="1"/>
    <col min="4" max="4" width="12.42578125" style="2" customWidth="1"/>
    <col min="5" max="5" width="14.42578125" style="2" customWidth="1"/>
    <col min="6" max="6" width="36" style="2" customWidth="1"/>
    <col min="7" max="7" width="23.28515625" style="2" customWidth="1"/>
    <col min="8" max="8" width="22.5703125" style="2" customWidth="1"/>
    <col min="9" max="9" width="14.7109375" style="1" customWidth="1"/>
    <col min="10" max="10" width="21.7109375" style="1" customWidth="1"/>
    <col min="11" max="11" width="11.5703125" style="1"/>
    <col min="12" max="12" width="14.28515625" style="1" customWidth="1"/>
    <col min="13" max="15" width="11.5703125" style="1"/>
    <col min="16" max="16" width="21" style="1" customWidth="1"/>
    <col min="17" max="17" width="22.42578125" style="3" customWidth="1"/>
    <col min="18" max="18" width="22.42578125" style="4" customWidth="1"/>
    <col min="19" max="19" width="12.28515625" style="5" customWidth="1"/>
    <col min="20" max="20" width="12.28515625" style="1" customWidth="1"/>
    <col min="21" max="22" width="12.28515625" style="5" customWidth="1"/>
    <col min="23" max="23" width="12.28515625" style="1" customWidth="1"/>
    <col min="24" max="25" width="12.28515625" style="5" customWidth="1"/>
    <col min="26" max="26" width="12.28515625" style="1" customWidth="1"/>
    <col min="27" max="28" width="12.28515625" style="5" customWidth="1"/>
    <col min="29" max="29" width="12.28515625" style="6" customWidth="1"/>
    <col min="30" max="31" width="12.28515625" style="5" customWidth="1"/>
    <col min="32" max="32" width="12.28515625" style="1" customWidth="1"/>
    <col min="33" max="34" width="12.28515625" style="5" customWidth="1"/>
    <col min="35" max="35" width="12.28515625" style="1" customWidth="1"/>
    <col min="36" max="37" width="12.28515625" style="5" customWidth="1"/>
    <col min="38" max="38" width="12.28515625" style="1" customWidth="1"/>
    <col min="39" max="40" width="12.28515625" style="5" customWidth="1"/>
    <col min="41" max="41" width="12.28515625" style="1" customWidth="1"/>
    <col min="42" max="44" width="12.28515625" style="5" customWidth="1"/>
    <col min="45" max="16384" width="11.5703125" style="1"/>
  </cols>
  <sheetData>
    <row r="4" spans="1:44" ht="15.75">
      <c r="A4" s="7">
        <f ca="1">TODAY()</f>
        <v>43063</v>
      </c>
      <c r="B4" s="8"/>
      <c r="C4" s="8"/>
      <c r="D4" s="9"/>
      <c r="E4" s="9"/>
      <c r="F4" s="9"/>
      <c r="G4" s="9"/>
      <c r="H4" s="9"/>
      <c r="I4" s="8"/>
      <c r="J4" s="8"/>
      <c r="K4" s="8"/>
      <c r="L4" s="8"/>
      <c r="M4" s="8"/>
      <c r="N4" s="8"/>
      <c r="O4" s="8"/>
      <c r="P4" s="8"/>
      <c r="Q4" s="10"/>
      <c r="R4" s="11"/>
      <c r="S4" s="12"/>
      <c r="T4" s="8"/>
      <c r="U4" s="12"/>
      <c r="V4" s="12"/>
      <c r="W4" s="8"/>
      <c r="X4" s="12"/>
      <c r="Y4" s="12"/>
      <c r="Z4" s="8"/>
      <c r="AA4" s="12"/>
      <c r="AB4" s="12"/>
      <c r="AC4" s="13"/>
      <c r="AD4" s="12"/>
      <c r="AE4" s="12"/>
      <c r="AF4" s="8"/>
      <c r="AG4" s="12"/>
      <c r="AH4" s="12"/>
      <c r="AI4" s="8"/>
      <c r="AJ4" s="12"/>
      <c r="AK4" s="12"/>
      <c r="AL4" s="8"/>
      <c r="AM4" s="12"/>
      <c r="AN4" s="12"/>
      <c r="AO4" s="8"/>
      <c r="AP4" s="12"/>
      <c r="AQ4" s="12"/>
      <c r="AR4" s="12"/>
    </row>
    <row r="5" spans="1:44">
      <c r="A5" s="8"/>
      <c r="B5" s="8"/>
      <c r="C5" s="8"/>
      <c r="D5" s="9"/>
      <c r="E5" s="9"/>
      <c r="F5" s="9"/>
      <c r="G5" s="9"/>
      <c r="H5" s="9"/>
      <c r="I5" s="8"/>
      <c r="J5" s="8"/>
      <c r="K5" s="8"/>
      <c r="L5" s="8"/>
      <c r="M5" s="8"/>
      <c r="N5" s="8"/>
      <c r="O5" s="8"/>
      <c r="P5" s="8"/>
      <c r="Q5" s="10"/>
      <c r="R5" s="11"/>
      <c r="S5" s="13">
        <v>1</v>
      </c>
      <c r="T5" s="8"/>
      <c r="U5" s="12"/>
      <c r="V5" s="13">
        <v>2</v>
      </c>
      <c r="W5" s="8"/>
      <c r="X5" s="12"/>
      <c r="Y5" s="13">
        <v>3</v>
      </c>
      <c r="Z5" s="8"/>
      <c r="AA5" s="12"/>
      <c r="AB5" s="13">
        <v>4</v>
      </c>
      <c r="AC5" s="13"/>
      <c r="AD5" s="12"/>
      <c r="AE5" s="13">
        <v>5</v>
      </c>
      <c r="AF5" s="8"/>
      <c r="AG5" s="12"/>
      <c r="AH5" s="13">
        <v>6</v>
      </c>
      <c r="AI5" s="8"/>
      <c r="AJ5" s="12"/>
      <c r="AK5" s="13">
        <v>7</v>
      </c>
      <c r="AL5" s="8"/>
      <c r="AM5" s="12"/>
      <c r="AN5" s="13">
        <v>8</v>
      </c>
      <c r="AO5" s="8"/>
      <c r="AP5" s="12"/>
      <c r="AQ5" s="12"/>
      <c r="AR5" s="12"/>
    </row>
    <row r="6" spans="1:44">
      <c r="A6" s="1" t="s">
        <v>0</v>
      </c>
      <c r="B6" s="1" t="s">
        <v>1</v>
      </c>
      <c r="C6" s="1" t="s">
        <v>2</v>
      </c>
      <c r="D6" s="2" t="s">
        <v>3</v>
      </c>
      <c r="E6" s="2" t="s">
        <v>4</v>
      </c>
      <c r="F6" s="2" t="s">
        <v>5</v>
      </c>
      <c r="G6" s="2" t="s">
        <v>6</v>
      </c>
      <c r="H6" s="2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  <c r="N6" s="1" t="s">
        <v>13</v>
      </c>
      <c r="O6" s="1" t="s">
        <v>14</v>
      </c>
      <c r="P6" s="1" t="s">
        <v>15</v>
      </c>
      <c r="Q6" s="1" t="s">
        <v>16</v>
      </c>
      <c r="R6" s="4" t="s">
        <v>17</v>
      </c>
      <c r="S6" s="5" t="s">
        <v>18</v>
      </c>
      <c r="T6" s="1" t="s">
        <v>19</v>
      </c>
      <c r="U6" s="5" t="s">
        <v>20</v>
      </c>
      <c r="V6" s="5" t="s">
        <v>25</v>
      </c>
      <c r="W6" s="1" t="s">
        <v>26</v>
      </c>
      <c r="X6" s="5" t="s">
        <v>27</v>
      </c>
      <c r="Y6" s="5" t="s">
        <v>28</v>
      </c>
      <c r="Z6" s="1" t="s">
        <v>29</v>
      </c>
      <c r="AA6" s="5" t="s">
        <v>30</v>
      </c>
      <c r="AB6" s="5" t="s">
        <v>31</v>
      </c>
      <c r="AC6" s="6" t="s">
        <v>32</v>
      </c>
      <c r="AD6" s="5" t="s">
        <v>33</v>
      </c>
      <c r="AE6" s="5" t="s">
        <v>34</v>
      </c>
      <c r="AF6" s="1" t="s">
        <v>35</v>
      </c>
      <c r="AG6" s="5" t="s">
        <v>36</v>
      </c>
      <c r="AH6" s="5" t="s">
        <v>37</v>
      </c>
      <c r="AI6" s="1" t="s">
        <v>38</v>
      </c>
      <c r="AJ6" s="5" t="s">
        <v>39</v>
      </c>
      <c r="AK6" s="5" t="s">
        <v>40</v>
      </c>
      <c r="AL6" s="1" t="s">
        <v>41</v>
      </c>
      <c r="AM6" s="5" t="s">
        <v>42</v>
      </c>
      <c r="AN6" s="5" t="s">
        <v>43</v>
      </c>
      <c r="AO6" s="1" t="s">
        <v>44</v>
      </c>
      <c r="AP6" s="5" t="s">
        <v>45</v>
      </c>
      <c r="AQ6" s="5" t="s">
        <v>21</v>
      </c>
      <c r="AR6" s="5" t="s">
        <v>22</v>
      </c>
    </row>
    <row r="7" spans="1:44">
      <c r="A7" s="1" t="s">
        <v>23</v>
      </c>
      <c r="B7" s="1">
        <v>1</v>
      </c>
      <c r="D7" s="2" t="str">
        <f t="shared" ref="D7:D22" si="0">+IF(F7="","Opportunité",IF(F7&gt;$A$4,"A venir",IF(G7="","Non démarré",(IF(G7&lt;$A$4,IF(H7="","En cours",IF(H7&gt;$A$4,"En cours","Terminé")),"Non démarré")))))</f>
        <v>Opportunité</v>
      </c>
      <c r="Q7" s="1"/>
      <c r="U7" s="5">
        <f>S7*T7</f>
        <v>0</v>
      </c>
      <c r="X7" s="5">
        <f>V7*W7</f>
        <v>0</v>
      </c>
      <c r="AA7" s="5">
        <f>Y7*Z7</f>
        <v>0</v>
      </c>
      <c r="AC7" s="5"/>
      <c r="AD7" s="5">
        <f>AB7*AC7</f>
        <v>0</v>
      </c>
      <c r="AG7" s="5">
        <f>AE7*AF7</f>
        <v>0</v>
      </c>
      <c r="AJ7" s="5">
        <f>AH7*AI7</f>
        <v>0</v>
      </c>
      <c r="AM7" s="5">
        <f>AK7*AL7</f>
        <v>0</v>
      </c>
      <c r="AP7" s="5">
        <f>AN7*AO7</f>
        <v>0</v>
      </c>
      <c r="AQ7" s="5">
        <f t="shared" ref="AQ7:AQ22" si="1">U7+X7+AA7+AD7+AG7+AJ7+AM7+AP7</f>
        <v>0</v>
      </c>
      <c r="AR7" s="5">
        <f>(U7+X7+AA7+AD7+AG7+AJ7+AM7)*12</f>
        <v>0</v>
      </c>
    </row>
    <row r="8" spans="1:44">
      <c r="A8" s="1" t="s">
        <v>23</v>
      </c>
      <c r="B8" s="1">
        <v>2</v>
      </c>
      <c r="D8" s="2" t="str">
        <f t="shared" si="0"/>
        <v>Opportunité</v>
      </c>
      <c r="Q8" s="1"/>
      <c r="U8" s="5">
        <f t="shared" ref="U8:U22" si="2">S8*T8</f>
        <v>0</v>
      </c>
      <c r="X8" s="5">
        <f t="shared" ref="X8:X22" si="3">V8*W8</f>
        <v>0</v>
      </c>
      <c r="AA8" s="5">
        <f t="shared" ref="AA8:AA22" si="4">Y8*Z8</f>
        <v>0</v>
      </c>
      <c r="AC8" s="5"/>
      <c r="AD8" s="5">
        <f t="shared" ref="AD8:AD22" si="5">AB8*AC8</f>
        <v>0</v>
      </c>
      <c r="AG8" s="5">
        <f t="shared" ref="AG8:AG22" si="6">AE8*AF8</f>
        <v>0</v>
      </c>
      <c r="AJ8" s="5">
        <f t="shared" ref="AJ8:AJ22" si="7">AH8*AI8</f>
        <v>0</v>
      </c>
      <c r="AM8" s="5">
        <f t="shared" ref="AM8:AM22" si="8">AK8*AL8</f>
        <v>0</v>
      </c>
      <c r="AP8" s="5">
        <f t="shared" ref="AP8:AP22" si="9">AN8*AO8</f>
        <v>0</v>
      </c>
      <c r="AQ8" s="5">
        <f t="shared" si="1"/>
        <v>0</v>
      </c>
      <c r="AR8" s="5">
        <f t="shared" ref="AR8:AR22" si="10">(U8+X8+AA8+AD8+AG8+AJ8+AM8)*12</f>
        <v>0</v>
      </c>
    </row>
    <row r="9" spans="1:44">
      <c r="A9" s="1" t="s">
        <v>23</v>
      </c>
      <c r="B9" s="1">
        <v>3</v>
      </c>
      <c r="D9" s="2" t="str">
        <f t="shared" si="0"/>
        <v>Opportunité</v>
      </c>
      <c r="U9" s="5">
        <f t="shared" si="2"/>
        <v>0</v>
      </c>
      <c r="X9" s="5">
        <f t="shared" si="3"/>
        <v>0</v>
      </c>
      <c r="AA9" s="5">
        <f t="shared" si="4"/>
        <v>0</v>
      </c>
      <c r="AC9" s="5"/>
      <c r="AD9" s="5">
        <f t="shared" si="5"/>
        <v>0</v>
      </c>
      <c r="AG9" s="5">
        <f t="shared" si="6"/>
        <v>0</v>
      </c>
      <c r="AJ9" s="5">
        <f t="shared" si="7"/>
        <v>0</v>
      </c>
      <c r="AM9" s="5">
        <f t="shared" si="8"/>
        <v>0</v>
      </c>
      <c r="AP9" s="5">
        <f t="shared" si="9"/>
        <v>0</v>
      </c>
      <c r="AQ9" s="5">
        <f t="shared" si="1"/>
        <v>0</v>
      </c>
      <c r="AR9" s="5">
        <f t="shared" si="10"/>
        <v>0</v>
      </c>
    </row>
    <row r="10" spans="1:44">
      <c r="A10" s="1" t="s">
        <v>23</v>
      </c>
      <c r="B10" s="1">
        <v>4</v>
      </c>
      <c r="D10" s="2" t="str">
        <f t="shared" si="0"/>
        <v>Opportunité</v>
      </c>
      <c r="U10" s="5">
        <f t="shared" si="2"/>
        <v>0</v>
      </c>
      <c r="X10" s="5">
        <f t="shared" si="3"/>
        <v>0</v>
      </c>
      <c r="AA10" s="5">
        <f t="shared" si="4"/>
        <v>0</v>
      </c>
      <c r="AC10" s="5"/>
      <c r="AD10" s="5">
        <f t="shared" si="5"/>
        <v>0</v>
      </c>
      <c r="AG10" s="5">
        <f t="shared" si="6"/>
        <v>0</v>
      </c>
      <c r="AJ10" s="5">
        <f t="shared" si="7"/>
        <v>0</v>
      </c>
      <c r="AM10" s="5">
        <f t="shared" si="8"/>
        <v>0</v>
      </c>
      <c r="AP10" s="5">
        <f t="shared" si="9"/>
        <v>0</v>
      </c>
      <c r="AQ10" s="5">
        <f t="shared" si="1"/>
        <v>0</v>
      </c>
      <c r="AR10" s="5">
        <f t="shared" si="10"/>
        <v>0</v>
      </c>
    </row>
    <row r="11" spans="1:44">
      <c r="A11" s="1" t="s">
        <v>23</v>
      </c>
      <c r="B11" s="1">
        <v>5</v>
      </c>
      <c r="D11" s="2" t="str">
        <f t="shared" si="0"/>
        <v>Opportunité</v>
      </c>
      <c r="Q11" s="1"/>
      <c r="U11" s="5">
        <f t="shared" si="2"/>
        <v>0</v>
      </c>
      <c r="X11" s="5">
        <f t="shared" si="3"/>
        <v>0</v>
      </c>
      <c r="AA11" s="5">
        <f t="shared" si="4"/>
        <v>0</v>
      </c>
      <c r="AC11" s="5"/>
      <c r="AD11" s="5">
        <f t="shared" si="5"/>
        <v>0</v>
      </c>
      <c r="AG11" s="5">
        <f t="shared" si="6"/>
        <v>0</v>
      </c>
      <c r="AJ11" s="5">
        <f t="shared" si="7"/>
        <v>0</v>
      </c>
      <c r="AM11" s="5">
        <f t="shared" si="8"/>
        <v>0</v>
      </c>
      <c r="AP11" s="5">
        <f t="shared" si="9"/>
        <v>0</v>
      </c>
      <c r="AQ11" s="5">
        <f t="shared" si="1"/>
        <v>0</v>
      </c>
      <c r="AR11" s="5">
        <f t="shared" si="10"/>
        <v>0</v>
      </c>
    </row>
    <row r="12" spans="1:44">
      <c r="A12" s="1" t="s">
        <v>23</v>
      </c>
      <c r="B12" s="1">
        <v>6</v>
      </c>
      <c r="D12" s="2" t="str">
        <f t="shared" si="0"/>
        <v>Opportunité</v>
      </c>
      <c r="Q12" s="1"/>
      <c r="U12" s="5">
        <f t="shared" si="2"/>
        <v>0</v>
      </c>
      <c r="X12" s="5">
        <f t="shared" si="3"/>
        <v>0</v>
      </c>
      <c r="AA12" s="5">
        <f t="shared" si="4"/>
        <v>0</v>
      </c>
      <c r="AC12" s="5"/>
      <c r="AD12" s="5">
        <f t="shared" si="5"/>
        <v>0</v>
      </c>
      <c r="AG12" s="5">
        <f t="shared" si="6"/>
        <v>0</v>
      </c>
      <c r="AJ12" s="5">
        <f t="shared" si="7"/>
        <v>0</v>
      </c>
      <c r="AM12" s="5">
        <f t="shared" si="8"/>
        <v>0</v>
      </c>
      <c r="AP12" s="5">
        <f t="shared" si="9"/>
        <v>0</v>
      </c>
      <c r="AQ12" s="5">
        <f t="shared" si="1"/>
        <v>0</v>
      </c>
      <c r="AR12" s="5">
        <f t="shared" si="10"/>
        <v>0</v>
      </c>
    </row>
    <row r="13" spans="1:44">
      <c r="A13" s="1" t="s">
        <v>23</v>
      </c>
      <c r="B13" s="1">
        <v>7</v>
      </c>
      <c r="C13" s="1">
        <v>1</v>
      </c>
      <c r="D13" s="2" t="str">
        <f t="shared" ca="1" si="0"/>
        <v>En cours</v>
      </c>
      <c r="F13" s="2">
        <v>41275</v>
      </c>
      <c r="G13" s="2">
        <v>41275</v>
      </c>
      <c r="Q13" s="1"/>
      <c r="U13" s="5">
        <f t="shared" si="2"/>
        <v>0</v>
      </c>
      <c r="X13" s="5">
        <f t="shared" si="3"/>
        <v>0</v>
      </c>
      <c r="AA13" s="5">
        <f t="shared" si="4"/>
        <v>0</v>
      </c>
      <c r="AC13" s="5"/>
      <c r="AD13" s="5">
        <f t="shared" si="5"/>
        <v>0</v>
      </c>
      <c r="AG13" s="5">
        <f t="shared" si="6"/>
        <v>0</v>
      </c>
      <c r="AJ13" s="5">
        <f t="shared" si="7"/>
        <v>0</v>
      </c>
      <c r="AK13" s="5">
        <v>1400</v>
      </c>
      <c r="AL13" s="1">
        <v>1</v>
      </c>
      <c r="AM13" s="5">
        <f t="shared" si="8"/>
        <v>1400</v>
      </c>
      <c r="AP13" s="5">
        <f t="shared" si="9"/>
        <v>0</v>
      </c>
      <c r="AQ13" s="5">
        <f t="shared" si="1"/>
        <v>1400</v>
      </c>
      <c r="AR13" s="5">
        <f t="shared" si="10"/>
        <v>16800</v>
      </c>
    </row>
    <row r="14" spans="1:44">
      <c r="A14" s="1" t="s">
        <v>23</v>
      </c>
      <c r="B14" s="1">
        <v>8</v>
      </c>
      <c r="D14" s="2" t="str">
        <f t="shared" si="0"/>
        <v>Opportunité</v>
      </c>
      <c r="Q14" s="1"/>
      <c r="U14" s="5">
        <f t="shared" si="2"/>
        <v>0</v>
      </c>
      <c r="X14" s="5">
        <f t="shared" si="3"/>
        <v>0</v>
      </c>
      <c r="AA14" s="5">
        <f t="shared" si="4"/>
        <v>0</v>
      </c>
      <c r="AC14" s="5"/>
      <c r="AD14" s="5">
        <f t="shared" si="5"/>
        <v>0</v>
      </c>
      <c r="AG14" s="5">
        <f t="shared" si="6"/>
        <v>0</v>
      </c>
      <c r="AJ14" s="5">
        <f t="shared" si="7"/>
        <v>0</v>
      </c>
      <c r="AM14" s="5">
        <f t="shared" si="8"/>
        <v>0</v>
      </c>
      <c r="AP14" s="5">
        <f t="shared" si="9"/>
        <v>0</v>
      </c>
      <c r="AQ14" s="5">
        <f t="shared" si="1"/>
        <v>0</v>
      </c>
      <c r="AR14" s="5">
        <f t="shared" si="10"/>
        <v>0</v>
      </c>
    </row>
    <row r="15" spans="1:44">
      <c r="A15" s="1" t="s">
        <v>24</v>
      </c>
      <c r="B15" s="1">
        <v>1</v>
      </c>
      <c r="D15" s="2" t="str">
        <f t="shared" si="0"/>
        <v>Opportunité</v>
      </c>
      <c r="Q15" s="1"/>
      <c r="U15" s="5">
        <f t="shared" si="2"/>
        <v>0</v>
      </c>
      <c r="X15" s="5">
        <f t="shared" si="3"/>
        <v>0</v>
      </c>
      <c r="AA15" s="5">
        <f t="shared" si="4"/>
        <v>0</v>
      </c>
      <c r="AC15" s="5"/>
      <c r="AD15" s="5">
        <f t="shared" si="5"/>
        <v>0</v>
      </c>
      <c r="AG15" s="5">
        <f t="shared" si="6"/>
        <v>0</v>
      </c>
      <c r="AJ15" s="5">
        <f t="shared" si="7"/>
        <v>0</v>
      </c>
      <c r="AM15" s="5">
        <f t="shared" si="8"/>
        <v>0</v>
      </c>
      <c r="AP15" s="5">
        <f t="shared" si="9"/>
        <v>0</v>
      </c>
      <c r="AQ15" s="5">
        <f t="shared" si="1"/>
        <v>0</v>
      </c>
      <c r="AR15" s="5">
        <f t="shared" si="10"/>
        <v>0</v>
      </c>
    </row>
    <row r="16" spans="1:44">
      <c r="A16" s="1" t="s">
        <v>24</v>
      </c>
      <c r="B16" s="1">
        <v>2</v>
      </c>
      <c r="D16" s="2" t="str">
        <f t="shared" si="0"/>
        <v>Opportunité</v>
      </c>
      <c r="Q16" s="1"/>
      <c r="U16" s="5">
        <f t="shared" si="2"/>
        <v>0</v>
      </c>
      <c r="X16" s="5">
        <f t="shared" si="3"/>
        <v>0</v>
      </c>
      <c r="AA16" s="5">
        <f t="shared" si="4"/>
        <v>0</v>
      </c>
      <c r="AC16" s="5"/>
      <c r="AD16" s="5">
        <f t="shared" si="5"/>
        <v>0</v>
      </c>
      <c r="AG16" s="5">
        <f t="shared" si="6"/>
        <v>0</v>
      </c>
      <c r="AJ16" s="5">
        <f t="shared" si="7"/>
        <v>0</v>
      </c>
      <c r="AM16" s="5">
        <f t="shared" si="8"/>
        <v>0</v>
      </c>
      <c r="AP16" s="5">
        <f t="shared" si="9"/>
        <v>0</v>
      </c>
      <c r="AQ16" s="5">
        <f t="shared" si="1"/>
        <v>0</v>
      </c>
      <c r="AR16" s="5">
        <f t="shared" si="10"/>
        <v>0</v>
      </c>
    </row>
    <row r="17" spans="1:44">
      <c r="A17" s="1" t="s">
        <v>24</v>
      </c>
      <c r="B17" s="1">
        <v>3</v>
      </c>
      <c r="D17" s="2" t="str">
        <f t="shared" si="0"/>
        <v>Opportunité</v>
      </c>
      <c r="U17" s="5">
        <f t="shared" si="2"/>
        <v>0</v>
      </c>
      <c r="X17" s="5">
        <f t="shared" si="3"/>
        <v>0</v>
      </c>
      <c r="AA17" s="5">
        <f t="shared" si="4"/>
        <v>0</v>
      </c>
      <c r="AC17" s="5"/>
      <c r="AD17" s="5">
        <f t="shared" si="5"/>
        <v>0</v>
      </c>
      <c r="AG17" s="5">
        <f t="shared" si="6"/>
        <v>0</v>
      </c>
      <c r="AJ17" s="5">
        <f t="shared" si="7"/>
        <v>0</v>
      </c>
      <c r="AM17" s="5">
        <f t="shared" si="8"/>
        <v>0</v>
      </c>
      <c r="AP17" s="5">
        <f t="shared" si="9"/>
        <v>0</v>
      </c>
      <c r="AQ17" s="5">
        <f t="shared" si="1"/>
        <v>0</v>
      </c>
      <c r="AR17" s="5">
        <f t="shared" si="10"/>
        <v>0</v>
      </c>
    </row>
    <row r="18" spans="1:44">
      <c r="A18" s="1" t="s">
        <v>24</v>
      </c>
      <c r="B18" s="1">
        <v>4</v>
      </c>
      <c r="D18" s="2" t="str">
        <f t="shared" si="0"/>
        <v>Opportunité</v>
      </c>
      <c r="U18" s="5">
        <f t="shared" si="2"/>
        <v>0</v>
      </c>
      <c r="X18" s="5">
        <f t="shared" si="3"/>
        <v>0</v>
      </c>
      <c r="AA18" s="5">
        <f t="shared" si="4"/>
        <v>0</v>
      </c>
      <c r="AC18" s="5"/>
      <c r="AD18" s="5">
        <f t="shared" si="5"/>
        <v>0</v>
      </c>
      <c r="AG18" s="5">
        <f t="shared" si="6"/>
        <v>0</v>
      </c>
      <c r="AJ18" s="5">
        <f t="shared" si="7"/>
        <v>0</v>
      </c>
      <c r="AM18" s="5">
        <f t="shared" si="8"/>
        <v>0</v>
      </c>
      <c r="AP18" s="5">
        <f t="shared" si="9"/>
        <v>0</v>
      </c>
      <c r="AQ18" s="5">
        <f t="shared" si="1"/>
        <v>0</v>
      </c>
      <c r="AR18" s="5">
        <f t="shared" si="10"/>
        <v>0</v>
      </c>
    </row>
    <row r="19" spans="1:44">
      <c r="A19" s="1" t="s">
        <v>24</v>
      </c>
      <c r="B19" s="1">
        <v>5</v>
      </c>
      <c r="D19" s="2" t="str">
        <f t="shared" si="0"/>
        <v>Opportunité</v>
      </c>
      <c r="Q19" s="1"/>
      <c r="U19" s="5">
        <f t="shared" si="2"/>
        <v>0</v>
      </c>
      <c r="X19" s="5">
        <f t="shared" si="3"/>
        <v>0</v>
      </c>
      <c r="AA19" s="5">
        <f t="shared" si="4"/>
        <v>0</v>
      </c>
      <c r="AC19" s="5"/>
      <c r="AD19" s="5">
        <f t="shared" si="5"/>
        <v>0</v>
      </c>
      <c r="AG19" s="5">
        <f t="shared" si="6"/>
        <v>0</v>
      </c>
      <c r="AJ19" s="5">
        <f t="shared" si="7"/>
        <v>0</v>
      </c>
      <c r="AM19" s="5">
        <f t="shared" si="8"/>
        <v>0</v>
      </c>
      <c r="AP19" s="5">
        <f t="shared" si="9"/>
        <v>0</v>
      </c>
      <c r="AQ19" s="5">
        <f t="shared" si="1"/>
        <v>0</v>
      </c>
      <c r="AR19" s="5">
        <f t="shared" si="10"/>
        <v>0</v>
      </c>
    </row>
    <row r="20" spans="1:44">
      <c r="A20" s="1" t="s">
        <v>24</v>
      </c>
      <c r="B20" s="1">
        <v>6</v>
      </c>
      <c r="C20" s="1">
        <v>1</v>
      </c>
      <c r="D20" s="2" t="str">
        <f t="shared" ca="1" si="0"/>
        <v>En cours</v>
      </c>
      <c r="F20" s="2">
        <v>42249</v>
      </c>
      <c r="G20" s="2">
        <v>42249</v>
      </c>
      <c r="Q20" s="1"/>
      <c r="U20" s="5">
        <f t="shared" si="2"/>
        <v>0</v>
      </c>
      <c r="X20" s="5">
        <f t="shared" si="3"/>
        <v>0</v>
      </c>
      <c r="AA20" s="5">
        <f t="shared" si="4"/>
        <v>0</v>
      </c>
      <c r="AC20" s="5"/>
      <c r="AD20" s="5">
        <f t="shared" si="5"/>
        <v>0</v>
      </c>
      <c r="AG20" s="5">
        <f t="shared" si="6"/>
        <v>0</v>
      </c>
      <c r="AH20" s="5">
        <v>300</v>
      </c>
      <c r="AI20" s="1">
        <v>1</v>
      </c>
      <c r="AJ20" s="5">
        <f t="shared" si="7"/>
        <v>300</v>
      </c>
      <c r="AM20" s="5">
        <f t="shared" si="8"/>
        <v>0</v>
      </c>
      <c r="AP20" s="5">
        <f t="shared" si="9"/>
        <v>0</v>
      </c>
      <c r="AQ20" s="5">
        <f t="shared" si="1"/>
        <v>300</v>
      </c>
      <c r="AR20" s="5">
        <f t="shared" si="10"/>
        <v>3600</v>
      </c>
    </row>
    <row r="21" spans="1:44">
      <c r="A21" s="1" t="s">
        <v>24</v>
      </c>
      <c r="B21" s="1">
        <v>7</v>
      </c>
      <c r="C21" s="1">
        <v>0</v>
      </c>
      <c r="D21" s="2" t="str">
        <f t="shared" ca="1" si="0"/>
        <v>En cours</v>
      </c>
      <c r="F21" s="2">
        <v>42249</v>
      </c>
      <c r="G21" s="2">
        <v>42249</v>
      </c>
      <c r="Q21" s="1"/>
      <c r="U21" s="5">
        <f t="shared" si="2"/>
        <v>0</v>
      </c>
      <c r="X21" s="5">
        <f t="shared" si="3"/>
        <v>0</v>
      </c>
      <c r="AA21" s="5">
        <f t="shared" si="4"/>
        <v>0</v>
      </c>
      <c r="AC21" s="5"/>
      <c r="AD21" s="5">
        <f t="shared" si="5"/>
        <v>0</v>
      </c>
      <c r="AG21" s="5">
        <f t="shared" si="6"/>
        <v>0</v>
      </c>
      <c r="AJ21" s="5">
        <f t="shared" si="7"/>
        <v>0</v>
      </c>
      <c r="AK21" s="5">
        <v>200</v>
      </c>
      <c r="AL21" s="1">
        <v>1</v>
      </c>
      <c r="AM21" s="5">
        <f t="shared" si="8"/>
        <v>200</v>
      </c>
      <c r="AP21" s="5">
        <f t="shared" si="9"/>
        <v>0</v>
      </c>
      <c r="AQ21" s="5">
        <f t="shared" si="1"/>
        <v>200</v>
      </c>
      <c r="AR21" s="5">
        <f t="shared" si="10"/>
        <v>2400</v>
      </c>
    </row>
    <row r="22" spans="1:44">
      <c r="A22" s="1" t="s">
        <v>24</v>
      </c>
      <c r="B22" s="1">
        <v>8</v>
      </c>
      <c r="D22" s="2" t="str">
        <f t="shared" si="0"/>
        <v>Opportunité</v>
      </c>
      <c r="Q22" s="1"/>
      <c r="U22" s="5">
        <f t="shared" si="2"/>
        <v>0</v>
      </c>
      <c r="X22" s="5">
        <f t="shared" si="3"/>
        <v>0</v>
      </c>
      <c r="AA22" s="5">
        <f t="shared" si="4"/>
        <v>0</v>
      </c>
      <c r="AC22" s="5"/>
      <c r="AD22" s="5">
        <f t="shared" si="5"/>
        <v>0</v>
      </c>
      <c r="AG22" s="5">
        <f t="shared" si="6"/>
        <v>0</v>
      </c>
      <c r="AJ22" s="5">
        <f t="shared" si="7"/>
        <v>0</v>
      </c>
      <c r="AM22" s="5">
        <f t="shared" si="8"/>
        <v>0</v>
      </c>
      <c r="AP22" s="5">
        <f t="shared" si="9"/>
        <v>0</v>
      </c>
      <c r="AQ22" s="5">
        <f t="shared" si="1"/>
        <v>0</v>
      </c>
      <c r="AR22" s="5">
        <f t="shared" si="10"/>
        <v>0</v>
      </c>
    </row>
    <row r="23" spans="1:44">
      <c r="A23" s="1" t="s">
        <v>24</v>
      </c>
      <c r="B23" s="1">
        <v>9</v>
      </c>
      <c r="D23" s="2" t="str">
        <f ca="1">+IF(F23="","Opportunité",IF(F23&gt;$A$4,"A venir",IF(G23="","Non démarré",(IF(G23&lt;$A$4,IF(H23="","En cours",IF(H23&gt;$A$4,"En cours","Terminé")),"Non démarré")))))</f>
        <v>En cours</v>
      </c>
      <c r="F23" s="2">
        <v>42249</v>
      </c>
      <c r="G23" s="2">
        <v>42249</v>
      </c>
      <c r="U23" s="5">
        <f>S23*T23</f>
        <v>0</v>
      </c>
      <c r="X23" s="5">
        <f>V23*W23</f>
        <v>0</v>
      </c>
      <c r="AA23" s="5">
        <f>Y23*Z23</f>
        <v>0</v>
      </c>
      <c r="AC23" s="5"/>
      <c r="AD23" s="5">
        <f>AB23*AC23</f>
        <v>0</v>
      </c>
      <c r="AG23" s="5">
        <f>AE23*AF23</f>
        <v>0</v>
      </c>
      <c r="AJ23" s="5">
        <f>AH23*AI23</f>
        <v>0</v>
      </c>
      <c r="AM23" s="5">
        <f>AK23*AL23</f>
        <v>0</v>
      </c>
      <c r="AP23" s="5">
        <f>AN23*AO23</f>
        <v>0</v>
      </c>
      <c r="AQ23" s="5">
        <f>U23+X23+AA23+AD23+AG23+AJ23+AM23+AP23</f>
        <v>0</v>
      </c>
      <c r="AR23" s="5">
        <f>(U23+X23+AA23+AD23+AG23+AJ23+AM23)*12</f>
        <v>0</v>
      </c>
    </row>
  </sheetData>
  <conditionalFormatting sqref="I7:J7 I15:J15 L15:P15 L7:P7">
    <cfRule type="containsBlanks" dxfId="24" priority="81">
      <formula>LEN(TRIM(I7))=0</formula>
    </cfRule>
    <cfRule type="containsBlanks" dxfId="23" priority="82">
      <formula>LEN(TRIM(I7))=0</formula>
    </cfRule>
    <cfRule type="containsBlanks" dxfId="22" priority="83">
      <formula>LEN(TRIM(I7))=0</formula>
    </cfRule>
    <cfRule type="containsBlanks" dxfId="21" priority="84">
      <formula>LEN(TRIM(I7))=0</formula>
    </cfRule>
  </conditionalFormatting>
  <conditionalFormatting sqref="S4:XFD22 A4:Q22">
    <cfRule type="containsText" dxfId="20" priority="75" operator="containsText" text="inactif">
      <formula>NOT(ISERROR(SEARCH("inactif",A4)))</formula>
    </cfRule>
    <cfRule type="containsText" dxfId="19" priority="76" operator="containsText" text="opportunité">
      <formula>NOT(ISERROR(SEARCH("opportunité",A4)))</formula>
    </cfRule>
    <cfRule type="containsText" dxfId="18" priority="77" operator="containsText" text="actif">
      <formula>NOT(ISERROR(SEARCH("actif",A4)))</formula>
    </cfRule>
    <cfRule type="containsText" dxfId="17" priority="78" operator="containsText" text="en cours">
      <formula>NOT(ISERROR(SEARCH("en cours",A4)))</formula>
    </cfRule>
    <cfRule type="containsText" dxfId="16" priority="79" operator="containsText" text="à venir">
      <formula>NOT(ISERROR(SEARCH("à venir",A4)))</formula>
    </cfRule>
    <cfRule type="containsBlanks" dxfId="15" priority="80" stopIfTrue="1">
      <formula>LEN(TRIM(A4))=0</formula>
    </cfRule>
  </conditionalFormatting>
  <conditionalFormatting sqref="Q4:Q1048576">
    <cfRule type="containsText" dxfId="14" priority="74" operator="containsText" text="X">
      <formula>NOT(ISERROR(SEARCH("X",Q4)))</formula>
    </cfRule>
  </conditionalFormatting>
  <conditionalFormatting sqref="Q1:Q1048576">
    <cfRule type="containsText" dxfId="13" priority="65" operator="containsText" text="ACOGEX">
      <formula>NOT(ISERROR(SEARCH("ACOGEX",Q1)))</formula>
    </cfRule>
    <cfRule type="containsText" dxfId="12" priority="66" operator="containsText" text="ACOGEX">
      <formula>NOT(ISERROR(SEARCH("ACOGEX",Q1)))</formula>
    </cfRule>
    <cfRule type="containsText" dxfId="11" priority="67" operator="containsText" text="ACOGEX">
      <formula>NOT(ISERROR(SEARCH("ACOGEX",Q1)))</formula>
    </cfRule>
  </conditionalFormatting>
  <conditionalFormatting sqref="D1:E1048576">
    <cfRule type="containsText" dxfId="10" priority="8" operator="containsText" text="Terminé">
      <formula>NOT(ISERROR(SEARCH("Terminé",D1)))</formula>
    </cfRule>
    <cfRule type="containsText" dxfId="9" priority="9" operator="containsText" text="A venir">
      <formula>NOT(ISERROR(SEARCH("A venir",D1)))</formula>
    </cfRule>
    <cfRule type="containsText" dxfId="8" priority="10" operator="containsText" text="Non démarré">
      <formula>NOT(ISERROR(SEARCH("Non démarré",D1)))</formula>
    </cfRule>
  </conditionalFormatting>
  <conditionalFormatting sqref="Q1:Q3">
    <cfRule type="containsText" dxfId="7" priority="1" operator="containsText" text="X">
      <formula>NOT(ISERROR(SEARCH("X",Q1)))</formula>
    </cfRule>
  </conditionalFormatting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LouReeD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Tanguy LE LANNIER</dc:creator>
  <cp:lastModifiedBy>LouReeD</cp:lastModifiedBy>
  <dcterms:created xsi:type="dcterms:W3CDTF">2017-11-21T19:00:22Z</dcterms:created>
  <dcterms:modified xsi:type="dcterms:W3CDTF">2017-11-24T20:37:06Z</dcterms:modified>
</cp:coreProperties>
</file>