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D88C1A5E-9818-4889-99FB-775C192341B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ynthèse" sheetId="1" r:id="rId1"/>
    <sheet name="Mois" sheetId="2" r:id="rId2"/>
  </sheets>
  <definedNames>
    <definedName name="Delais">Mois!$A$1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J1" i="1"/>
  <c r="I5" i="1"/>
  <c r="H5" i="1"/>
  <c r="B3" i="1"/>
  <c r="B2" i="1"/>
  <c r="N14" i="2"/>
  <c r="G5" i="1"/>
  <c r="B1" i="1"/>
  <c r="N15" i="2"/>
  <c r="E5" i="1"/>
  <c r="F4" i="1"/>
  <c r="L5" i="1"/>
  <c r="N13" i="2"/>
  <c r="O5" i="1"/>
  <c r="F3" i="1"/>
  <c r="N12" i="2"/>
  <c r="P5" i="1"/>
  <c r="N11" i="2"/>
  <c r="N10" i="2"/>
  <c r="J3" i="1"/>
  <c r="F2" i="1"/>
  <c r="N9" i="2"/>
  <c r="N8" i="2"/>
  <c r="J5" i="1"/>
  <c r="V17" i="2"/>
  <c r="V16" i="2"/>
  <c r="W16" i="2" s="1"/>
  <c r="V15" i="2"/>
  <c r="W15" i="2" s="1"/>
  <c r="V14" i="2"/>
  <c r="W14" i="2" s="1"/>
  <c r="V13" i="2"/>
  <c r="W13" i="2" s="1"/>
  <c r="V12" i="2"/>
  <c r="W12" i="2" s="1"/>
  <c r="V11" i="2"/>
  <c r="W11" i="2" s="1"/>
  <c r="V10" i="2"/>
  <c r="W10" i="2" s="1"/>
  <c r="V9" i="2"/>
  <c r="V8" i="2"/>
  <c r="W8" i="2" s="1"/>
  <c r="V7" i="2"/>
  <c r="W7" i="2" s="1"/>
  <c r="V6" i="2"/>
  <c r="W6" i="2" s="1"/>
  <c r="W17" i="2"/>
  <c r="W9" i="2"/>
  <c r="N7" i="2"/>
  <c r="G3" i="1" l="1"/>
  <c r="O11" i="2"/>
  <c r="F1" i="1"/>
  <c r="M5" i="1"/>
  <c r="N5" i="1"/>
  <c r="J2" i="1"/>
  <c r="V18" i="2"/>
  <c r="W18" i="2" s="1"/>
  <c r="M3" i="1"/>
  <c r="M2" i="1"/>
  <c r="M1" i="1"/>
  <c r="Q5" i="1"/>
  <c r="Q4" i="1"/>
  <c r="Q3" i="1"/>
  <c r="Q2" i="1"/>
  <c r="Q1" i="1"/>
  <c r="G2" i="1"/>
  <c r="G1" i="1"/>
  <c r="N6" i="2"/>
  <c r="R17" i="2"/>
  <c r="S17" i="2" s="1"/>
  <c r="R16" i="2"/>
  <c r="S16" i="2" s="1"/>
  <c r="R15" i="2"/>
  <c r="S15" i="2" s="1"/>
  <c r="R14" i="2"/>
  <c r="S14" i="2" s="1"/>
  <c r="R13" i="2"/>
  <c r="S13" i="2" s="1"/>
  <c r="R12" i="2"/>
  <c r="S12" i="2" s="1"/>
  <c r="R11" i="2"/>
  <c r="S11" i="2" s="1"/>
  <c r="R10" i="2"/>
  <c r="S10" i="2" s="1"/>
  <c r="R9" i="2"/>
  <c r="S9" i="2" s="1"/>
  <c r="R8" i="2"/>
  <c r="S8" i="2" s="1"/>
  <c r="R7" i="2"/>
  <c r="S7" i="2" s="1"/>
  <c r="R6" i="2"/>
  <c r="S6" i="2" s="1"/>
  <c r="N17" i="2"/>
  <c r="O17" i="2" s="1"/>
  <c r="N16" i="2"/>
  <c r="O16" i="2" s="1"/>
  <c r="O15" i="2"/>
  <c r="O14" i="2"/>
  <c r="O13" i="2"/>
  <c r="O12" i="2"/>
  <c r="F15" i="2"/>
  <c r="J17" i="2"/>
  <c r="J16" i="2"/>
  <c r="J15" i="2"/>
  <c r="J14" i="2"/>
  <c r="J13" i="2"/>
  <c r="J12" i="2"/>
  <c r="J11" i="2"/>
  <c r="J10" i="2"/>
  <c r="O10" i="2" s="1"/>
  <c r="J9" i="2"/>
  <c r="O9" i="2" s="1"/>
  <c r="J8" i="2"/>
  <c r="O8" i="2" s="1"/>
  <c r="J7" i="2"/>
  <c r="J6" i="2"/>
  <c r="F17" i="2"/>
  <c r="F16" i="2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F8" i="2"/>
  <c r="G8" i="2" s="1"/>
  <c r="F7" i="2"/>
  <c r="G7" i="2" s="1"/>
  <c r="F6" i="2"/>
  <c r="G6" i="2" s="1"/>
  <c r="B17" i="2"/>
  <c r="B16" i="2"/>
  <c r="K7" i="2" l="1"/>
  <c r="B18" i="2"/>
  <c r="K6" i="2"/>
  <c r="K14" i="2"/>
  <c r="K8" i="2"/>
  <c r="K16" i="2"/>
  <c r="K9" i="2"/>
  <c r="K17" i="2"/>
  <c r="K10" i="2"/>
  <c r="K15" i="2"/>
  <c r="K11" i="2"/>
  <c r="K12" i="2"/>
  <c r="K13" i="2"/>
  <c r="O7" i="2"/>
  <c r="O6" i="2"/>
  <c r="R18" i="2"/>
  <c r="S18" i="2" s="1"/>
  <c r="N18" i="2"/>
  <c r="G16" i="2"/>
  <c r="G17" i="2"/>
  <c r="J18" i="2"/>
  <c r="F18" i="2"/>
  <c r="G15" i="2"/>
  <c r="G18" i="2" l="1"/>
  <c r="K18" i="2"/>
  <c r="O18" i="2"/>
  <c r="E2" i="2"/>
  <c r="C4" i="1" l="1"/>
  <c r="D64" i="1" l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25" i="1" l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" i="1"/>
</calcChain>
</file>

<file path=xl/sharedStrings.xml><?xml version="1.0" encoding="utf-8"?>
<sst xmlns="http://schemas.openxmlformats.org/spreadsheetml/2006/main" count="41" uniqueCount="20">
  <si>
    <t>Date</t>
  </si>
  <si>
    <t>Distance</t>
  </si>
  <si>
    <t>km</t>
  </si>
  <si>
    <t>Ecarts en jours</t>
  </si>
  <si>
    <t>Distance totale :</t>
  </si>
  <si>
    <t>Mois</t>
  </si>
  <si>
    <t>Km</t>
  </si>
  <si>
    <t>Ecart N-1</t>
  </si>
  <si>
    <t>Total</t>
  </si>
  <si>
    <t>Kilomètrage total :</t>
  </si>
  <si>
    <t>Alerte charge
Eclairage AR</t>
  </si>
  <si>
    <t>Alerte charge Bryton</t>
  </si>
  <si>
    <t>Alerte usure cassette</t>
  </si>
  <si>
    <t>Alerte usure plaquettes AR</t>
  </si>
  <si>
    <t>Alerte usure plaquettes AV</t>
  </si>
  <si>
    <t>Alerte usure chaîne</t>
  </si>
  <si>
    <t>Alerte entretien chaine</t>
  </si>
  <si>
    <t>Alerte charge klaxon</t>
  </si>
  <si>
    <t>Alerte charge éclairage AV</t>
  </si>
  <si>
    <t>Alerte
gonflage pneus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</si>
</sst>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F800]dddd\,/mmmm/dd\,/yyyy"/>
    <numFmt numFmtId="165" formatCode="_-* #,##0.00000000000_-;\-* #,##0.00000000000_-;_-* &quot;-&quot;??_-;_-@_-"/>
    <numFmt numFmtId="166" formatCode="mmmm/yyyy"/>
    <numFmt numFmtId="167" formatCode="0.00_ ;[Red]\-0.00\ 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00B05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rgb="FF000118"/>
      <name val="Nunito Sans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4"/>
      <color rgb="FFFF33CC"/>
      <name val="Calibri"/>
      <family val="2"/>
      <scheme val="minor"/>
    </font>
    <font>
      <b/>
      <sz val="11"/>
      <color rgb="FFFF33CC"/>
      <name val="Calibri"/>
      <family val="2"/>
      <scheme val="minor"/>
    </font>
    <font>
      <b/>
      <sz val="14"/>
      <color rgb="FFCC33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CC3300"/>
      <name val="Calibri"/>
      <family val="2"/>
      <scheme val="minor"/>
    </font>
    <font>
      <b/>
      <sz val="11"/>
      <color rgb="FF663300"/>
      <name val="Calibri"/>
      <family val="2"/>
      <scheme val="minor"/>
    </font>
    <font>
      <b/>
      <sz val="14"/>
      <color rgb="FF663300"/>
      <name val="Calibri"/>
      <family val="2"/>
      <scheme val="minor"/>
    </font>
    <font>
      <b/>
      <sz val="13"/>
      <color rgb="FF7030A0"/>
      <name val="Calibri"/>
      <family val="2"/>
      <scheme val="minor"/>
    </font>
    <font>
      <b/>
      <i/>
      <sz val="10"/>
      <color rgb="FF00B050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indexed="10"/>
      <name val="Calibri"/>
      <family val="2"/>
      <scheme val="minor"/>
    </font>
    <font>
      <b/>
      <sz val="14"/>
      <color indexed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FFF"/>
        <bgColor indexed="64"/>
      </patternFill>
    </fill>
    <fill>
      <patternFill patternType="solid">
        <fgColor rgb="FFD9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2E5FF"/>
        <bgColor indexed="64"/>
      </patternFill>
    </fill>
    <fill>
      <patternFill patternType="solid">
        <fgColor rgb="FFE5CBB1"/>
        <bgColor indexed="64"/>
      </patternFill>
    </fill>
    <fill>
      <patternFill patternType="solid">
        <fgColor rgb="FFF7EEE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85FFFF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31">
    <xf numFmtId="0" fontId="0" fillId="0" borderId="0" xfId="0"/>
    <xf numFmtId="164" fontId="0" fillId="0" borderId="0" xfId="0" applyNumberFormat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165" fontId="0" fillId="2" borderId="13" xfId="0" applyNumberFormat="1" applyFill="1" applyBorder="1"/>
    <xf numFmtId="165" fontId="0" fillId="2" borderId="6" xfId="0" applyNumberFormat="1" applyFill="1" applyBorder="1"/>
    <xf numFmtId="165" fontId="0" fillId="2" borderId="8" xfId="0" applyNumberFormat="1" applyFill="1" applyBorder="1"/>
    <xf numFmtId="165" fontId="0" fillId="2" borderId="14" xfId="0" applyNumberFormat="1" applyFill="1" applyBorder="1"/>
    <xf numFmtId="43" fontId="0" fillId="2" borderId="5" xfId="1" applyFont="1" applyFill="1" applyBorder="1" applyAlignment="1">
      <alignment horizontal="center"/>
    </xf>
    <xf numFmtId="43" fontId="0" fillId="2" borderId="10" xfId="1" applyFont="1" applyFill="1" applyBorder="1" applyAlignment="1">
      <alignment horizontal="center"/>
    </xf>
    <xf numFmtId="43" fontId="0" fillId="2" borderId="7" xfId="1" applyFont="1" applyFill="1" applyBorder="1" applyAlignment="1">
      <alignment horizontal="center"/>
    </xf>
    <xf numFmtId="43" fontId="0" fillId="0" borderId="0" xfId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vertical="center" wrapText="1"/>
    </xf>
    <xf numFmtId="0" fontId="8" fillId="0" borderId="0" xfId="0" applyFont="1"/>
    <xf numFmtId="0" fontId="0" fillId="0" borderId="0" xfId="0" applyAlignment="1">
      <alignment shrinkToFit="1"/>
    </xf>
    <xf numFmtId="166" fontId="0" fillId="0" borderId="0" xfId="0" applyNumberFormat="1"/>
    <xf numFmtId="166" fontId="0" fillId="0" borderId="2" xfId="0" applyNumberFormat="1" applyBorder="1"/>
    <xf numFmtId="166" fontId="0" fillId="0" borderId="3" xfId="0" applyNumberFormat="1" applyBorder="1"/>
    <xf numFmtId="166" fontId="0" fillId="0" borderId="4" xfId="0" applyNumberFormat="1" applyBorder="1"/>
    <xf numFmtId="166" fontId="1" fillId="0" borderId="1" xfId="0" applyNumberFormat="1" applyFont="1" applyBorder="1" applyAlignment="1">
      <alignment horizontal="center"/>
    </xf>
    <xf numFmtId="0" fontId="13" fillId="0" borderId="0" xfId="0" applyFont="1"/>
    <xf numFmtId="2" fontId="0" fillId="0" borderId="3" xfId="0" applyNumberFormat="1" applyBorder="1"/>
    <xf numFmtId="0" fontId="1" fillId="0" borderId="1" xfId="0" applyFont="1" applyBorder="1" applyAlignment="1">
      <alignment horizontal="center"/>
    </xf>
    <xf numFmtId="166" fontId="0" fillId="0" borderId="26" xfId="0" applyNumberFormat="1" applyBorder="1"/>
    <xf numFmtId="2" fontId="0" fillId="0" borderId="26" xfId="0" applyNumberFormat="1" applyBorder="1"/>
    <xf numFmtId="0" fontId="1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/>
    </xf>
    <xf numFmtId="167" fontId="0" fillId="0" borderId="3" xfId="0" applyNumberFormat="1" applyBorder="1"/>
    <xf numFmtId="2" fontId="1" fillId="0" borderId="11" xfId="0" applyNumberFormat="1" applyFont="1" applyBorder="1" applyAlignment="1">
      <alignment horizontal="center"/>
    </xf>
    <xf numFmtId="167" fontId="0" fillId="0" borderId="0" xfId="0" applyNumberFormat="1"/>
    <xf numFmtId="167" fontId="0" fillId="0" borderId="27" xfId="0" applyNumberFormat="1" applyBorder="1"/>
    <xf numFmtId="167" fontId="0" fillId="0" borderId="1" xfId="0" applyNumberFormat="1" applyBorder="1"/>
    <xf numFmtId="167" fontId="0" fillId="0" borderId="26" xfId="0" applyNumberFormat="1" applyBorder="1"/>
    <xf numFmtId="0" fontId="14" fillId="0" borderId="0" xfId="0" applyFont="1"/>
    <xf numFmtId="2" fontId="14" fillId="0" borderId="0" xfId="0" applyNumberFormat="1" applyFont="1"/>
    <xf numFmtId="2" fontId="0" fillId="2" borderId="7" xfId="1" applyNumberFormat="1" applyFont="1" applyFill="1" applyBorder="1" applyAlignment="1">
      <alignment horizontal="right"/>
    </xf>
    <xf numFmtId="2" fontId="0" fillId="2" borderId="9" xfId="1" applyNumberFormat="1" applyFont="1" applyFill="1" applyBorder="1" applyAlignment="1">
      <alignment horizontal="right"/>
    </xf>
    <xf numFmtId="1" fontId="16" fillId="4" borderId="22" xfId="0" applyNumberFormat="1" applyFont="1" applyFill="1" applyBorder="1" applyAlignment="1">
      <alignment horizontal="center" vertical="center" wrapText="1"/>
    </xf>
    <xf numFmtId="1" fontId="23" fillId="3" borderId="22" xfId="0" applyNumberFormat="1" applyFont="1" applyFill="1" applyBorder="1" applyAlignment="1">
      <alignment horizontal="center" vertical="center" wrapText="1"/>
    </xf>
    <xf numFmtId="0" fontId="17" fillId="5" borderId="20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2" fontId="21" fillId="7" borderId="1" xfId="0" applyNumberFormat="1" applyFont="1" applyFill="1" applyBorder="1" applyAlignment="1">
      <alignment horizontal="center" vertical="center"/>
    </xf>
    <xf numFmtId="0" fontId="26" fillId="7" borderId="16" xfId="0" applyFont="1" applyFill="1" applyBorder="1" applyAlignment="1">
      <alignment horizontal="center" vertical="center" wrapText="1"/>
    </xf>
    <xf numFmtId="0" fontId="24" fillId="10" borderId="1" xfId="0" applyFont="1" applyFill="1" applyBorder="1" applyAlignment="1">
      <alignment horizontal="center" vertical="center"/>
    </xf>
    <xf numFmtId="164" fontId="24" fillId="10" borderId="11" xfId="0" applyNumberFormat="1" applyFont="1" applyFill="1" applyBorder="1" applyAlignment="1">
      <alignment horizontal="right" vertical="center"/>
    </xf>
    <xf numFmtId="165" fontId="24" fillId="10" borderId="12" xfId="0" applyNumberFormat="1" applyFont="1" applyFill="1" applyBorder="1" applyAlignment="1">
      <alignment horizontal="left" vertical="center"/>
    </xf>
    <xf numFmtId="0" fontId="7" fillId="10" borderId="1" xfId="0" applyFont="1" applyFill="1" applyBorder="1" applyAlignment="1">
      <alignment vertical="center" shrinkToFit="1"/>
    </xf>
    <xf numFmtId="0" fontId="17" fillId="9" borderId="20" xfId="0" applyFont="1" applyFill="1" applyBorder="1" applyAlignment="1">
      <alignment horizontal="center" vertical="center" wrapText="1"/>
    </xf>
    <xf numFmtId="0" fontId="28" fillId="8" borderId="16" xfId="0" applyFont="1" applyFill="1" applyBorder="1" applyAlignment="1">
      <alignment horizontal="center" vertical="center" wrapText="1"/>
    </xf>
    <xf numFmtId="0" fontId="29" fillId="8" borderId="1" xfId="0" applyFont="1" applyFill="1" applyBorder="1" applyAlignment="1">
      <alignment horizontal="center" vertical="center"/>
    </xf>
    <xf numFmtId="0" fontId="20" fillId="5" borderId="20" xfId="0" applyFont="1" applyFill="1" applyBorder="1" applyAlignment="1">
      <alignment horizontal="center" vertical="center" wrapText="1"/>
    </xf>
    <xf numFmtId="0" fontId="27" fillId="11" borderId="16" xfId="0" applyFont="1" applyFill="1" applyBorder="1" applyAlignment="1">
      <alignment horizontal="center" vertical="center" wrapText="1"/>
    </xf>
    <xf numFmtId="0" fontId="15" fillId="12" borderId="16" xfId="0" applyFont="1" applyFill="1" applyBorder="1" applyAlignment="1">
      <alignment horizontal="center" vertical="center" wrapText="1"/>
    </xf>
    <xf numFmtId="0" fontId="21" fillId="11" borderId="16" xfId="0" applyFont="1" applyFill="1" applyBorder="1" applyAlignment="1">
      <alignment horizontal="center" vertical="center" wrapText="1"/>
    </xf>
    <xf numFmtId="0" fontId="32" fillId="0" borderId="0" xfId="0" applyFont="1"/>
    <xf numFmtId="2" fontId="23" fillId="2" borderId="7" xfId="1" applyNumberFormat="1" applyFont="1" applyFill="1" applyBorder="1" applyAlignment="1">
      <alignment horizontal="right"/>
    </xf>
    <xf numFmtId="2" fontId="0" fillId="13" borderId="1" xfId="0" applyNumberFormat="1" applyFill="1" applyBorder="1" applyAlignment="1">
      <alignment horizontal="center" vertical="center"/>
    </xf>
    <xf numFmtId="0" fontId="35" fillId="0" borderId="1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/>
    </xf>
    <xf numFmtId="0" fontId="9" fillId="0" borderId="18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9" fillId="0" borderId="19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31" fillId="0" borderId="7" xfId="0" applyFont="1" applyBorder="1" applyAlignment="1">
      <alignment horizontal="left"/>
    </xf>
    <xf numFmtId="0" fontId="31" fillId="0" borderId="18" xfId="0" applyFont="1" applyBorder="1" applyAlignment="1">
      <alignment horizontal="left"/>
    </xf>
    <xf numFmtId="0" fontId="31" fillId="0" borderId="8" xfId="0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12" fillId="0" borderId="18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2" fontId="9" fillId="0" borderId="7" xfId="0" applyNumberFormat="1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0" fillId="0" borderId="8" xfId="0" applyFont="1" applyBorder="1" applyAlignment="1">
      <alignment horizontal="left"/>
    </xf>
    <xf numFmtId="43" fontId="9" fillId="0" borderId="7" xfId="0" applyNumberFormat="1" applyFont="1" applyBorder="1" applyAlignment="1">
      <alignment horizontal="left"/>
    </xf>
    <xf numFmtId="0" fontId="9" fillId="0" borderId="23" xfId="0" applyFont="1" applyBorder="1" applyAlignment="1">
      <alignment horizontal="left"/>
    </xf>
    <xf numFmtId="0" fontId="9" fillId="0" borderId="24" xfId="0" applyFont="1" applyBorder="1" applyAlignment="1">
      <alignment horizontal="left"/>
    </xf>
    <xf numFmtId="0" fontId="9" fillId="0" borderId="25" xfId="0" applyFont="1" applyBorder="1" applyAlignment="1">
      <alignment horizontal="left"/>
    </xf>
    <xf numFmtId="0" fontId="9" fillId="0" borderId="7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7" xfId="0" quotePrefix="1" applyFont="1" applyBorder="1" applyAlignment="1">
      <alignment horizontal="left"/>
    </xf>
    <xf numFmtId="0" fontId="2" fillId="0" borderId="21" xfId="0" applyFont="1" applyBorder="1" applyAlignment="1">
      <alignment horizontal="center" vertical="center" wrapText="1"/>
    </xf>
    <xf numFmtId="2" fontId="6" fillId="4" borderId="1" xfId="0" applyNumberFormat="1" applyFont="1" applyFill="1" applyBorder="1" applyAlignment="1">
      <alignment horizontal="center" vertical="center"/>
    </xf>
    <xf numFmtId="0" fontId="24" fillId="10" borderId="1" xfId="0" applyFont="1" applyFill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2" fontId="34" fillId="0" borderId="11" xfId="0" applyNumberFormat="1" applyFont="1" applyBorder="1" applyAlignment="1">
      <alignment horizontal="center" vertical="center" wrapText="1"/>
    </xf>
    <xf numFmtId="2" fontId="33" fillId="0" borderId="15" xfId="0" applyNumberFormat="1" applyFont="1" applyBorder="1" applyAlignment="1">
      <alignment horizontal="center" vertical="center" wrapText="1"/>
    </xf>
    <xf numFmtId="0" fontId="30" fillId="6" borderId="11" xfId="0" applyFont="1" applyFill="1" applyBorder="1" applyAlignment="1">
      <alignment horizontal="center" vertical="center" wrapText="1"/>
    </xf>
    <xf numFmtId="0" fontId="30" fillId="6" borderId="15" xfId="0" applyFont="1" applyFill="1" applyBorder="1" applyAlignment="1">
      <alignment horizontal="center" vertical="center" wrapText="1"/>
    </xf>
    <xf numFmtId="0" fontId="30" fillId="6" borderId="12" xfId="0" applyFont="1" applyFill="1" applyBorder="1" applyAlignment="1">
      <alignment horizontal="center" vertical="center" wrapText="1"/>
    </xf>
    <xf numFmtId="164" fontId="5" fillId="5" borderId="11" xfId="0" applyNumberFormat="1" applyFont="1" applyFill="1" applyBorder="1" applyAlignment="1">
      <alignment horizontal="center" vertical="center"/>
    </xf>
    <xf numFmtId="164" fontId="5" fillId="5" borderId="15" xfId="0" applyNumberFormat="1" applyFont="1" applyFill="1" applyBorder="1" applyAlignment="1">
      <alignment horizontal="center" vertical="center"/>
    </xf>
    <xf numFmtId="164" fontId="5" fillId="5" borderId="12" xfId="0" applyNumberFormat="1" applyFont="1" applyFill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43" fontId="24" fillId="10" borderId="15" xfId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left"/>
    </xf>
    <xf numFmtId="0" fontId="9" fillId="0" borderId="17" xfId="0" applyFont="1" applyBorder="1" applyAlignment="1">
      <alignment horizontal="left"/>
    </xf>
    <xf numFmtId="0" fontId="9" fillId="0" borderId="13" xfId="0" applyFont="1" applyBorder="1" applyAlignment="1">
      <alignment horizontal="left"/>
    </xf>
    <xf numFmtId="0" fontId="19" fillId="5" borderId="11" xfId="0" applyFont="1" applyFill="1" applyBorder="1" applyAlignment="1">
      <alignment horizontal="center" vertical="center"/>
    </xf>
    <xf numFmtId="0" fontId="19" fillId="5" borderId="15" xfId="0" applyFont="1" applyFill="1" applyBorder="1" applyAlignment="1">
      <alignment horizontal="center" vertical="center"/>
    </xf>
    <xf numFmtId="2" fontId="22" fillId="3" borderId="11" xfId="0" applyNumberFormat="1" applyFont="1" applyFill="1" applyBorder="1" applyAlignment="1">
      <alignment horizontal="center" vertical="center"/>
    </xf>
    <xf numFmtId="2" fontId="22" fillId="3" borderId="15" xfId="0" applyNumberFormat="1" applyFont="1" applyFill="1" applyBorder="1" applyAlignment="1">
      <alignment horizontal="center" vertical="center"/>
    </xf>
    <xf numFmtId="2" fontId="22" fillId="3" borderId="12" xfId="0" applyNumberFormat="1" applyFont="1" applyFill="1" applyBorder="1" applyAlignment="1">
      <alignment horizontal="center" vertical="center"/>
    </xf>
    <xf numFmtId="0" fontId="24" fillId="10" borderId="11" xfId="0" applyFont="1" applyFill="1" applyBorder="1" applyAlignment="1">
      <alignment horizontal="center" vertical="center"/>
    </xf>
    <xf numFmtId="0" fontId="24" fillId="10" borderId="15" xfId="0" applyFont="1" applyFill="1" applyBorder="1" applyAlignment="1">
      <alignment horizontal="center" vertical="center"/>
    </xf>
    <xf numFmtId="0" fontId="24" fillId="10" borderId="12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14" fillId="10" borderId="11" xfId="0" applyFont="1" applyFill="1" applyBorder="1" applyAlignment="1">
      <alignment horizontal="center" vertical="center" wrapText="1"/>
    </xf>
    <xf numFmtId="0" fontId="14" fillId="10" borderId="15" xfId="0" applyFont="1" applyFill="1" applyBorder="1" applyAlignment="1">
      <alignment horizontal="center" vertical="center" wrapText="1"/>
    </xf>
    <xf numFmtId="0" fontId="14" fillId="10" borderId="1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14" fillId="0" borderId="0" xfId="0" applyNumberFormat="1" applyFont="1" applyAlignment="1">
      <alignment horizontal="right"/>
    </xf>
    <xf numFmtId="2" fontId="14" fillId="0" borderId="0" xfId="0" applyNumberFormat="1" applyFont="1" applyAlignment="1">
      <alignment horizontal="right"/>
    </xf>
  </cellXfs>
  <cellStyles count="2">
    <cellStyle name="Milliers" xfId="1" builtinId="3"/>
    <cellStyle name="Normal" xfId="0" builtinId="0"/>
  </cellStyles>
  <dxfs count="13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colors>
    <mruColors>
      <color rgb="FF85FFFF"/>
      <color rgb="FFFFEBFF"/>
      <color rgb="FFFFF3FF"/>
      <color rgb="FFFFCCFF"/>
      <color rgb="FFFFFFCC"/>
      <color rgb="FFCCFFFF"/>
      <color rgb="FFF7EEE5"/>
      <color rgb="FFCCFFCC"/>
      <color rgb="FFFFFF66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G1003"/>
  <sheetViews>
    <sheetView tabSelected="1" zoomScale="92" zoomScaleNormal="92" workbookViewId="0">
      <pane ySplit="5" topLeftCell="A6" activePane="bottomLeft" state="frozen"/>
      <selection pane="bottomLeft" activeCell="B9" sqref="B9"/>
    </sheetView>
  </sheetViews>
  <sheetFormatPr baseColWidth="10" defaultColWidth="8.7109375" defaultRowHeight="15" x14ac:dyDescent="0.25"/>
  <cols>
    <col min="1" max="1" width="5.5703125" style="5" customWidth="1"/>
    <col min="2" max="2" width="26.140625" style="1" customWidth="1"/>
    <col min="3" max="3" width="8.5703125" style="20" customWidth="1"/>
    <col min="4" max="4" width="4.28515625" bestFit="1" customWidth="1"/>
    <col min="5" max="5" width="9.42578125" style="5" customWidth="1"/>
    <col min="6" max="6" width="43.42578125" customWidth="1"/>
    <col min="7" max="8" width="12.140625" customWidth="1"/>
    <col min="9" max="9" width="11.85546875" style="12" customWidth="1"/>
    <col min="10" max="10" width="13.140625" style="11" customWidth="1"/>
    <col min="11" max="11" width="15.28515625" style="12" customWidth="1"/>
    <col min="12" max="12" width="12.140625" style="11" customWidth="1"/>
    <col min="13" max="13" width="13" style="11" customWidth="1"/>
    <col min="14" max="14" width="13.140625" style="11" customWidth="1"/>
    <col min="15" max="15" width="11.85546875" style="11" bestFit="1" customWidth="1"/>
    <col min="16" max="16" width="13.85546875" style="11" customWidth="1"/>
    <col min="17" max="17" width="16.85546875" style="24" bestFit="1" customWidth="1"/>
  </cols>
  <sheetData>
    <row r="1" spans="1:189" ht="18.75" x14ac:dyDescent="0.25">
      <c r="A1" s="96" t="s">
        <v>3</v>
      </c>
      <c r="B1" s="97" t="str">
        <f>"Fonctionnement éclairage AV : "&amp;ROUND(SUM(C613:C1003)/18,2)+COUNTA(C613:C1003)*0.05+(0)&amp;" "&amp;"heures"</f>
        <v>Fonctionnement éclairage AV : 78,54 heures</v>
      </c>
      <c r="C1" s="97"/>
      <c r="D1" s="97"/>
      <c r="E1" s="97"/>
      <c r="F1" s="53" t="str">
        <f>"Total kilomètres 2025 : "&amp;ROUND(SUM(C361:C1003),2)&amp;" "&amp;"km"</f>
        <v>Total kilomètres 2025 : 7087,6 km</v>
      </c>
      <c r="G1" s="98" t="str">
        <f>"Kilomètres pneu AV : "&amp;ROUND(SUM(C22:C1003),2)&amp;" km"</f>
        <v>Kilomètres pneu AV : 15587,5 km</v>
      </c>
      <c r="H1" s="98"/>
      <c r="I1" s="98"/>
      <c r="J1" s="103" t="str">
        <f>"Km chaîne depuis entretien : "&amp;ROUND(SUM(C632:C1003),2)&amp;" "&amp;"km"</f>
        <v>Km chaîne depuis entretien : 1000 km</v>
      </c>
      <c r="K1" s="104"/>
      <c r="L1" s="105"/>
      <c r="M1" s="125" t="str">
        <f>"Dernière crevaison depuis : "&amp;ROUND(SUM(C48:C1003),2)&amp;" km"</f>
        <v>Dernière crevaison depuis : 15006 km</v>
      </c>
      <c r="N1" s="126"/>
      <c r="O1" s="126"/>
      <c r="P1" s="127"/>
      <c r="Q1" s="56" t="str">
        <f>"2023 : "&amp;ROUND(SUM(C16:C153),2)&amp;" "&amp;"km"</f>
        <v>2023 : 3436,6 km</v>
      </c>
    </row>
    <row r="2" spans="1:189" ht="18.75" x14ac:dyDescent="0.25">
      <c r="A2" s="96"/>
      <c r="B2" s="117" t="str">
        <f>"Fonctionnement éclairage AR : "&amp;ROUND(SUM(C627:C1003)/18,2)+COUNTA(C627:C1003)*0.1+(0)&amp;" "&amp;"heures"</f>
        <v>Fonctionnement éclairage AR : 61,49 heures</v>
      </c>
      <c r="C2" s="118"/>
      <c r="D2" s="118"/>
      <c r="E2" s="119"/>
      <c r="F2" s="59" t="str">
        <f>"Total kilomètres cassette : "&amp;ROUND(SUM(C275:C1003),2)&amp;" "&amp;"km"</f>
        <v>Total kilomètres cassette : 8810,4 km</v>
      </c>
      <c r="G2" s="120" t="str">
        <f>"Kilomètres pneu AR : "&amp;ROUND(SUM(C22:C1003),2)&amp;" km"</f>
        <v>Kilomètres pneu AR : 15587,5 km</v>
      </c>
      <c r="H2" s="121"/>
      <c r="I2" s="122"/>
      <c r="J2" s="115" t="str">
        <f>"Km plaquettes AV : "&amp;ROUND(SUM(C508:C1003),2)&amp;" "&amp;"km"</f>
        <v>Km plaquettes AV : 4234,3 km</v>
      </c>
      <c r="K2" s="116"/>
      <c r="L2" s="116"/>
      <c r="M2" s="125" t="str">
        <f>"Dernière crevaison AV depuis : "&amp;ROUND(SUM(C20:C1004),2)&amp;" km"</f>
        <v>Dernière crevaison AV depuis : 15626,1 km</v>
      </c>
      <c r="N2" s="126"/>
      <c r="O2" s="126"/>
      <c r="P2" s="127"/>
      <c r="Q2" s="56" t="str">
        <f>"2024 : "&amp;ROUND(SUM(C154:C360),2)&amp;" "&amp;"km"</f>
        <v>2024 : 5197,2 km</v>
      </c>
    </row>
    <row r="3" spans="1:189" ht="18.600000000000001" customHeight="1" x14ac:dyDescent="0.25">
      <c r="A3" s="96"/>
      <c r="B3" s="106" t="str">
        <f>"Fonctionnement Bryton : "&amp;ROUND(SUM(C627:C1003)/18,2)+COUNTA(C627:C1003)*0.1+(0)&amp;" "&amp;"heures"</f>
        <v>Fonctionnement Bryton : 61,49 heures</v>
      </c>
      <c r="C3" s="107"/>
      <c r="D3" s="107"/>
      <c r="E3" s="108"/>
      <c r="F3" s="63" t="str">
        <f ca="1">"Nombre jours klaxon : "&amp;TODAY()-B578</f>
        <v>Nombre jours klaxon : 55</v>
      </c>
      <c r="G3" s="101" t="str">
        <f>IF(SUM(C583:C1003)&gt;1600,"Roder attache rapide","")</f>
        <v>Roder attache rapide</v>
      </c>
      <c r="H3" s="102"/>
      <c r="I3" s="102"/>
      <c r="J3" s="123" t="str">
        <f>"Km plaquettes AR : "&amp;ROUND(SUM(C508:C1003),2)&amp;" "&amp;"km"</f>
        <v>Km plaquettes AR : 4234,3 km</v>
      </c>
      <c r="K3" s="124"/>
      <c r="L3" s="124"/>
      <c r="M3" s="125" t="str">
        <f>"Dernière crevaison AR depuis : "&amp;ROUND(SUM(C48:C1005),2)&amp;" km"</f>
        <v>Dernière crevaison AR depuis : 15006 km</v>
      </c>
      <c r="N3" s="126"/>
      <c r="O3" s="126"/>
      <c r="P3" s="127"/>
      <c r="Q3" s="56" t="str">
        <f>"2025 : "&amp;ROUND(SUM(C361:C1003),2)&amp;" "&amp;"km"</f>
        <v>2025 : 7087,6 km</v>
      </c>
    </row>
    <row r="4" spans="1:189" s="10" customFormat="1" ht="45" x14ac:dyDescent="0.25">
      <c r="A4" s="96"/>
      <c r="B4" s="54" t="s">
        <v>4</v>
      </c>
      <c r="C4" s="111">
        <f>ROUND(SUM(C6:C1003),2)</f>
        <v>16010.6</v>
      </c>
      <c r="D4" s="111"/>
      <c r="E4" s="55" t="s">
        <v>2</v>
      </c>
      <c r="F4" s="51" t="str">
        <f>"Total Kilomètres chaîne : "&amp;ROUND(SUM(C583:C1003),2)&amp;" "&amp;"km"</f>
        <v>Total Kilomètres chaîne : 2046,9 km</v>
      </c>
      <c r="G4" s="47" t="s">
        <v>18</v>
      </c>
      <c r="H4" s="48" t="s">
        <v>10</v>
      </c>
      <c r="I4" s="49" t="s">
        <v>11</v>
      </c>
      <c r="J4" s="58" t="s">
        <v>12</v>
      </c>
      <c r="K4" s="50" t="s">
        <v>16</v>
      </c>
      <c r="L4" s="52" t="s">
        <v>15</v>
      </c>
      <c r="M4" s="60" t="s">
        <v>14</v>
      </c>
      <c r="N4" s="57" t="s">
        <v>13</v>
      </c>
      <c r="O4" s="61" t="s">
        <v>17</v>
      </c>
      <c r="P4" s="62" t="s">
        <v>19</v>
      </c>
      <c r="Q4" s="56" t="str">
        <f>"2026 : "&amp;ROUND(SUM(C751:C1003),2)&amp;" "&amp;"km"</f>
        <v>2026 : 0 km</v>
      </c>
      <c r="R4" s="21"/>
    </row>
    <row r="5" spans="1:189" ht="37.5" x14ac:dyDescent="0.25">
      <c r="A5" s="96"/>
      <c r="B5" s="9" t="s">
        <v>0</v>
      </c>
      <c r="C5" s="99" t="s">
        <v>1</v>
      </c>
      <c r="D5" s="100"/>
      <c r="E5" s="109" t="str">
        <f>"Distance moyenne :"&amp;" "&amp;ROUND(SUM(C6:C1003)/COUNTA(C6:C1003),2)&amp;" km;"&amp;"  Nbre de sorties : "&amp;COUNTA(C6:C1003)</f>
        <v>Distance moyenne : 25,54 km;  Nbre de sorties : 627</v>
      </c>
      <c r="F5" s="110"/>
      <c r="G5" s="67" t="str">
        <f>IF((SUM(C613:C1003)/18)+(COUNTA(C613:C1003)*0.05)+(0)&gt;67,"A charger","")</f>
        <v>A charger</v>
      </c>
      <c r="H5" s="67" t="str">
        <f>IF(SUM(C627:C1003)/18+COUNTA(C627:C1003)*0.1+(0)&gt;27,"A charger","")</f>
        <v>A charger</v>
      </c>
      <c r="I5" s="67" t="str">
        <f>IF(ROUND(SUM(C627:C1003)/18,2)+COUNTA(C627:C1003)*0.1+(0)&gt;27,"A charger","")</f>
        <v>A charger</v>
      </c>
      <c r="J5" s="67" t="str">
        <f>IF(SUM(C275:C1003)&gt;8000,"Alerte","")</f>
        <v>Alerte</v>
      </c>
      <c r="K5" s="67" t="str">
        <f>IF(SUM(C632:C1003)&gt;320,"Alerte","")</f>
        <v>Alerte</v>
      </c>
      <c r="L5" s="67" t="str">
        <f>IF(SUM(C583:C1003)&gt;1600,"Alerte","")</f>
        <v>Alerte</v>
      </c>
      <c r="M5" s="67" t="str">
        <f>IF(SUM(C508:C1003)&gt;5800,"Alerte","")</f>
        <v/>
      </c>
      <c r="N5" s="68" t="str">
        <f>IF(SUM(C508:C1003)&gt;5800,"Alerte","")</f>
        <v/>
      </c>
      <c r="O5" s="67" t="str">
        <f ca="1">IF(TODAY()-B578&gt;153,"A charger","")</f>
        <v/>
      </c>
      <c r="P5" s="67" t="str">
        <f ca="1">IF(TODAY()-B546&gt;91,"A gonfler","")</f>
        <v/>
      </c>
      <c r="Q5" s="56" t="str">
        <f>"2027 : "&amp;ROUND(SUM(C751:C1003),2)&amp;" "&amp;"km"</f>
        <v>2027 : 0 km</v>
      </c>
      <c r="R5" s="22"/>
      <c r="EF5" s="23"/>
      <c r="GG5" s="64"/>
    </row>
    <row r="6" spans="1:189" x14ac:dyDescent="0.25">
      <c r="A6" s="6"/>
      <c r="B6" s="2">
        <v>44877</v>
      </c>
      <c r="C6" s="17">
        <v>6.5</v>
      </c>
      <c r="D6" s="13" t="str">
        <f>IF(C6="","","km")</f>
        <v>km</v>
      </c>
      <c r="E6" s="112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4"/>
    </row>
    <row r="7" spans="1:189" x14ac:dyDescent="0.25">
      <c r="A7" s="7">
        <f t="shared" ref="A7:A70" si="0">IF(B7="","",B7-B6)</f>
        <v>1</v>
      </c>
      <c r="B7" s="3">
        <v>44878</v>
      </c>
      <c r="C7" s="18">
        <v>33.799999999999997</v>
      </c>
      <c r="D7" s="14" t="str">
        <f t="shared" ref="D7:D70" si="1">IF(C7="","","km")</f>
        <v>km</v>
      </c>
      <c r="E7" s="69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1"/>
    </row>
    <row r="8" spans="1:189" x14ac:dyDescent="0.25">
      <c r="A8" s="7">
        <f t="shared" si="0"/>
        <v>6</v>
      </c>
      <c r="B8" s="3">
        <v>44884</v>
      </c>
      <c r="C8" s="19">
        <v>34.200000000000003</v>
      </c>
      <c r="D8" s="15" t="str">
        <f t="shared" si="1"/>
        <v>km</v>
      </c>
      <c r="E8" s="69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1"/>
    </row>
    <row r="9" spans="1:189" x14ac:dyDescent="0.25">
      <c r="A9" s="7">
        <f t="shared" si="0"/>
        <v>5</v>
      </c>
      <c r="B9" s="3">
        <v>44889</v>
      </c>
      <c r="C9" s="19">
        <v>34.9</v>
      </c>
      <c r="D9" s="15" t="str">
        <f t="shared" si="1"/>
        <v>km</v>
      </c>
      <c r="E9" s="69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1"/>
    </row>
    <row r="10" spans="1:189" x14ac:dyDescent="0.25">
      <c r="A10" s="7">
        <f t="shared" si="0"/>
        <v>8</v>
      </c>
      <c r="B10" s="3">
        <v>44897</v>
      </c>
      <c r="C10" s="19">
        <v>29.6</v>
      </c>
      <c r="D10" s="15" t="str">
        <f t="shared" si="1"/>
        <v>km</v>
      </c>
      <c r="E10" s="69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1"/>
    </row>
    <row r="11" spans="1:189" x14ac:dyDescent="0.25">
      <c r="A11" s="7">
        <f t="shared" si="0"/>
        <v>7</v>
      </c>
      <c r="B11" s="3">
        <v>44904</v>
      </c>
      <c r="C11" s="19">
        <v>25.4</v>
      </c>
      <c r="D11" s="15" t="str">
        <f t="shared" si="1"/>
        <v>km</v>
      </c>
      <c r="E11" s="69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1"/>
    </row>
    <row r="12" spans="1:189" x14ac:dyDescent="0.25">
      <c r="A12" s="7">
        <f t="shared" si="0"/>
        <v>7</v>
      </c>
      <c r="B12" s="3">
        <v>44911</v>
      </c>
      <c r="C12" s="19">
        <v>25.9</v>
      </c>
      <c r="D12" s="15" t="str">
        <f t="shared" si="1"/>
        <v>km</v>
      </c>
      <c r="E12" s="69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1"/>
    </row>
    <row r="13" spans="1:189" x14ac:dyDescent="0.25">
      <c r="A13" s="7">
        <f t="shared" si="0"/>
        <v>5</v>
      </c>
      <c r="B13" s="3">
        <v>44916</v>
      </c>
      <c r="C13" s="19">
        <v>32.799999999999997</v>
      </c>
      <c r="D13" s="15" t="str">
        <f t="shared" si="1"/>
        <v>km</v>
      </c>
      <c r="E13" s="69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1"/>
    </row>
    <row r="14" spans="1:189" x14ac:dyDescent="0.25">
      <c r="A14" s="7">
        <f t="shared" si="0"/>
        <v>3</v>
      </c>
      <c r="B14" s="3">
        <v>44919</v>
      </c>
      <c r="C14" s="19">
        <v>28</v>
      </c>
      <c r="D14" s="15" t="str">
        <f t="shared" si="1"/>
        <v>km</v>
      </c>
      <c r="E14" s="69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1"/>
    </row>
    <row r="15" spans="1:189" x14ac:dyDescent="0.25">
      <c r="A15" s="7">
        <f t="shared" si="0"/>
        <v>3</v>
      </c>
      <c r="B15" s="3">
        <v>44922</v>
      </c>
      <c r="C15" s="19">
        <v>38.1</v>
      </c>
      <c r="D15" s="15" t="str">
        <f t="shared" si="1"/>
        <v>km</v>
      </c>
      <c r="E15" s="69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1"/>
    </row>
    <row r="16" spans="1:189" x14ac:dyDescent="0.25">
      <c r="A16" s="7">
        <f t="shared" si="0"/>
        <v>7</v>
      </c>
      <c r="B16" s="3">
        <v>44929</v>
      </c>
      <c r="C16" s="19">
        <v>36.6</v>
      </c>
      <c r="D16" s="15" t="str">
        <f t="shared" si="1"/>
        <v>km</v>
      </c>
      <c r="E16" s="69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1"/>
    </row>
    <row r="17" spans="1:17" x14ac:dyDescent="0.25">
      <c r="A17" s="7">
        <f t="shared" si="0"/>
        <v>17</v>
      </c>
      <c r="B17" s="3">
        <v>44946</v>
      </c>
      <c r="C17" s="19">
        <v>28.4</v>
      </c>
      <c r="D17" s="15" t="str">
        <f t="shared" si="1"/>
        <v>km</v>
      </c>
      <c r="E17" s="88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1"/>
    </row>
    <row r="18" spans="1:17" x14ac:dyDescent="0.25">
      <c r="A18" s="7">
        <f t="shared" si="0"/>
        <v>7</v>
      </c>
      <c r="B18" s="3">
        <v>44953</v>
      </c>
      <c r="C18" s="19">
        <v>19.100000000000001</v>
      </c>
      <c r="D18" s="15" t="str">
        <f t="shared" si="1"/>
        <v>km</v>
      </c>
      <c r="E18" s="69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1"/>
    </row>
    <row r="19" spans="1:17" x14ac:dyDescent="0.25">
      <c r="A19" s="7">
        <f t="shared" si="0"/>
        <v>1</v>
      </c>
      <c r="B19" s="3">
        <v>44954</v>
      </c>
      <c r="C19" s="19">
        <v>11.2</v>
      </c>
      <c r="D19" s="15" t="str">
        <f t="shared" si="1"/>
        <v>km</v>
      </c>
      <c r="E19" s="69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1"/>
    </row>
    <row r="20" spans="1:17" x14ac:dyDescent="0.25">
      <c r="A20" s="7">
        <f t="shared" si="0"/>
        <v>3</v>
      </c>
      <c r="B20" s="3">
        <v>44957</v>
      </c>
      <c r="C20" s="19">
        <v>19.100000000000001</v>
      </c>
      <c r="D20" s="15" t="str">
        <f t="shared" si="1"/>
        <v>km</v>
      </c>
      <c r="E20" s="69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1"/>
    </row>
    <row r="21" spans="1:17" x14ac:dyDescent="0.25">
      <c r="A21" s="7">
        <f t="shared" si="0"/>
        <v>3</v>
      </c>
      <c r="B21" s="3">
        <v>44960</v>
      </c>
      <c r="C21" s="19">
        <v>19.5</v>
      </c>
      <c r="D21" s="15" t="str">
        <f t="shared" si="1"/>
        <v>km</v>
      </c>
      <c r="E21" s="69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1"/>
    </row>
    <row r="22" spans="1:17" x14ac:dyDescent="0.25">
      <c r="A22" s="7">
        <f t="shared" si="0"/>
        <v>7</v>
      </c>
      <c r="B22" s="3">
        <v>44967</v>
      </c>
      <c r="C22" s="19">
        <v>19.100000000000001</v>
      </c>
      <c r="D22" s="15" t="str">
        <f t="shared" si="1"/>
        <v>km</v>
      </c>
      <c r="E22" s="69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1"/>
    </row>
    <row r="23" spans="1:17" x14ac:dyDescent="0.25">
      <c r="A23" s="7">
        <f t="shared" si="0"/>
        <v>5</v>
      </c>
      <c r="B23" s="3">
        <v>44972</v>
      </c>
      <c r="C23" s="19">
        <v>38.299999999999997</v>
      </c>
      <c r="D23" s="15" t="str">
        <f t="shared" si="1"/>
        <v>km</v>
      </c>
      <c r="E23" s="69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1"/>
    </row>
    <row r="24" spans="1:17" x14ac:dyDescent="0.25">
      <c r="A24" s="7">
        <f t="shared" si="0"/>
        <v>3</v>
      </c>
      <c r="B24" s="3">
        <v>44975</v>
      </c>
      <c r="C24" s="19">
        <v>33.6</v>
      </c>
      <c r="D24" s="15" t="str">
        <f t="shared" si="1"/>
        <v>km</v>
      </c>
      <c r="E24" s="69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1"/>
    </row>
    <row r="25" spans="1:17" x14ac:dyDescent="0.25">
      <c r="A25" s="7">
        <f t="shared" si="0"/>
        <v>3</v>
      </c>
      <c r="B25" s="3">
        <v>44978</v>
      </c>
      <c r="C25" s="19">
        <v>19.100000000000001</v>
      </c>
      <c r="D25" s="15" t="str">
        <f t="shared" si="1"/>
        <v>km</v>
      </c>
      <c r="E25" s="69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1"/>
    </row>
    <row r="26" spans="1:17" x14ac:dyDescent="0.25">
      <c r="A26" s="7">
        <f t="shared" si="0"/>
        <v>2</v>
      </c>
      <c r="B26" s="3">
        <v>44980</v>
      </c>
      <c r="C26" s="19">
        <v>19.100000000000001</v>
      </c>
      <c r="D26" s="15" t="str">
        <f t="shared" si="1"/>
        <v>km</v>
      </c>
      <c r="E26" s="69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1"/>
    </row>
    <row r="27" spans="1:17" x14ac:dyDescent="0.25">
      <c r="A27" s="7">
        <f t="shared" si="0"/>
        <v>7</v>
      </c>
      <c r="B27" s="3">
        <v>44987</v>
      </c>
      <c r="C27" s="19">
        <v>19</v>
      </c>
      <c r="D27" s="15" t="str">
        <f t="shared" si="1"/>
        <v>km</v>
      </c>
      <c r="E27" s="69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1"/>
    </row>
    <row r="28" spans="1:17" x14ac:dyDescent="0.25">
      <c r="A28" s="7">
        <f t="shared" si="0"/>
        <v>7</v>
      </c>
      <c r="B28" s="3">
        <v>44994</v>
      </c>
      <c r="C28" s="19">
        <v>19.100000000000001</v>
      </c>
      <c r="D28" s="15" t="str">
        <f t="shared" si="1"/>
        <v>km</v>
      </c>
      <c r="E28" s="69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1"/>
    </row>
    <row r="29" spans="1:17" x14ac:dyDescent="0.25">
      <c r="A29" s="7">
        <f t="shared" si="0"/>
        <v>3</v>
      </c>
      <c r="B29" s="3">
        <v>44997</v>
      </c>
      <c r="C29" s="19">
        <v>19.100000000000001</v>
      </c>
      <c r="D29" s="15" t="str">
        <f t="shared" si="1"/>
        <v>km</v>
      </c>
      <c r="E29" s="69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1"/>
    </row>
    <row r="30" spans="1:17" x14ac:dyDescent="0.25">
      <c r="A30" s="7">
        <f t="shared" si="0"/>
        <v>3</v>
      </c>
      <c r="B30" s="3">
        <v>45000</v>
      </c>
      <c r="C30" s="19">
        <v>27.1</v>
      </c>
      <c r="D30" s="15" t="str">
        <f t="shared" si="1"/>
        <v>km</v>
      </c>
      <c r="E30" s="69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1"/>
    </row>
    <row r="31" spans="1:17" x14ac:dyDescent="0.25">
      <c r="A31" s="7">
        <f t="shared" si="0"/>
        <v>4</v>
      </c>
      <c r="B31" s="3">
        <v>45004</v>
      </c>
      <c r="C31" s="19">
        <v>19.100000000000001</v>
      </c>
      <c r="D31" s="15" t="str">
        <f t="shared" si="1"/>
        <v>km</v>
      </c>
      <c r="E31" s="69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1"/>
    </row>
    <row r="32" spans="1:17" x14ac:dyDescent="0.25">
      <c r="A32" s="7">
        <f t="shared" si="0"/>
        <v>6</v>
      </c>
      <c r="B32" s="3">
        <v>45010</v>
      </c>
      <c r="C32" s="19">
        <v>34.5</v>
      </c>
      <c r="D32" s="15" t="str">
        <f t="shared" si="1"/>
        <v>km</v>
      </c>
      <c r="E32" s="69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1"/>
    </row>
    <row r="33" spans="1:17" x14ac:dyDescent="0.25">
      <c r="A33" s="7">
        <f t="shared" si="0"/>
        <v>2</v>
      </c>
      <c r="B33" s="3">
        <v>45012</v>
      </c>
      <c r="C33" s="19">
        <v>21.1</v>
      </c>
      <c r="D33" s="15" t="str">
        <f t="shared" si="1"/>
        <v>km</v>
      </c>
      <c r="E33" s="69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1"/>
    </row>
    <row r="34" spans="1:17" x14ac:dyDescent="0.25">
      <c r="A34" s="7">
        <f t="shared" si="0"/>
        <v>1</v>
      </c>
      <c r="B34" s="3">
        <v>45013</v>
      </c>
      <c r="C34" s="19">
        <v>21</v>
      </c>
      <c r="D34" s="15" t="str">
        <f t="shared" si="1"/>
        <v>km</v>
      </c>
      <c r="E34" s="69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1"/>
    </row>
    <row r="35" spans="1:17" x14ac:dyDescent="0.25">
      <c r="A35" s="7">
        <f t="shared" si="0"/>
        <v>1</v>
      </c>
      <c r="B35" s="3">
        <v>45014</v>
      </c>
      <c r="C35" s="19">
        <v>34.5</v>
      </c>
      <c r="D35" s="15" t="str">
        <f t="shared" si="1"/>
        <v>km</v>
      </c>
      <c r="E35" s="69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1"/>
    </row>
    <row r="36" spans="1:17" x14ac:dyDescent="0.25">
      <c r="A36" s="7">
        <f t="shared" si="0"/>
        <v>5</v>
      </c>
      <c r="B36" s="3">
        <v>45019</v>
      </c>
      <c r="C36" s="19">
        <v>18.899999999999999</v>
      </c>
      <c r="D36" s="15" t="str">
        <f t="shared" si="1"/>
        <v>km</v>
      </c>
      <c r="E36" s="69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1"/>
    </row>
    <row r="37" spans="1:17" x14ac:dyDescent="0.25">
      <c r="A37" s="7">
        <f t="shared" si="0"/>
        <v>1</v>
      </c>
      <c r="B37" s="3">
        <v>45020</v>
      </c>
      <c r="C37" s="19">
        <v>21.5</v>
      </c>
      <c r="D37" s="15" t="str">
        <f t="shared" si="1"/>
        <v>km</v>
      </c>
      <c r="E37" s="69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1"/>
    </row>
    <row r="38" spans="1:17" x14ac:dyDescent="0.25">
      <c r="A38" s="7">
        <f t="shared" si="0"/>
        <v>1</v>
      </c>
      <c r="B38" s="3">
        <v>45021</v>
      </c>
      <c r="C38" s="19">
        <v>15.9</v>
      </c>
      <c r="D38" s="15" t="str">
        <f t="shared" si="1"/>
        <v>km</v>
      </c>
      <c r="E38" s="69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1"/>
    </row>
    <row r="39" spans="1:17" x14ac:dyDescent="0.25">
      <c r="A39" s="7">
        <f t="shared" si="0"/>
        <v>2</v>
      </c>
      <c r="B39" s="3">
        <v>45023</v>
      </c>
      <c r="C39" s="19">
        <v>18.8</v>
      </c>
      <c r="D39" s="15" t="str">
        <f t="shared" si="1"/>
        <v>km</v>
      </c>
      <c r="E39" s="69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1"/>
    </row>
    <row r="40" spans="1:17" x14ac:dyDescent="0.25">
      <c r="A40" s="7">
        <f t="shared" si="0"/>
        <v>1</v>
      </c>
      <c r="B40" s="3">
        <v>45024</v>
      </c>
      <c r="C40" s="19">
        <v>20.399999999999999</v>
      </c>
      <c r="D40" s="15" t="str">
        <f t="shared" si="1"/>
        <v>km</v>
      </c>
      <c r="E40" s="69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1"/>
    </row>
    <row r="41" spans="1:17" x14ac:dyDescent="0.25">
      <c r="A41" s="7">
        <f t="shared" si="0"/>
        <v>3</v>
      </c>
      <c r="B41" s="3">
        <v>45027</v>
      </c>
      <c r="C41" s="19">
        <v>18.899999999999999</v>
      </c>
      <c r="D41" s="15" t="str">
        <f t="shared" si="1"/>
        <v>km</v>
      </c>
      <c r="E41" s="69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1"/>
    </row>
    <row r="42" spans="1:17" x14ac:dyDescent="0.25">
      <c r="A42" s="7">
        <f t="shared" si="0"/>
        <v>5</v>
      </c>
      <c r="B42" s="3">
        <v>45032</v>
      </c>
      <c r="C42" s="19">
        <v>19</v>
      </c>
      <c r="D42" s="15" t="str">
        <f t="shared" si="1"/>
        <v>km</v>
      </c>
      <c r="E42" s="69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1"/>
    </row>
    <row r="43" spans="1:17" x14ac:dyDescent="0.25">
      <c r="A43" s="7">
        <f t="shared" si="0"/>
        <v>2</v>
      </c>
      <c r="B43" s="3">
        <v>45034</v>
      </c>
      <c r="C43" s="19">
        <v>19</v>
      </c>
      <c r="D43" s="15" t="str">
        <f t="shared" si="1"/>
        <v>km</v>
      </c>
      <c r="E43" s="69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1"/>
    </row>
    <row r="44" spans="1:17" x14ac:dyDescent="0.25">
      <c r="A44" s="7">
        <f t="shared" si="0"/>
        <v>5</v>
      </c>
      <c r="B44" s="3">
        <v>45039</v>
      </c>
      <c r="C44" s="19">
        <v>21.5</v>
      </c>
      <c r="D44" s="15" t="str">
        <f t="shared" si="1"/>
        <v>km</v>
      </c>
      <c r="E44" s="69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1"/>
    </row>
    <row r="45" spans="1:17" x14ac:dyDescent="0.25">
      <c r="A45" s="7">
        <f t="shared" si="0"/>
        <v>5</v>
      </c>
      <c r="B45" s="3">
        <v>45044</v>
      </c>
      <c r="C45" s="19">
        <v>21.5</v>
      </c>
      <c r="D45" s="15" t="str">
        <f t="shared" si="1"/>
        <v>km</v>
      </c>
      <c r="E45" s="69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1"/>
    </row>
    <row r="46" spans="1:17" x14ac:dyDescent="0.25">
      <c r="A46" s="7">
        <f t="shared" si="0"/>
        <v>1</v>
      </c>
      <c r="B46" s="3">
        <v>45045</v>
      </c>
      <c r="C46" s="19">
        <v>21.2</v>
      </c>
      <c r="D46" s="15" t="str">
        <f t="shared" si="1"/>
        <v>km</v>
      </c>
      <c r="E46" s="69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1"/>
    </row>
    <row r="47" spans="1:17" x14ac:dyDescent="0.25">
      <c r="A47" s="7">
        <f t="shared" si="0"/>
        <v>2</v>
      </c>
      <c r="B47" s="3">
        <v>45047</v>
      </c>
      <c r="C47" s="19">
        <v>21.2</v>
      </c>
      <c r="D47" s="15" t="str">
        <f t="shared" si="1"/>
        <v>km</v>
      </c>
      <c r="E47" s="69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1"/>
    </row>
    <row r="48" spans="1:17" x14ac:dyDescent="0.25">
      <c r="A48" s="7">
        <f t="shared" si="0"/>
        <v>1</v>
      </c>
      <c r="B48" s="3">
        <v>45048</v>
      </c>
      <c r="C48" s="19">
        <v>27.2</v>
      </c>
      <c r="D48" s="15" t="str">
        <f t="shared" si="1"/>
        <v>km</v>
      </c>
      <c r="E48" s="69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1"/>
    </row>
    <row r="49" spans="1:17" x14ac:dyDescent="0.25">
      <c r="A49" s="7">
        <f t="shared" si="0"/>
        <v>1</v>
      </c>
      <c r="B49" s="3">
        <v>45049</v>
      </c>
      <c r="C49" s="19">
        <v>34.9</v>
      </c>
      <c r="D49" s="15" t="str">
        <f t="shared" si="1"/>
        <v>km</v>
      </c>
      <c r="E49" s="69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1"/>
    </row>
    <row r="50" spans="1:17" x14ac:dyDescent="0.25">
      <c r="A50" s="7">
        <f t="shared" si="0"/>
        <v>5</v>
      </c>
      <c r="B50" s="3">
        <v>45054</v>
      </c>
      <c r="C50" s="19">
        <v>19.100000000000001</v>
      </c>
      <c r="D50" s="15" t="str">
        <f t="shared" si="1"/>
        <v>km</v>
      </c>
      <c r="E50" s="69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1"/>
    </row>
    <row r="51" spans="1:17" x14ac:dyDescent="0.25">
      <c r="A51" s="7">
        <f t="shared" si="0"/>
        <v>1</v>
      </c>
      <c r="B51" s="3">
        <v>45055</v>
      </c>
      <c r="C51" s="19">
        <v>21.7</v>
      </c>
      <c r="D51" s="15" t="str">
        <f t="shared" si="1"/>
        <v>km</v>
      </c>
      <c r="E51" s="69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1"/>
    </row>
    <row r="52" spans="1:17" x14ac:dyDescent="0.25">
      <c r="A52" s="7">
        <f t="shared" si="0"/>
        <v>2</v>
      </c>
      <c r="B52" s="3">
        <v>45057</v>
      </c>
      <c r="C52" s="19">
        <v>21.2</v>
      </c>
      <c r="D52" s="15" t="str">
        <f t="shared" si="1"/>
        <v>km</v>
      </c>
      <c r="E52" s="69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1"/>
    </row>
    <row r="53" spans="1:17" x14ac:dyDescent="0.25">
      <c r="A53" s="7">
        <f t="shared" si="0"/>
        <v>6</v>
      </c>
      <c r="B53" s="3">
        <v>45063</v>
      </c>
      <c r="C53" s="19">
        <v>19</v>
      </c>
      <c r="D53" s="15" t="str">
        <f t="shared" si="1"/>
        <v>km</v>
      </c>
      <c r="E53" s="69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1"/>
    </row>
    <row r="54" spans="1:17" x14ac:dyDescent="0.25">
      <c r="A54" s="7">
        <f t="shared" si="0"/>
        <v>1</v>
      </c>
      <c r="B54" s="3">
        <v>45064</v>
      </c>
      <c r="C54" s="19">
        <v>34.9</v>
      </c>
      <c r="D54" s="15" t="str">
        <f t="shared" si="1"/>
        <v>km</v>
      </c>
      <c r="E54" s="69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1"/>
    </row>
    <row r="55" spans="1:17" x14ac:dyDescent="0.25">
      <c r="A55" s="7">
        <f t="shared" si="0"/>
        <v>1</v>
      </c>
      <c r="B55" s="3">
        <v>45065</v>
      </c>
      <c r="C55" s="19">
        <v>35</v>
      </c>
      <c r="D55" s="15" t="str">
        <f t="shared" si="1"/>
        <v>km</v>
      </c>
      <c r="E55" s="69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1"/>
    </row>
    <row r="56" spans="1:17" x14ac:dyDescent="0.25">
      <c r="A56" s="7">
        <f t="shared" si="0"/>
        <v>1</v>
      </c>
      <c r="B56" s="3">
        <v>45066</v>
      </c>
      <c r="C56" s="19">
        <v>17.399999999999999</v>
      </c>
      <c r="D56" s="15" t="str">
        <f t="shared" si="1"/>
        <v>km</v>
      </c>
      <c r="E56" s="69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1"/>
    </row>
    <row r="57" spans="1:17" x14ac:dyDescent="0.25">
      <c r="A57" s="7">
        <f t="shared" si="0"/>
        <v>1</v>
      </c>
      <c r="B57" s="3">
        <v>45067</v>
      </c>
      <c r="C57" s="19">
        <v>26.5</v>
      </c>
      <c r="D57" s="15" t="str">
        <f t="shared" si="1"/>
        <v>km</v>
      </c>
      <c r="E57" s="69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1"/>
    </row>
    <row r="58" spans="1:17" x14ac:dyDescent="0.25">
      <c r="A58" s="7">
        <f t="shared" si="0"/>
        <v>3</v>
      </c>
      <c r="B58" s="3">
        <v>45070</v>
      </c>
      <c r="C58" s="19">
        <v>19.100000000000001</v>
      </c>
      <c r="D58" s="15" t="str">
        <f t="shared" si="1"/>
        <v>km</v>
      </c>
      <c r="E58" s="89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1"/>
    </row>
    <row r="59" spans="1:17" x14ac:dyDescent="0.25">
      <c r="A59" s="7">
        <f t="shared" si="0"/>
        <v>3</v>
      </c>
      <c r="B59" s="3">
        <v>45073</v>
      </c>
      <c r="C59" s="19">
        <v>20.5</v>
      </c>
      <c r="D59" s="15" t="str">
        <f t="shared" si="1"/>
        <v>km</v>
      </c>
      <c r="E59" s="85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7"/>
    </row>
    <row r="60" spans="1:17" x14ac:dyDescent="0.25">
      <c r="A60" s="7">
        <f t="shared" si="0"/>
        <v>4</v>
      </c>
      <c r="B60" s="3">
        <v>45077</v>
      </c>
      <c r="C60" s="19">
        <v>19.399999999999999</v>
      </c>
      <c r="D60" s="15" t="str">
        <f t="shared" si="1"/>
        <v>km</v>
      </c>
      <c r="E60" s="89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1"/>
    </row>
    <row r="61" spans="1:17" x14ac:dyDescent="0.25">
      <c r="A61" s="7">
        <f t="shared" si="0"/>
        <v>3</v>
      </c>
      <c r="B61" s="3">
        <v>45080</v>
      </c>
      <c r="C61" s="19">
        <v>19</v>
      </c>
      <c r="D61" s="15" t="str">
        <f t="shared" si="1"/>
        <v>km</v>
      </c>
      <c r="E61" s="89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1"/>
    </row>
    <row r="62" spans="1:17" x14ac:dyDescent="0.25">
      <c r="A62" s="7">
        <f t="shared" si="0"/>
        <v>2</v>
      </c>
      <c r="B62" s="3">
        <v>45082</v>
      </c>
      <c r="C62" s="19">
        <v>19.2</v>
      </c>
      <c r="D62" s="15" t="str">
        <f t="shared" si="1"/>
        <v>km</v>
      </c>
      <c r="E62" s="89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1"/>
    </row>
    <row r="63" spans="1:17" x14ac:dyDescent="0.25">
      <c r="A63" s="7">
        <f t="shared" si="0"/>
        <v>2</v>
      </c>
      <c r="B63" s="3">
        <v>45084</v>
      </c>
      <c r="C63" s="19">
        <v>19</v>
      </c>
      <c r="D63" s="15" t="str">
        <f t="shared" si="1"/>
        <v>km</v>
      </c>
      <c r="E63" s="89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1"/>
    </row>
    <row r="64" spans="1:17" x14ac:dyDescent="0.25">
      <c r="A64" s="7">
        <f t="shared" si="0"/>
        <v>2</v>
      </c>
      <c r="B64" s="3">
        <v>45086</v>
      </c>
      <c r="C64" s="19">
        <v>16.7</v>
      </c>
      <c r="D64" s="15" t="str">
        <f t="shared" si="1"/>
        <v>km</v>
      </c>
      <c r="E64" s="89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1"/>
    </row>
    <row r="65" spans="1:17" x14ac:dyDescent="0.25">
      <c r="A65" s="7">
        <f t="shared" si="0"/>
        <v>3</v>
      </c>
      <c r="B65" s="3">
        <v>45089</v>
      </c>
      <c r="C65" s="19">
        <v>19.399999999999999</v>
      </c>
      <c r="D65" s="15" t="str">
        <f t="shared" si="1"/>
        <v>km</v>
      </c>
      <c r="E65" s="89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1"/>
    </row>
    <row r="66" spans="1:17" x14ac:dyDescent="0.25">
      <c r="A66" s="7">
        <f t="shared" si="0"/>
        <v>1</v>
      </c>
      <c r="B66" s="3">
        <v>45090</v>
      </c>
      <c r="C66" s="19">
        <v>43.6</v>
      </c>
      <c r="D66" s="15" t="str">
        <f t="shared" si="1"/>
        <v>km</v>
      </c>
      <c r="E66" s="89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1"/>
    </row>
    <row r="67" spans="1:17" x14ac:dyDescent="0.25">
      <c r="A67" s="7">
        <f t="shared" si="0"/>
        <v>2</v>
      </c>
      <c r="B67" s="3">
        <v>45092</v>
      </c>
      <c r="C67" s="19">
        <v>20.3</v>
      </c>
      <c r="D67" s="15" t="str">
        <f t="shared" si="1"/>
        <v>km</v>
      </c>
      <c r="E67" s="89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1"/>
    </row>
    <row r="68" spans="1:17" x14ac:dyDescent="0.25">
      <c r="A68" s="7">
        <f t="shared" si="0"/>
        <v>1</v>
      </c>
      <c r="B68" s="3">
        <v>45093</v>
      </c>
      <c r="C68" s="19">
        <v>19</v>
      </c>
      <c r="D68" s="15" t="str">
        <f t="shared" si="1"/>
        <v>km</v>
      </c>
      <c r="E68" s="89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1"/>
    </row>
    <row r="69" spans="1:17" x14ac:dyDescent="0.25">
      <c r="A69" s="7">
        <f t="shared" si="0"/>
        <v>14</v>
      </c>
      <c r="B69" s="3">
        <v>45107</v>
      </c>
      <c r="C69" s="19">
        <v>19.100000000000001</v>
      </c>
      <c r="D69" s="15" t="str">
        <f t="shared" si="1"/>
        <v>km</v>
      </c>
      <c r="E69" s="89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1"/>
    </row>
    <row r="70" spans="1:17" x14ac:dyDescent="0.25">
      <c r="A70" s="7">
        <f t="shared" si="0"/>
        <v>3</v>
      </c>
      <c r="B70" s="3">
        <v>45110</v>
      </c>
      <c r="C70" s="19">
        <v>25.9</v>
      </c>
      <c r="D70" s="15" t="str">
        <f t="shared" si="1"/>
        <v>km</v>
      </c>
      <c r="E70" s="89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1"/>
    </row>
    <row r="71" spans="1:17" x14ac:dyDescent="0.25">
      <c r="A71" s="7">
        <f t="shared" ref="A71:A134" si="2">IF(B71="","",B71-B70)</f>
        <v>1</v>
      </c>
      <c r="B71" s="3">
        <v>45111</v>
      </c>
      <c r="C71" s="19">
        <v>20.6</v>
      </c>
      <c r="D71" s="15" t="str">
        <f t="shared" ref="D71:D134" si="3">IF(C71="","","km")</f>
        <v>km</v>
      </c>
      <c r="E71" s="89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1"/>
    </row>
    <row r="72" spans="1:17" x14ac:dyDescent="0.25">
      <c r="A72" s="7">
        <f t="shared" si="2"/>
        <v>0</v>
      </c>
      <c r="B72" s="3">
        <v>45111</v>
      </c>
      <c r="C72" s="19">
        <v>16</v>
      </c>
      <c r="D72" s="15" t="str">
        <f t="shared" si="3"/>
        <v>km</v>
      </c>
      <c r="E72" s="89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1"/>
    </row>
    <row r="73" spans="1:17" x14ac:dyDescent="0.25">
      <c r="A73" s="7">
        <f t="shared" si="2"/>
        <v>3</v>
      </c>
      <c r="B73" s="3">
        <v>45114</v>
      </c>
      <c r="C73" s="19">
        <v>19</v>
      </c>
      <c r="D73" s="15" t="str">
        <f t="shared" si="3"/>
        <v>km</v>
      </c>
      <c r="E73" s="89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1"/>
    </row>
    <row r="74" spans="1:17" x14ac:dyDescent="0.25">
      <c r="A74" s="7">
        <f t="shared" si="2"/>
        <v>3</v>
      </c>
      <c r="B74" s="3">
        <v>45117</v>
      </c>
      <c r="C74" s="19">
        <v>19</v>
      </c>
      <c r="D74" s="15" t="str">
        <f t="shared" si="3"/>
        <v>km</v>
      </c>
      <c r="E74" s="89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1"/>
    </row>
    <row r="75" spans="1:17" x14ac:dyDescent="0.25">
      <c r="A75" s="7">
        <f t="shared" si="2"/>
        <v>1</v>
      </c>
      <c r="B75" s="3">
        <v>45118</v>
      </c>
      <c r="C75" s="19">
        <v>28.9</v>
      </c>
      <c r="D75" s="15" t="str">
        <f t="shared" si="3"/>
        <v>km</v>
      </c>
      <c r="E75" s="89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1"/>
    </row>
    <row r="76" spans="1:17" x14ac:dyDescent="0.25">
      <c r="A76" s="7">
        <f t="shared" si="2"/>
        <v>3</v>
      </c>
      <c r="B76" s="3">
        <v>45121</v>
      </c>
      <c r="C76" s="19">
        <v>19</v>
      </c>
      <c r="D76" s="15" t="str">
        <f t="shared" si="3"/>
        <v>km</v>
      </c>
      <c r="E76" s="89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1"/>
    </row>
    <row r="77" spans="1:17" x14ac:dyDescent="0.25">
      <c r="A77" s="7">
        <f t="shared" si="2"/>
        <v>2</v>
      </c>
      <c r="B77" s="3">
        <v>45123</v>
      </c>
      <c r="C77" s="19">
        <v>34.6</v>
      </c>
      <c r="D77" s="15" t="str">
        <f t="shared" si="3"/>
        <v>km</v>
      </c>
      <c r="E77" s="89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1"/>
    </row>
    <row r="78" spans="1:17" x14ac:dyDescent="0.25">
      <c r="A78" s="7">
        <f t="shared" si="2"/>
        <v>2</v>
      </c>
      <c r="B78" s="3">
        <v>45125</v>
      </c>
      <c r="C78" s="19">
        <v>19.2</v>
      </c>
      <c r="D78" s="15" t="str">
        <f t="shared" si="3"/>
        <v>km</v>
      </c>
      <c r="E78" s="89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1"/>
    </row>
    <row r="79" spans="1:17" x14ac:dyDescent="0.25">
      <c r="A79" s="7">
        <f t="shared" si="2"/>
        <v>4</v>
      </c>
      <c r="B79" s="3">
        <v>45129</v>
      </c>
      <c r="C79" s="19">
        <v>49.4</v>
      </c>
      <c r="D79" s="15" t="str">
        <f t="shared" si="3"/>
        <v>km</v>
      </c>
      <c r="E79" s="89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1"/>
    </row>
    <row r="80" spans="1:17" x14ac:dyDescent="0.25">
      <c r="A80" s="7">
        <f t="shared" si="2"/>
        <v>4</v>
      </c>
      <c r="B80" s="3">
        <v>45133</v>
      </c>
      <c r="C80" s="19">
        <v>43.8</v>
      </c>
      <c r="D80" s="15" t="str">
        <f t="shared" si="3"/>
        <v>km</v>
      </c>
      <c r="E80" s="89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1"/>
    </row>
    <row r="81" spans="1:17" x14ac:dyDescent="0.25">
      <c r="A81" s="7">
        <f t="shared" si="2"/>
        <v>6</v>
      </c>
      <c r="B81" s="3">
        <v>45139</v>
      </c>
      <c r="C81" s="19">
        <v>17.8</v>
      </c>
      <c r="D81" s="15" t="str">
        <f t="shared" si="3"/>
        <v>km</v>
      </c>
      <c r="E81" s="89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1"/>
    </row>
    <row r="82" spans="1:17" x14ac:dyDescent="0.25">
      <c r="A82" s="7">
        <f t="shared" si="2"/>
        <v>3</v>
      </c>
      <c r="B82" s="3">
        <v>45142</v>
      </c>
      <c r="C82" s="19">
        <v>30</v>
      </c>
      <c r="D82" s="15" t="str">
        <f t="shared" si="3"/>
        <v>km</v>
      </c>
      <c r="E82" s="89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1"/>
    </row>
    <row r="83" spans="1:17" x14ac:dyDescent="0.25">
      <c r="A83" s="7">
        <f t="shared" si="2"/>
        <v>3</v>
      </c>
      <c r="B83" s="3">
        <v>45145</v>
      </c>
      <c r="C83" s="19">
        <v>19.2</v>
      </c>
      <c r="D83" s="15" t="str">
        <f t="shared" si="3"/>
        <v>km</v>
      </c>
      <c r="E83" s="89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1"/>
    </row>
    <row r="84" spans="1:17" x14ac:dyDescent="0.25">
      <c r="A84" s="7">
        <f t="shared" si="2"/>
        <v>1</v>
      </c>
      <c r="B84" s="3">
        <v>45146</v>
      </c>
      <c r="C84" s="19">
        <v>21.6</v>
      </c>
      <c r="D84" s="15" t="str">
        <f t="shared" si="3"/>
        <v>km</v>
      </c>
      <c r="E84" s="89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1"/>
    </row>
    <row r="85" spans="1:17" x14ac:dyDescent="0.25">
      <c r="A85" s="7">
        <f t="shared" si="2"/>
        <v>1</v>
      </c>
      <c r="B85" s="3">
        <v>45147</v>
      </c>
      <c r="C85" s="19">
        <v>19.2</v>
      </c>
      <c r="D85" s="15" t="str">
        <f t="shared" si="3"/>
        <v>km</v>
      </c>
      <c r="E85" s="89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1"/>
    </row>
    <row r="86" spans="1:17" x14ac:dyDescent="0.25">
      <c r="A86" s="7">
        <f t="shared" si="2"/>
        <v>1</v>
      </c>
      <c r="B86" s="3">
        <v>45148</v>
      </c>
      <c r="C86" s="19">
        <v>38.799999999999997</v>
      </c>
      <c r="D86" s="15" t="str">
        <f t="shared" si="3"/>
        <v>km</v>
      </c>
      <c r="E86" s="89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1"/>
    </row>
    <row r="87" spans="1:17" x14ac:dyDescent="0.25">
      <c r="A87" s="7">
        <f t="shared" si="2"/>
        <v>2</v>
      </c>
      <c r="B87" s="3">
        <v>45150</v>
      </c>
      <c r="C87" s="19">
        <v>19.100000000000001</v>
      </c>
      <c r="D87" s="15" t="str">
        <f t="shared" si="3"/>
        <v>km</v>
      </c>
      <c r="E87" s="89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1"/>
    </row>
    <row r="88" spans="1:17" x14ac:dyDescent="0.25">
      <c r="A88" s="7">
        <f t="shared" si="2"/>
        <v>2</v>
      </c>
      <c r="B88" s="3">
        <v>45152</v>
      </c>
      <c r="C88" s="19">
        <v>20.7</v>
      </c>
      <c r="D88" s="15" t="str">
        <f t="shared" si="3"/>
        <v>km</v>
      </c>
      <c r="E88" s="89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1"/>
    </row>
    <row r="89" spans="1:17" x14ac:dyDescent="0.25">
      <c r="A89" s="7">
        <f t="shared" si="2"/>
        <v>1</v>
      </c>
      <c r="B89" s="3">
        <v>45153</v>
      </c>
      <c r="C89" s="19">
        <v>19.100000000000001</v>
      </c>
      <c r="D89" s="15" t="str">
        <f t="shared" si="3"/>
        <v>km</v>
      </c>
      <c r="E89" s="89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1"/>
    </row>
    <row r="90" spans="1:17" x14ac:dyDescent="0.25">
      <c r="A90" s="7">
        <f t="shared" si="2"/>
        <v>2</v>
      </c>
      <c r="B90" s="3">
        <v>45155</v>
      </c>
      <c r="C90" s="19">
        <v>55</v>
      </c>
      <c r="D90" s="15" t="str">
        <f t="shared" si="3"/>
        <v>km</v>
      </c>
      <c r="E90" s="89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1"/>
    </row>
    <row r="91" spans="1:17" x14ac:dyDescent="0.25">
      <c r="A91" s="7">
        <f t="shared" si="2"/>
        <v>2</v>
      </c>
      <c r="B91" s="3">
        <v>45157</v>
      </c>
      <c r="C91" s="19">
        <v>14.9</v>
      </c>
      <c r="D91" s="15" t="str">
        <f t="shared" si="3"/>
        <v>km</v>
      </c>
      <c r="E91" s="89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1"/>
    </row>
    <row r="92" spans="1:17" x14ac:dyDescent="0.25">
      <c r="A92" s="7">
        <f t="shared" si="2"/>
        <v>1</v>
      </c>
      <c r="B92" s="3">
        <v>45158</v>
      </c>
      <c r="C92" s="19">
        <v>26.5</v>
      </c>
      <c r="D92" s="15" t="str">
        <f t="shared" si="3"/>
        <v>km</v>
      </c>
      <c r="E92" s="89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1"/>
    </row>
    <row r="93" spans="1:17" x14ac:dyDescent="0.25">
      <c r="A93" s="7">
        <f t="shared" si="2"/>
        <v>1</v>
      </c>
      <c r="B93" s="3">
        <v>45159</v>
      </c>
      <c r="C93" s="19">
        <v>16.3</v>
      </c>
      <c r="D93" s="15" t="str">
        <f t="shared" si="3"/>
        <v>km</v>
      </c>
      <c r="E93" s="89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1"/>
    </row>
    <row r="94" spans="1:17" x14ac:dyDescent="0.25">
      <c r="A94" s="7">
        <f t="shared" si="2"/>
        <v>2</v>
      </c>
      <c r="B94" s="3">
        <v>45161</v>
      </c>
      <c r="C94" s="19">
        <v>18.2</v>
      </c>
      <c r="D94" s="15" t="str">
        <f t="shared" si="3"/>
        <v>km</v>
      </c>
      <c r="E94" s="89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1"/>
    </row>
    <row r="95" spans="1:17" x14ac:dyDescent="0.25">
      <c r="A95" s="7">
        <f t="shared" si="2"/>
        <v>2</v>
      </c>
      <c r="B95" s="3">
        <v>45163</v>
      </c>
      <c r="C95" s="19">
        <v>40.9</v>
      </c>
      <c r="D95" s="15" t="str">
        <f t="shared" si="3"/>
        <v>km</v>
      </c>
      <c r="E95" s="89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1"/>
    </row>
    <row r="96" spans="1:17" x14ac:dyDescent="0.25">
      <c r="A96" s="7">
        <f t="shared" si="2"/>
        <v>3</v>
      </c>
      <c r="B96" s="3">
        <v>45166</v>
      </c>
      <c r="C96" s="19">
        <v>21.6</v>
      </c>
      <c r="D96" s="15" t="str">
        <f t="shared" si="3"/>
        <v>km</v>
      </c>
      <c r="E96" s="89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1"/>
    </row>
    <row r="97" spans="1:17" x14ac:dyDescent="0.25">
      <c r="A97" s="7">
        <f t="shared" si="2"/>
        <v>1</v>
      </c>
      <c r="B97" s="3">
        <v>45167</v>
      </c>
      <c r="C97" s="19">
        <v>69</v>
      </c>
      <c r="D97" s="15" t="str">
        <f t="shared" si="3"/>
        <v>km</v>
      </c>
      <c r="E97" s="89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1"/>
    </row>
    <row r="98" spans="1:17" x14ac:dyDescent="0.25">
      <c r="A98" s="7">
        <f t="shared" si="2"/>
        <v>3</v>
      </c>
      <c r="B98" s="3">
        <v>45170</v>
      </c>
      <c r="C98" s="19">
        <v>20.399999999999999</v>
      </c>
      <c r="D98" s="15" t="str">
        <f t="shared" si="3"/>
        <v>km</v>
      </c>
      <c r="E98" s="89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1"/>
    </row>
    <row r="99" spans="1:17" x14ac:dyDescent="0.25">
      <c r="A99" s="7">
        <f t="shared" si="2"/>
        <v>1</v>
      </c>
      <c r="B99" s="3">
        <v>45171</v>
      </c>
      <c r="C99" s="19">
        <v>17.8</v>
      </c>
      <c r="D99" s="15" t="str">
        <f t="shared" si="3"/>
        <v>km</v>
      </c>
      <c r="E99" s="89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1"/>
    </row>
    <row r="100" spans="1:17" x14ac:dyDescent="0.25">
      <c r="A100" s="7">
        <f t="shared" si="2"/>
        <v>1</v>
      </c>
      <c r="B100" s="3">
        <v>45172</v>
      </c>
      <c r="C100" s="19">
        <v>20.2</v>
      </c>
      <c r="D100" s="15" t="str">
        <f t="shared" si="3"/>
        <v>km</v>
      </c>
      <c r="E100" s="89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1"/>
    </row>
    <row r="101" spans="1:17" x14ac:dyDescent="0.25">
      <c r="A101" s="7">
        <f t="shared" si="2"/>
        <v>1</v>
      </c>
      <c r="B101" s="3">
        <v>45173</v>
      </c>
      <c r="C101" s="19">
        <v>47.2</v>
      </c>
      <c r="D101" s="15" t="str">
        <f t="shared" si="3"/>
        <v>km</v>
      </c>
      <c r="E101" s="89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1"/>
    </row>
    <row r="102" spans="1:17" x14ac:dyDescent="0.25">
      <c r="A102" s="7">
        <f t="shared" si="2"/>
        <v>2</v>
      </c>
      <c r="B102" s="3">
        <v>45175</v>
      </c>
      <c r="C102" s="19">
        <v>11.8</v>
      </c>
      <c r="D102" s="15" t="str">
        <f t="shared" si="3"/>
        <v>km</v>
      </c>
      <c r="E102" s="89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1"/>
    </row>
    <row r="103" spans="1:17" x14ac:dyDescent="0.25">
      <c r="A103" s="7">
        <f t="shared" si="2"/>
        <v>1</v>
      </c>
      <c r="B103" s="3">
        <v>45176</v>
      </c>
      <c r="C103" s="19">
        <v>40.9</v>
      </c>
      <c r="D103" s="15" t="str">
        <f t="shared" si="3"/>
        <v>km</v>
      </c>
      <c r="E103" s="89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1"/>
    </row>
    <row r="104" spans="1:17" x14ac:dyDescent="0.25">
      <c r="A104" s="7">
        <f t="shared" si="2"/>
        <v>11</v>
      </c>
      <c r="B104" s="3">
        <v>45187</v>
      </c>
      <c r="C104" s="19">
        <v>36</v>
      </c>
      <c r="D104" s="15" t="str">
        <f t="shared" si="3"/>
        <v>km</v>
      </c>
      <c r="E104" s="89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1"/>
    </row>
    <row r="105" spans="1:17" x14ac:dyDescent="0.25">
      <c r="A105" s="7">
        <f t="shared" si="2"/>
        <v>1</v>
      </c>
      <c r="B105" s="3">
        <v>45188</v>
      </c>
      <c r="C105" s="19">
        <v>17.899999999999999</v>
      </c>
      <c r="D105" s="15" t="str">
        <f t="shared" si="3"/>
        <v>km</v>
      </c>
      <c r="E105" s="89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1"/>
    </row>
    <row r="106" spans="1:17" x14ac:dyDescent="0.25">
      <c r="A106" s="7">
        <f t="shared" si="2"/>
        <v>1</v>
      </c>
      <c r="B106" s="3">
        <v>45189</v>
      </c>
      <c r="C106" s="19">
        <v>43.5</v>
      </c>
      <c r="D106" s="15" t="str">
        <f t="shared" si="3"/>
        <v>km</v>
      </c>
      <c r="E106" s="85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7"/>
    </row>
    <row r="107" spans="1:17" x14ac:dyDescent="0.25">
      <c r="A107" s="7">
        <f t="shared" si="2"/>
        <v>3</v>
      </c>
      <c r="B107" s="3">
        <v>45192</v>
      </c>
      <c r="C107" s="19">
        <v>39.6</v>
      </c>
      <c r="D107" s="15" t="str">
        <f t="shared" si="3"/>
        <v>km</v>
      </c>
      <c r="E107" s="89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1"/>
    </row>
    <row r="108" spans="1:17" x14ac:dyDescent="0.25">
      <c r="A108" s="7">
        <f t="shared" si="2"/>
        <v>2</v>
      </c>
      <c r="B108" s="3">
        <v>45194</v>
      </c>
      <c r="C108" s="19">
        <v>26.2</v>
      </c>
      <c r="D108" s="15" t="str">
        <f t="shared" si="3"/>
        <v>km</v>
      </c>
      <c r="E108" s="89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1"/>
    </row>
    <row r="109" spans="1:17" x14ac:dyDescent="0.25">
      <c r="A109" s="7">
        <f t="shared" si="2"/>
        <v>2</v>
      </c>
      <c r="B109" s="3">
        <v>45196</v>
      </c>
      <c r="C109" s="19">
        <v>93.1</v>
      </c>
      <c r="D109" s="15" t="str">
        <f t="shared" si="3"/>
        <v>km</v>
      </c>
      <c r="E109" s="89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1"/>
    </row>
    <row r="110" spans="1:17" x14ac:dyDescent="0.25">
      <c r="A110" s="7">
        <f t="shared" si="2"/>
        <v>1</v>
      </c>
      <c r="B110" s="3">
        <v>45197</v>
      </c>
      <c r="C110" s="19">
        <v>91.7</v>
      </c>
      <c r="D110" s="15" t="str">
        <f t="shared" si="3"/>
        <v>km</v>
      </c>
      <c r="E110" s="89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1"/>
    </row>
    <row r="111" spans="1:17" x14ac:dyDescent="0.25">
      <c r="A111" s="7">
        <f t="shared" si="2"/>
        <v>2</v>
      </c>
      <c r="B111" s="3">
        <v>45199</v>
      </c>
      <c r="C111" s="19">
        <v>17.899999999999999</v>
      </c>
      <c r="D111" s="15" t="str">
        <f t="shared" si="3"/>
        <v>km</v>
      </c>
      <c r="E111" s="89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1"/>
    </row>
    <row r="112" spans="1:17" x14ac:dyDescent="0.25">
      <c r="A112" s="7">
        <f t="shared" si="2"/>
        <v>2</v>
      </c>
      <c r="B112" s="3">
        <v>45201</v>
      </c>
      <c r="C112" s="19">
        <v>20.8</v>
      </c>
      <c r="D112" s="15" t="str">
        <f t="shared" si="3"/>
        <v>km</v>
      </c>
      <c r="E112" s="89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1"/>
    </row>
    <row r="113" spans="1:17" x14ac:dyDescent="0.25">
      <c r="A113" s="7">
        <f t="shared" si="2"/>
        <v>2</v>
      </c>
      <c r="B113" s="3">
        <v>45203</v>
      </c>
      <c r="C113" s="19">
        <v>47.1</v>
      </c>
      <c r="D113" s="15" t="str">
        <f t="shared" si="3"/>
        <v>km</v>
      </c>
      <c r="E113" s="89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1"/>
    </row>
    <row r="114" spans="1:17" x14ac:dyDescent="0.25">
      <c r="A114" s="7">
        <f t="shared" si="2"/>
        <v>1</v>
      </c>
      <c r="B114" s="3">
        <v>45204</v>
      </c>
      <c r="C114" s="19">
        <v>19.5</v>
      </c>
      <c r="D114" s="15" t="str">
        <f t="shared" si="3"/>
        <v>km</v>
      </c>
      <c r="E114" s="89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1"/>
    </row>
    <row r="115" spans="1:17" x14ac:dyDescent="0.25">
      <c r="A115" s="7">
        <f t="shared" si="2"/>
        <v>1</v>
      </c>
      <c r="B115" s="3">
        <v>45205</v>
      </c>
      <c r="C115" s="19">
        <v>17.8</v>
      </c>
      <c r="D115" s="15" t="str">
        <f t="shared" si="3"/>
        <v>km</v>
      </c>
      <c r="E115" s="89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1"/>
    </row>
    <row r="116" spans="1:17" x14ac:dyDescent="0.25">
      <c r="A116" s="7">
        <f t="shared" si="2"/>
        <v>2</v>
      </c>
      <c r="B116" s="3">
        <v>45207</v>
      </c>
      <c r="C116" s="19">
        <v>17.899999999999999</v>
      </c>
      <c r="D116" s="15" t="str">
        <f t="shared" si="3"/>
        <v>km</v>
      </c>
      <c r="E116" s="89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1"/>
    </row>
    <row r="117" spans="1:17" x14ac:dyDescent="0.25">
      <c r="A117" s="7">
        <f t="shared" si="2"/>
        <v>1</v>
      </c>
      <c r="B117" s="3">
        <v>45208</v>
      </c>
      <c r="C117" s="19">
        <v>19.600000000000001</v>
      </c>
      <c r="D117" s="15" t="str">
        <f t="shared" si="3"/>
        <v>km</v>
      </c>
      <c r="E117" s="89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1"/>
    </row>
    <row r="118" spans="1:17" x14ac:dyDescent="0.25">
      <c r="A118" s="7">
        <f t="shared" si="2"/>
        <v>2</v>
      </c>
      <c r="B118" s="3">
        <v>45210</v>
      </c>
      <c r="C118" s="19">
        <v>42.6</v>
      </c>
      <c r="D118" s="15" t="str">
        <f t="shared" si="3"/>
        <v>km</v>
      </c>
      <c r="E118" s="89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1"/>
    </row>
    <row r="119" spans="1:17" x14ac:dyDescent="0.25">
      <c r="A119" s="7">
        <f t="shared" si="2"/>
        <v>1</v>
      </c>
      <c r="B119" s="3">
        <v>45211</v>
      </c>
      <c r="C119" s="19">
        <v>17.899999999999999</v>
      </c>
      <c r="D119" s="15" t="str">
        <f t="shared" si="3"/>
        <v>km</v>
      </c>
      <c r="E119" s="89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1"/>
    </row>
    <row r="120" spans="1:17" x14ac:dyDescent="0.25">
      <c r="A120" s="7">
        <f t="shared" si="2"/>
        <v>1</v>
      </c>
      <c r="B120" s="3">
        <v>45212</v>
      </c>
      <c r="C120" s="19">
        <v>42.3</v>
      </c>
      <c r="D120" s="15" t="str">
        <f t="shared" si="3"/>
        <v>km</v>
      </c>
      <c r="E120" s="89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1"/>
    </row>
    <row r="121" spans="1:17" x14ac:dyDescent="0.25">
      <c r="A121" s="7">
        <f t="shared" si="2"/>
        <v>1</v>
      </c>
      <c r="B121" s="3">
        <v>45213</v>
      </c>
      <c r="C121" s="19">
        <v>17.8</v>
      </c>
      <c r="D121" s="15" t="str">
        <f t="shared" si="3"/>
        <v>km</v>
      </c>
      <c r="E121" s="89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1"/>
    </row>
    <row r="122" spans="1:17" x14ac:dyDescent="0.25">
      <c r="A122" s="7">
        <f t="shared" si="2"/>
        <v>1</v>
      </c>
      <c r="B122" s="3">
        <v>45214</v>
      </c>
      <c r="C122" s="19">
        <v>17.8</v>
      </c>
      <c r="D122" s="15" t="str">
        <f t="shared" si="3"/>
        <v>km</v>
      </c>
      <c r="E122" s="89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1"/>
    </row>
    <row r="123" spans="1:17" x14ac:dyDescent="0.25">
      <c r="A123" s="7">
        <f t="shared" si="2"/>
        <v>1</v>
      </c>
      <c r="B123" s="3">
        <v>45215</v>
      </c>
      <c r="C123" s="19">
        <v>20</v>
      </c>
      <c r="D123" s="15" t="str">
        <f t="shared" si="3"/>
        <v>km</v>
      </c>
      <c r="E123" s="89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1"/>
    </row>
    <row r="124" spans="1:17" x14ac:dyDescent="0.25">
      <c r="A124" s="7">
        <f t="shared" si="2"/>
        <v>2</v>
      </c>
      <c r="B124" s="3">
        <v>45217</v>
      </c>
      <c r="C124" s="19">
        <v>19.2</v>
      </c>
      <c r="D124" s="15" t="str">
        <f t="shared" si="3"/>
        <v>km</v>
      </c>
      <c r="E124" s="89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1"/>
    </row>
    <row r="125" spans="1:17" x14ac:dyDescent="0.25">
      <c r="A125" s="7">
        <f t="shared" si="2"/>
        <v>1</v>
      </c>
      <c r="B125" s="3">
        <v>45218</v>
      </c>
      <c r="C125" s="19">
        <v>19.7</v>
      </c>
      <c r="D125" s="15" t="str">
        <f t="shared" si="3"/>
        <v>km</v>
      </c>
      <c r="E125" s="89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1"/>
    </row>
    <row r="126" spans="1:17" x14ac:dyDescent="0.25">
      <c r="A126" s="7">
        <f t="shared" si="2"/>
        <v>3</v>
      </c>
      <c r="B126" s="3">
        <v>45221</v>
      </c>
      <c r="C126" s="19">
        <v>51</v>
      </c>
      <c r="D126" s="15" t="str">
        <f t="shared" si="3"/>
        <v>km</v>
      </c>
      <c r="E126" s="89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1"/>
    </row>
    <row r="127" spans="1:17" x14ac:dyDescent="0.25">
      <c r="A127" s="7">
        <f t="shared" si="2"/>
        <v>1</v>
      </c>
      <c r="B127" s="3">
        <v>45222</v>
      </c>
      <c r="C127" s="19">
        <v>20.5</v>
      </c>
      <c r="D127" s="15" t="str">
        <f t="shared" si="3"/>
        <v>km</v>
      </c>
      <c r="E127" s="89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1"/>
    </row>
    <row r="128" spans="1:17" x14ac:dyDescent="0.25">
      <c r="A128" s="7">
        <f t="shared" si="2"/>
        <v>1</v>
      </c>
      <c r="B128" s="3">
        <v>45223</v>
      </c>
      <c r="C128" s="19">
        <v>25.4</v>
      </c>
      <c r="D128" s="15" t="str">
        <f t="shared" si="3"/>
        <v>km</v>
      </c>
      <c r="E128" s="89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1"/>
    </row>
    <row r="129" spans="1:17" x14ac:dyDescent="0.25">
      <c r="A129" s="7">
        <f t="shared" si="2"/>
        <v>1</v>
      </c>
      <c r="B129" s="3">
        <v>45224</v>
      </c>
      <c r="C129" s="19">
        <v>18.600000000000001</v>
      </c>
      <c r="D129" s="15" t="str">
        <f t="shared" si="3"/>
        <v>km</v>
      </c>
      <c r="E129" s="89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1"/>
    </row>
    <row r="130" spans="1:17" x14ac:dyDescent="0.25">
      <c r="A130" s="7">
        <f t="shared" si="2"/>
        <v>2</v>
      </c>
      <c r="B130" s="3">
        <v>45226</v>
      </c>
      <c r="C130" s="19">
        <v>17.8</v>
      </c>
      <c r="D130" s="15" t="str">
        <f t="shared" si="3"/>
        <v>km</v>
      </c>
      <c r="E130" s="89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1"/>
    </row>
    <row r="131" spans="1:17" x14ac:dyDescent="0.25">
      <c r="A131" s="7">
        <f t="shared" si="2"/>
        <v>1</v>
      </c>
      <c r="B131" s="3">
        <v>45227</v>
      </c>
      <c r="C131" s="19">
        <v>17.8</v>
      </c>
      <c r="D131" s="15" t="str">
        <f t="shared" si="3"/>
        <v>km</v>
      </c>
      <c r="E131" s="89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1"/>
    </row>
    <row r="132" spans="1:17" x14ac:dyDescent="0.25">
      <c r="A132" s="7">
        <f t="shared" si="2"/>
        <v>1</v>
      </c>
      <c r="B132" s="3">
        <v>45228</v>
      </c>
      <c r="C132" s="19">
        <v>19</v>
      </c>
      <c r="D132" s="15" t="str">
        <f t="shared" si="3"/>
        <v>km</v>
      </c>
      <c r="E132" s="89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1"/>
    </row>
    <row r="133" spans="1:17" x14ac:dyDescent="0.25">
      <c r="A133" s="7">
        <f t="shared" si="2"/>
        <v>1</v>
      </c>
      <c r="B133" s="3">
        <v>45229</v>
      </c>
      <c r="C133" s="19">
        <v>19</v>
      </c>
      <c r="D133" s="15" t="str">
        <f t="shared" si="3"/>
        <v>km</v>
      </c>
      <c r="E133" s="89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1"/>
    </row>
    <row r="134" spans="1:17" x14ac:dyDescent="0.25">
      <c r="A134" s="7">
        <f t="shared" si="2"/>
        <v>1</v>
      </c>
      <c r="B134" s="3">
        <v>45230</v>
      </c>
      <c r="C134" s="19">
        <v>17.8</v>
      </c>
      <c r="D134" s="15" t="str">
        <f t="shared" si="3"/>
        <v>km</v>
      </c>
      <c r="E134" s="89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1"/>
    </row>
    <row r="135" spans="1:17" x14ac:dyDescent="0.25">
      <c r="A135" s="7">
        <f t="shared" ref="A135:A198" si="4">IF(B135="","",B135-B134)</f>
        <v>3</v>
      </c>
      <c r="B135" s="3">
        <v>45233</v>
      </c>
      <c r="C135" s="19">
        <v>17.8</v>
      </c>
      <c r="D135" s="15" t="str">
        <f t="shared" ref="D135:D198" si="5">IF(C135="","","km")</f>
        <v>km</v>
      </c>
      <c r="E135" s="89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1"/>
    </row>
    <row r="136" spans="1:17" x14ac:dyDescent="0.25">
      <c r="A136" s="7">
        <f t="shared" si="4"/>
        <v>4</v>
      </c>
      <c r="B136" s="3">
        <v>45237</v>
      </c>
      <c r="C136" s="19">
        <v>17.8</v>
      </c>
      <c r="D136" s="15" t="str">
        <f t="shared" si="5"/>
        <v>km</v>
      </c>
      <c r="E136" s="89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1"/>
    </row>
    <row r="137" spans="1:17" x14ac:dyDescent="0.25">
      <c r="A137" s="7">
        <f t="shared" si="4"/>
        <v>8</v>
      </c>
      <c r="B137" s="3">
        <v>45245</v>
      </c>
      <c r="C137" s="19">
        <v>17.8</v>
      </c>
      <c r="D137" s="15" t="str">
        <f t="shared" si="5"/>
        <v>km</v>
      </c>
      <c r="E137" s="89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1"/>
    </row>
    <row r="138" spans="1:17" x14ac:dyDescent="0.25">
      <c r="A138" s="7">
        <f t="shared" si="4"/>
        <v>2</v>
      </c>
      <c r="B138" s="3">
        <v>45247</v>
      </c>
      <c r="C138" s="19">
        <v>17.8</v>
      </c>
      <c r="D138" s="15" t="str">
        <f t="shared" si="5"/>
        <v>km</v>
      </c>
      <c r="E138" s="89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1"/>
    </row>
    <row r="139" spans="1:17" x14ac:dyDescent="0.25">
      <c r="A139" s="7">
        <f t="shared" si="4"/>
        <v>5</v>
      </c>
      <c r="B139" s="3">
        <v>45252</v>
      </c>
      <c r="C139" s="19">
        <v>19</v>
      </c>
      <c r="D139" s="15" t="str">
        <f t="shared" si="5"/>
        <v>km</v>
      </c>
      <c r="E139" s="89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1"/>
    </row>
    <row r="140" spans="1:17" x14ac:dyDescent="0.25">
      <c r="A140" s="7">
        <f t="shared" si="4"/>
        <v>1</v>
      </c>
      <c r="B140" s="3">
        <v>45253</v>
      </c>
      <c r="C140" s="19">
        <v>35.299999999999997</v>
      </c>
      <c r="D140" s="15" t="str">
        <f t="shared" si="5"/>
        <v>km</v>
      </c>
      <c r="E140" s="89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1"/>
    </row>
    <row r="141" spans="1:17" x14ac:dyDescent="0.25">
      <c r="A141" s="7">
        <f t="shared" si="4"/>
        <v>5</v>
      </c>
      <c r="B141" s="3">
        <v>45258</v>
      </c>
      <c r="C141" s="19">
        <v>15.2</v>
      </c>
      <c r="D141" s="15" t="str">
        <f t="shared" si="5"/>
        <v>km</v>
      </c>
      <c r="E141" s="89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1"/>
    </row>
    <row r="142" spans="1:17" x14ac:dyDescent="0.25">
      <c r="A142" s="7">
        <f t="shared" si="4"/>
        <v>8</v>
      </c>
      <c r="B142" s="3">
        <v>45266</v>
      </c>
      <c r="C142" s="19">
        <v>17.8</v>
      </c>
      <c r="D142" s="15" t="str">
        <f t="shared" si="5"/>
        <v>km</v>
      </c>
      <c r="E142" s="89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1"/>
    </row>
    <row r="143" spans="1:17" x14ac:dyDescent="0.25">
      <c r="A143" s="7">
        <f t="shared" si="4"/>
        <v>2</v>
      </c>
      <c r="B143" s="3">
        <v>45268</v>
      </c>
      <c r="C143" s="19">
        <v>15.5</v>
      </c>
      <c r="D143" s="15" t="str">
        <f t="shared" si="5"/>
        <v>km</v>
      </c>
      <c r="E143" s="89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1"/>
    </row>
    <row r="144" spans="1:17" x14ac:dyDescent="0.25">
      <c r="A144" s="7">
        <f t="shared" si="4"/>
        <v>3</v>
      </c>
      <c r="B144" s="3">
        <v>45271</v>
      </c>
      <c r="C144" s="19">
        <v>19</v>
      </c>
      <c r="D144" s="15" t="str">
        <f t="shared" si="5"/>
        <v>km</v>
      </c>
      <c r="E144" s="89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1"/>
    </row>
    <row r="145" spans="1:17" x14ac:dyDescent="0.25">
      <c r="A145" s="7">
        <f t="shared" si="4"/>
        <v>1</v>
      </c>
      <c r="B145" s="3">
        <v>45272</v>
      </c>
      <c r="C145" s="19">
        <v>12</v>
      </c>
      <c r="D145" s="15" t="str">
        <f t="shared" si="5"/>
        <v>km</v>
      </c>
      <c r="E145" s="89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1"/>
    </row>
    <row r="146" spans="1:17" x14ac:dyDescent="0.25">
      <c r="A146" s="7">
        <f t="shared" si="4"/>
        <v>2</v>
      </c>
      <c r="B146" s="3">
        <v>45274</v>
      </c>
      <c r="C146" s="19">
        <v>17.8</v>
      </c>
      <c r="D146" s="15" t="str">
        <f t="shared" si="5"/>
        <v>km</v>
      </c>
      <c r="E146" s="89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1"/>
    </row>
    <row r="147" spans="1:17" x14ac:dyDescent="0.25">
      <c r="A147" s="7">
        <f t="shared" si="4"/>
        <v>1</v>
      </c>
      <c r="B147" s="3">
        <v>45275</v>
      </c>
      <c r="C147" s="19">
        <v>17.8</v>
      </c>
      <c r="D147" s="15" t="str">
        <f t="shared" si="5"/>
        <v>km</v>
      </c>
      <c r="E147" s="89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1"/>
    </row>
    <row r="148" spans="1:17" x14ac:dyDescent="0.25">
      <c r="A148" s="7">
        <f t="shared" si="4"/>
        <v>1</v>
      </c>
      <c r="B148" s="3">
        <v>45276</v>
      </c>
      <c r="C148" s="19">
        <v>17.8</v>
      </c>
      <c r="D148" s="15" t="str">
        <f t="shared" si="5"/>
        <v>km</v>
      </c>
      <c r="E148" s="69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1"/>
    </row>
    <row r="149" spans="1:17" x14ac:dyDescent="0.25">
      <c r="A149" s="7">
        <f t="shared" si="4"/>
        <v>10</v>
      </c>
      <c r="B149" s="3">
        <v>45286</v>
      </c>
      <c r="C149" s="19">
        <v>35.200000000000003</v>
      </c>
      <c r="D149" s="15" t="str">
        <f t="shared" si="5"/>
        <v>km</v>
      </c>
      <c r="E149" s="89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1"/>
    </row>
    <row r="150" spans="1:17" x14ac:dyDescent="0.25">
      <c r="A150" s="7">
        <f t="shared" si="4"/>
        <v>0</v>
      </c>
      <c r="B150" s="3">
        <v>45286</v>
      </c>
      <c r="C150" s="19">
        <v>15.1</v>
      </c>
      <c r="D150" s="15" t="str">
        <f t="shared" si="5"/>
        <v>km</v>
      </c>
      <c r="E150" s="89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1"/>
    </row>
    <row r="151" spans="1:17" x14ac:dyDescent="0.25">
      <c r="A151" s="7">
        <f t="shared" si="4"/>
        <v>2</v>
      </c>
      <c r="B151" s="3">
        <v>45288</v>
      </c>
      <c r="C151" s="19">
        <v>30</v>
      </c>
      <c r="D151" s="15" t="str">
        <f t="shared" si="5"/>
        <v>km</v>
      </c>
      <c r="E151" s="89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1"/>
    </row>
    <row r="152" spans="1:17" x14ac:dyDescent="0.25">
      <c r="A152" s="7">
        <f t="shared" si="4"/>
        <v>0</v>
      </c>
      <c r="B152" s="3">
        <v>45288</v>
      </c>
      <c r="C152" s="19">
        <v>19.100000000000001</v>
      </c>
      <c r="D152" s="15" t="str">
        <f t="shared" si="5"/>
        <v>km</v>
      </c>
      <c r="E152" s="89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1"/>
    </row>
    <row r="153" spans="1:17" x14ac:dyDescent="0.25">
      <c r="A153" s="7">
        <f t="shared" si="4"/>
        <v>2</v>
      </c>
      <c r="B153" s="3">
        <v>45290</v>
      </c>
      <c r="C153" s="19">
        <v>17.8</v>
      </c>
      <c r="D153" s="15" t="str">
        <f t="shared" si="5"/>
        <v>km</v>
      </c>
      <c r="E153" s="89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1"/>
    </row>
    <row r="154" spans="1:17" x14ac:dyDescent="0.25">
      <c r="A154" s="7">
        <f t="shared" si="4"/>
        <v>5</v>
      </c>
      <c r="B154" s="3">
        <v>45295</v>
      </c>
      <c r="C154" s="19">
        <v>21.3</v>
      </c>
      <c r="D154" s="15" t="str">
        <f t="shared" si="5"/>
        <v>km</v>
      </c>
      <c r="E154" s="89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1"/>
    </row>
    <row r="155" spans="1:17" x14ac:dyDescent="0.25">
      <c r="A155" s="7">
        <f t="shared" si="4"/>
        <v>17</v>
      </c>
      <c r="B155" s="3">
        <v>45312</v>
      </c>
      <c r="C155" s="19">
        <v>12.3</v>
      </c>
      <c r="D155" s="15" t="str">
        <f t="shared" si="5"/>
        <v>km</v>
      </c>
      <c r="E155" s="89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1"/>
    </row>
    <row r="156" spans="1:17" x14ac:dyDescent="0.25">
      <c r="A156" s="7">
        <f t="shared" si="4"/>
        <v>3</v>
      </c>
      <c r="B156" s="3">
        <v>45315</v>
      </c>
      <c r="C156" s="19">
        <v>26.2</v>
      </c>
      <c r="D156" s="15" t="str">
        <f t="shared" si="5"/>
        <v>km</v>
      </c>
      <c r="E156" s="89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1"/>
    </row>
    <row r="157" spans="1:17" x14ac:dyDescent="0.25">
      <c r="A157" s="7">
        <f t="shared" si="4"/>
        <v>2</v>
      </c>
      <c r="B157" s="3">
        <v>45317</v>
      </c>
      <c r="C157" s="19">
        <v>17.8</v>
      </c>
      <c r="D157" s="15" t="str">
        <f t="shared" si="5"/>
        <v>km</v>
      </c>
      <c r="E157" s="89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1"/>
    </row>
    <row r="158" spans="1:17" x14ac:dyDescent="0.25">
      <c r="A158" s="7">
        <f t="shared" si="4"/>
        <v>2</v>
      </c>
      <c r="B158" s="3">
        <v>45319</v>
      </c>
      <c r="C158" s="19">
        <v>17.8</v>
      </c>
      <c r="D158" s="15" t="str">
        <f t="shared" si="5"/>
        <v>km</v>
      </c>
      <c r="E158" s="89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1"/>
    </row>
    <row r="159" spans="1:17" x14ac:dyDescent="0.25">
      <c r="A159" s="7">
        <f t="shared" si="4"/>
        <v>1</v>
      </c>
      <c r="B159" s="3">
        <v>45320</v>
      </c>
      <c r="C159" s="19">
        <v>5.2</v>
      </c>
      <c r="D159" s="15" t="str">
        <f t="shared" si="5"/>
        <v>km</v>
      </c>
      <c r="E159" s="89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1"/>
    </row>
    <row r="160" spans="1:17" x14ac:dyDescent="0.25">
      <c r="A160" s="7">
        <f t="shared" si="4"/>
        <v>5</v>
      </c>
      <c r="B160" s="3">
        <v>45325</v>
      </c>
      <c r="C160" s="19">
        <v>17.8</v>
      </c>
      <c r="D160" s="15" t="str">
        <f t="shared" si="5"/>
        <v>km</v>
      </c>
      <c r="E160" s="85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7"/>
    </row>
    <row r="161" spans="1:17" x14ac:dyDescent="0.25">
      <c r="A161" s="7">
        <f t="shared" si="4"/>
        <v>9</v>
      </c>
      <c r="B161" s="3">
        <v>45334</v>
      </c>
      <c r="C161" s="19">
        <v>17.600000000000001</v>
      </c>
      <c r="D161" s="15" t="str">
        <f t="shared" si="5"/>
        <v>km</v>
      </c>
      <c r="E161" s="89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1"/>
    </row>
    <row r="162" spans="1:17" x14ac:dyDescent="0.25">
      <c r="A162" s="7">
        <f t="shared" si="4"/>
        <v>1</v>
      </c>
      <c r="B162" s="3">
        <v>45335</v>
      </c>
      <c r="C162" s="19">
        <v>25.1</v>
      </c>
      <c r="D162" s="15" t="str">
        <f t="shared" si="5"/>
        <v>km</v>
      </c>
      <c r="E162" s="89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1"/>
    </row>
    <row r="163" spans="1:17" x14ac:dyDescent="0.25">
      <c r="A163" s="7">
        <f t="shared" si="4"/>
        <v>1</v>
      </c>
      <c r="B163" s="3">
        <v>45336</v>
      </c>
      <c r="C163" s="19">
        <v>29.8</v>
      </c>
      <c r="D163" s="15" t="str">
        <f t="shared" si="5"/>
        <v>km</v>
      </c>
      <c r="E163" s="89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1"/>
    </row>
    <row r="164" spans="1:17" x14ac:dyDescent="0.25">
      <c r="A164" s="7">
        <f t="shared" si="4"/>
        <v>1</v>
      </c>
      <c r="B164" s="3">
        <v>45337</v>
      </c>
      <c r="C164" s="19">
        <v>26.4</v>
      </c>
      <c r="D164" s="15" t="str">
        <f t="shared" si="5"/>
        <v>km</v>
      </c>
      <c r="E164" s="89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1"/>
    </row>
    <row r="165" spans="1:17" x14ac:dyDescent="0.25">
      <c r="A165" s="7">
        <f t="shared" si="4"/>
        <v>1</v>
      </c>
      <c r="B165" s="3">
        <v>45338</v>
      </c>
      <c r="C165" s="19">
        <v>19.5</v>
      </c>
      <c r="D165" s="15" t="str">
        <f t="shared" si="5"/>
        <v>km</v>
      </c>
      <c r="E165" s="89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1"/>
    </row>
    <row r="166" spans="1:17" x14ac:dyDescent="0.25">
      <c r="A166" s="7">
        <f t="shared" si="4"/>
        <v>1</v>
      </c>
      <c r="B166" s="3">
        <v>45339</v>
      </c>
      <c r="C166" s="19">
        <v>40.4</v>
      </c>
      <c r="D166" s="15" t="str">
        <f t="shared" si="5"/>
        <v>km</v>
      </c>
      <c r="E166" s="89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1"/>
    </row>
    <row r="167" spans="1:17" x14ac:dyDescent="0.25">
      <c r="A167" s="7">
        <f t="shared" si="4"/>
        <v>3</v>
      </c>
      <c r="B167" s="3">
        <v>45342</v>
      </c>
      <c r="C167" s="19">
        <v>17.8</v>
      </c>
      <c r="D167" s="15" t="str">
        <f t="shared" si="5"/>
        <v>km</v>
      </c>
      <c r="E167" s="89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1"/>
    </row>
    <row r="168" spans="1:17" x14ac:dyDescent="0.25">
      <c r="A168" s="7">
        <f t="shared" si="4"/>
        <v>7</v>
      </c>
      <c r="B168" s="3">
        <v>45349</v>
      </c>
      <c r="C168" s="19">
        <v>18</v>
      </c>
      <c r="D168" s="15" t="str">
        <f t="shared" si="5"/>
        <v>km</v>
      </c>
      <c r="E168" s="89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1"/>
    </row>
    <row r="169" spans="1:17" x14ac:dyDescent="0.25">
      <c r="A169" s="7">
        <f t="shared" si="4"/>
        <v>1</v>
      </c>
      <c r="B169" s="3">
        <v>45350</v>
      </c>
      <c r="C169" s="19">
        <v>17.8</v>
      </c>
      <c r="D169" s="15" t="str">
        <f t="shared" si="5"/>
        <v>km</v>
      </c>
      <c r="E169" s="89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1"/>
    </row>
    <row r="170" spans="1:17" x14ac:dyDescent="0.25">
      <c r="A170" s="7">
        <f t="shared" si="4"/>
        <v>8</v>
      </c>
      <c r="B170" s="3">
        <v>45358</v>
      </c>
      <c r="C170" s="19">
        <v>18.899999999999999</v>
      </c>
      <c r="D170" s="15" t="str">
        <f t="shared" si="5"/>
        <v>km</v>
      </c>
      <c r="E170" s="89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1"/>
    </row>
    <row r="171" spans="1:17" x14ac:dyDescent="0.25">
      <c r="A171" s="7">
        <f t="shared" si="4"/>
        <v>7</v>
      </c>
      <c r="B171" s="3">
        <v>45365</v>
      </c>
      <c r="C171" s="19">
        <v>18.899999999999999</v>
      </c>
      <c r="D171" s="15" t="str">
        <f t="shared" si="5"/>
        <v>km</v>
      </c>
      <c r="E171" s="89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1"/>
    </row>
    <row r="172" spans="1:17" x14ac:dyDescent="0.25">
      <c r="A172" s="7">
        <f t="shared" si="4"/>
        <v>2</v>
      </c>
      <c r="B172" s="3">
        <v>45367</v>
      </c>
      <c r="C172" s="19">
        <v>17.8</v>
      </c>
      <c r="D172" s="15" t="str">
        <f t="shared" si="5"/>
        <v>km</v>
      </c>
      <c r="E172" s="89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1"/>
    </row>
    <row r="173" spans="1:17" x14ac:dyDescent="0.25">
      <c r="A173" s="7">
        <f t="shared" si="4"/>
        <v>2</v>
      </c>
      <c r="B173" s="3">
        <v>45369</v>
      </c>
      <c r="C173" s="19">
        <v>18.899999999999999</v>
      </c>
      <c r="D173" s="15" t="str">
        <f t="shared" si="5"/>
        <v>km</v>
      </c>
      <c r="E173" s="89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1"/>
    </row>
    <row r="174" spans="1:17" x14ac:dyDescent="0.25">
      <c r="A174" s="7">
        <f t="shared" si="4"/>
        <v>2</v>
      </c>
      <c r="B174" s="3">
        <v>45371</v>
      </c>
      <c r="C174" s="19">
        <v>17.8</v>
      </c>
      <c r="D174" s="15" t="str">
        <f t="shared" si="5"/>
        <v>km</v>
      </c>
      <c r="E174" s="89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1"/>
    </row>
    <row r="175" spans="1:17" x14ac:dyDescent="0.25">
      <c r="A175" s="7">
        <f t="shared" si="4"/>
        <v>1</v>
      </c>
      <c r="B175" s="3">
        <v>45372</v>
      </c>
      <c r="C175" s="19">
        <v>34.1</v>
      </c>
      <c r="D175" s="15" t="str">
        <f t="shared" si="5"/>
        <v>km</v>
      </c>
      <c r="E175" s="89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1"/>
    </row>
    <row r="176" spans="1:17" x14ac:dyDescent="0.25">
      <c r="A176" s="7">
        <f t="shared" si="4"/>
        <v>6</v>
      </c>
      <c r="B176" s="3">
        <v>45378</v>
      </c>
      <c r="C176" s="19">
        <v>17.8</v>
      </c>
      <c r="D176" s="15" t="str">
        <f t="shared" si="5"/>
        <v>km</v>
      </c>
      <c r="E176" s="85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  <c r="Q176" s="87"/>
    </row>
    <row r="177" spans="1:17" x14ac:dyDescent="0.25">
      <c r="A177" s="7">
        <f t="shared" si="4"/>
        <v>1</v>
      </c>
      <c r="B177" s="3">
        <v>45379</v>
      </c>
      <c r="C177" s="19">
        <v>35.299999999999997</v>
      </c>
      <c r="D177" s="15" t="str">
        <f t="shared" si="5"/>
        <v>km</v>
      </c>
      <c r="E177" s="89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1"/>
    </row>
    <row r="178" spans="1:17" x14ac:dyDescent="0.25">
      <c r="A178" s="7">
        <f t="shared" si="4"/>
        <v>4</v>
      </c>
      <c r="B178" s="3">
        <v>45383</v>
      </c>
      <c r="C178" s="19">
        <v>27.1</v>
      </c>
      <c r="D178" s="15" t="str">
        <f t="shared" si="5"/>
        <v>km</v>
      </c>
      <c r="E178" s="89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1"/>
    </row>
    <row r="179" spans="1:17" x14ac:dyDescent="0.25">
      <c r="A179" s="7">
        <f t="shared" si="4"/>
        <v>2</v>
      </c>
      <c r="B179" s="3">
        <v>45385</v>
      </c>
      <c r="C179" s="19">
        <v>41.2</v>
      </c>
      <c r="D179" s="15" t="str">
        <f t="shared" si="5"/>
        <v>km</v>
      </c>
      <c r="E179" s="89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1"/>
    </row>
    <row r="180" spans="1:17" x14ac:dyDescent="0.25">
      <c r="A180" s="7">
        <f t="shared" si="4"/>
        <v>5</v>
      </c>
      <c r="B180" s="3">
        <v>45390</v>
      </c>
      <c r="C180" s="19">
        <v>16.600000000000001</v>
      </c>
      <c r="D180" s="15" t="str">
        <f t="shared" si="5"/>
        <v>km</v>
      </c>
      <c r="E180" s="89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1"/>
    </row>
    <row r="181" spans="1:17" x14ac:dyDescent="0.25">
      <c r="A181" s="7">
        <f t="shared" si="4"/>
        <v>2</v>
      </c>
      <c r="B181" s="3">
        <v>45392</v>
      </c>
      <c r="C181" s="19">
        <v>29.6</v>
      </c>
      <c r="D181" s="15" t="str">
        <f t="shared" si="5"/>
        <v>km</v>
      </c>
      <c r="E181" s="89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1"/>
    </row>
    <row r="182" spans="1:17" x14ac:dyDescent="0.25">
      <c r="A182" s="7">
        <f t="shared" si="4"/>
        <v>2</v>
      </c>
      <c r="B182" s="3">
        <v>45394</v>
      </c>
      <c r="C182" s="19">
        <v>17.8</v>
      </c>
      <c r="D182" s="15" t="str">
        <f t="shared" si="5"/>
        <v>km</v>
      </c>
      <c r="E182" s="89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1"/>
    </row>
    <row r="183" spans="1:17" x14ac:dyDescent="0.25">
      <c r="A183" s="7">
        <f t="shared" si="4"/>
        <v>1</v>
      </c>
      <c r="B183" s="3">
        <v>45395</v>
      </c>
      <c r="C183" s="19">
        <v>36.9</v>
      </c>
      <c r="D183" s="15" t="str">
        <f t="shared" si="5"/>
        <v>km</v>
      </c>
      <c r="E183" s="89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1"/>
    </row>
    <row r="184" spans="1:17" x14ac:dyDescent="0.25">
      <c r="A184" s="7">
        <f t="shared" si="4"/>
        <v>2</v>
      </c>
      <c r="B184" s="3">
        <v>45397</v>
      </c>
      <c r="C184" s="19">
        <v>24.9</v>
      </c>
      <c r="D184" s="15" t="str">
        <f t="shared" si="5"/>
        <v>km</v>
      </c>
      <c r="E184" s="89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1"/>
    </row>
    <row r="185" spans="1:17" x14ac:dyDescent="0.25">
      <c r="A185" s="7">
        <f t="shared" si="4"/>
        <v>2</v>
      </c>
      <c r="B185" s="3">
        <v>45399</v>
      </c>
      <c r="C185" s="19">
        <v>17.8</v>
      </c>
      <c r="D185" s="15" t="str">
        <f t="shared" si="5"/>
        <v>km</v>
      </c>
      <c r="E185" s="89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1"/>
    </row>
    <row r="186" spans="1:17" x14ac:dyDescent="0.25">
      <c r="A186" s="7">
        <f t="shared" si="4"/>
        <v>1</v>
      </c>
      <c r="B186" s="3">
        <v>45400</v>
      </c>
      <c r="C186" s="19">
        <v>48.4</v>
      </c>
      <c r="D186" s="15" t="str">
        <f t="shared" si="5"/>
        <v>km</v>
      </c>
      <c r="E186" s="89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1"/>
    </row>
    <row r="187" spans="1:17" x14ac:dyDescent="0.25">
      <c r="A187" s="7">
        <f t="shared" si="4"/>
        <v>4</v>
      </c>
      <c r="B187" s="3">
        <v>45404</v>
      </c>
      <c r="C187" s="19">
        <v>18.899999999999999</v>
      </c>
      <c r="D187" s="15" t="str">
        <f t="shared" si="5"/>
        <v>km</v>
      </c>
      <c r="E187" s="89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1"/>
    </row>
    <row r="188" spans="1:17" x14ac:dyDescent="0.25">
      <c r="A188" s="7">
        <f t="shared" si="4"/>
        <v>1</v>
      </c>
      <c r="B188" s="3">
        <v>45405</v>
      </c>
      <c r="C188" s="19">
        <v>17.8</v>
      </c>
      <c r="D188" s="15" t="str">
        <f t="shared" si="5"/>
        <v>km</v>
      </c>
      <c r="E188" s="89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1"/>
    </row>
    <row r="189" spans="1:17" x14ac:dyDescent="0.25">
      <c r="A189" s="7">
        <f t="shared" si="4"/>
        <v>1</v>
      </c>
      <c r="B189" s="3">
        <v>45406</v>
      </c>
      <c r="C189" s="19">
        <v>17.8</v>
      </c>
      <c r="D189" s="15" t="str">
        <f t="shared" si="5"/>
        <v>km</v>
      </c>
      <c r="E189" s="89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1"/>
    </row>
    <row r="190" spans="1:17" x14ac:dyDescent="0.25">
      <c r="A190" s="7">
        <f t="shared" si="4"/>
        <v>1</v>
      </c>
      <c r="B190" s="3">
        <v>45407</v>
      </c>
      <c r="C190" s="19">
        <v>46.1</v>
      </c>
      <c r="D190" s="15" t="str">
        <f t="shared" si="5"/>
        <v>km</v>
      </c>
      <c r="E190" s="89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1"/>
    </row>
    <row r="191" spans="1:17" x14ac:dyDescent="0.25">
      <c r="A191" s="7">
        <f t="shared" si="4"/>
        <v>1</v>
      </c>
      <c r="B191" s="3">
        <v>45408</v>
      </c>
      <c r="C191" s="19">
        <v>17.8</v>
      </c>
      <c r="D191" s="15" t="str">
        <f t="shared" si="5"/>
        <v>km</v>
      </c>
      <c r="E191" s="89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1"/>
    </row>
    <row r="192" spans="1:17" x14ac:dyDescent="0.25">
      <c r="A192" s="7">
        <f t="shared" si="4"/>
        <v>3</v>
      </c>
      <c r="B192" s="3">
        <v>45411</v>
      </c>
      <c r="C192" s="19">
        <v>35.799999999999997</v>
      </c>
      <c r="D192" s="15" t="str">
        <f t="shared" si="5"/>
        <v>km</v>
      </c>
      <c r="E192" s="89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1"/>
    </row>
    <row r="193" spans="1:17" x14ac:dyDescent="0.25">
      <c r="A193" s="7">
        <f t="shared" si="4"/>
        <v>1</v>
      </c>
      <c r="B193" s="3">
        <v>45412</v>
      </c>
      <c r="C193" s="19">
        <v>17.8</v>
      </c>
      <c r="D193" s="15" t="str">
        <f t="shared" si="5"/>
        <v>km</v>
      </c>
      <c r="E193" s="89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1"/>
    </row>
    <row r="194" spans="1:17" x14ac:dyDescent="0.25">
      <c r="A194" s="7">
        <f t="shared" si="4"/>
        <v>1</v>
      </c>
      <c r="B194" s="3">
        <v>45413</v>
      </c>
      <c r="C194" s="19">
        <v>18.600000000000001</v>
      </c>
      <c r="D194" s="15" t="str">
        <f t="shared" si="5"/>
        <v>km</v>
      </c>
      <c r="E194" s="89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1"/>
    </row>
    <row r="195" spans="1:17" x14ac:dyDescent="0.25">
      <c r="A195" s="7">
        <f t="shared" si="4"/>
        <v>2</v>
      </c>
      <c r="B195" s="3">
        <v>45415</v>
      </c>
      <c r="C195" s="19">
        <v>35.5</v>
      </c>
      <c r="D195" s="15" t="str">
        <f t="shared" si="5"/>
        <v>km</v>
      </c>
      <c r="E195" s="89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1"/>
    </row>
    <row r="196" spans="1:17" x14ac:dyDescent="0.25">
      <c r="A196" s="7">
        <f t="shared" si="4"/>
        <v>1</v>
      </c>
      <c r="B196" s="3">
        <v>45416</v>
      </c>
      <c r="C196" s="19">
        <v>17.8</v>
      </c>
      <c r="D196" s="15" t="str">
        <f t="shared" si="5"/>
        <v>km</v>
      </c>
      <c r="E196" s="89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1"/>
    </row>
    <row r="197" spans="1:17" x14ac:dyDescent="0.25">
      <c r="A197" s="7">
        <f t="shared" si="4"/>
        <v>3</v>
      </c>
      <c r="B197" s="3">
        <v>45419</v>
      </c>
      <c r="C197" s="19">
        <v>19</v>
      </c>
      <c r="D197" s="15" t="str">
        <f t="shared" si="5"/>
        <v>km</v>
      </c>
      <c r="E197" s="89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1"/>
    </row>
    <row r="198" spans="1:17" x14ac:dyDescent="0.25">
      <c r="A198" s="7">
        <f t="shared" si="4"/>
        <v>1</v>
      </c>
      <c r="B198" s="3">
        <v>45420</v>
      </c>
      <c r="C198" s="19">
        <v>17.8</v>
      </c>
      <c r="D198" s="15" t="str">
        <f t="shared" si="5"/>
        <v>km</v>
      </c>
      <c r="E198" s="89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1"/>
    </row>
    <row r="199" spans="1:17" x14ac:dyDescent="0.25">
      <c r="A199" s="7">
        <f t="shared" ref="A199:A262" si="6">IF(B199="","",B199-B198)</f>
        <v>1</v>
      </c>
      <c r="B199" s="3">
        <v>45421</v>
      </c>
      <c r="C199" s="19">
        <v>32.4</v>
      </c>
      <c r="D199" s="15" t="str">
        <f t="shared" ref="D199:D262" si="7">IF(C199="","","km")</f>
        <v>km</v>
      </c>
      <c r="E199" s="89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1"/>
    </row>
    <row r="200" spans="1:17" x14ac:dyDescent="0.25">
      <c r="A200" s="7">
        <f t="shared" si="6"/>
        <v>1</v>
      </c>
      <c r="B200" s="3">
        <v>45422</v>
      </c>
      <c r="C200" s="19">
        <v>19</v>
      </c>
      <c r="D200" s="15" t="str">
        <f t="shared" si="7"/>
        <v>km</v>
      </c>
      <c r="E200" s="89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1"/>
    </row>
    <row r="201" spans="1:17" x14ac:dyDescent="0.25">
      <c r="A201" s="7">
        <f t="shared" si="6"/>
        <v>1</v>
      </c>
      <c r="B201" s="3">
        <v>45423</v>
      </c>
      <c r="C201" s="19">
        <v>17.8</v>
      </c>
      <c r="D201" s="15" t="str">
        <f t="shared" si="7"/>
        <v>km</v>
      </c>
      <c r="E201" s="89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1"/>
    </row>
    <row r="202" spans="1:17" x14ac:dyDescent="0.25">
      <c r="A202" s="7">
        <f t="shared" si="6"/>
        <v>1</v>
      </c>
      <c r="B202" s="3">
        <v>45424</v>
      </c>
      <c r="C202" s="19">
        <v>17.8</v>
      </c>
      <c r="D202" s="15" t="str">
        <f t="shared" si="7"/>
        <v>km</v>
      </c>
      <c r="E202" s="89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1"/>
    </row>
    <row r="203" spans="1:17" x14ac:dyDescent="0.25">
      <c r="A203" s="7">
        <f t="shared" si="6"/>
        <v>1</v>
      </c>
      <c r="B203" s="3">
        <v>45425</v>
      </c>
      <c r="C203" s="19">
        <v>19.3</v>
      </c>
      <c r="D203" s="15" t="str">
        <f t="shared" si="7"/>
        <v>km</v>
      </c>
      <c r="E203" s="89"/>
      <c r="F203" s="90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1"/>
    </row>
    <row r="204" spans="1:17" x14ac:dyDescent="0.25">
      <c r="A204" s="7">
        <f t="shared" si="6"/>
        <v>1</v>
      </c>
      <c r="B204" s="3">
        <v>45426</v>
      </c>
      <c r="C204" s="19">
        <v>19.3</v>
      </c>
      <c r="D204" s="15" t="str">
        <f t="shared" si="7"/>
        <v>km</v>
      </c>
      <c r="E204" s="89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1"/>
    </row>
    <row r="205" spans="1:17" x14ac:dyDescent="0.25">
      <c r="A205" s="7">
        <f t="shared" si="6"/>
        <v>1</v>
      </c>
      <c r="B205" s="3">
        <v>45427</v>
      </c>
      <c r="C205" s="19">
        <v>15.1</v>
      </c>
      <c r="D205" s="15" t="str">
        <f t="shared" si="7"/>
        <v>km</v>
      </c>
      <c r="E205" s="89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1"/>
    </row>
    <row r="206" spans="1:17" x14ac:dyDescent="0.25">
      <c r="A206" s="7">
        <f t="shared" si="6"/>
        <v>1</v>
      </c>
      <c r="B206" s="3">
        <v>45428</v>
      </c>
      <c r="C206" s="19">
        <v>19.8</v>
      </c>
      <c r="D206" s="15" t="str">
        <f t="shared" si="7"/>
        <v>km</v>
      </c>
      <c r="E206" s="89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1"/>
    </row>
    <row r="207" spans="1:17" x14ac:dyDescent="0.25">
      <c r="A207" s="7">
        <f t="shared" si="6"/>
        <v>1</v>
      </c>
      <c r="B207" s="3">
        <v>45429</v>
      </c>
      <c r="C207" s="19">
        <v>19.3</v>
      </c>
      <c r="D207" s="15" t="str">
        <f t="shared" si="7"/>
        <v>km</v>
      </c>
      <c r="E207" s="89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1"/>
    </row>
    <row r="208" spans="1:17" x14ac:dyDescent="0.25">
      <c r="A208" s="7">
        <f t="shared" si="6"/>
        <v>1</v>
      </c>
      <c r="B208" s="3">
        <v>45430</v>
      </c>
      <c r="C208" s="19">
        <v>19.3</v>
      </c>
      <c r="D208" s="15" t="str">
        <f t="shared" si="7"/>
        <v>km</v>
      </c>
      <c r="E208" s="89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1"/>
    </row>
    <row r="209" spans="1:17" x14ac:dyDescent="0.25">
      <c r="A209" s="7">
        <f t="shared" si="6"/>
        <v>1</v>
      </c>
      <c r="B209" s="3">
        <v>45431</v>
      </c>
      <c r="C209" s="19">
        <v>19.3</v>
      </c>
      <c r="D209" s="15" t="str">
        <f t="shared" si="7"/>
        <v>km</v>
      </c>
      <c r="E209" s="89"/>
      <c r="F209" s="90"/>
      <c r="G209" s="90"/>
      <c r="H209" s="90"/>
      <c r="I209" s="90"/>
      <c r="J209" s="90"/>
      <c r="K209" s="90"/>
      <c r="L209" s="90"/>
      <c r="M209" s="90"/>
      <c r="N209" s="90"/>
      <c r="O209" s="90"/>
      <c r="P209" s="90"/>
      <c r="Q209" s="91"/>
    </row>
    <row r="210" spans="1:17" x14ac:dyDescent="0.25">
      <c r="A210" s="7">
        <f t="shared" si="6"/>
        <v>1</v>
      </c>
      <c r="B210" s="3">
        <v>45432</v>
      </c>
      <c r="C210" s="19">
        <v>19.3</v>
      </c>
      <c r="D210" s="15" t="str">
        <f t="shared" si="7"/>
        <v>km</v>
      </c>
      <c r="E210" s="89"/>
      <c r="F210" s="90"/>
      <c r="G210" s="90"/>
      <c r="H210" s="90"/>
      <c r="I210" s="90"/>
      <c r="J210" s="90"/>
      <c r="K210" s="90"/>
      <c r="L210" s="90"/>
      <c r="M210" s="90"/>
      <c r="N210" s="90"/>
      <c r="O210" s="90"/>
      <c r="P210" s="90"/>
      <c r="Q210" s="91"/>
    </row>
    <row r="211" spans="1:17" x14ac:dyDescent="0.25">
      <c r="A211" s="7">
        <f t="shared" si="6"/>
        <v>1</v>
      </c>
      <c r="B211" s="3">
        <v>45433</v>
      </c>
      <c r="C211" s="19">
        <v>19.3</v>
      </c>
      <c r="D211" s="15" t="str">
        <f t="shared" si="7"/>
        <v>km</v>
      </c>
      <c r="E211" s="89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1"/>
    </row>
    <row r="212" spans="1:17" x14ac:dyDescent="0.25">
      <c r="A212" s="7">
        <f t="shared" si="6"/>
        <v>1</v>
      </c>
      <c r="B212" s="3">
        <v>45434</v>
      </c>
      <c r="C212" s="19">
        <v>19.3</v>
      </c>
      <c r="D212" s="15" t="str">
        <f t="shared" si="7"/>
        <v>km</v>
      </c>
      <c r="E212" s="89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1"/>
    </row>
    <row r="213" spans="1:17" x14ac:dyDescent="0.25">
      <c r="A213" s="7">
        <f t="shared" si="6"/>
        <v>2</v>
      </c>
      <c r="B213" s="3">
        <v>45436</v>
      </c>
      <c r="C213" s="19">
        <v>32.4</v>
      </c>
      <c r="D213" s="15" t="str">
        <f t="shared" si="7"/>
        <v>km</v>
      </c>
      <c r="E213" s="89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1"/>
    </row>
    <row r="214" spans="1:17" x14ac:dyDescent="0.25">
      <c r="A214" s="7">
        <f t="shared" si="6"/>
        <v>1</v>
      </c>
      <c r="B214" s="3">
        <v>45437</v>
      </c>
      <c r="C214" s="19">
        <v>17.8</v>
      </c>
      <c r="D214" s="15" t="str">
        <f t="shared" si="7"/>
        <v>km</v>
      </c>
      <c r="E214" s="89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1"/>
    </row>
    <row r="215" spans="1:17" x14ac:dyDescent="0.25">
      <c r="A215" s="7">
        <f t="shared" si="6"/>
        <v>1</v>
      </c>
      <c r="B215" s="3">
        <v>45438</v>
      </c>
      <c r="C215" s="19">
        <v>51.1</v>
      </c>
      <c r="D215" s="15" t="str">
        <f t="shared" si="7"/>
        <v>km</v>
      </c>
      <c r="E215" s="89"/>
      <c r="F215" s="90"/>
      <c r="G215" s="90"/>
      <c r="H215" s="90"/>
      <c r="I215" s="90"/>
      <c r="J215" s="90"/>
      <c r="K215" s="90"/>
      <c r="L215" s="90"/>
      <c r="M215" s="90"/>
      <c r="N215" s="90"/>
      <c r="O215" s="90"/>
      <c r="P215" s="90"/>
      <c r="Q215" s="91"/>
    </row>
    <row r="216" spans="1:17" x14ac:dyDescent="0.25">
      <c r="A216" s="7">
        <f t="shared" si="6"/>
        <v>1</v>
      </c>
      <c r="B216" s="3">
        <v>45439</v>
      </c>
      <c r="C216" s="19">
        <v>19.399999999999999</v>
      </c>
      <c r="D216" s="15" t="str">
        <f t="shared" si="7"/>
        <v>km</v>
      </c>
      <c r="E216" s="89"/>
      <c r="F216" s="90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1"/>
    </row>
    <row r="217" spans="1:17" x14ac:dyDescent="0.25">
      <c r="A217" s="7">
        <f t="shared" si="6"/>
        <v>3</v>
      </c>
      <c r="B217" s="3">
        <v>45442</v>
      </c>
      <c r="C217" s="19">
        <v>17.8</v>
      </c>
      <c r="D217" s="15" t="str">
        <f t="shared" si="7"/>
        <v>km</v>
      </c>
      <c r="E217" s="89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1"/>
    </row>
    <row r="218" spans="1:17" x14ac:dyDescent="0.25">
      <c r="A218" s="7">
        <f t="shared" si="6"/>
        <v>3</v>
      </c>
      <c r="B218" s="3">
        <v>45445</v>
      </c>
      <c r="C218" s="19">
        <v>25.7</v>
      </c>
      <c r="D218" s="15" t="str">
        <f t="shared" si="7"/>
        <v>km</v>
      </c>
      <c r="E218" s="89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1"/>
    </row>
    <row r="219" spans="1:17" x14ac:dyDescent="0.25">
      <c r="A219" s="7">
        <f t="shared" si="6"/>
        <v>1</v>
      </c>
      <c r="B219" s="3">
        <v>45446</v>
      </c>
      <c r="C219" s="19">
        <v>25.9</v>
      </c>
      <c r="D219" s="15" t="str">
        <f t="shared" si="7"/>
        <v>km</v>
      </c>
      <c r="E219" s="89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1"/>
    </row>
    <row r="220" spans="1:17" x14ac:dyDescent="0.25">
      <c r="A220" s="7">
        <f t="shared" si="6"/>
        <v>1</v>
      </c>
      <c r="B220" s="3">
        <v>45447</v>
      </c>
      <c r="C220" s="19">
        <v>17.8</v>
      </c>
      <c r="D220" s="15" t="str">
        <f t="shared" si="7"/>
        <v>km</v>
      </c>
      <c r="E220" s="89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1"/>
    </row>
    <row r="221" spans="1:17" x14ac:dyDescent="0.25">
      <c r="A221" s="7">
        <f t="shared" si="6"/>
        <v>1</v>
      </c>
      <c r="B221" s="3">
        <v>45448</v>
      </c>
      <c r="C221" s="19">
        <v>17.8</v>
      </c>
      <c r="D221" s="15" t="str">
        <f t="shared" si="7"/>
        <v>km</v>
      </c>
      <c r="E221" s="89"/>
      <c r="F221" s="90"/>
      <c r="G221" s="90"/>
      <c r="H221" s="90"/>
      <c r="I221" s="90"/>
      <c r="J221" s="90"/>
      <c r="K221" s="90"/>
      <c r="L221" s="90"/>
      <c r="M221" s="90"/>
      <c r="N221" s="90"/>
      <c r="O221" s="90"/>
      <c r="P221" s="90"/>
      <c r="Q221" s="91"/>
    </row>
    <row r="222" spans="1:17" x14ac:dyDescent="0.25">
      <c r="A222" s="7">
        <f t="shared" si="6"/>
        <v>1</v>
      </c>
      <c r="B222" s="3">
        <v>45449</v>
      </c>
      <c r="C222" s="19">
        <v>48.1</v>
      </c>
      <c r="D222" s="15" t="str">
        <f t="shared" si="7"/>
        <v>km</v>
      </c>
      <c r="E222" s="89"/>
      <c r="F222" s="90"/>
      <c r="G222" s="90"/>
      <c r="H222" s="90"/>
      <c r="I222" s="90"/>
      <c r="J222" s="90"/>
      <c r="K222" s="90"/>
      <c r="L222" s="90"/>
      <c r="M222" s="90"/>
      <c r="N222" s="90"/>
      <c r="O222" s="90"/>
      <c r="P222" s="90"/>
      <c r="Q222" s="91"/>
    </row>
    <row r="223" spans="1:17" x14ac:dyDescent="0.25">
      <c r="A223" s="7">
        <f t="shared" si="6"/>
        <v>1</v>
      </c>
      <c r="B223" s="3">
        <v>45450</v>
      </c>
      <c r="C223" s="19">
        <v>35.700000000000003</v>
      </c>
      <c r="D223" s="15" t="str">
        <f t="shared" si="7"/>
        <v>km</v>
      </c>
      <c r="E223" s="89"/>
      <c r="F223" s="90"/>
      <c r="G223" s="90"/>
      <c r="H223" s="90"/>
      <c r="I223" s="90"/>
      <c r="J223" s="90"/>
      <c r="K223" s="90"/>
      <c r="L223" s="90"/>
      <c r="M223" s="90"/>
      <c r="N223" s="90"/>
      <c r="O223" s="90"/>
      <c r="P223" s="90"/>
      <c r="Q223" s="91"/>
    </row>
    <row r="224" spans="1:17" x14ac:dyDescent="0.25">
      <c r="A224" s="7">
        <f t="shared" si="6"/>
        <v>18</v>
      </c>
      <c r="B224" s="3">
        <v>45468</v>
      </c>
      <c r="C224" s="19">
        <v>33.9</v>
      </c>
      <c r="D224" s="15" t="str">
        <f t="shared" si="7"/>
        <v>km</v>
      </c>
      <c r="E224" s="89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1"/>
    </row>
    <row r="225" spans="1:17" x14ac:dyDescent="0.25">
      <c r="A225" s="7">
        <f t="shared" si="6"/>
        <v>1</v>
      </c>
      <c r="B225" s="3">
        <v>45469</v>
      </c>
      <c r="C225" s="19">
        <v>17.8</v>
      </c>
      <c r="D225" s="15" t="str">
        <f t="shared" si="7"/>
        <v>km</v>
      </c>
      <c r="E225" s="89"/>
      <c r="F225" s="90"/>
      <c r="G225" s="90"/>
      <c r="H225" s="90"/>
      <c r="I225" s="90"/>
      <c r="J225" s="90"/>
      <c r="K225" s="90"/>
      <c r="L225" s="90"/>
      <c r="M225" s="90"/>
      <c r="N225" s="90"/>
      <c r="O225" s="90"/>
      <c r="P225" s="90"/>
      <c r="Q225" s="91"/>
    </row>
    <row r="226" spans="1:17" x14ac:dyDescent="0.25">
      <c r="A226" s="7">
        <f t="shared" si="6"/>
        <v>1</v>
      </c>
      <c r="B226" s="3">
        <v>45470</v>
      </c>
      <c r="C226" s="19">
        <v>17.8</v>
      </c>
      <c r="D226" s="15" t="str">
        <f t="shared" si="7"/>
        <v>km</v>
      </c>
      <c r="E226" s="89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1"/>
    </row>
    <row r="227" spans="1:17" x14ac:dyDescent="0.25">
      <c r="A227" s="7">
        <f t="shared" si="6"/>
        <v>1</v>
      </c>
      <c r="B227" s="3">
        <v>45471</v>
      </c>
      <c r="C227" s="19">
        <v>42.4</v>
      </c>
      <c r="D227" s="15" t="str">
        <f t="shared" si="7"/>
        <v>km</v>
      </c>
      <c r="E227" s="89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  <c r="Q227" s="91"/>
    </row>
    <row r="228" spans="1:17" x14ac:dyDescent="0.25">
      <c r="A228" s="7">
        <f t="shared" si="6"/>
        <v>2</v>
      </c>
      <c r="B228" s="3">
        <v>45473</v>
      </c>
      <c r="C228" s="19">
        <v>75.2</v>
      </c>
      <c r="D228" s="15" t="str">
        <f t="shared" si="7"/>
        <v>km</v>
      </c>
      <c r="E228" s="89"/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  <c r="Q228" s="91"/>
    </row>
    <row r="229" spans="1:17" x14ac:dyDescent="0.25">
      <c r="A229" s="7">
        <f t="shared" si="6"/>
        <v>1</v>
      </c>
      <c r="B229" s="3">
        <v>45474</v>
      </c>
      <c r="C229" s="19">
        <v>30.2</v>
      </c>
      <c r="D229" s="15" t="str">
        <f t="shared" si="7"/>
        <v>km</v>
      </c>
      <c r="E229" s="89"/>
      <c r="F229" s="90"/>
      <c r="G229" s="90"/>
      <c r="H229" s="90"/>
      <c r="I229" s="90"/>
      <c r="J229" s="90"/>
      <c r="K229" s="90"/>
      <c r="L229" s="90"/>
      <c r="M229" s="90"/>
      <c r="N229" s="90"/>
      <c r="O229" s="90"/>
      <c r="P229" s="90"/>
      <c r="Q229" s="91"/>
    </row>
    <row r="230" spans="1:17" x14ac:dyDescent="0.25">
      <c r="A230" s="7">
        <f t="shared" si="6"/>
        <v>1</v>
      </c>
      <c r="B230" s="3">
        <v>45475</v>
      </c>
      <c r="C230" s="19">
        <v>56.6</v>
      </c>
      <c r="D230" s="15" t="str">
        <f t="shared" si="7"/>
        <v>km</v>
      </c>
      <c r="E230" s="89"/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  <c r="Q230" s="91"/>
    </row>
    <row r="231" spans="1:17" x14ac:dyDescent="0.25">
      <c r="A231" s="7">
        <f t="shared" si="6"/>
        <v>1</v>
      </c>
      <c r="B231" s="3">
        <v>45476</v>
      </c>
      <c r="C231" s="19">
        <v>24.7</v>
      </c>
      <c r="D231" s="15" t="str">
        <f t="shared" si="7"/>
        <v>km</v>
      </c>
      <c r="E231" s="89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  <c r="Q231" s="91"/>
    </row>
    <row r="232" spans="1:17" x14ac:dyDescent="0.25">
      <c r="A232" s="7">
        <f t="shared" si="6"/>
        <v>1</v>
      </c>
      <c r="B232" s="3">
        <v>45477</v>
      </c>
      <c r="C232" s="19">
        <v>87.1</v>
      </c>
      <c r="D232" s="15" t="str">
        <f t="shared" si="7"/>
        <v>km</v>
      </c>
      <c r="E232" s="89"/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  <c r="Q232" s="91"/>
    </row>
    <row r="233" spans="1:17" x14ac:dyDescent="0.25">
      <c r="A233" s="7">
        <f t="shared" si="6"/>
        <v>3</v>
      </c>
      <c r="B233" s="3">
        <v>45480</v>
      </c>
      <c r="C233" s="19">
        <v>17.8</v>
      </c>
      <c r="D233" s="15" t="str">
        <f t="shared" si="7"/>
        <v>km</v>
      </c>
      <c r="E233" s="89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  <c r="Q233" s="91"/>
    </row>
    <row r="234" spans="1:17" x14ac:dyDescent="0.25">
      <c r="A234" s="7">
        <f t="shared" si="6"/>
        <v>1</v>
      </c>
      <c r="B234" s="3">
        <v>45481</v>
      </c>
      <c r="C234" s="19">
        <v>41.8</v>
      </c>
      <c r="D234" s="15" t="str">
        <f t="shared" si="7"/>
        <v>km</v>
      </c>
      <c r="E234" s="89"/>
      <c r="F234" s="90"/>
      <c r="G234" s="90"/>
      <c r="H234" s="90"/>
      <c r="I234" s="90"/>
      <c r="J234" s="90"/>
      <c r="K234" s="90"/>
      <c r="L234" s="90"/>
      <c r="M234" s="90"/>
      <c r="N234" s="90"/>
      <c r="O234" s="90"/>
      <c r="P234" s="90"/>
      <c r="Q234" s="91"/>
    </row>
    <row r="235" spans="1:17" x14ac:dyDescent="0.25">
      <c r="A235" s="7">
        <f t="shared" si="6"/>
        <v>2</v>
      </c>
      <c r="B235" s="3">
        <v>45483</v>
      </c>
      <c r="C235" s="19">
        <v>90</v>
      </c>
      <c r="D235" s="15" t="str">
        <f t="shared" si="7"/>
        <v>km</v>
      </c>
      <c r="E235" s="89"/>
      <c r="F235" s="90"/>
      <c r="G235" s="90"/>
      <c r="H235" s="90"/>
      <c r="I235" s="90"/>
      <c r="J235" s="90"/>
      <c r="K235" s="90"/>
      <c r="L235" s="90"/>
      <c r="M235" s="90"/>
      <c r="N235" s="90"/>
      <c r="O235" s="90"/>
      <c r="P235" s="90"/>
      <c r="Q235" s="91"/>
    </row>
    <row r="236" spans="1:17" x14ac:dyDescent="0.25">
      <c r="A236" s="7">
        <f t="shared" si="6"/>
        <v>1</v>
      </c>
      <c r="B236" s="3">
        <v>45484</v>
      </c>
      <c r="C236" s="19">
        <v>102.1</v>
      </c>
      <c r="D236" s="15" t="str">
        <f t="shared" si="7"/>
        <v>km</v>
      </c>
      <c r="E236" s="89"/>
      <c r="F236" s="90"/>
      <c r="G236" s="90"/>
      <c r="H236" s="90"/>
      <c r="I236" s="90"/>
      <c r="J236" s="90"/>
      <c r="K236" s="90"/>
      <c r="L236" s="90"/>
      <c r="M236" s="90"/>
      <c r="N236" s="90"/>
      <c r="O236" s="90"/>
      <c r="P236" s="90"/>
      <c r="Q236" s="91"/>
    </row>
    <row r="237" spans="1:17" x14ac:dyDescent="0.25">
      <c r="A237" s="7">
        <f t="shared" si="6"/>
        <v>1</v>
      </c>
      <c r="B237" s="3">
        <v>45485</v>
      </c>
      <c r="C237" s="19">
        <v>93</v>
      </c>
      <c r="D237" s="15" t="str">
        <f t="shared" si="7"/>
        <v>km</v>
      </c>
      <c r="E237" s="89"/>
      <c r="F237" s="90"/>
      <c r="G237" s="90"/>
      <c r="H237" s="90"/>
      <c r="I237" s="90"/>
      <c r="J237" s="90"/>
      <c r="K237" s="90"/>
      <c r="L237" s="90"/>
      <c r="M237" s="90"/>
      <c r="N237" s="90"/>
      <c r="O237" s="90"/>
      <c r="P237" s="90"/>
      <c r="Q237" s="91"/>
    </row>
    <row r="238" spans="1:17" x14ac:dyDescent="0.25">
      <c r="A238" s="7">
        <f t="shared" si="6"/>
        <v>1</v>
      </c>
      <c r="B238" s="3">
        <v>45486</v>
      </c>
      <c r="C238" s="19">
        <v>90.9</v>
      </c>
      <c r="D238" s="15" t="str">
        <f t="shared" si="7"/>
        <v>km</v>
      </c>
      <c r="E238" s="89"/>
      <c r="F238" s="90"/>
      <c r="G238" s="90"/>
      <c r="H238" s="90"/>
      <c r="I238" s="90"/>
      <c r="J238" s="90"/>
      <c r="K238" s="90"/>
      <c r="L238" s="90"/>
      <c r="M238" s="90"/>
      <c r="N238" s="90"/>
      <c r="O238" s="90"/>
      <c r="P238" s="90"/>
      <c r="Q238" s="91"/>
    </row>
    <row r="239" spans="1:17" x14ac:dyDescent="0.25">
      <c r="A239" s="7">
        <f t="shared" si="6"/>
        <v>2</v>
      </c>
      <c r="B239" s="3">
        <v>45488</v>
      </c>
      <c r="C239" s="19">
        <v>25.7</v>
      </c>
      <c r="D239" s="15" t="str">
        <f t="shared" si="7"/>
        <v>km</v>
      </c>
      <c r="E239" s="89"/>
      <c r="F239" s="90"/>
      <c r="G239" s="90"/>
      <c r="H239" s="90"/>
      <c r="I239" s="90"/>
      <c r="J239" s="90"/>
      <c r="K239" s="90"/>
      <c r="L239" s="90"/>
      <c r="M239" s="90"/>
      <c r="N239" s="90"/>
      <c r="O239" s="90"/>
      <c r="P239" s="90"/>
      <c r="Q239" s="91"/>
    </row>
    <row r="240" spans="1:17" x14ac:dyDescent="0.25">
      <c r="A240" s="7">
        <f t="shared" si="6"/>
        <v>3</v>
      </c>
      <c r="B240" s="3">
        <v>45491</v>
      </c>
      <c r="C240" s="19">
        <v>23.4</v>
      </c>
      <c r="D240" s="15" t="str">
        <f t="shared" si="7"/>
        <v>km</v>
      </c>
      <c r="E240" s="89"/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  <c r="Q240" s="91"/>
    </row>
    <row r="241" spans="1:17" x14ac:dyDescent="0.25">
      <c r="A241" s="7">
        <f t="shared" si="6"/>
        <v>1</v>
      </c>
      <c r="B241" s="3">
        <v>45492</v>
      </c>
      <c r="C241" s="19">
        <v>41.9</v>
      </c>
      <c r="D241" s="15" t="str">
        <f t="shared" si="7"/>
        <v>km</v>
      </c>
      <c r="E241" s="89"/>
      <c r="F241" s="90"/>
      <c r="G241" s="90"/>
      <c r="H241" s="90"/>
      <c r="I241" s="90"/>
      <c r="J241" s="90"/>
      <c r="K241" s="90"/>
      <c r="L241" s="90"/>
      <c r="M241" s="90"/>
      <c r="N241" s="90"/>
      <c r="O241" s="90"/>
      <c r="P241" s="90"/>
      <c r="Q241" s="91"/>
    </row>
    <row r="242" spans="1:17" x14ac:dyDescent="0.25">
      <c r="A242" s="7">
        <f t="shared" si="6"/>
        <v>2</v>
      </c>
      <c r="B242" s="3">
        <v>45494</v>
      </c>
      <c r="C242" s="19">
        <v>16.600000000000001</v>
      </c>
      <c r="D242" s="15" t="str">
        <f t="shared" si="7"/>
        <v>km</v>
      </c>
      <c r="E242" s="89"/>
      <c r="F242" s="90"/>
      <c r="G242" s="90"/>
      <c r="H242" s="90"/>
      <c r="I242" s="90"/>
      <c r="J242" s="90"/>
      <c r="K242" s="90"/>
      <c r="L242" s="90"/>
      <c r="M242" s="90"/>
      <c r="N242" s="90"/>
      <c r="O242" s="90"/>
      <c r="P242" s="90"/>
      <c r="Q242" s="91"/>
    </row>
    <row r="243" spans="1:17" x14ac:dyDescent="0.25">
      <c r="A243" s="7">
        <f t="shared" si="6"/>
        <v>1</v>
      </c>
      <c r="B243" s="3">
        <v>45495</v>
      </c>
      <c r="C243" s="19">
        <v>15.8</v>
      </c>
      <c r="D243" s="15" t="str">
        <f t="shared" si="7"/>
        <v>km</v>
      </c>
      <c r="E243" s="89"/>
      <c r="F243" s="90"/>
      <c r="G243" s="90"/>
      <c r="H243" s="90"/>
      <c r="I243" s="90"/>
      <c r="J243" s="90"/>
      <c r="K243" s="90"/>
      <c r="L243" s="90"/>
      <c r="M243" s="90"/>
      <c r="N243" s="90"/>
      <c r="O243" s="90"/>
      <c r="P243" s="90"/>
      <c r="Q243" s="91"/>
    </row>
    <row r="244" spans="1:17" x14ac:dyDescent="0.25">
      <c r="A244" s="7">
        <f t="shared" si="6"/>
        <v>1</v>
      </c>
      <c r="B244" s="3">
        <v>45496</v>
      </c>
      <c r="C244" s="19">
        <v>40.200000000000003</v>
      </c>
      <c r="D244" s="15" t="str">
        <f t="shared" si="7"/>
        <v>km</v>
      </c>
      <c r="E244" s="89"/>
      <c r="F244" s="90"/>
      <c r="G244" s="90"/>
      <c r="H244" s="90"/>
      <c r="I244" s="90"/>
      <c r="J244" s="90"/>
      <c r="K244" s="90"/>
      <c r="L244" s="90"/>
      <c r="M244" s="90"/>
      <c r="N244" s="90"/>
      <c r="O244" s="90"/>
      <c r="P244" s="90"/>
      <c r="Q244" s="91"/>
    </row>
    <row r="245" spans="1:17" x14ac:dyDescent="0.25">
      <c r="A245" s="7">
        <f t="shared" si="6"/>
        <v>1</v>
      </c>
      <c r="B245" s="3">
        <v>45497</v>
      </c>
      <c r="C245" s="19">
        <v>35.299999999999997</v>
      </c>
      <c r="D245" s="15" t="str">
        <f t="shared" si="7"/>
        <v>km</v>
      </c>
      <c r="E245" s="89"/>
      <c r="F245" s="90"/>
      <c r="G245" s="90"/>
      <c r="H245" s="90"/>
      <c r="I245" s="90"/>
      <c r="J245" s="90"/>
      <c r="K245" s="90"/>
      <c r="L245" s="90"/>
      <c r="M245" s="90"/>
      <c r="N245" s="90"/>
      <c r="O245" s="90"/>
      <c r="P245" s="90"/>
      <c r="Q245" s="91"/>
    </row>
    <row r="246" spans="1:17" x14ac:dyDescent="0.25">
      <c r="A246" s="7">
        <f t="shared" si="6"/>
        <v>2</v>
      </c>
      <c r="B246" s="3">
        <v>45499</v>
      </c>
      <c r="C246" s="19">
        <v>17.5</v>
      </c>
      <c r="D246" s="15" t="str">
        <f t="shared" si="7"/>
        <v>km</v>
      </c>
      <c r="E246" s="89"/>
      <c r="F246" s="90"/>
      <c r="G246" s="90"/>
      <c r="H246" s="90"/>
      <c r="I246" s="90"/>
      <c r="J246" s="90"/>
      <c r="K246" s="90"/>
      <c r="L246" s="90"/>
      <c r="M246" s="90"/>
      <c r="N246" s="90"/>
      <c r="O246" s="90"/>
      <c r="P246" s="90"/>
      <c r="Q246" s="91"/>
    </row>
    <row r="247" spans="1:17" x14ac:dyDescent="0.25">
      <c r="A247" s="7">
        <f t="shared" si="6"/>
        <v>2</v>
      </c>
      <c r="B247" s="3">
        <v>45501</v>
      </c>
      <c r="C247" s="19">
        <v>17.600000000000001</v>
      </c>
      <c r="D247" s="15" t="str">
        <f t="shared" si="7"/>
        <v>km</v>
      </c>
      <c r="E247" s="89"/>
      <c r="F247" s="90"/>
      <c r="G247" s="90"/>
      <c r="H247" s="90"/>
      <c r="I247" s="90"/>
      <c r="J247" s="90"/>
      <c r="K247" s="90"/>
      <c r="L247" s="90"/>
      <c r="M247" s="90"/>
      <c r="N247" s="90"/>
      <c r="O247" s="90"/>
      <c r="P247" s="90"/>
      <c r="Q247" s="91"/>
    </row>
    <row r="248" spans="1:17" x14ac:dyDescent="0.25">
      <c r="A248" s="7">
        <f t="shared" si="6"/>
        <v>1</v>
      </c>
      <c r="B248" s="3">
        <v>45502</v>
      </c>
      <c r="C248" s="19">
        <v>19.899999999999999</v>
      </c>
      <c r="D248" s="15" t="str">
        <f t="shared" si="7"/>
        <v>km</v>
      </c>
      <c r="E248" s="89"/>
      <c r="F248" s="90"/>
      <c r="G248" s="90"/>
      <c r="H248" s="90"/>
      <c r="I248" s="90"/>
      <c r="J248" s="90"/>
      <c r="K248" s="90"/>
      <c r="L248" s="90"/>
      <c r="M248" s="90"/>
      <c r="N248" s="90"/>
      <c r="O248" s="90"/>
      <c r="P248" s="90"/>
      <c r="Q248" s="91"/>
    </row>
    <row r="249" spans="1:17" x14ac:dyDescent="0.25">
      <c r="A249" s="7">
        <f t="shared" si="6"/>
        <v>1</v>
      </c>
      <c r="B249" s="3">
        <v>45503</v>
      </c>
      <c r="C249" s="19">
        <v>75.5</v>
      </c>
      <c r="D249" s="15" t="str">
        <f t="shared" si="7"/>
        <v>km</v>
      </c>
      <c r="E249" s="89"/>
      <c r="F249" s="90"/>
      <c r="G249" s="90"/>
      <c r="H249" s="90"/>
      <c r="I249" s="90"/>
      <c r="J249" s="90"/>
      <c r="K249" s="90"/>
      <c r="L249" s="90"/>
      <c r="M249" s="90"/>
      <c r="N249" s="90"/>
      <c r="O249" s="90"/>
      <c r="P249" s="90"/>
      <c r="Q249" s="91"/>
    </row>
    <row r="250" spans="1:17" x14ac:dyDescent="0.25">
      <c r="A250" s="7">
        <f t="shared" si="6"/>
        <v>2</v>
      </c>
      <c r="B250" s="3">
        <v>45505</v>
      </c>
      <c r="C250" s="19">
        <v>17.600000000000001</v>
      </c>
      <c r="D250" s="15" t="str">
        <f t="shared" si="7"/>
        <v>km</v>
      </c>
      <c r="E250" s="89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1"/>
    </row>
    <row r="251" spans="1:17" x14ac:dyDescent="0.25">
      <c r="A251" s="7">
        <f t="shared" si="6"/>
        <v>2</v>
      </c>
      <c r="B251" s="3">
        <v>45507</v>
      </c>
      <c r="C251" s="19">
        <v>17.600000000000001</v>
      </c>
      <c r="D251" s="15" t="str">
        <f t="shared" si="7"/>
        <v>km</v>
      </c>
      <c r="E251" s="89"/>
      <c r="F251" s="90"/>
      <c r="G251" s="90"/>
      <c r="H251" s="90"/>
      <c r="I251" s="90"/>
      <c r="J251" s="90"/>
      <c r="K251" s="90"/>
      <c r="L251" s="90"/>
      <c r="M251" s="90"/>
      <c r="N251" s="90"/>
      <c r="O251" s="90"/>
      <c r="P251" s="90"/>
      <c r="Q251" s="91"/>
    </row>
    <row r="252" spans="1:17" x14ac:dyDescent="0.25">
      <c r="A252" s="7">
        <f t="shared" si="6"/>
        <v>3</v>
      </c>
      <c r="B252" s="3">
        <v>45510</v>
      </c>
      <c r="C252" s="19">
        <v>62.4</v>
      </c>
      <c r="D252" s="15" t="str">
        <f t="shared" si="7"/>
        <v>km</v>
      </c>
      <c r="E252" s="89"/>
      <c r="F252" s="90"/>
      <c r="G252" s="90"/>
      <c r="H252" s="90"/>
      <c r="I252" s="90"/>
      <c r="J252" s="90"/>
      <c r="K252" s="90"/>
      <c r="L252" s="90"/>
      <c r="M252" s="90"/>
      <c r="N252" s="90"/>
      <c r="O252" s="90"/>
      <c r="P252" s="90"/>
      <c r="Q252" s="91"/>
    </row>
    <row r="253" spans="1:17" x14ac:dyDescent="0.25">
      <c r="A253" s="7">
        <f t="shared" si="6"/>
        <v>2</v>
      </c>
      <c r="B253" s="3">
        <v>45512</v>
      </c>
      <c r="C253" s="19">
        <v>17.600000000000001</v>
      </c>
      <c r="D253" s="15" t="str">
        <f t="shared" si="7"/>
        <v>km</v>
      </c>
      <c r="E253" s="89"/>
      <c r="F253" s="90"/>
      <c r="G253" s="90"/>
      <c r="H253" s="90"/>
      <c r="I253" s="90"/>
      <c r="J253" s="90"/>
      <c r="K253" s="90"/>
      <c r="L253" s="90"/>
      <c r="M253" s="90"/>
      <c r="N253" s="90"/>
      <c r="O253" s="90"/>
      <c r="P253" s="90"/>
      <c r="Q253" s="91"/>
    </row>
    <row r="254" spans="1:17" x14ac:dyDescent="0.25">
      <c r="A254" s="7">
        <f t="shared" si="6"/>
        <v>2</v>
      </c>
      <c r="B254" s="3">
        <v>45514</v>
      </c>
      <c r="C254" s="19">
        <v>17.600000000000001</v>
      </c>
      <c r="D254" s="15" t="str">
        <f t="shared" si="7"/>
        <v>km</v>
      </c>
      <c r="E254" s="89"/>
      <c r="F254" s="90"/>
      <c r="G254" s="90"/>
      <c r="H254" s="90"/>
      <c r="I254" s="90"/>
      <c r="J254" s="90"/>
      <c r="K254" s="90"/>
      <c r="L254" s="90"/>
      <c r="M254" s="90"/>
      <c r="N254" s="90"/>
      <c r="O254" s="90"/>
      <c r="P254" s="90"/>
      <c r="Q254" s="91"/>
    </row>
    <row r="255" spans="1:17" x14ac:dyDescent="0.25">
      <c r="A255" s="7">
        <f t="shared" si="6"/>
        <v>2</v>
      </c>
      <c r="B255" s="3">
        <v>45516</v>
      </c>
      <c r="C255" s="19">
        <v>117.8</v>
      </c>
      <c r="D255" s="15" t="str">
        <f t="shared" si="7"/>
        <v>km</v>
      </c>
      <c r="E255" s="89"/>
      <c r="F255" s="90"/>
      <c r="G255" s="90"/>
      <c r="H255" s="90"/>
      <c r="I255" s="90"/>
      <c r="J255" s="90"/>
      <c r="K255" s="90"/>
      <c r="L255" s="90"/>
      <c r="M255" s="90"/>
      <c r="N255" s="90"/>
      <c r="O255" s="90"/>
      <c r="P255" s="90"/>
      <c r="Q255" s="91"/>
    </row>
    <row r="256" spans="1:17" x14ac:dyDescent="0.25">
      <c r="A256" s="7">
        <f t="shared" si="6"/>
        <v>3</v>
      </c>
      <c r="B256" s="3">
        <v>45519</v>
      </c>
      <c r="C256" s="19">
        <v>34.799999999999997</v>
      </c>
      <c r="D256" s="15" t="str">
        <f t="shared" si="7"/>
        <v>km</v>
      </c>
      <c r="E256" s="89"/>
      <c r="F256" s="90"/>
      <c r="G256" s="90"/>
      <c r="H256" s="90"/>
      <c r="I256" s="90"/>
      <c r="J256" s="90"/>
      <c r="K256" s="90"/>
      <c r="L256" s="90"/>
      <c r="M256" s="90"/>
      <c r="N256" s="90"/>
      <c r="O256" s="90"/>
      <c r="P256" s="90"/>
      <c r="Q256" s="91"/>
    </row>
    <row r="257" spans="1:17" x14ac:dyDescent="0.25">
      <c r="A257" s="7">
        <f t="shared" si="6"/>
        <v>2</v>
      </c>
      <c r="B257" s="3">
        <v>45521</v>
      </c>
      <c r="C257" s="19">
        <v>17.600000000000001</v>
      </c>
      <c r="D257" s="15" t="str">
        <f t="shared" si="7"/>
        <v>km</v>
      </c>
      <c r="E257" s="89"/>
      <c r="F257" s="90"/>
      <c r="G257" s="90"/>
      <c r="H257" s="90"/>
      <c r="I257" s="90"/>
      <c r="J257" s="90"/>
      <c r="K257" s="90"/>
      <c r="L257" s="90"/>
      <c r="M257" s="90"/>
      <c r="N257" s="90"/>
      <c r="O257" s="90"/>
      <c r="P257" s="90"/>
      <c r="Q257" s="91"/>
    </row>
    <row r="258" spans="1:17" x14ac:dyDescent="0.25">
      <c r="A258" s="7">
        <f t="shared" si="6"/>
        <v>2</v>
      </c>
      <c r="B258" s="3">
        <v>45523</v>
      </c>
      <c r="C258" s="19">
        <v>21.5</v>
      </c>
      <c r="D258" s="15" t="str">
        <f t="shared" si="7"/>
        <v>km</v>
      </c>
      <c r="E258" s="89"/>
      <c r="F258" s="90"/>
      <c r="G258" s="90"/>
      <c r="H258" s="90"/>
      <c r="I258" s="90"/>
      <c r="J258" s="90"/>
      <c r="K258" s="90"/>
      <c r="L258" s="90"/>
      <c r="M258" s="90"/>
      <c r="N258" s="90"/>
      <c r="O258" s="90"/>
      <c r="P258" s="90"/>
      <c r="Q258" s="91"/>
    </row>
    <row r="259" spans="1:17" x14ac:dyDescent="0.25">
      <c r="A259" s="7">
        <f t="shared" si="6"/>
        <v>2</v>
      </c>
      <c r="B259" s="3">
        <v>45525</v>
      </c>
      <c r="C259" s="19">
        <v>17.600000000000001</v>
      </c>
      <c r="D259" s="15" t="str">
        <f t="shared" si="7"/>
        <v>km</v>
      </c>
      <c r="E259" s="89"/>
      <c r="F259" s="90"/>
      <c r="G259" s="90"/>
      <c r="H259" s="90"/>
      <c r="I259" s="90"/>
      <c r="J259" s="90"/>
      <c r="K259" s="90"/>
      <c r="L259" s="90"/>
      <c r="M259" s="90"/>
      <c r="N259" s="90"/>
      <c r="O259" s="90"/>
      <c r="P259" s="90"/>
      <c r="Q259" s="91"/>
    </row>
    <row r="260" spans="1:17" x14ac:dyDescent="0.25">
      <c r="A260" s="7">
        <f t="shared" si="6"/>
        <v>1</v>
      </c>
      <c r="B260" s="3">
        <v>45526</v>
      </c>
      <c r="C260" s="19">
        <v>41.5</v>
      </c>
      <c r="D260" s="15" t="str">
        <f t="shared" si="7"/>
        <v>km</v>
      </c>
      <c r="E260" s="89"/>
      <c r="F260" s="90"/>
      <c r="G260" s="90"/>
      <c r="H260" s="90"/>
      <c r="I260" s="90"/>
      <c r="J260" s="90"/>
      <c r="K260" s="90"/>
      <c r="L260" s="90"/>
      <c r="M260" s="90"/>
      <c r="N260" s="90"/>
      <c r="O260" s="90"/>
      <c r="P260" s="90"/>
      <c r="Q260" s="91"/>
    </row>
    <row r="261" spans="1:17" x14ac:dyDescent="0.25">
      <c r="A261" s="7">
        <f t="shared" si="6"/>
        <v>3</v>
      </c>
      <c r="B261" s="3">
        <v>45529</v>
      </c>
      <c r="C261" s="19">
        <v>17.600000000000001</v>
      </c>
      <c r="D261" s="15" t="str">
        <f t="shared" si="7"/>
        <v>km</v>
      </c>
      <c r="E261" s="89"/>
      <c r="F261" s="90"/>
      <c r="G261" s="90"/>
      <c r="H261" s="90"/>
      <c r="I261" s="90"/>
      <c r="J261" s="90"/>
      <c r="K261" s="90"/>
      <c r="L261" s="90"/>
      <c r="M261" s="90"/>
      <c r="N261" s="90"/>
      <c r="O261" s="90"/>
      <c r="P261" s="90"/>
      <c r="Q261" s="91"/>
    </row>
    <row r="262" spans="1:17" x14ac:dyDescent="0.25">
      <c r="A262" s="7">
        <f t="shared" si="6"/>
        <v>1</v>
      </c>
      <c r="B262" s="3">
        <v>45530</v>
      </c>
      <c r="C262" s="19">
        <v>19.2</v>
      </c>
      <c r="D262" s="15" t="str">
        <f t="shared" si="7"/>
        <v>km</v>
      </c>
      <c r="E262" s="89"/>
      <c r="F262" s="90"/>
      <c r="G262" s="90"/>
      <c r="H262" s="90"/>
      <c r="I262" s="90"/>
      <c r="J262" s="90"/>
      <c r="K262" s="90"/>
      <c r="L262" s="90"/>
      <c r="M262" s="90"/>
      <c r="N262" s="90"/>
      <c r="O262" s="90"/>
      <c r="P262" s="90"/>
      <c r="Q262" s="91"/>
    </row>
    <row r="263" spans="1:17" x14ac:dyDescent="0.25">
      <c r="A263" s="7">
        <f t="shared" ref="A263:A326" si="8">IF(B263="","",B263-B262)</f>
        <v>1</v>
      </c>
      <c r="B263" s="3">
        <v>45531</v>
      </c>
      <c r="C263" s="19">
        <v>17.600000000000001</v>
      </c>
      <c r="D263" s="15" t="str">
        <f t="shared" ref="D263:D326" si="9">IF(C263="","","km")</f>
        <v>km</v>
      </c>
      <c r="E263" s="89"/>
      <c r="F263" s="90"/>
      <c r="G263" s="90"/>
      <c r="H263" s="90"/>
      <c r="I263" s="90"/>
      <c r="J263" s="90"/>
      <c r="K263" s="90"/>
      <c r="L263" s="90"/>
      <c r="M263" s="90"/>
      <c r="N263" s="90"/>
      <c r="O263" s="90"/>
      <c r="P263" s="90"/>
      <c r="Q263" s="91"/>
    </row>
    <row r="264" spans="1:17" x14ac:dyDescent="0.25">
      <c r="A264" s="7">
        <f t="shared" si="8"/>
        <v>1</v>
      </c>
      <c r="B264" s="3">
        <v>45532</v>
      </c>
      <c r="C264" s="19">
        <v>49.8</v>
      </c>
      <c r="D264" s="15" t="str">
        <f t="shared" si="9"/>
        <v>km</v>
      </c>
      <c r="E264" s="89"/>
      <c r="F264" s="90"/>
      <c r="G264" s="90"/>
      <c r="H264" s="90"/>
      <c r="I264" s="90"/>
      <c r="J264" s="90"/>
      <c r="K264" s="90"/>
      <c r="L264" s="90"/>
      <c r="M264" s="90"/>
      <c r="N264" s="90"/>
      <c r="O264" s="90"/>
      <c r="P264" s="90"/>
      <c r="Q264" s="91"/>
    </row>
    <row r="265" spans="1:17" x14ac:dyDescent="0.25">
      <c r="A265" s="7">
        <f t="shared" si="8"/>
        <v>1</v>
      </c>
      <c r="B265" s="3">
        <v>45533</v>
      </c>
      <c r="C265" s="19">
        <v>17.600000000000001</v>
      </c>
      <c r="D265" s="15" t="str">
        <f t="shared" si="9"/>
        <v>km</v>
      </c>
      <c r="E265" s="89"/>
      <c r="F265" s="90"/>
      <c r="G265" s="90"/>
      <c r="H265" s="90"/>
      <c r="I265" s="90"/>
      <c r="J265" s="90"/>
      <c r="K265" s="90"/>
      <c r="L265" s="90"/>
      <c r="M265" s="90"/>
      <c r="N265" s="90"/>
      <c r="O265" s="90"/>
      <c r="P265" s="90"/>
      <c r="Q265" s="91"/>
    </row>
    <row r="266" spans="1:17" x14ac:dyDescent="0.25">
      <c r="A266" s="7">
        <f t="shared" si="8"/>
        <v>1</v>
      </c>
      <c r="B266" s="3">
        <v>45534</v>
      </c>
      <c r="C266" s="19">
        <v>17.600000000000001</v>
      </c>
      <c r="D266" s="15" t="str">
        <f t="shared" si="9"/>
        <v>km</v>
      </c>
      <c r="E266" s="89"/>
      <c r="F266" s="90"/>
      <c r="G266" s="90"/>
      <c r="H266" s="90"/>
      <c r="I266" s="90"/>
      <c r="J266" s="90"/>
      <c r="K266" s="90"/>
      <c r="L266" s="90"/>
      <c r="M266" s="90"/>
      <c r="N266" s="90"/>
      <c r="O266" s="90"/>
      <c r="P266" s="90"/>
      <c r="Q266" s="91"/>
    </row>
    <row r="267" spans="1:17" x14ac:dyDescent="0.25">
      <c r="A267" s="7">
        <f t="shared" si="8"/>
        <v>1</v>
      </c>
      <c r="B267" s="3">
        <v>45535</v>
      </c>
      <c r="C267" s="19">
        <v>24</v>
      </c>
      <c r="D267" s="15" t="str">
        <f t="shared" si="9"/>
        <v>km</v>
      </c>
      <c r="E267" s="89"/>
      <c r="F267" s="90"/>
      <c r="G267" s="90"/>
      <c r="H267" s="90"/>
      <c r="I267" s="90"/>
      <c r="J267" s="90"/>
      <c r="K267" s="90"/>
      <c r="L267" s="90"/>
      <c r="M267" s="90"/>
      <c r="N267" s="90"/>
      <c r="O267" s="90"/>
      <c r="P267" s="90"/>
      <c r="Q267" s="91"/>
    </row>
    <row r="268" spans="1:17" x14ac:dyDescent="0.25">
      <c r="A268" s="7">
        <f t="shared" si="8"/>
        <v>1</v>
      </c>
      <c r="B268" s="3">
        <v>45536</v>
      </c>
      <c r="C268" s="19">
        <v>17.600000000000001</v>
      </c>
      <c r="D268" s="15" t="str">
        <f t="shared" si="9"/>
        <v>km</v>
      </c>
      <c r="E268" s="89"/>
      <c r="F268" s="90"/>
      <c r="G268" s="90"/>
      <c r="H268" s="90"/>
      <c r="I268" s="90"/>
      <c r="J268" s="90"/>
      <c r="K268" s="90"/>
      <c r="L268" s="90"/>
      <c r="M268" s="90"/>
      <c r="N268" s="90"/>
      <c r="O268" s="90"/>
      <c r="P268" s="90"/>
      <c r="Q268" s="91"/>
    </row>
    <row r="269" spans="1:17" x14ac:dyDescent="0.25">
      <c r="A269" s="7">
        <f t="shared" si="8"/>
        <v>1</v>
      </c>
      <c r="B269" s="3">
        <v>45537</v>
      </c>
      <c r="C269" s="19">
        <v>14.3</v>
      </c>
      <c r="D269" s="15" t="str">
        <f t="shared" si="9"/>
        <v>km</v>
      </c>
      <c r="E269" s="89"/>
      <c r="F269" s="90"/>
      <c r="G269" s="90"/>
      <c r="H269" s="90"/>
      <c r="I269" s="90"/>
      <c r="J269" s="90"/>
      <c r="K269" s="90"/>
      <c r="L269" s="90"/>
      <c r="M269" s="90"/>
      <c r="N269" s="90"/>
      <c r="O269" s="90"/>
      <c r="P269" s="90"/>
      <c r="Q269" s="91"/>
    </row>
    <row r="270" spans="1:17" x14ac:dyDescent="0.25">
      <c r="A270" s="7">
        <f t="shared" si="8"/>
        <v>1</v>
      </c>
      <c r="B270" s="3">
        <v>45538</v>
      </c>
      <c r="C270" s="19">
        <v>17.600000000000001</v>
      </c>
      <c r="D270" s="15" t="str">
        <f t="shared" si="9"/>
        <v>km</v>
      </c>
      <c r="E270" s="69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1"/>
    </row>
    <row r="271" spans="1:17" x14ac:dyDescent="0.25">
      <c r="A271" s="7">
        <f t="shared" si="8"/>
        <v>7</v>
      </c>
      <c r="B271" s="3">
        <v>45545</v>
      </c>
      <c r="C271" s="19">
        <v>17.600000000000001</v>
      </c>
      <c r="D271" s="15" t="str">
        <f t="shared" si="9"/>
        <v>km</v>
      </c>
      <c r="E271" s="69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1"/>
    </row>
    <row r="272" spans="1:17" x14ac:dyDescent="0.25">
      <c r="A272" s="7">
        <f t="shared" si="8"/>
        <v>1</v>
      </c>
      <c r="B272" s="3">
        <v>45546</v>
      </c>
      <c r="C272" s="19">
        <v>17.5</v>
      </c>
      <c r="D272" s="15" t="str">
        <f t="shared" si="9"/>
        <v>km</v>
      </c>
      <c r="E272" s="69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1"/>
    </row>
    <row r="273" spans="1:17" x14ac:dyDescent="0.25">
      <c r="A273" s="7">
        <f t="shared" si="8"/>
        <v>1</v>
      </c>
      <c r="B273" s="3">
        <v>45547</v>
      </c>
      <c r="C273" s="19">
        <v>37.4</v>
      </c>
      <c r="D273" s="15" t="str">
        <f t="shared" si="9"/>
        <v>km</v>
      </c>
      <c r="E273" s="92"/>
      <c r="F273" s="93"/>
      <c r="G273" s="93"/>
      <c r="H273" s="93"/>
      <c r="I273" s="93"/>
      <c r="J273" s="93"/>
      <c r="K273" s="93"/>
      <c r="L273" s="93"/>
      <c r="M273" s="93"/>
      <c r="N273" s="93"/>
      <c r="O273" s="93"/>
      <c r="P273" s="93"/>
      <c r="Q273" s="94"/>
    </row>
    <row r="274" spans="1:17" x14ac:dyDescent="0.25">
      <c r="A274" s="7">
        <f t="shared" si="8"/>
        <v>1</v>
      </c>
      <c r="B274" s="3">
        <v>45548</v>
      </c>
      <c r="C274" s="19">
        <v>17.600000000000001</v>
      </c>
      <c r="D274" s="15" t="str">
        <f t="shared" si="9"/>
        <v>km</v>
      </c>
      <c r="E274" s="92"/>
      <c r="F274" s="93"/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4"/>
    </row>
    <row r="275" spans="1:17" x14ac:dyDescent="0.25">
      <c r="A275" s="7">
        <f t="shared" si="8"/>
        <v>3</v>
      </c>
      <c r="B275" s="3">
        <v>45551</v>
      </c>
      <c r="C275" s="19">
        <v>20</v>
      </c>
      <c r="D275" s="15" t="str">
        <f t="shared" si="9"/>
        <v>km</v>
      </c>
      <c r="E275" s="75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7"/>
    </row>
    <row r="276" spans="1:17" x14ac:dyDescent="0.25">
      <c r="A276" s="7">
        <f t="shared" si="8"/>
        <v>2</v>
      </c>
      <c r="B276" s="3">
        <v>45553</v>
      </c>
      <c r="C276" s="19">
        <v>79.3</v>
      </c>
      <c r="D276" s="15" t="str">
        <f t="shared" si="9"/>
        <v>km</v>
      </c>
      <c r="E276" s="88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1"/>
    </row>
    <row r="277" spans="1:17" x14ac:dyDescent="0.25">
      <c r="A277" s="7">
        <f t="shared" si="8"/>
        <v>0</v>
      </c>
      <c r="B277" s="3">
        <v>45553</v>
      </c>
      <c r="C277" s="19">
        <v>7.5</v>
      </c>
      <c r="D277" s="15" t="str">
        <f t="shared" si="9"/>
        <v>km</v>
      </c>
      <c r="E277" s="69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1"/>
    </row>
    <row r="278" spans="1:17" x14ac:dyDescent="0.25">
      <c r="A278" s="7">
        <f t="shared" si="8"/>
        <v>0</v>
      </c>
      <c r="B278" s="3">
        <v>45553</v>
      </c>
      <c r="C278" s="19">
        <v>6.9</v>
      </c>
      <c r="D278" s="15" t="str">
        <f t="shared" si="9"/>
        <v>km</v>
      </c>
      <c r="E278" s="69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1"/>
    </row>
    <row r="279" spans="1:17" x14ac:dyDescent="0.25">
      <c r="A279" s="7">
        <f t="shared" si="8"/>
        <v>1</v>
      </c>
      <c r="B279" s="3">
        <v>45554</v>
      </c>
      <c r="C279" s="19">
        <v>90.3</v>
      </c>
      <c r="D279" s="15" t="str">
        <f t="shared" si="9"/>
        <v>km</v>
      </c>
      <c r="E279" s="69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1"/>
    </row>
    <row r="280" spans="1:17" x14ac:dyDescent="0.25">
      <c r="A280" s="7">
        <f t="shared" si="8"/>
        <v>1</v>
      </c>
      <c r="B280" s="3">
        <v>45555</v>
      </c>
      <c r="C280" s="19">
        <v>14.9</v>
      </c>
      <c r="D280" s="15" t="str">
        <f t="shared" si="9"/>
        <v>km</v>
      </c>
      <c r="E280" s="69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1"/>
    </row>
    <row r="281" spans="1:17" x14ac:dyDescent="0.25">
      <c r="A281" s="7">
        <f t="shared" si="8"/>
        <v>0</v>
      </c>
      <c r="B281" s="3">
        <v>45555</v>
      </c>
      <c r="C281" s="19">
        <v>8.6999999999999993</v>
      </c>
      <c r="D281" s="15" t="str">
        <f t="shared" si="9"/>
        <v>km</v>
      </c>
      <c r="E281" s="69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1"/>
    </row>
    <row r="282" spans="1:17" x14ac:dyDescent="0.25">
      <c r="A282" s="7">
        <f t="shared" si="8"/>
        <v>0</v>
      </c>
      <c r="B282" s="3">
        <v>45555</v>
      </c>
      <c r="C282" s="19">
        <v>10</v>
      </c>
      <c r="D282" s="15" t="str">
        <f t="shared" si="9"/>
        <v>km</v>
      </c>
      <c r="E282" s="69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1"/>
    </row>
    <row r="283" spans="1:17" x14ac:dyDescent="0.25">
      <c r="A283" s="7">
        <f t="shared" si="8"/>
        <v>1</v>
      </c>
      <c r="B283" s="3">
        <v>45556</v>
      </c>
      <c r="C283" s="19">
        <v>10</v>
      </c>
      <c r="D283" s="15" t="str">
        <f t="shared" si="9"/>
        <v>km</v>
      </c>
      <c r="E283" s="69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1"/>
    </row>
    <row r="284" spans="1:17" x14ac:dyDescent="0.25">
      <c r="A284" s="7">
        <f t="shared" si="8"/>
        <v>2</v>
      </c>
      <c r="B284" s="3">
        <v>45558</v>
      </c>
      <c r="C284" s="19">
        <v>10.4</v>
      </c>
      <c r="D284" s="15" t="str">
        <f t="shared" si="9"/>
        <v>km</v>
      </c>
      <c r="E284" s="69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1"/>
    </row>
    <row r="285" spans="1:17" x14ac:dyDescent="0.25">
      <c r="A285" s="7">
        <f t="shared" si="8"/>
        <v>2</v>
      </c>
      <c r="B285" s="3">
        <v>45560</v>
      </c>
      <c r="C285" s="19">
        <v>17.600000000000001</v>
      </c>
      <c r="D285" s="15" t="str">
        <f t="shared" si="9"/>
        <v>km</v>
      </c>
      <c r="E285" s="69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1"/>
    </row>
    <row r="286" spans="1:17" x14ac:dyDescent="0.25">
      <c r="A286" s="7">
        <f t="shared" si="8"/>
        <v>1</v>
      </c>
      <c r="B286" s="3">
        <v>45561</v>
      </c>
      <c r="C286" s="19">
        <v>17.600000000000001</v>
      </c>
      <c r="D286" s="15" t="str">
        <f t="shared" si="9"/>
        <v>km</v>
      </c>
      <c r="E286" s="69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1"/>
    </row>
    <row r="287" spans="1:17" x14ac:dyDescent="0.25">
      <c r="A287" s="7">
        <f t="shared" si="8"/>
        <v>2</v>
      </c>
      <c r="B287" s="3">
        <v>45563</v>
      </c>
      <c r="C287" s="19">
        <v>17.600000000000001</v>
      </c>
      <c r="D287" s="15" t="str">
        <f t="shared" si="9"/>
        <v>km</v>
      </c>
      <c r="E287" s="69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1"/>
    </row>
    <row r="288" spans="1:17" x14ac:dyDescent="0.25">
      <c r="A288" s="7">
        <f t="shared" si="8"/>
        <v>1</v>
      </c>
      <c r="B288" s="3">
        <v>45564</v>
      </c>
      <c r="C288" s="19">
        <v>17.600000000000001</v>
      </c>
      <c r="D288" s="15" t="str">
        <f t="shared" si="9"/>
        <v>km</v>
      </c>
      <c r="E288" s="69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1"/>
    </row>
    <row r="289" spans="1:17" x14ac:dyDescent="0.25">
      <c r="A289" s="7">
        <f t="shared" si="8"/>
        <v>1</v>
      </c>
      <c r="B289" s="3">
        <v>45565</v>
      </c>
      <c r="C289" s="19">
        <v>18.8</v>
      </c>
      <c r="D289" s="15" t="str">
        <f t="shared" si="9"/>
        <v>km</v>
      </c>
      <c r="E289" s="69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1"/>
    </row>
    <row r="290" spans="1:17" x14ac:dyDescent="0.25">
      <c r="A290" s="7">
        <f t="shared" si="8"/>
        <v>1</v>
      </c>
      <c r="B290" s="3">
        <v>45566</v>
      </c>
      <c r="C290" s="19">
        <v>17.600000000000001</v>
      </c>
      <c r="D290" s="15" t="str">
        <f t="shared" si="9"/>
        <v>km</v>
      </c>
      <c r="E290" s="69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1"/>
    </row>
    <row r="291" spans="1:17" x14ac:dyDescent="0.25">
      <c r="A291" s="7">
        <f t="shared" si="8"/>
        <v>1</v>
      </c>
      <c r="B291" s="3">
        <v>45567</v>
      </c>
      <c r="C291" s="19">
        <v>17.600000000000001</v>
      </c>
      <c r="D291" s="15" t="str">
        <f t="shared" si="9"/>
        <v>km</v>
      </c>
      <c r="E291" s="69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1"/>
    </row>
    <row r="292" spans="1:17" x14ac:dyDescent="0.25">
      <c r="A292" s="7">
        <f t="shared" si="8"/>
        <v>1</v>
      </c>
      <c r="B292" s="3">
        <v>45568</v>
      </c>
      <c r="C292" s="19">
        <v>38.6</v>
      </c>
      <c r="D292" s="15" t="str">
        <f t="shared" si="9"/>
        <v>km</v>
      </c>
      <c r="E292" s="69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1"/>
    </row>
    <row r="293" spans="1:17" x14ac:dyDescent="0.25">
      <c r="A293" s="7">
        <f t="shared" si="8"/>
        <v>1</v>
      </c>
      <c r="B293" s="3">
        <v>45569</v>
      </c>
      <c r="C293" s="19">
        <v>17.600000000000001</v>
      </c>
      <c r="D293" s="15" t="str">
        <f t="shared" si="9"/>
        <v>km</v>
      </c>
      <c r="E293" s="69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1"/>
    </row>
    <row r="294" spans="1:17" x14ac:dyDescent="0.25">
      <c r="A294" s="7">
        <f t="shared" si="8"/>
        <v>1</v>
      </c>
      <c r="B294" s="3">
        <v>45570</v>
      </c>
      <c r="C294" s="19">
        <v>17.600000000000001</v>
      </c>
      <c r="D294" s="15" t="str">
        <f t="shared" si="9"/>
        <v>km</v>
      </c>
      <c r="E294" s="69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1"/>
    </row>
    <row r="295" spans="1:17" x14ac:dyDescent="0.25">
      <c r="A295" s="7">
        <f t="shared" si="8"/>
        <v>1</v>
      </c>
      <c r="B295" s="3">
        <v>45571</v>
      </c>
      <c r="C295" s="19">
        <v>17.600000000000001</v>
      </c>
      <c r="D295" s="15" t="str">
        <f t="shared" si="9"/>
        <v>km</v>
      </c>
      <c r="E295" s="85"/>
      <c r="F295" s="86"/>
      <c r="G295" s="86"/>
      <c r="H295" s="86"/>
      <c r="I295" s="86"/>
      <c r="J295" s="86"/>
      <c r="K295" s="86"/>
      <c r="L295" s="86"/>
      <c r="M295" s="86"/>
      <c r="N295" s="86"/>
      <c r="O295" s="86"/>
      <c r="P295" s="86"/>
      <c r="Q295" s="87"/>
    </row>
    <row r="296" spans="1:17" x14ac:dyDescent="0.25">
      <c r="A296" s="7">
        <f t="shared" si="8"/>
        <v>1</v>
      </c>
      <c r="B296" s="3">
        <v>45572</v>
      </c>
      <c r="C296" s="19">
        <v>19.100000000000001</v>
      </c>
      <c r="D296" s="15" t="str">
        <f t="shared" si="9"/>
        <v>km</v>
      </c>
      <c r="E296" s="69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1"/>
    </row>
    <row r="297" spans="1:17" x14ac:dyDescent="0.25">
      <c r="A297" s="7">
        <f t="shared" si="8"/>
        <v>1</v>
      </c>
      <c r="B297" s="3">
        <v>45573</v>
      </c>
      <c r="C297" s="19">
        <v>17.600000000000001</v>
      </c>
      <c r="D297" s="15" t="str">
        <f t="shared" si="9"/>
        <v>km</v>
      </c>
      <c r="E297" s="69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1"/>
    </row>
    <row r="298" spans="1:17" x14ac:dyDescent="0.25">
      <c r="A298" s="7">
        <f t="shared" si="8"/>
        <v>2</v>
      </c>
      <c r="B298" s="3">
        <v>45575</v>
      </c>
      <c r="C298" s="19">
        <v>18.5</v>
      </c>
      <c r="D298" s="15" t="str">
        <f t="shared" si="9"/>
        <v>km</v>
      </c>
      <c r="E298" s="69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1"/>
    </row>
    <row r="299" spans="1:17" x14ac:dyDescent="0.25">
      <c r="A299" s="7">
        <f t="shared" si="8"/>
        <v>1</v>
      </c>
      <c r="B299" s="3">
        <v>45576</v>
      </c>
      <c r="C299" s="19">
        <v>50.2</v>
      </c>
      <c r="D299" s="15" t="str">
        <f t="shared" si="9"/>
        <v>km</v>
      </c>
      <c r="E299" s="69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1"/>
    </row>
    <row r="300" spans="1:17" x14ac:dyDescent="0.25">
      <c r="A300" s="7">
        <f t="shared" si="8"/>
        <v>1</v>
      </c>
      <c r="B300" s="3">
        <v>45577</v>
      </c>
      <c r="C300" s="19">
        <v>17.600000000000001</v>
      </c>
      <c r="D300" s="15" t="str">
        <f t="shared" si="9"/>
        <v>km</v>
      </c>
      <c r="E300" s="69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1"/>
    </row>
    <row r="301" spans="1:17" x14ac:dyDescent="0.25">
      <c r="A301" s="7">
        <f t="shared" si="8"/>
        <v>1</v>
      </c>
      <c r="B301" s="3">
        <v>45578</v>
      </c>
      <c r="C301" s="19">
        <v>17.600000000000001</v>
      </c>
      <c r="D301" s="15" t="str">
        <f t="shared" si="9"/>
        <v>km</v>
      </c>
      <c r="E301" s="69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1"/>
    </row>
    <row r="302" spans="1:17" x14ac:dyDescent="0.25">
      <c r="A302" s="7">
        <f t="shared" si="8"/>
        <v>1</v>
      </c>
      <c r="B302" s="3">
        <v>45579</v>
      </c>
      <c r="C302" s="19">
        <v>18.8</v>
      </c>
      <c r="D302" s="15" t="str">
        <f t="shared" si="9"/>
        <v>km</v>
      </c>
      <c r="E302" s="69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1"/>
    </row>
    <row r="303" spans="1:17" x14ac:dyDescent="0.25">
      <c r="A303" s="7">
        <f t="shared" si="8"/>
        <v>1</v>
      </c>
      <c r="B303" s="3">
        <v>45580</v>
      </c>
      <c r="C303" s="19">
        <v>17.600000000000001</v>
      </c>
      <c r="D303" s="15" t="str">
        <f t="shared" si="9"/>
        <v>km</v>
      </c>
      <c r="E303" s="69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1"/>
    </row>
    <row r="304" spans="1:17" x14ac:dyDescent="0.25">
      <c r="A304" s="7">
        <f t="shared" si="8"/>
        <v>2</v>
      </c>
      <c r="B304" s="3">
        <v>45582</v>
      </c>
      <c r="C304" s="19">
        <v>18.8</v>
      </c>
      <c r="D304" s="15" t="str">
        <f t="shared" si="9"/>
        <v>km</v>
      </c>
      <c r="E304" s="69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1"/>
    </row>
    <row r="305" spans="1:17" x14ac:dyDescent="0.25">
      <c r="A305" s="7">
        <f t="shared" si="8"/>
        <v>1</v>
      </c>
      <c r="B305" s="3">
        <v>45583</v>
      </c>
      <c r="C305" s="19">
        <v>17.600000000000001</v>
      </c>
      <c r="D305" s="15" t="str">
        <f t="shared" si="9"/>
        <v>km</v>
      </c>
      <c r="E305" s="69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1"/>
    </row>
    <row r="306" spans="1:17" x14ac:dyDescent="0.25">
      <c r="A306" s="7">
        <f t="shared" si="8"/>
        <v>4</v>
      </c>
      <c r="B306" s="3">
        <v>45587</v>
      </c>
      <c r="C306" s="19">
        <v>17.600000000000001</v>
      </c>
      <c r="D306" s="15" t="str">
        <f t="shared" si="9"/>
        <v>km</v>
      </c>
      <c r="E306" s="69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1"/>
    </row>
    <row r="307" spans="1:17" x14ac:dyDescent="0.25">
      <c r="A307" s="7">
        <f t="shared" si="8"/>
        <v>1</v>
      </c>
      <c r="B307" s="3">
        <v>45588</v>
      </c>
      <c r="C307" s="19">
        <v>17.600000000000001</v>
      </c>
      <c r="D307" s="15" t="str">
        <f t="shared" si="9"/>
        <v>km</v>
      </c>
      <c r="E307" s="85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7"/>
    </row>
    <row r="308" spans="1:17" x14ac:dyDescent="0.25">
      <c r="A308" s="7">
        <f t="shared" si="8"/>
        <v>1</v>
      </c>
      <c r="B308" s="3">
        <v>45589</v>
      </c>
      <c r="C308" s="19">
        <v>17.600000000000001</v>
      </c>
      <c r="D308" s="15" t="str">
        <f t="shared" si="9"/>
        <v>km</v>
      </c>
      <c r="E308" s="69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1"/>
    </row>
    <row r="309" spans="1:17" x14ac:dyDescent="0.25">
      <c r="A309" s="7">
        <f t="shared" si="8"/>
        <v>1</v>
      </c>
      <c r="B309" s="3">
        <v>45590</v>
      </c>
      <c r="C309" s="19">
        <v>17.600000000000001</v>
      </c>
      <c r="D309" s="15" t="str">
        <f t="shared" si="9"/>
        <v>km</v>
      </c>
      <c r="E309" s="69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1"/>
    </row>
    <row r="310" spans="1:17" x14ac:dyDescent="0.25">
      <c r="A310" s="7">
        <f t="shared" si="8"/>
        <v>1</v>
      </c>
      <c r="B310" s="3">
        <v>45591</v>
      </c>
      <c r="C310" s="19">
        <v>17.600000000000001</v>
      </c>
      <c r="D310" s="15" t="str">
        <f t="shared" si="9"/>
        <v>km</v>
      </c>
      <c r="E310" s="69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1"/>
    </row>
    <row r="311" spans="1:17" x14ac:dyDescent="0.25">
      <c r="A311" s="7">
        <f t="shared" si="8"/>
        <v>1</v>
      </c>
      <c r="B311" s="3">
        <v>45592</v>
      </c>
      <c r="C311" s="19">
        <v>17.600000000000001</v>
      </c>
      <c r="D311" s="15" t="str">
        <f t="shared" si="9"/>
        <v>km</v>
      </c>
      <c r="E311" s="69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1"/>
    </row>
    <row r="312" spans="1:17" x14ac:dyDescent="0.25">
      <c r="A312" s="7">
        <f t="shared" si="8"/>
        <v>1</v>
      </c>
      <c r="B312" s="3">
        <v>45593</v>
      </c>
      <c r="C312" s="19">
        <v>20.6</v>
      </c>
      <c r="D312" s="15" t="str">
        <f t="shared" si="9"/>
        <v>km</v>
      </c>
      <c r="E312" s="78"/>
      <c r="F312" s="79"/>
      <c r="G312" s="79"/>
      <c r="H312" s="79"/>
      <c r="I312" s="79"/>
      <c r="J312" s="79"/>
      <c r="K312" s="79"/>
      <c r="L312" s="79"/>
      <c r="M312" s="79"/>
      <c r="N312" s="79"/>
      <c r="O312" s="79"/>
      <c r="P312" s="79"/>
      <c r="Q312" s="80"/>
    </row>
    <row r="313" spans="1:17" x14ac:dyDescent="0.25">
      <c r="A313" s="7">
        <f t="shared" si="8"/>
        <v>1</v>
      </c>
      <c r="B313" s="3">
        <v>45594</v>
      </c>
      <c r="C313" s="19">
        <v>2.2000000000000002</v>
      </c>
      <c r="D313" s="15" t="str">
        <f t="shared" si="9"/>
        <v>km</v>
      </c>
      <c r="E313" s="69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1"/>
    </row>
    <row r="314" spans="1:17" x14ac:dyDescent="0.25">
      <c r="A314" s="7">
        <f t="shared" si="8"/>
        <v>1</v>
      </c>
      <c r="B314" s="3">
        <v>45595</v>
      </c>
      <c r="C314" s="19">
        <v>17.600000000000001</v>
      </c>
      <c r="D314" s="15" t="str">
        <f t="shared" si="9"/>
        <v>km</v>
      </c>
      <c r="E314" s="69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1"/>
    </row>
    <row r="315" spans="1:17" x14ac:dyDescent="0.25">
      <c r="A315" s="7">
        <f t="shared" si="8"/>
        <v>1</v>
      </c>
      <c r="B315" s="3">
        <v>45596</v>
      </c>
      <c r="C315" s="19">
        <v>29.9</v>
      </c>
      <c r="D315" s="15" t="str">
        <f t="shared" si="9"/>
        <v>km</v>
      </c>
      <c r="E315" s="69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1"/>
    </row>
    <row r="316" spans="1:17" x14ac:dyDescent="0.25">
      <c r="A316" s="7">
        <f t="shared" si="8"/>
        <v>2</v>
      </c>
      <c r="B316" s="3">
        <v>45598</v>
      </c>
      <c r="C316" s="19">
        <v>17.600000000000001</v>
      </c>
      <c r="D316" s="15" t="str">
        <f t="shared" si="9"/>
        <v>km</v>
      </c>
      <c r="E316" s="69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1"/>
    </row>
    <row r="317" spans="1:17" x14ac:dyDescent="0.25">
      <c r="A317" s="7">
        <f t="shared" si="8"/>
        <v>2</v>
      </c>
      <c r="B317" s="3">
        <v>45600</v>
      </c>
      <c r="C317" s="19">
        <v>18.8</v>
      </c>
      <c r="D317" s="15" t="str">
        <f t="shared" si="9"/>
        <v>km</v>
      </c>
      <c r="E317" s="69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71"/>
    </row>
    <row r="318" spans="1:17" x14ac:dyDescent="0.25">
      <c r="A318" s="7">
        <f t="shared" si="8"/>
        <v>2</v>
      </c>
      <c r="B318" s="3">
        <v>45602</v>
      </c>
      <c r="C318" s="19">
        <v>17.600000000000001</v>
      </c>
      <c r="D318" s="15" t="str">
        <f t="shared" si="9"/>
        <v>km</v>
      </c>
      <c r="E318" s="69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1"/>
    </row>
    <row r="319" spans="1:17" x14ac:dyDescent="0.25">
      <c r="A319" s="7">
        <f t="shared" si="8"/>
        <v>1</v>
      </c>
      <c r="B319" s="3">
        <v>45603</v>
      </c>
      <c r="C319" s="19">
        <v>17.600000000000001</v>
      </c>
      <c r="D319" s="15" t="str">
        <f t="shared" si="9"/>
        <v>km</v>
      </c>
      <c r="E319" s="69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1"/>
    </row>
    <row r="320" spans="1:17" x14ac:dyDescent="0.25">
      <c r="A320" s="7">
        <f t="shared" si="8"/>
        <v>1</v>
      </c>
      <c r="B320" s="3">
        <v>45604</v>
      </c>
      <c r="C320" s="19">
        <v>17.600000000000001</v>
      </c>
      <c r="D320" s="15" t="str">
        <f t="shared" si="9"/>
        <v>km</v>
      </c>
      <c r="E320" s="69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1"/>
    </row>
    <row r="321" spans="1:17" x14ac:dyDescent="0.25">
      <c r="A321" s="7">
        <f t="shared" si="8"/>
        <v>2</v>
      </c>
      <c r="B321" s="3">
        <v>45606</v>
      </c>
      <c r="C321" s="19">
        <v>18.8</v>
      </c>
      <c r="D321" s="15" t="str">
        <f t="shared" si="9"/>
        <v>km</v>
      </c>
      <c r="E321" s="69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1"/>
    </row>
    <row r="322" spans="1:17" x14ac:dyDescent="0.25">
      <c r="A322" s="7">
        <f t="shared" si="8"/>
        <v>1</v>
      </c>
      <c r="B322" s="3">
        <v>45607</v>
      </c>
      <c r="C322" s="19">
        <v>26</v>
      </c>
      <c r="D322" s="15" t="str">
        <f t="shared" si="9"/>
        <v>km</v>
      </c>
      <c r="E322" s="69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1"/>
    </row>
    <row r="323" spans="1:17" x14ac:dyDescent="0.25">
      <c r="A323" s="7">
        <f t="shared" si="8"/>
        <v>2</v>
      </c>
      <c r="B323" s="3">
        <v>45609</v>
      </c>
      <c r="C323" s="19">
        <v>17.600000000000001</v>
      </c>
      <c r="D323" s="15" t="str">
        <f t="shared" si="9"/>
        <v>km</v>
      </c>
      <c r="E323" s="69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1"/>
    </row>
    <row r="324" spans="1:17" x14ac:dyDescent="0.25">
      <c r="A324" s="7">
        <f t="shared" si="8"/>
        <v>1</v>
      </c>
      <c r="B324" s="3">
        <v>45610</v>
      </c>
      <c r="C324" s="19">
        <v>17.600000000000001</v>
      </c>
      <c r="D324" s="15" t="str">
        <f t="shared" si="9"/>
        <v>km</v>
      </c>
      <c r="E324" s="69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1"/>
    </row>
    <row r="325" spans="1:17" x14ac:dyDescent="0.25">
      <c r="A325" s="7">
        <f t="shared" si="8"/>
        <v>1</v>
      </c>
      <c r="B325" s="3">
        <v>45611</v>
      </c>
      <c r="C325" s="19">
        <v>33.1</v>
      </c>
      <c r="D325" s="15" t="str">
        <f t="shared" si="9"/>
        <v>km</v>
      </c>
      <c r="E325" s="69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1"/>
    </row>
    <row r="326" spans="1:17" x14ac:dyDescent="0.25">
      <c r="A326" s="7">
        <f t="shared" si="8"/>
        <v>1</v>
      </c>
      <c r="B326" s="3">
        <v>45612</v>
      </c>
      <c r="C326" s="19">
        <v>17.600000000000001</v>
      </c>
      <c r="D326" s="15" t="str">
        <f t="shared" si="9"/>
        <v>km</v>
      </c>
      <c r="E326" s="69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1"/>
    </row>
    <row r="327" spans="1:17" x14ac:dyDescent="0.25">
      <c r="A327" s="7">
        <f t="shared" ref="A327:A390" si="10">IF(B327="","",B327-B326)</f>
        <v>1</v>
      </c>
      <c r="B327" s="3">
        <v>45613</v>
      </c>
      <c r="C327" s="19">
        <v>17.600000000000001</v>
      </c>
      <c r="D327" s="15" t="str">
        <f t="shared" ref="D327:D390" si="11">IF(C327="","","km")</f>
        <v>km</v>
      </c>
      <c r="E327" s="69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1"/>
    </row>
    <row r="328" spans="1:17" x14ac:dyDescent="0.25">
      <c r="A328" s="7">
        <f t="shared" si="10"/>
        <v>3</v>
      </c>
      <c r="B328" s="3">
        <v>45616</v>
      </c>
      <c r="C328" s="19">
        <v>17.600000000000001</v>
      </c>
      <c r="D328" s="15" t="str">
        <f t="shared" si="11"/>
        <v>km</v>
      </c>
      <c r="E328" s="69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1"/>
    </row>
    <row r="329" spans="1:17" x14ac:dyDescent="0.25">
      <c r="A329" s="7">
        <f t="shared" si="10"/>
        <v>3</v>
      </c>
      <c r="B329" s="3">
        <v>45619</v>
      </c>
      <c r="C329" s="19">
        <v>17.600000000000001</v>
      </c>
      <c r="D329" s="15" t="str">
        <f t="shared" si="11"/>
        <v>km</v>
      </c>
      <c r="E329" s="69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1"/>
    </row>
    <row r="330" spans="1:17" x14ac:dyDescent="0.25">
      <c r="A330" s="7">
        <f t="shared" si="10"/>
        <v>3</v>
      </c>
      <c r="B330" s="3">
        <v>45622</v>
      </c>
      <c r="C330" s="19">
        <v>17.600000000000001</v>
      </c>
      <c r="D330" s="15" t="str">
        <f t="shared" si="11"/>
        <v>km</v>
      </c>
      <c r="E330" s="69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1"/>
    </row>
    <row r="331" spans="1:17" x14ac:dyDescent="0.25">
      <c r="A331" s="7">
        <f t="shared" si="10"/>
        <v>1</v>
      </c>
      <c r="B331" s="3">
        <v>45623</v>
      </c>
      <c r="C331" s="19">
        <v>17.600000000000001</v>
      </c>
      <c r="D331" s="15" t="str">
        <f t="shared" si="11"/>
        <v>km</v>
      </c>
      <c r="E331" s="69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1"/>
    </row>
    <row r="332" spans="1:17" x14ac:dyDescent="0.25">
      <c r="A332" s="7">
        <f t="shared" si="10"/>
        <v>1</v>
      </c>
      <c r="B332" s="3">
        <v>45624</v>
      </c>
      <c r="C332" s="19">
        <v>38</v>
      </c>
      <c r="D332" s="15" t="str">
        <f t="shared" si="11"/>
        <v>km</v>
      </c>
      <c r="E332" s="69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1"/>
    </row>
    <row r="333" spans="1:17" x14ac:dyDescent="0.25">
      <c r="A333" s="7">
        <f t="shared" si="10"/>
        <v>1</v>
      </c>
      <c r="B333" s="3">
        <v>45625</v>
      </c>
      <c r="C333" s="19">
        <v>18.8</v>
      </c>
      <c r="D333" s="15" t="str">
        <f t="shared" si="11"/>
        <v>km</v>
      </c>
      <c r="E333" s="69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1"/>
    </row>
    <row r="334" spans="1:17" x14ac:dyDescent="0.25">
      <c r="A334" s="7">
        <f t="shared" si="10"/>
        <v>1</v>
      </c>
      <c r="B334" s="3">
        <v>45626</v>
      </c>
      <c r="C334" s="45">
        <v>17.600000000000001</v>
      </c>
      <c r="D334" s="15" t="str">
        <f t="shared" si="11"/>
        <v>km</v>
      </c>
      <c r="E334" s="78"/>
      <c r="F334" s="79"/>
      <c r="G334" s="79"/>
      <c r="H334" s="79"/>
      <c r="I334" s="79"/>
      <c r="J334" s="79"/>
      <c r="K334" s="79"/>
      <c r="L334" s="79"/>
      <c r="M334" s="79"/>
      <c r="N334" s="79"/>
      <c r="O334" s="79"/>
      <c r="P334" s="79"/>
      <c r="Q334" s="80"/>
    </row>
    <row r="335" spans="1:17" x14ac:dyDescent="0.25">
      <c r="A335" s="7">
        <f t="shared" si="10"/>
        <v>1</v>
      </c>
      <c r="B335" s="3">
        <v>45627</v>
      </c>
      <c r="C335" s="45">
        <v>17.600000000000001</v>
      </c>
      <c r="D335" s="15" t="str">
        <f t="shared" si="11"/>
        <v>km</v>
      </c>
      <c r="E335" s="69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1"/>
    </row>
    <row r="336" spans="1:17" x14ac:dyDescent="0.25">
      <c r="A336" s="7">
        <f t="shared" si="10"/>
        <v>1</v>
      </c>
      <c r="B336" s="3">
        <v>45628</v>
      </c>
      <c r="C336" s="45">
        <v>18.899999999999999</v>
      </c>
      <c r="D336" s="15" t="str">
        <f t="shared" si="11"/>
        <v>km</v>
      </c>
      <c r="E336" s="69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1"/>
    </row>
    <row r="337" spans="1:17" x14ac:dyDescent="0.25">
      <c r="A337" s="7">
        <f t="shared" si="10"/>
        <v>1</v>
      </c>
      <c r="B337" s="3">
        <v>45629</v>
      </c>
      <c r="C337" s="45">
        <v>17.600000000000001</v>
      </c>
      <c r="D337" s="15" t="str">
        <f t="shared" si="11"/>
        <v>km</v>
      </c>
      <c r="E337" s="69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1"/>
    </row>
    <row r="338" spans="1:17" x14ac:dyDescent="0.25">
      <c r="A338" s="7">
        <f t="shared" si="10"/>
        <v>1</v>
      </c>
      <c r="B338" s="3">
        <v>45630</v>
      </c>
      <c r="C338" s="45">
        <v>17.600000000000001</v>
      </c>
      <c r="D338" s="15" t="str">
        <f t="shared" si="11"/>
        <v>km</v>
      </c>
      <c r="E338" s="69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1"/>
    </row>
    <row r="339" spans="1:17" x14ac:dyDescent="0.25">
      <c r="A339" s="7">
        <f t="shared" si="10"/>
        <v>1</v>
      </c>
      <c r="B339" s="3">
        <v>45631</v>
      </c>
      <c r="C339" s="45">
        <v>17.600000000000001</v>
      </c>
      <c r="D339" s="15" t="str">
        <f t="shared" si="11"/>
        <v>km</v>
      </c>
      <c r="E339" s="69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1"/>
    </row>
    <row r="340" spans="1:17" x14ac:dyDescent="0.25">
      <c r="A340" s="7">
        <f t="shared" si="10"/>
        <v>1</v>
      </c>
      <c r="B340" s="3">
        <v>45632</v>
      </c>
      <c r="C340" s="45">
        <v>40.799999999999997</v>
      </c>
      <c r="D340" s="15" t="str">
        <f t="shared" si="11"/>
        <v>km</v>
      </c>
      <c r="E340" s="69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1"/>
    </row>
    <row r="341" spans="1:17" x14ac:dyDescent="0.25">
      <c r="A341" s="7">
        <f t="shared" si="10"/>
        <v>3</v>
      </c>
      <c r="B341" s="3">
        <v>45635</v>
      </c>
      <c r="C341" s="45">
        <v>18.8</v>
      </c>
      <c r="D341" s="15" t="str">
        <f t="shared" si="11"/>
        <v>km</v>
      </c>
      <c r="E341" s="69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1"/>
    </row>
    <row r="342" spans="1:17" x14ac:dyDescent="0.25">
      <c r="A342" s="7">
        <f t="shared" si="10"/>
        <v>1</v>
      </c>
      <c r="B342" s="3">
        <v>45636</v>
      </c>
      <c r="C342" s="45">
        <v>17.600000000000001</v>
      </c>
      <c r="D342" s="15" t="str">
        <f t="shared" si="11"/>
        <v>km</v>
      </c>
      <c r="E342" s="69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1"/>
    </row>
    <row r="343" spans="1:17" x14ac:dyDescent="0.25">
      <c r="A343" s="7">
        <f t="shared" si="10"/>
        <v>1</v>
      </c>
      <c r="B343" s="3">
        <v>45637</v>
      </c>
      <c r="C343" s="45">
        <v>17.600000000000001</v>
      </c>
      <c r="D343" s="15" t="str">
        <f t="shared" si="11"/>
        <v>km</v>
      </c>
      <c r="E343" s="69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1"/>
    </row>
    <row r="344" spans="1:17" x14ac:dyDescent="0.25">
      <c r="A344" s="7">
        <f t="shared" si="10"/>
        <v>1</v>
      </c>
      <c r="B344" s="3">
        <v>45638</v>
      </c>
      <c r="C344" s="45">
        <v>18.8</v>
      </c>
      <c r="D344" s="15" t="str">
        <f t="shared" si="11"/>
        <v>km</v>
      </c>
      <c r="E344" s="69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1"/>
    </row>
    <row r="345" spans="1:17" x14ac:dyDescent="0.25">
      <c r="A345" s="7">
        <f t="shared" si="10"/>
        <v>1</v>
      </c>
      <c r="B345" s="3">
        <v>45639</v>
      </c>
      <c r="C345" s="45">
        <v>17.600000000000001</v>
      </c>
      <c r="D345" s="15" t="str">
        <f t="shared" si="11"/>
        <v>km</v>
      </c>
      <c r="E345" s="69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1"/>
    </row>
    <row r="346" spans="1:17" x14ac:dyDescent="0.25">
      <c r="A346" s="7">
        <f t="shared" si="10"/>
        <v>1</v>
      </c>
      <c r="B346" s="3">
        <v>45640</v>
      </c>
      <c r="C346" s="45">
        <v>17.600000000000001</v>
      </c>
      <c r="D346" s="15" t="str">
        <f t="shared" si="11"/>
        <v>km</v>
      </c>
      <c r="E346" s="69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1"/>
    </row>
    <row r="347" spans="1:17" x14ac:dyDescent="0.25">
      <c r="A347" s="7">
        <f t="shared" si="10"/>
        <v>1</v>
      </c>
      <c r="B347" s="3">
        <v>45641</v>
      </c>
      <c r="C347" s="45">
        <v>17.600000000000001</v>
      </c>
      <c r="D347" s="15" t="str">
        <f t="shared" si="11"/>
        <v>km</v>
      </c>
      <c r="E347" s="69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1"/>
    </row>
    <row r="348" spans="1:17" x14ac:dyDescent="0.25">
      <c r="A348" s="7">
        <f t="shared" si="10"/>
        <v>1</v>
      </c>
      <c r="B348" s="3">
        <v>45642</v>
      </c>
      <c r="C348" s="45">
        <v>19.2</v>
      </c>
      <c r="D348" s="15" t="str">
        <f t="shared" si="11"/>
        <v>km</v>
      </c>
      <c r="E348" s="69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1"/>
    </row>
    <row r="349" spans="1:17" x14ac:dyDescent="0.25">
      <c r="A349" s="7">
        <f t="shared" si="10"/>
        <v>1</v>
      </c>
      <c r="B349" s="3">
        <v>45643</v>
      </c>
      <c r="C349" s="45">
        <v>17.600000000000001</v>
      </c>
      <c r="D349" s="15" t="str">
        <f t="shared" si="11"/>
        <v>km</v>
      </c>
      <c r="E349" s="69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1"/>
    </row>
    <row r="350" spans="1:17" x14ac:dyDescent="0.25">
      <c r="A350" s="7">
        <f t="shared" si="10"/>
        <v>1</v>
      </c>
      <c r="B350" s="3">
        <v>45644</v>
      </c>
      <c r="C350" s="45">
        <v>17.600000000000001</v>
      </c>
      <c r="D350" s="15" t="str">
        <f t="shared" si="11"/>
        <v>km</v>
      </c>
      <c r="E350" s="69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1"/>
    </row>
    <row r="351" spans="1:17" x14ac:dyDescent="0.25">
      <c r="A351" s="7">
        <f t="shared" si="10"/>
        <v>2</v>
      </c>
      <c r="B351" s="3">
        <v>45646</v>
      </c>
      <c r="C351" s="45">
        <v>17.600000000000001</v>
      </c>
      <c r="D351" s="15" t="str">
        <f t="shared" si="11"/>
        <v>km</v>
      </c>
      <c r="E351" s="78"/>
      <c r="F351" s="79"/>
      <c r="G351" s="79"/>
      <c r="H351" s="79"/>
      <c r="I351" s="79"/>
      <c r="J351" s="79"/>
      <c r="K351" s="79"/>
      <c r="L351" s="79"/>
      <c r="M351" s="79"/>
      <c r="N351" s="79"/>
      <c r="O351" s="79"/>
      <c r="P351" s="79"/>
      <c r="Q351" s="80"/>
    </row>
    <row r="352" spans="1:17" x14ac:dyDescent="0.25">
      <c r="A352" s="7">
        <f t="shared" si="10"/>
        <v>1</v>
      </c>
      <c r="B352" s="3">
        <v>45647</v>
      </c>
      <c r="C352" s="45">
        <v>17.600000000000001</v>
      </c>
      <c r="D352" s="15" t="str">
        <f t="shared" si="11"/>
        <v>km</v>
      </c>
      <c r="E352" s="85"/>
      <c r="F352" s="86"/>
      <c r="G352" s="86"/>
      <c r="H352" s="86"/>
      <c r="I352" s="86"/>
      <c r="J352" s="86"/>
      <c r="K352" s="86"/>
      <c r="L352" s="86"/>
      <c r="M352" s="86"/>
      <c r="N352" s="86"/>
      <c r="O352" s="86"/>
      <c r="P352" s="86"/>
      <c r="Q352" s="87"/>
    </row>
    <row r="353" spans="1:17" x14ac:dyDescent="0.25">
      <c r="A353" s="7">
        <f t="shared" si="10"/>
        <v>2</v>
      </c>
      <c r="B353" s="3">
        <v>45649</v>
      </c>
      <c r="C353" s="45">
        <v>18.899999999999999</v>
      </c>
      <c r="D353" s="15" t="str">
        <f t="shared" si="11"/>
        <v>km</v>
      </c>
      <c r="E353" s="69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1"/>
    </row>
    <row r="354" spans="1:17" x14ac:dyDescent="0.25">
      <c r="A354" s="7">
        <f t="shared" si="10"/>
        <v>2</v>
      </c>
      <c r="B354" s="3">
        <v>45651</v>
      </c>
      <c r="C354" s="45">
        <v>17.600000000000001</v>
      </c>
      <c r="D354" s="15" t="str">
        <f t="shared" si="11"/>
        <v>km</v>
      </c>
      <c r="E354" s="69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1"/>
    </row>
    <row r="355" spans="1:17" x14ac:dyDescent="0.25">
      <c r="A355" s="7">
        <f t="shared" si="10"/>
        <v>1</v>
      </c>
      <c r="B355" s="3">
        <v>45652</v>
      </c>
      <c r="C355" s="45">
        <v>17.600000000000001</v>
      </c>
      <c r="D355" s="15" t="str">
        <f t="shared" si="11"/>
        <v>km</v>
      </c>
      <c r="E355" s="69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1"/>
    </row>
    <row r="356" spans="1:17" x14ac:dyDescent="0.25">
      <c r="A356" s="7">
        <f t="shared" si="10"/>
        <v>1</v>
      </c>
      <c r="B356" s="3">
        <v>45653</v>
      </c>
      <c r="C356" s="45">
        <v>18.899999999999999</v>
      </c>
      <c r="D356" s="15" t="str">
        <f t="shared" si="11"/>
        <v>km</v>
      </c>
      <c r="E356" s="78"/>
      <c r="F356" s="79"/>
      <c r="G356" s="79"/>
      <c r="H356" s="79"/>
      <c r="I356" s="79"/>
      <c r="J356" s="79"/>
      <c r="K356" s="79"/>
      <c r="L356" s="79"/>
      <c r="M356" s="79"/>
      <c r="N356" s="79"/>
      <c r="O356" s="79"/>
      <c r="P356" s="79"/>
      <c r="Q356" s="80"/>
    </row>
    <row r="357" spans="1:17" x14ac:dyDescent="0.25">
      <c r="A357" s="7">
        <f t="shared" si="10"/>
        <v>1</v>
      </c>
      <c r="B357" s="3">
        <v>45654</v>
      </c>
      <c r="C357" s="45">
        <v>5.0999999999999996</v>
      </c>
      <c r="D357" s="15" t="str">
        <f t="shared" si="11"/>
        <v>km</v>
      </c>
      <c r="E357" s="69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1"/>
    </row>
    <row r="358" spans="1:17" x14ac:dyDescent="0.25">
      <c r="A358" s="7">
        <f t="shared" si="10"/>
        <v>1</v>
      </c>
      <c r="B358" s="3">
        <v>45655</v>
      </c>
      <c r="C358" s="45">
        <v>17.600000000000001</v>
      </c>
      <c r="D358" s="15" t="str">
        <f t="shared" si="11"/>
        <v>km</v>
      </c>
      <c r="E358" s="69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1"/>
    </row>
    <row r="359" spans="1:17" x14ac:dyDescent="0.25">
      <c r="A359" s="7">
        <f t="shared" si="10"/>
        <v>1</v>
      </c>
      <c r="B359" s="3">
        <v>45656</v>
      </c>
      <c r="C359" s="45">
        <v>18.8</v>
      </c>
      <c r="D359" s="15" t="str">
        <f t="shared" si="11"/>
        <v>km</v>
      </c>
      <c r="E359" s="69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1"/>
    </row>
    <row r="360" spans="1:17" x14ac:dyDescent="0.25">
      <c r="A360" s="7">
        <f t="shared" si="10"/>
        <v>1</v>
      </c>
      <c r="B360" s="3">
        <v>45657</v>
      </c>
      <c r="C360" s="45">
        <v>17.600000000000001</v>
      </c>
      <c r="D360" s="15" t="str">
        <f t="shared" si="11"/>
        <v>km</v>
      </c>
      <c r="E360" s="78"/>
      <c r="F360" s="79"/>
      <c r="G360" s="79"/>
      <c r="H360" s="79"/>
      <c r="I360" s="79"/>
      <c r="J360" s="79"/>
      <c r="K360" s="79"/>
      <c r="L360" s="79"/>
      <c r="M360" s="79"/>
      <c r="N360" s="79"/>
      <c r="O360" s="79"/>
      <c r="P360" s="79"/>
      <c r="Q360" s="80"/>
    </row>
    <row r="361" spans="1:17" x14ac:dyDescent="0.25">
      <c r="A361" s="7">
        <f t="shared" si="10"/>
        <v>1</v>
      </c>
      <c r="B361" s="3">
        <v>45658</v>
      </c>
      <c r="C361" s="45">
        <v>17.600000000000001</v>
      </c>
      <c r="D361" s="15" t="str">
        <f t="shared" si="11"/>
        <v>km</v>
      </c>
      <c r="E361" s="75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7"/>
    </row>
    <row r="362" spans="1:17" x14ac:dyDescent="0.25">
      <c r="A362" s="7">
        <f t="shared" si="10"/>
        <v>1</v>
      </c>
      <c r="B362" s="3">
        <v>45659</v>
      </c>
      <c r="C362" s="45">
        <v>18.8</v>
      </c>
      <c r="D362" s="15" t="str">
        <f t="shared" si="11"/>
        <v>km</v>
      </c>
      <c r="E362" s="69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1"/>
    </row>
    <row r="363" spans="1:17" x14ac:dyDescent="0.25">
      <c r="A363" s="7">
        <f t="shared" si="10"/>
        <v>1</v>
      </c>
      <c r="B363" s="3">
        <v>45660</v>
      </c>
      <c r="C363" s="45">
        <v>17.600000000000001</v>
      </c>
      <c r="D363" s="15" t="str">
        <f t="shared" si="11"/>
        <v>km</v>
      </c>
      <c r="E363" s="69"/>
      <c r="F363" s="70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71"/>
    </row>
    <row r="364" spans="1:17" x14ac:dyDescent="0.25">
      <c r="A364" s="7">
        <f t="shared" si="10"/>
        <v>1</v>
      </c>
      <c r="B364" s="3">
        <v>45661</v>
      </c>
      <c r="C364" s="45">
        <v>17.600000000000001</v>
      </c>
      <c r="D364" s="15" t="str">
        <f t="shared" si="11"/>
        <v>km</v>
      </c>
      <c r="E364" s="69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71"/>
    </row>
    <row r="365" spans="1:17" x14ac:dyDescent="0.25">
      <c r="A365" s="7">
        <f t="shared" si="10"/>
        <v>5</v>
      </c>
      <c r="B365" s="3">
        <v>45666</v>
      </c>
      <c r="C365" s="45">
        <v>18.8</v>
      </c>
      <c r="D365" s="15" t="str">
        <f t="shared" si="11"/>
        <v>km</v>
      </c>
      <c r="E365" s="69"/>
      <c r="F365" s="70"/>
      <c r="G365" s="70"/>
      <c r="H365" s="70"/>
      <c r="I365" s="70"/>
      <c r="J365" s="70"/>
      <c r="K365" s="70"/>
      <c r="L365" s="70"/>
      <c r="M365" s="70"/>
      <c r="N365" s="70"/>
      <c r="O365" s="70"/>
      <c r="P365" s="70"/>
      <c r="Q365" s="71"/>
    </row>
    <row r="366" spans="1:17" x14ac:dyDescent="0.25">
      <c r="A366" s="7">
        <f t="shared" si="10"/>
        <v>1</v>
      </c>
      <c r="B366" s="3">
        <v>45667</v>
      </c>
      <c r="C366" s="45">
        <v>17.600000000000001</v>
      </c>
      <c r="D366" s="15" t="str">
        <f t="shared" si="11"/>
        <v>km</v>
      </c>
      <c r="E366" s="69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71"/>
    </row>
    <row r="367" spans="1:17" x14ac:dyDescent="0.25">
      <c r="A367" s="7">
        <f t="shared" si="10"/>
        <v>1</v>
      </c>
      <c r="B367" s="3">
        <v>45668</v>
      </c>
      <c r="C367" s="45">
        <v>17.600000000000001</v>
      </c>
      <c r="D367" s="15" t="str">
        <f t="shared" si="11"/>
        <v>km</v>
      </c>
      <c r="E367" s="69"/>
      <c r="F367" s="70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71"/>
    </row>
    <row r="368" spans="1:17" x14ac:dyDescent="0.25">
      <c r="A368" s="7">
        <f t="shared" si="10"/>
        <v>1</v>
      </c>
      <c r="B368" s="3">
        <v>45669</v>
      </c>
      <c r="C368" s="45">
        <v>17.600000000000001</v>
      </c>
      <c r="D368" s="15" t="str">
        <f t="shared" si="11"/>
        <v>km</v>
      </c>
      <c r="E368" s="69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71"/>
    </row>
    <row r="369" spans="1:17" x14ac:dyDescent="0.25">
      <c r="A369" s="7">
        <f t="shared" si="10"/>
        <v>4</v>
      </c>
      <c r="B369" s="3">
        <v>45673</v>
      </c>
      <c r="C369" s="45">
        <v>17.600000000000001</v>
      </c>
      <c r="D369" s="15" t="str">
        <f t="shared" si="11"/>
        <v>km</v>
      </c>
      <c r="E369" s="69"/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71"/>
    </row>
    <row r="370" spans="1:17" x14ac:dyDescent="0.25">
      <c r="A370" s="7">
        <f t="shared" si="10"/>
        <v>3</v>
      </c>
      <c r="B370" s="3">
        <v>45676</v>
      </c>
      <c r="C370" s="45">
        <v>17.600000000000001</v>
      </c>
      <c r="D370" s="15" t="str">
        <f t="shared" si="11"/>
        <v>km</v>
      </c>
      <c r="E370" s="69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1"/>
    </row>
    <row r="371" spans="1:17" x14ac:dyDescent="0.25">
      <c r="A371" s="7">
        <f t="shared" si="10"/>
        <v>1</v>
      </c>
      <c r="B371" s="3">
        <v>45677</v>
      </c>
      <c r="C371" s="45">
        <v>17.600000000000001</v>
      </c>
      <c r="D371" s="15" t="str">
        <f t="shared" si="11"/>
        <v>km</v>
      </c>
      <c r="E371" s="69"/>
      <c r="F371" s="70"/>
      <c r="G371" s="70"/>
      <c r="H371" s="70"/>
      <c r="I371" s="70"/>
      <c r="J371" s="70"/>
      <c r="K371" s="70"/>
      <c r="L371" s="70"/>
      <c r="M371" s="70"/>
      <c r="N371" s="70"/>
      <c r="O371" s="70"/>
      <c r="P371" s="70"/>
      <c r="Q371" s="71"/>
    </row>
    <row r="372" spans="1:17" x14ac:dyDescent="0.25">
      <c r="A372" s="7">
        <f t="shared" si="10"/>
        <v>1</v>
      </c>
      <c r="B372" s="3">
        <v>45678</v>
      </c>
      <c r="C372" s="45">
        <v>18.8</v>
      </c>
      <c r="D372" s="15" t="str">
        <f t="shared" si="11"/>
        <v>km</v>
      </c>
      <c r="E372" s="69"/>
      <c r="F372" s="70"/>
      <c r="G372" s="70"/>
      <c r="H372" s="70"/>
      <c r="I372" s="70"/>
      <c r="J372" s="70"/>
      <c r="K372" s="70"/>
      <c r="L372" s="70"/>
      <c r="M372" s="70"/>
      <c r="N372" s="70"/>
      <c r="O372" s="70"/>
      <c r="P372" s="70"/>
      <c r="Q372" s="71"/>
    </row>
    <row r="373" spans="1:17" x14ac:dyDescent="0.25">
      <c r="A373" s="7">
        <f t="shared" si="10"/>
        <v>1</v>
      </c>
      <c r="B373" s="3">
        <v>45679</v>
      </c>
      <c r="C373" s="45">
        <v>17.600000000000001</v>
      </c>
      <c r="D373" s="15" t="str">
        <f t="shared" si="11"/>
        <v>km</v>
      </c>
      <c r="E373" s="69"/>
      <c r="F373" s="70"/>
      <c r="G373" s="70"/>
      <c r="H373" s="70"/>
      <c r="I373" s="70"/>
      <c r="J373" s="70"/>
      <c r="K373" s="70"/>
      <c r="L373" s="70"/>
      <c r="M373" s="70"/>
      <c r="N373" s="70"/>
      <c r="O373" s="70"/>
      <c r="P373" s="70"/>
      <c r="Q373" s="71"/>
    </row>
    <row r="374" spans="1:17" x14ac:dyDescent="0.25">
      <c r="A374" s="7">
        <f t="shared" si="10"/>
        <v>1</v>
      </c>
      <c r="B374" s="3">
        <v>45680</v>
      </c>
      <c r="C374" s="45">
        <v>17.600000000000001</v>
      </c>
      <c r="D374" s="15" t="str">
        <f t="shared" si="11"/>
        <v>km</v>
      </c>
      <c r="E374" s="78"/>
      <c r="F374" s="70"/>
      <c r="G374" s="70"/>
      <c r="H374" s="70"/>
      <c r="I374" s="70"/>
      <c r="J374" s="70"/>
      <c r="K374" s="70"/>
      <c r="L374" s="70"/>
      <c r="M374" s="70"/>
      <c r="N374" s="70"/>
      <c r="O374" s="70"/>
      <c r="P374" s="70"/>
      <c r="Q374" s="71"/>
    </row>
    <row r="375" spans="1:17" x14ac:dyDescent="0.25">
      <c r="A375" s="7">
        <f t="shared" si="10"/>
        <v>2</v>
      </c>
      <c r="B375" s="3">
        <v>45682</v>
      </c>
      <c r="C375" s="45">
        <v>17.600000000000001</v>
      </c>
      <c r="D375" s="15" t="str">
        <f t="shared" si="11"/>
        <v>km</v>
      </c>
      <c r="E375" s="69"/>
      <c r="F375" s="70"/>
      <c r="G375" s="70"/>
      <c r="H375" s="70"/>
      <c r="I375" s="70"/>
      <c r="J375" s="70"/>
      <c r="K375" s="70"/>
      <c r="L375" s="70"/>
      <c r="M375" s="70"/>
      <c r="N375" s="70"/>
      <c r="O375" s="70"/>
      <c r="P375" s="70"/>
      <c r="Q375" s="71"/>
    </row>
    <row r="376" spans="1:17" x14ac:dyDescent="0.25">
      <c r="A376" s="7">
        <f t="shared" si="10"/>
        <v>1</v>
      </c>
      <c r="B376" s="3">
        <v>45683</v>
      </c>
      <c r="C376" s="45">
        <v>18.2</v>
      </c>
      <c r="D376" s="15" t="str">
        <f t="shared" si="11"/>
        <v>km</v>
      </c>
      <c r="E376" s="69"/>
      <c r="F376" s="70"/>
      <c r="G376" s="70"/>
      <c r="H376" s="70"/>
      <c r="I376" s="70"/>
      <c r="J376" s="70"/>
      <c r="K376" s="70"/>
      <c r="L376" s="70"/>
      <c r="M376" s="70"/>
      <c r="N376" s="70"/>
      <c r="O376" s="70"/>
      <c r="P376" s="70"/>
      <c r="Q376" s="71"/>
    </row>
    <row r="377" spans="1:17" x14ac:dyDescent="0.25">
      <c r="A377" s="7">
        <f t="shared" si="10"/>
        <v>1</v>
      </c>
      <c r="B377" s="3">
        <v>45684</v>
      </c>
      <c r="C377" s="45">
        <v>17.600000000000001</v>
      </c>
      <c r="D377" s="15" t="str">
        <f t="shared" si="11"/>
        <v>km</v>
      </c>
      <c r="E377" s="69"/>
      <c r="F377" s="70"/>
      <c r="G377" s="70"/>
      <c r="H377" s="70"/>
      <c r="I377" s="70"/>
      <c r="J377" s="70"/>
      <c r="K377" s="70"/>
      <c r="L377" s="70"/>
      <c r="M377" s="70"/>
      <c r="N377" s="70"/>
      <c r="O377" s="70"/>
      <c r="P377" s="70"/>
      <c r="Q377" s="71"/>
    </row>
    <row r="378" spans="1:17" x14ac:dyDescent="0.25">
      <c r="A378" s="7">
        <f t="shared" si="10"/>
        <v>2</v>
      </c>
      <c r="B378" s="3">
        <v>45686</v>
      </c>
      <c r="C378" s="45">
        <v>18.8</v>
      </c>
      <c r="D378" s="15" t="str">
        <f t="shared" si="11"/>
        <v>km</v>
      </c>
      <c r="E378" s="85"/>
      <c r="F378" s="86"/>
      <c r="G378" s="86"/>
      <c r="H378" s="86"/>
      <c r="I378" s="86"/>
      <c r="J378" s="86"/>
      <c r="K378" s="86"/>
      <c r="L378" s="86"/>
      <c r="M378" s="86"/>
      <c r="N378" s="86"/>
      <c r="O378" s="86"/>
      <c r="P378" s="86"/>
      <c r="Q378" s="87"/>
    </row>
    <row r="379" spans="1:17" x14ac:dyDescent="0.25">
      <c r="A379" s="7">
        <f t="shared" si="10"/>
        <v>1</v>
      </c>
      <c r="B379" s="3">
        <v>45687</v>
      </c>
      <c r="C379" s="45">
        <v>17.600000000000001</v>
      </c>
      <c r="D379" s="15" t="str">
        <f t="shared" si="11"/>
        <v>km</v>
      </c>
      <c r="E379" s="69"/>
      <c r="F379" s="70"/>
      <c r="G379" s="70"/>
      <c r="H379" s="70"/>
      <c r="I379" s="70"/>
      <c r="J379" s="70"/>
      <c r="K379" s="70"/>
      <c r="L379" s="70"/>
      <c r="M379" s="70"/>
      <c r="N379" s="70"/>
      <c r="O379" s="70"/>
      <c r="P379" s="70"/>
      <c r="Q379" s="71"/>
    </row>
    <row r="380" spans="1:17" x14ac:dyDescent="0.25">
      <c r="A380" s="7">
        <f t="shared" si="10"/>
        <v>1</v>
      </c>
      <c r="B380" s="3">
        <v>45688</v>
      </c>
      <c r="C380" s="45">
        <v>21.4</v>
      </c>
      <c r="D380" s="15" t="str">
        <f t="shared" si="11"/>
        <v>km</v>
      </c>
      <c r="E380" s="69"/>
      <c r="F380" s="70"/>
      <c r="G380" s="70"/>
      <c r="H380" s="70"/>
      <c r="I380" s="70"/>
      <c r="J380" s="70"/>
      <c r="K380" s="70"/>
      <c r="L380" s="70"/>
      <c r="M380" s="70"/>
      <c r="N380" s="70"/>
      <c r="O380" s="70"/>
      <c r="P380" s="70"/>
      <c r="Q380" s="71"/>
    </row>
    <row r="381" spans="1:17" x14ac:dyDescent="0.25">
      <c r="A381" s="7">
        <f t="shared" si="10"/>
        <v>1</v>
      </c>
      <c r="B381" s="3">
        <v>45689</v>
      </c>
      <c r="C381" s="45">
        <v>17.600000000000001</v>
      </c>
      <c r="D381" s="15" t="str">
        <f t="shared" si="11"/>
        <v>km</v>
      </c>
      <c r="E381" s="69"/>
      <c r="F381" s="70"/>
      <c r="G381" s="70"/>
      <c r="H381" s="70"/>
      <c r="I381" s="70"/>
      <c r="J381" s="70"/>
      <c r="K381" s="70"/>
      <c r="L381" s="70"/>
      <c r="M381" s="70"/>
      <c r="N381" s="70"/>
      <c r="O381" s="70"/>
      <c r="P381" s="70"/>
      <c r="Q381" s="71"/>
    </row>
    <row r="382" spans="1:17" x14ac:dyDescent="0.25">
      <c r="A382" s="7">
        <f t="shared" si="10"/>
        <v>1</v>
      </c>
      <c r="B382" s="3">
        <v>45690</v>
      </c>
      <c r="C382" s="45">
        <v>31.1</v>
      </c>
      <c r="D382" s="15" t="str">
        <f t="shared" si="11"/>
        <v>km</v>
      </c>
      <c r="E382" s="69"/>
      <c r="F382" s="70"/>
      <c r="G382" s="70"/>
      <c r="H382" s="70"/>
      <c r="I382" s="70"/>
      <c r="J382" s="70"/>
      <c r="K382" s="70"/>
      <c r="L382" s="70"/>
      <c r="M382" s="70"/>
      <c r="N382" s="70"/>
      <c r="O382" s="70"/>
      <c r="P382" s="70"/>
      <c r="Q382" s="71"/>
    </row>
    <row r="383" spans="1:17" x14ac:dyDescent="0.25">
      <c r="A383" s="7">
        <f t="shared" si="10"/>
        <v>2</v>
      </c>
      <c r="B383" s="3">
        <v>45692</v>
      </c>
      <c r="C383" s="45">
        <v>17.600000000000001</v>
      </c>
      <c r="D383" s="15" t="str">
        <f t="shared" si="11"/>
        <v>km</v>
      </c>
      <c r="E383" s="78"/>
      <c r="F383" s="79"/>
      <c r="G383" s="79"/>
      <c r="H383" s="79"/>
      <c r="I383" s="79"/>
      <c r="J383" s="79"/>
      <c r="K383" s="79"/>
      <c r="L383" s="79"/>
      <c r="M383" s="79"/>
      <c r="N383" s="79"/>
      <c r="O383" s="79"/>
      <c r="P383" s="79"/>
      <c r="Q383" s="80"/>
    </row>
    <row r="384" spans="1:17" x14ac:dyDescent="0.25">
      <c r="A384" s="7">
        <f t="shared" si="10"/>
        <v>4</v>
      </c>
      <c r="B384" s="3">
        <v>45696</v>
      </c>
      <c r="C384" s="45">
        <v>17.600000000000001</v>
      </c>
      <c r="D384" s="15" t="str">
        <f t="shared" si="11"/>
        <v>km</v>
      </c>
      <c r="E384" s="78"/>
      <c r="F384" s="79"/>
      <c r="G384" s="79"/>
      <c r="H384" s="79"/>
      <c r="I384" s="79"/>
      <c r="J384" s="79"/>
      <c r="K384" s="79"/>
      <c r="L384" s="79"/>
      <c r="M384" s="79"/>
      <c r="N384" s="79"/>
      <c r="O384" s="79"/>
      <c r="P384" s="79"/>
      <c r="Q384" s="80"/>
    </row>
    <row r="385" spans="1:17" x14ac:dyDescent="0.25">
      <c r="A385" s="7">
        <f t="shared" si="10"/>
        <v>3</v>
      </c>
      <c r="B385" s="3">
        <v>45699</v>
      </c>
      <c r="C385" s="45">
        <v>25.1</v>
      </c>
      <c r="D385" s="15" t="str">
        <f t="shared" si="11"/>
        <v>km</v>
      </c>
      <c r="E385" s="69"/>
      <c r="F385" s="70"/>
      <c r="G385" s="70"/>
      <c r="H385" s="70"/>
      <c r="I385" s="70"/>
      <c r="J385" s="70"/>
      <c r="K385" s="70"/>
      <c r="L385" s="70"/>
      <c r="M385" s="70"/>
      <c r="N385" s="70"/>
      <c r="O385" s="70"/>
      <c r="P385" s="70"/>
      <c r="Q385" s="71"/>
    </row>
    <row r="386" spans="1:17" x14ac:dyDescent="0.25">
      <c r="A386" s="7">
        <f t="shared" si="10"/>
        <v>1</v>
      </c>
      <c r="B386" s="3">
        <v>45700</v>
      </c>
      <c r="C386" s="45">
        <v>17.600000000000001</v>
      </c>
      <c r="D386" s="15" t="str">
        <f t="shared" si="11"/>
        <v>km</v>
      </c>
      <c r="E386" s="88"/>
      <c r="F386" s="70"/>
      <c r="G386" s="70"/>
      <c r="H386" s="70"/>
      <c r="I386" s="70"/>
      <c r="J386" s="70"/>
      <c r="K386" s="70"/>
      <c r="L386" s="70"/>
      <c r="M386" s="70"/>
      <c r="N386" s="70"/>
      <c r="O386" s="70"/>
      <c r="P386" s="70"/>
      <c r="Q386" s="71"/>
    </row>
    <row r="387" spans="1:17" x14ac:dyDescent="0.25">
      <c r="A387" s="7">
        <f t="shared" si="10"/>
        <v>0</v>
      </c>
      <c r="B387" s="3">
        <v>45700</v>
      </c>
      <c r="C387" s="45">
        <v>17.600000000000001</v>
      </c>
      <c r="D387" s="15" t="str">
        <f t="shared" si="11"/>
        <v>km</v>
      </c>
      <c r="E387" s="69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71"/>
    </row>
    <row r="388" spans="1:17" x14ac:dyDescent="0.25">
      <c r="A388" s="7">
        <f t="shared" si="10"/>
        <v>1</v>
      </c>
      <c r="B388" s="3">
        <v>45701</v>
      </c>
      <c r="C388" s="45">
        <v>17.600000000000001</v>
      </c>
      <c r="D388" s="15" t="str">
        <f t="shared" si="11"/>
        <v>km</v>
      </c>
      <c r="E388" s="69"/>
      <c r="F388" s="70"/>
      <c r="G388" s="70"/>
      <c r="H388" s="70"/>
      <c r="I388" s="70"/>
      <c r="J388" s="70"/>
      <c r="K388" s="70"/>
      <c r="L388" s="70"/>
      <c r="M388" s="70"/>
      <c r="N388" s="70"/>
      <c r="O388" s="70"/>
      <c r="P388" s="70"/>
      <c r="Q388" s="71"/>
    </row>
    <row r="389" spans="1:17" x14ac:dyDescent="0.25">
      <c r="A389" s="7">
        <f t="shared" si="10"/>
        <v>1</v>
      </c>
      <c r="B389" s="3">
        <v>45702</v>
      </c>
      <c r="C389" s="45">
        <v>17.600000000000001</v>
      </c>
      <c r="D389" s="15" t="str">
        <f t="shared" si="11"/>
        <v>km</v>
      </c>
      <c r="E389" s="69"/>
      <c r="F389" s="70"/>
      <c r="G389" s="70"/>
      <c r="H389" s="70"/>
      <c r="I389" s="70"/>
      <c r="J389" s="70"/>
      <c r="K389" s="70"/>
      <c r="L389" s="70"/>
      <c r="M389" s="70"/>
      <c r="N389" s="70"/>
      <c r="O389" s="70"/>
      <c r="P389" s="70"/>
      <c r="Q389" s="71"/>
    </row>
    <row r="390" spans="1:17" x14ac:dyDescent="0.25">
      <c r="A390" s="7">
        <f t="shared" si="10"/>
        <v>1</v>
      </c>
      <c r="B390" s="3">
        <v>45703</v>
      </c>
      <c r="C390" s="45">
        <v>19.5</v>
      </c>
      <c r="D390" s="15" t="str">
        <f t="shared" si="11"/>
        <v>km</v>
      </c>
      <c r="E390" s="78"/>
      <c r="F390" s="79"/>
      <c r="G390" s="79"/>
      <c r="H390" s="79"/>
      <c r="I390" s="79"/>
      <c r="J390" s="79"/>
      <c r="K390" s="79"/>
      <c r="L390" s="79"/>
      <c r="M390" s="79"/>
      <c r="N390" s="79"/>
      <c r="O390" s="79"/>
      <c r="P390" s="79"/>
      <c r="Q390" s="80"/>
    </row>
    <row r="391" spans="1:17" x14ac:dyDescent="0.25">
      <c r="A391" s="7">
        <f t="shared" ref="A391:A454" si="12">IF(B391="","",B391-B390)</f>
        <v>1</v>
      </c>
      <c r="B391" s="3">
        <v>45704</v>
      </c>
      <c r="C391" s="45">
        <v>18.2</v>
      </c>
      <c r="D391" s="15" t="str">
        <f t="shared" ref="D391:D454" si="13">IF(C391="","","km")</f>
        <v>km</v>
      </c>
      <c r="E391" s="69"/>
      <c r="F391" s="70"/>
      <c r="G391" s="70"/>
      <c r="H391" s="70"/>
      <c r="I391" s="70"/>
      <c r="J391" s="70"/>
      <c r="K391" s="70"/>
      <c r="L391" s="70"/>
      <c r="M391" s="70"/>
      <c r="N391" s="70"/>
      <c r="O391" s="70"/>
      <c r="P391" s="70"/>
      <c r="Q391" s="71"/>
    </row>
    <row r="392" spans="1:17" x14ac:dyDescent="0.25">
      <c r="A392" s="7">
        <f t="shared" si="12"/>
        <v>0</v>
      </c>
      <c r="B392" s="3">
        <v>45704</v>
      </c>
      <c r="C392" s="45">
        <v>16.5</v>
      </c>
      <c r="D392" s="15" t="str">
        <f t="shared" si="13"/>
        <v>km</v>
      </c>
      <c r="E392" s="69"/>
      <c r="F392" s="70"/>
      <c r="G392" s="70"/>
      <c r="H392" s="70"/>
      <c r="I392" s="70"/>
      <c r="J392" s="70"/>
      <c r="K392" s="70"/>
      <c r="L392" s="70"/>
      <c r="M392" s="70"/>
      <c r="N392" s="70"/>
      <c r="O392" s="70"/>
      <c r="P392" s="70"/>
      <c r="Q392" s="71"/>
    </row>
    <row r="393" spans="1:17" x14ac:dyDescent="0.25">
      <c r="A393" s="7">
        <f t="shared" si="12"/>
        <v>1</v>
      </c>
      <c r="B393" s="3">
        <v>45705</v>
      </c>
      <c r="C393" s="45">
        <v>23.1</v>
      </c>
      <c r="D393" s="15" t="str">
        <f t="shared" si="13"/>
        <v>km</v>
      </c>
      <c r="E393" s="69"/>
      <c r="F393" s="70"/>
      <c r="G393" s="70"/>
      <c r="H393" s="70"/>
      <c r="I393" s="70"/>
      <c r="J393" s="70"/>
      <c r="K393" s="70"/>
      <c r="L393" s="70"/>
      <c r="M393" s="70"/>
      <c r="N393" s="70"/>
      <c r="O393" s="70"/>
      <c r="P393" s="70"/>
      <c r="Q393" s="71"/>
    </row>
    <row r="394" spans="1:17" x14ac:dyDescent="0.25">
      <c r="A394" s="7">
        <f t="shared" si="12"/>
        <v>1</v>
      </c>
      <c r="B394" s="3">
        <v>45706</v>
      </c>
      <c r="C394" s="45">
        <v>17.600000000000001</v>
      </c>
      <c r="D394" s="15" t="str">
        <f t="shared" si="13"/>
        <v>km</v>
      </c>
      <c r="E394" s="85"/>
      <c r="F394" s="86"/>
      <c r="G394" s="86"/>
      <c r="H394" s="86"/>
      <c r="I394" s="86"/>
      <c r="J394" s="86"/>
      <c r="K394" s="86"/>
      <c r="L394" s="86"/>
      <c r="M394" s="86"/>
      <c r="N394" s="86"/>
      <c r="O394" s="86"/>
      <c r="P394" s="86"/>
      <c r="Q394" s="87"/>
    </row>
    <row r="395" spans="1:17" x14ac:dyDescent="0.25">
      <c r="A395" s="7">
        <f t="shared" si="12"/>
        <v>1</v>
      </c>
      <c r="B395" s="3">
        <v>45707</v>
      </c>
      <c r="C395" s="45">
        <v>17.600000000000001</v>
      </c>
      <c r="D395" s="15" t="str">
        <f t="shared" si="13"/>
        <v>km</v>
      </c>
      <c r="E395" s="78"/>
      <c r="F395" s="79"/>
      <c r="G395" s="79"/>
      <c r="H395" s="79"/>
      <c r="I395" s="79"/>
      <c r="J395" s="79"/>
      <c r="K395" s="79"/>
      <c r="L395" s="79"/>
      <c r="M395" s="79"/>
      <c r="N395" s="79"/>
      <c r="O395" s="79"/>
      <c r="P395" s="79"/>
      <c r="Q395" s="80"/>
    </row>
    <row r="396" spans="1:17" x14ac:dyDescent="0.25">
      <c r="A396" s="7">
        <f t="shared" si="12"/>
        <v>1</v>
      </c>
      <c r="B396" s="3">
        <v>45708</v>
      </c>
      <c r="C396" s="45">
        <v>17.600000000000001</v>
      </c>
      <c r="D396" s="15" t="str">
        <f t="shared" si="13"/>
        <v>km</v>
      </c>
      <c r="E396" s="78"/>
      <c r="F396" s="79"/>
      <c r="G396" s="79"/>
      <c r="H396" s="79"/>
      <c r="I396" s="79"/>
      <c r="J396" s="79"/>
      <c r="K396" s="79"/>
      <c r="L396" s="79"/>
      <c r="M396" s="79"/>
      <c r="N396" s="79"/>
      <c r="O396" s="79"/>
      <c r="P396" s="79"/>
      <c r="Q396" s="80"/>
    </row>
    <row r="397" spans="1:17" x14ac:dyDescent="0.25">
      <c r="A397" s="7">
        <f t="shared" si="12"/>
        <v>1</v>
      </c>
      <c r="B397" s="3">
        <v>45709</v>
      </c>
      <c r="C397" s="45">
        <v>18.5</v>
      </c>
      <c r="D397" s="15" t="str">
        <f t="shared" si="13"/>
        <v>km</v>
      </c>
      <c r="E397" s="69"/>
      <c r="F397" s="70"/>
      <c r="G397" s="70"/>
      <c r="H397" s="70"/>
      <c r="I397" s="70"/>
      <c r="J397" s="70"/>
      <c r="K397" s="70"/>
      <c r="L397" s="70"/>
      <c r="M397" s="70"/>
      <c r="N397" s="70"/>
      <c r="O397" s="70"/>
      <c r="P397" s="70"/>
      <c r="Q397" s="71"/>
    </row>
    <row r="398" spans="1:17" x14ac:dyDescent="0.25">
      <c r="A398" s="7">
        <f t="shared" si="12"/>
        <v>1</v>
      </c>
      <c r="B398" s="3">
        <v>45710</v>
      </c>
      <c r="C398" s="45">
        <v>17.600000000000001</v>
      </c>
      <c r="D398" s="15" t="str">
        <f t="shared" si="13"/>
        <v>km</v>
      </c>
      <c r="E398" s="69"/>
      <c r="F398" s="70"/>
      <c r="G398" s="70"/>
      <c r="H398" s="70"/>
      <c r="I398" s="70"/>
      <c r="J398" s="70"/>
      <c r="K398" s="70"/>
      <c r="L398" s="70"/>
      <c r="M398" s="70"/>
      <c r="N398" s="70"/>
      <c r="O398" s="70"/>
      <c r="P398" s="70"/>
      <c r="Q398" s="71"/>
    </row>
    <row r="399" spans="1:17" x14ac:dyDescent="0.25">
      <c r="A399" s="7">
        <f t="shared" si="12"/>
        <v>1</v>
      </c>
      <c r="B399" s="3">
        <v>45711</v>
      </c>
      <c r="C399" s="45">
        <v>17.600000000000001</v>
      </c>
      <c r="D399" s="15" t="str">
        <f t="shared" si="13"/>
        <v>km</v>
      </c>
      <c r="E399" s="69"/>
      <c r="F399" s="70"/>
      <c r="G399" s="70"/>
      <c r="H399" s="70"/>
      <c r="I399" s="70"/>
      <c r="J399" s="70"/>
      <c r="K399" s="70"/>
      <c r="L399" s="70"/>
      <c r="M399" s="70"/>
      <c r="N399" s="70"/>
      <c r="O399" s="70"/>
      <c r="P399" s="70"/>
      <c r="Q399" s="71"/>
    </row>
    <row r="400" spans="1:17" x14ac:dyDescent="0.25">
      <c r="A400" s="7">
        <f t="shared" si="12"/>
        <v>1</v>
      </c>
      <c r="B400" s="3">
        <v>45712</v>
      </c>
      <c r="C400" s="45">
        <v>18.8</v>
      </c>
      <c r="D400" s="15" t="str">
        <f t="shared" si="13"/>
        <v>km</v>
      </c>
      <c r="E400" s="78"/>
      <c r="F400" s="79"/>
      <c r="G400" s="79"/>
      <c r="H400" s="79"/>
      <c r="I400" s="79"/>
      <c r="J400" s="79"/>
      <c r="K400" s="79"/>
      <c r="L400" s="79"/>
      <c r="M400" s="79"/>
      <c r="N400" s="79"/>
      <c r="O400" s="79"/>
      <c r="P400" s="79"/>
      <c r="Q400" s="80"/>
    </row>
    <row r="401" spans="1:17" x14ac:dyDescent="0.25">
      <c r="A401" s="7">
        <f t="shared" si="12"/>
        <v>1</v>
      </c>
      <c r="B401" s="3">
        <v>45713</v>
      </c>
      <c r="C401" s="45">
        <v>17.600000000000001</v>
      </c>
      <c r="D401" s="15" t="str">
        <f t="shared" si="13"/>
        <v>km</v>
      </c>
      <c r="E401" s="78"/>
      <c r="F401" s="79"/>
      <c r="G401" s="79"/>
      <c r="H401" s="79"/>
      <c r="I401" s="79"/>
      <c r="J401" s="79"/>
      <c r="K401" s="79"/>
      <c r="L401" s="79"/>
      <c r="M401" s="79"/>
      <c r="N401" s="79"/>
      <c r="O401" s="79"/>
      <c r="P401" s="79"/>
      <c r="Q401" s="80"/>
    </row>
    <row r="402" spans="1:17" x14ac:dyDescent="0.25">
      <c r="A402" s="7">
        <f t="shared" si="12"/>
        <v>1</v>
      </c>
      <c r="B402" s="3">
        <v>45714</v>
      </c>
      <c r="C402" s="45">
        <v>34.5</v>
      </c>
      <c r="D402" s="15" t="str">
        <f t="shared" si="13"/>
        <v>km</v>
      </c>
      <c r="E402" s="95"/>
      <c r="F402" s="70"/>
      <c r="G402" s="70"/>
      <c r="H402" s="70"/>
      <c r="I402" s="70"/>
      <c r="J402" s="70"/>
      <c r="K402" s="70"/>
      <c r="L402" s="70"/>
      <c r="M402" s="70"/>
      <c r="N402" s="70"/>
      <c r="O402" s="70"/>
      <c r="P402" s="70"/>
      <c r="Q402" s="71"/>
    </row>
    <row r="403" spans="1:17" x14ac:dyDescent="0.25">
      <c r="A403" s="7">
        <f t="shared" si="12"/>
        <v>1</v>
      </c>
      <c r="B403" s="3">
        <v>45715</v>
      </c>
      <c r="C403" s="45">
        <v>18.8</v>
      </c>
      <c r="D403" s="15" t="str">
        <f t="shared" si="13"/>
        <v>km</v>
      </c>
      <c r="E403" s="69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71"/>
    </row>
    <row r="404" spans="1:17" x14ac:dyDescent="0.25">
      <c r="A404" s="7">
        <f t="shared" si="12"/>
        <v>2</v>
      </c>
      <c r="B404" s="3">
        <v>45717</v>
      </c>
      <c r="C404" s="45">
        <v>18.8</v>
      </c>
      <c r="D404" s="15" t="str">
        <f t="shared" si="13"/>
        <v>km</v>
      </c>
      <c r="E404" s="69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71"/>
    </row>
    <row r="405" spans="1:17" x14ac:dyDescent="0.25">
      <c r="A405" s="7">
        <f t="shared" si="12"/>
        <v>1</v>
      </c>
      <c r="B405" s="3">
        <v>45718</v>
      </c>
      <c r="C405" s="45">
        <v>18.8</v>
      </c>
      <c r="D405" s="15" t="str">
        <f t="shared" si="13"/>
        <v>km</v>
      </c>
      <c r="E405" s="78"/>
      <c r="F405" s="79"/>
      <c r="G405" s="79"/>
      <c r="H405" s="79"/>
      <c r="I405" s="79"/>
      <c r="J405" s="79"/>
      <c r="K405" s="79"/>
      <c r="L405" s="79"/>
      <c r="M405" s="79"/>
      <c r="N405" s="79"/>
      <c r="O405" s="79"/>
      <c r="P405" s="79"/>
      <c r="Q405" s="80"/>
    </row>
    <row r="406" spans="1:17" x14ac:dyDescent="0.25">
      <c r="A406" s="7">
        <f t="shared" si="12"/>
        <v>1</v>
      </c>
      <c r="B406" s="3">
        <v>45719</v>
      </c>
      <c r="C406" s="45">
        <v>17.600000000000001</v>
      </c>
      <c r="D406" s="15" t="str">
        <f t="shared" si="13"/>
        <v>km</v>
      </c>
      <c r="E406" s="69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71"/>
    </row>
    <row r="407" spans="1:17" x14ac:dyDescent="0.25">
      <c r="A407" s="7">
        <f t="shared" si="12"/>
        <v>1</v>
      </c>
      <c r="B407" s="3">
        <v>45720</v>
      </c>
      <c r="C407" s="45">
        <v>17.600000000000001</v>
      </c>
      <c r="D407" s="15" t="str">
        <f t="shared" si="13"/>
        <v>km</v>
      </c>
      <c r="E407" s="78"/>
      <c r="F407" s="79"/>
      <c r="G407" s="79"/>
      <c r="H407" s="79"/>
      <c r="I407" s="79"/>
      <c r="J407" s="79"/>
      <c r="K407" s="79"/>
      <c r="L407" s="79"/>
      <c r="M407" s="79"/>
      <c r="N407" s="79"/>
      <c r="O407" s="79"/>
      <c r="P407" s="79"/>
      <c r="Q407" s="80"/>
    </row>
    <row r="408" spans="1:17" x14ac:dyDescent="0.25">
      <c r="A408" s="7">
        <f t="shared" si="12"/>
        <v>1</v>
      </c>
      <c r="B408" s="3">
        <v>45721</v>
      </c>
      <c r="C408" s="45">
        <v>17.600000000000001</v>
      </c>
      <c r="D408" s="15" t="str">
        <f t="shared" si="13"/>
        <v>km</v>
      </c>
      <c r="E408" s="69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71"/>
    </row>
    <row r="409" spans="1:17" x14ac:dyDescent="0.25">
      <c r="A409" s="7">
        <f t="shared" si="12"/>
        <v>0</v>
      </c>
      <c r="B409" s="3">
        <v>45721</v>
      </c>
      <c r="C409" s="45">
        <v>35.6</v>
      </c>
      <c r="D409" s="15" t="str">
        <f t="shared" si="13"/>
        <v>km</v>
      </c>
      <c r="E409" s="69"/>
      <c r="F409" s="70"/>
      <c r="G409" s="70"/>
      <c r="H409" s="70"/>
      <c r="I409" s="70"/>
      <c r="J409" s="70"/>
      <c r="K409" s="70"/>
      <c r="L409" s="70"/>
      <c r="M409" s="70"/>
      <c r="N409" s="70"/>
      <c r="O409" s="70"/>
      <c r="P409" s="70"/>
      <c r="Q409" s="71"/>
    </row>
    <row r="410" spans="1:17" x14ac:dyDescent="0.25">
      <c r="A410" s="7">
        <f t="shared" si="12"/>
        <v>1</v>
      </c>
      <c r="B410" s="3">
        <v>45722</v>
      </c>
      <c r="C410" s="45">
        <v>17.600000000000001</v>
      </c>
      <c r="D410" s="15" t="str">
        <f t="shared" si="13"/>
        <v>km</v>
      </c>
      <c r="E410" s="78"/>
      <c r="F410" s="79"/>
      <c r="G410" s="79"/>
      <c r="H410" s="79"/>
      <c r="I410" s="79"/>
      <c r="J410" s="79"/>
      <c r="K410" s="79"/>
      <c r="L410" s="79"/>
      <c r="M410" s="79"/>
      <c r="N410" s="79"/>
      <c r="O410" s="79"/>
      <c r="P410" s="79"/>
      <c r="Q410" s="80"/>
    </row>
    <row r="411" spans="1:17" x14ac:dyDescent="0.25">
      <c r="A411" s="7">
        <f t="shared" si="12"/>
        <v>1</v>
      </c>
      <c r="B411" s="3">
        <v>45723</v>
      </c>
      <c r="C411" s="45">
        <v>17.600000000000001</v>
      </c>
      <c r="D411" s="15" t="str">
        <f t="shared" si="13"/>
        <v>km</v>
      </c>
      <c r="E411" s="78"/>
      <c r="F411" s="79"/>
      <c r="G411" s="79"/>
      <c r="H411" s="79"/>
      <c r="I411" s="79"/>
      <c r="J411" s="79"/>
      <c r="K411" s="79"/>
      <c r="L411" s="79"/>
      <c r="M411" s="79"/>
      <c r="N411" s="79"/>
      <c r="O411" s="79"/>
      <c r="P411" s="79"/>
      <c r="Q411" s="80"/>
    </row>
    <row r="412" spans="1:17" x14ac:dyDescent="0.25">
      <c r="A412" s="7">
        <f t="shared" si="12"/>
        <v>1</v>
      </c>
      <c r="B412" s="3">
        <v>45724</v>
      </c>
      <c r="C412" s="45">
        <v>20.6</v>
      </c>
      <c r="D412" s="15" t="str">
        <f t="shared" si="13"/>
        <v>km</v>
      </c>
      <c r="E412" s="69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71"/>
    </row>
    <row r="413" spans="1:17" x14ac:dyDescent="0.25">
      <c r="A413" s="7">
        <f t="shared" si="12"/>
        <v>1</v>
      </c>
      <c r="B413" s="3">
        <v>45725</v>
      </c>
      <c r="C413" s="45">
        <v>18.399999999999999</v>
      </c>
      <c r="D413" s="15" t="str">
        <f t="shared" si="13"/>
        <v>km</v>
      </c>
      <c r="E413" s="69"/>
      <c r="F413" s="70"/>
      <c r="G413" s="70"/>
      <c r="H413" s="70"/>
      <c r="I413" s="70"/>
      <c r="J413" s="70"/>
      <c r="K413" s="70"/>
      <c r="L413" s="70"/>
      <c r="M413" s="70"/>
      <c r="N413" s="70"/>
      <c r="O413" s="70"/>
      <c r="P413" s="70"/>
      <c r="Q413" s="71"/>
    </row>
    <row r="414" spans="1:17" x14ac:dyDescent="0.25">
      <c r="A414" s="7">
        <f t="shared" si="12"/>
        <v>1</v>
      </c>
      <c r="B414" s="3">
        <v>45726</v>
      </c>
      <c r="C414" s="45">
        <v>19.2</v>
      </c>
      <c r="D414" s="15" t="str">
        <f t="shared" si="13"/>
        <v>km</v>
      </c>
      <c r="E414" s="69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71"/>
    </row>
    <row r="415" spans="1:17" x14ac:dyDescent="0.25">
      <c r="A415" s="7">
        <f t="shared" si="12"/>
        <v>2</v>
      </c>
      <c r="B415" s="3">
        <v>45728</v>
      </c>
      <c r="C415" s="45">
        <v>17.600000000000001</v>
      </c>
      <c r="D415" s="15" t="str">
        <f t="shared" si="13"/>
        <v>km</v>
      </c>
      <c r="E415" s="69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71"/>
    </row>
    <row r="416" spans="1:17" x14ac:dyDescent="0.25">
      <c r="A416" s="7">
        <f t="shared" si="12"/>
        <v>1</v>
      </c>
      <c r="B416" s="3">
        <v>45729</v>
      </c>
      <c r="C416" s="45">
        <v>18.8</v>
      </c>
      <c r="D416" s="15" t="str">
        <f t="shared" si="13"/>
        <v>km</v>
      </c>
      <c r="E416" s="78"/>
      <c r="F416" s="79"/>
      <c r="G416" s="79"/>
      <c r="H416" s="79"/>
      <c r="I416" s="79"/>
      <c r="J416" s="79"/>
      <c r="K416" s="79"/>
      <c r="L416" s="79"/>
      <c r="M416" s="79"/>
      <c r="N416" s="79"/>
      <c r="O416" s="79"/>
      <c r="P416" s="79"/>
      <c r="Q416" s="80"/>
    </row>
    <row r="417" spans="1:17" x14ac:dyDescent="0.25">
      <c r="A417" s="7">
        <f t="shared" si="12"/>
        <v>1</v>
      </c>
      <c r="B417" s="3">
        <v>45730</v>
      </c>
      <c r="C417" s="45">
        <v>17.600000000000001</v>
      </c>
      <c r="D417" s="15" t="str">
        <f t="shared" si="13"/>
        <v>km</v>
      </c>
      <c r="E417" s="69"/>
      <c r="F417" s="70"/>
      <c r="G417" s="70"/>
      <c r="H417" s="70"/>
      <c r="I417" s="70"/>
      <c r="J417" s="70"/>
      <c r="K417" s="70"/>
      <c r="L417" s="70"/>
      <c r="M417" s="70"/>
      <c r="N417" s="70"/>
      <c r="O417" s="70"/>
      <c r="P417" s="70"/>
      <c r="Q417" s="71"/>
    </row>
    <row r="418" spans="1:17" x14ac:dyDescent="0.25">
      <c r="A418" s="7">
        <f t="shared" si="12"/>
        <v>1</v>
      </c>
      <c r="B418" s="3">
        <v>45731</v>
      </c>
      <c r="C418" s="45">
        <v>17.600000000000001</v>
      </c>
      <c r="D418" s="15" t="str">
        <f t="shared" si="13"/>
        <v>km</v>
      </c>
      <c r="E418" s="69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71"/>
    </row>
    <row r="419" spans="1:17" x14ac:dyDescent="0.25">
      <c r="A419" s="7">
        <f t="shared" si="12"/>
        <v>1</v>
      </c>
      <c r="B419" s="3">
        <v>45732</v>
      </c>
      <c r="C419" s="45">
        <v>17.600000000000001</v>
      </c>
      <c r="D419" s="15" t="str">
        <f t="shared" si="13"/>
        <v>km</v>
      </c>
      <c r="E419" s="69"/>
      <c r="F419" s="70"/>
      <c r="G419" s="70"/>
      <c r="H419" s="70"/>
      <c r="I419" s="70"/>
      <c r="J419" s="70"/>
      <c r="K419" s="70"/>
      <c r="L419" s="70"/>
      <c r="M419" s="70"/>
      <c r="N419" s="70"/>
      <c r="O419" s="70"/>
      <c r="P419" s="70"/>
      <c r="Q419" s="71"/>
    </row>
    <row r="420" spans="1:17" x14ac:dyDescent="0.25">
      <c r="A420" s="7">
        <f t="shared" si="12"/>
        <v>0</v>
      </c>
      <c r="B420" s="3">
        <v>45732</v>
      </c>
      <c r="C420" s="45">
        <v>18.8</v>
      </c>
      <c r="D420" s="15" t="str">
        <f t="shared" si="13"/>
        <v>km</v>
      </c>
      <c r="E420" s="69"/>
      <c r="F420" s="70"/>
      <c r="G420" s="70"/>
      <c r="H420" s="70"/>
      <c r="I420" s="70"/>
      <c r="J420" s="70"/>
      <c r="K420" s="70"/>
      <c r="L420" s="70"/>
      <c r="M420" s="70"/>
      <c r="N420" s="70"/>
      <c r="O420" s="70"/>
      <c r="P420" s="70"/>
      <c r="Q420" s="71"/>
    </row>
    <row r="421" spans="1:17" x14ac:dyDescent="0.25">
      <c r="A421" s="7">
        <f t="shared" si="12"/>
        <v>1</v>
      </c>
      <c r="B421" s="3">
        <v>45733</v>
      </c>
      <c r="C421" s="45">
        <v>17.600000000000001</v>
      </c>
      <c r="D421" s="15" t="str">
        <f t="shared" si="13"/>
        <v>km</v>
      </c>
      <c r="E421" s="69"/>
      <c r="F421" s="70"/>
      <c r="G421" s="70"/>
      <c r="H421" s="70"/>
      <c r="I421" s="70"/>
      <c r="J421" s="70"/>
      <c r="K421" s="70"/>
      <c r="L421" s="70"/>
      <c r="M421" s="70"/>
      <c r="N421" s="70"/>
      <c r="O421" s="70"/>
      <c r="P421" s="70"/>
      <c r="Q421" s="71"/>
    </row>
    <row r="422" spans="1:17" x14ac:dyDescent="0.25">
      <c r="A422" s="7">
        <f t="shared" si="12"/>
        <v>1</v>
      </c>
      <c r="B422" s="3">
        <v>45734</v>
      </c>
      <c r="C422" s="45">
        <v>18.8</v>
      </c>
      <c r="D422" s="15" t="str">
        <f t="shared" si="13"/>
        <v>km</v>
      </c>
      <c r="E422" s="78"/>
      <c r="F422" s="79"/>
      <c r="G422" s="79"/>
      <c r="H422" s="79"/>
      <c r="I422" s="79"/>
      <c r="J422" s="79"/>
      <c r="K422" s="79"/>
      <c r="L422" s="79"/>
      <c r="M422" s="79"/>
      <c r="N422" s="79"/>
      <c r="O422" s="79"/>
      <c r="P422" s="79"/>
      <c r="Q422" s="80"/>
    </row>
    <row r="423" spans="1:17" x14ac:dyDescent="0.25">
      <c r="A423" s="7">
        <f t="shared" si="12"/>
        <v>1</v>
      </c>
      <c r="B423" s="3">
        <v>45735</v>
      </c>
      <c r="C423" s="45">
        <v>17.600000000000001</v>
      </c>
      <c r="D423" s="15" t="str">
        <f t="shared" si="13"/>
        <v>km</v>
      </c>
      <c r="E423" s="69"/>
      <c r="F423" s="70"/>
      <c r="G423" s="70"/>
      <c r="H423" s="70"/>
      <c r="I423" s="70"/>
      <c r="J423" s="70"/>
      <c r="K423" s="70"/>
      <c r="L423" s="70"/>
      <c r="M423" s="70"/>
      <c r="N423" s="70"/>
      <c r="O423" s="70"/>
      <c r="P423" s="70"/>
      <c r="Q423" s="71"/>
    </row>
    <row r="424" spans="1:17" x14ac:dyDescent="0.25">
      <c r="A424" s="7">
        <f t="shared" si="12"/>
        <v>1</v>
      </c>
      <c r="B424" s="3">
        <v>45736</v>
      </c>
      <c r="C424" s="45">
        <v>17.600000000000001</v>
      </c>
      <c r="D424" s="15" t="str">
        <f t="shared" si="13"/>
        <v>km</v>
      </c>
      <c r="E424" s="69"/>
      <c r="F424" s="70"/>
      <c r="G424" s="70"/>
      <c r="H424" s="70"/>
      <c r="I424" s="70"/>
      <c r="J424" s="70"/>
      <c r="K424" s="70"/>
      <c r="L424" s="70"/>
      <c r="M424" s="70"/>
      <c r="N424" s="70"/>
      <c r="O424" s="70"/>
      <c r="P424" s="70"/>
      <c r="Q424" s="71"/>
    </row>
    <row r="425" spans="1:17" x14ac:dyDescent="0.25">
      <c r="A425" s="7">
        <f t="shared" si="12"/>
        <v>1</v>
      </c>
      <c r="B425" s="3">
        <v>45737</v>
      </c>
      <c r="C425" s="45">
        <v>18.8</v>
      </c>
      <c r="D425" s="15" t="str">
        <f t="shared" si="13"/>
        <v>km</v>
      </c>
      <c r="E425" s="69"/>
      <c r="F425" s="70"/>
      <c r="G425" s="70"/>
      <c r="H425" s="70"/>
      <c r="I425" s="70"/>
      <c r="J425" s="70"/>
      <c r="K425" s="70"/>
      <c r="L425" s="70"/>
      <c r="M425" s="70"/>
      <c r="N425" s="70"/>
      <c r="O425" s="70"/>
      <c r="P425" s="70"/>
      <c r="Q425" s="71"/>
    </row>
    <row r="426" spans="1:17" x14ac:dyDescent="0.25">
      <c r="A426" s="7">
        <f t="shared" si="12"/>
        <v>1</v>
      </c>
      <c r="B426" s="3">
        <v>45738</v>
      </c>
      <c r="C426" s="45">
        <v>17.600000000000001</v>
      </c>
      <c r="D426" s="15" t="str">
        <f t="shared" si="13"/>
        <v>km</v>
      </c>
      <c r="E426" s="69"/>
      <c r="F426" s="70"/>
      <c r="G426" s="70"/>
      <c r="H426" s="70"/>
      <c r="I426" s="70"/>
      <c r="J426" s="70"/>
      <c r="K426" s="70"/>
      <c r="L426" s="70"/>
      <c r="M426" s="70"/>
      <c r="N426" s="70"/>
      <c r="O426" s="70"/>
      <c r="P426" s="70"/>
      <c r="Q426" s="71"/>
    </row>
    <row r="427" spans="1:17" x14ac:dyDescent="0.25">
      <c r="A427" s="7">
        <f t="shared" si="12"/>
        <v>1</v>
      </c>
      <c r="B427" s="3">
        <v>45739</v>
      </c>
      <c r="C427" s="45">
        <v>17.600000000000001</v>
      </c>
      <c r="D427" s="15" t="str">
        <f t="shared" si="13"/>
        <v>km</v>
      </c>
      <c r="E427" s="78"/>
      <c r="F427" s="79"/>
      <c r="G427" s="79"/>
      <c r="H427" s="79"/>
      <c r="I427" s="79"/>
      <c r="J427" s="79"/>
      <c r="K427" s="79"/>
      <c r="L427" s="79"/>
      <c r="M427" s="79"/>
      <c r="N427" s="79"/>
      <c r="O427" s="79"/>
      <c r="P427" s="79"/>
      <c r="Q427" s="80"/>
    </row>
    <row r="428" spans="1:17" x14ac:dyDescent="0.25">
      <c r="A428" s="7">
        <f t="shared" si="12"/>
        <v>1</v>
      </c>
      <c r="B428" s="3">
        <v>45740</v>
      </c>
      <c r="C428" s="45">
        <v>18.8</v>
      </c>
      <c r="D428" s="15" t="str">
        <f t="shared" si="13"/>
        <v>km</v>
      </c>
      <c r="E428" s="69"/>
      <c r="F428" s="70"/>
      <c r="G428" s="70"/>
      <c r="H428" s="70"/>
      <c r="I428" s="70"/>
      <c r="J428" s="70"/>
      <c r="K428" s="70"/>
      <c r="L428" s="70"/>
      <c r="M428" s="70"/>
      <c r="N428" s="70"/>
      <c r="O428" s="70"/>
      <c r="P428" s="70"/>
      <c r="Q428" s="71"/>
    </row>
    <row r="429" spans="1:17" x14ac:dyDescent="0.25">
      <c r="A429" s="7">
        <f t="shared" si="12"/>
        <v>1</v>
      </c>
      <c r="B429" s="3">
        <v>45741</v>
      </c>
      <c r="C429" s="45">
        <v>19.2</v>
      </c>
      <c r="D429" s="15" t="str">
        <f t="shared" si="13"/>
        <v>km</v>
      </c>
      <c r="E429" s="69"/>
      <c r="F429" s="70"/>
      <c r="G429" s="70"/>
      <c r="H429" s="70"/>
      <c r="I429" s="70"/>
      <c r="J429" s="70"/>
      <c r="K429" s="70"/>
      <c r="L429" s="70"/>
      <c r="M429" s="70"/>
      <c r="N429" s="70"/>
      <c r="O429" s="70"/>
      <c r="P429" s="70"/>
      <c r="Q429" s="71"/>
    </row>
    <row r="430" spans="1:17" x14ac:dyDescent="0.25">
      <c r="A430" s="7">
        <f t="shared" si="12"/>
        <v>1</v>
      </c>
      <c r="B430" s="3">
        <v>45742</v>
      </c>
      <c r="C430" s="45">
        <v>17.600000000000001</v>
      </c>
      <c r="D430" s="15" t="str">
        <f t="shared" si="13"/>
        <v>km</v>
      </c>
      <c r="E430" s="69"/>
      <c r="F430" s="70"/>
      <c r="G430" s="70"/>
      <c r="H430" s="70"/>
      <c r="I430" s="70"/>
      <c r="J430" s="70"/>
      <c r="K430" s="70"/>
      <c r="L430" s="70"/>
      <c r="M430" s="70"/>
      <c r="N430" s="70"/>
      <c r="O430" s="70"/>
      <c r="P430" s="70"/>
      <c r="Q430" s="71"/>
    </row>
    <row r="431" spans="1:17" x14ac:dyDescent="0.25">
      <c r="A431" s="7">
        <f t="shared" si="12"/>
        <v>1</v>
      </c>
      <c r="B431" s="3">
        <v>45743</v>
      </c>
      <c r="C431" s="45">
        <v>31.4</v>
      </c>
      <c r="D431" s="15" t="str">
        <f t="shared" si="13"/>
        <v>km</v>
      </c>
      <c r="E431" s="69"/>
      <c r="F431" s="70"/>
      <c r="G431" s="70"/>
      <c r="H431" s="70"/>
      <c r="I431" s="70"/>
      <c r="J431" s="70"/>
      <c r="K431" s="70"/>
      <c r="L431" s="70"/>
      <c r="M431" s="70"/>
      <c r="N431" s="70"/>
      <c r="O431" s="70"/>
      <c r="P431" s="70"/>
      <c r="Q431" s="71"/>
    </row>
    <row r="432" spans="1:17" x14ac:dyDescent="0.25">
      <c r="A432" s="7">
        <f t="shared" si="12"/>
        <v>1</v>
      </c>
      <c r="B432" s="3">
        <v>45744</v>
      </c>
      <c r="C432" s="45">
        <v>17.600000000000001</v>
      </c>
      <c r="D432" s="15" t="str">
        <f t="shared" si="13"/>
        <v>km</v>
      </c>
      <c r="E432" s="78"/>
      <c r="F432" s="79"/>
      <c r="G432" s="79"/>
      <c r="H432" s="79"/>
      <c r="I432" s="79"/>
      <c r="J432" s="79"/>
      <c r="K432" s="79"/>
      <c r="L432" s="79"/>
      <c r="M432" s="79"/>
      <c r="N432" s="79"/>
      <c r="O432" s="79"/>
      <c r="P432" s="79"/>
      <c r="Q432" s="80"/>
    </row>
    <row r="433" spans="1:17" x14ac:dyDescent="0.25">
      <c r="A433" s="7">
        <f t="shared" si="12"/>
        <v>1</v>
      </c>
      <c r="B433" s="3">
        <v>45745</v>
      </c>
      <c r="C433" s="45">
        <v>36.700000000000003</v>
      </c>
      <c r="D433" s="15" t="str">
        <f t="shared" si="13"/>
        <v>km</v>
      </c>
      <c r="E433" s="69"/>
      <c r="F433" s="70"/>
      <c r="G433" s="70"/>
      <c r="H433" s="70"/>
      <c r="I433" s="70"/>
      <c r="J433" s="70"/>
      <c r="K433" s="70"/>
      <c r="L433" s="70"/>
      <c r="M433" s="70"/>
      <c r="N433" s="70"/>
      <c r="O433" s="70"/>
      <c r="P433" s="70"/>
      <c r="Q433" s="71"/>
    </row>
    <row r="434" spans="1:17" x14ac:dyDescent="0.25">
      <c r="A434" s="7">
        <f t="shared" si="12"/>
        <v>1</v>
      </c>
      <c r="B434" s="3">
        <v>45746</v>
      </c>
      <c r="C434" s="45">
        <v>17.600000000000001</v>
      </c>
      <c r="D434" s="15" t="str">
        <f t="shared" si="13"/>
        <v>km</v>
      </c>
      <c r="E434" s="69"/>
      <c r="F434" s="70"/>
      <c r="G434" s="70"/>
      <c r="H434" s="70"/>
      <c r="I434" s="70"/>
      <c r="J434" s="70"/>
      <c r="K434" s="70"/>
      <c r="L434" s="70"/>
      <c r="M434" s="70"/>
      <c r="N434" s="70"/>
      <c r="O434" s="70"/>
      <c r="P434" s="70"/>
      <c r="Q434" s="71"/>
    </row>
    <row r="435" spans="1:17" x14ac:dyDescent="0.25">
      <c r="A435" s="7">
        <f t="shared" si="12"/>
        <v>1</v>
      </c>
      <c r="B435" s="3">
        <v>45747</v>
      </c>
      <c r="C435" s="45">
        <v>19.899999999999999</v>
      </c>
      <c r="D435" s="15" t="str">
        <f t="shared" si="13"/>
        <v>km</v>
      </c>
      <c r="E435" s="69"/>
      <c r="F435" s="70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71"/>
    </row>
    <row r="436" spans="1:17" x14ac:dyDescent="0.25">
      <c r="A436" s="7">
        <f t="shared" si="12"/>
        <v>1</v>
      </c>
      <c r="B436" s="3">
        <v>45748</v>
      </c>
      <c r="C436" s="45">
        <v>23</v>
      </c>
      <c r="D436" s="15" t="str">
        <f t="shared" si="13"/>
        <v>km</v>
      </c>
      <c r="E436" s="69"/>
      <c r="F436" s="70"/>
      <c r="G436" s="70"/>
      <c r="H436" s="70"/>
      <c r="I436" s="70"/>
      <c r="J436" s="70"/>
      <c r="K436" s="70"/>
      <c r="L436" s="70"/>
      <c r="M436" s="70"/>
      <c r="N436" s="70"/>
      <c r="O436" s="70"/>
      <c r="P436" s="70"/>
      <c r="Q436" s="71"/>
    </row>
    <row r="437" spans="1:17" x14ac:dyDescent="0.25">
      <c r="A437" s="7">
        <f t="shared" si="12"/>
        <v>1</v>
      </c>
      <c r="B437" s="3">
        <v>45749</v>
      </c>
      <c r="C437" s="45">
        <v>16.5</v>
      </c>
      <c r="D437" s="15" t="str">
        <f t="shared" si="13"/>
        <v>km</v>
      </c>
      <c r="E437" s="78"/>
      <c r="F437" s="79"/>
      <c r="G437" s="79"/>
      <c r="H437" s="79"/>
      <c r="I437" s="79"/>
      <c r="J437" s="79"/>
      <c r="K437" s="79"/>
      <c r="L437" s="79"/>
      <c r="M437" s="79"/>
      <c r="N437" s="79"/>
      <c r="O437" s="79"/>
      <c r="P437" s="79"/>
      <c r="Q437" s="80"/>
    </row>
    <row r="438" spans="1:17" x14ac:dyDescent="0.25">
      <c r="A438" s="7">
        <f t="shared" si="12"/>
        <v>0</v>
      </c>
      <c r="B438" s="3">
        <v>45749</v>
      </c>
      <c r="C438" s="45">
        <v>36.5</v>
      </c>
      <c r="D438" s="15" t="str">
        <f t="shared" si="13"/>
        <v>km</v>
      </c>
      <c r="E438" s="69"/>
      <c r="F438" s="70"/>
      <c r="G438" s="70"/>
      <c r="H438" s="70"/>
      <c r="I438" s="70"/>
      <c r="J438" s="70"/>
      <c r="K438" s="70"/>
      <c r="L438" s="70"/>
      <c r="M438" s="70"/>
      <c r="N438" s="70"/>
      <c r="O438" s="70"/>
      <c r="P438" s="70"/>
      <c r="Q438" s="71"/>
    </row>
    <row r="439" spans="1:17" x14ac:dyDescent="0.25">
      <c r="A439" s="7">
        <f t="shared" si="12"/>
        <v>1</v>
      </c>
      <c r="B439" s="3">
        <v>45750</v>
      </c>
      <c r="C439" s="45">
        <v>18.8</v>
      </c>
      <c r="D439" s="15" t="str">
        <f t="shared" si="13"/>
        <v>km</v>
      </c>
      <c r="E439" s="69"/>
      <c r="F439" s="70"/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71"/>
    </row>
    <row r="440" spans="1:17" x14ac:dyDescent="0.25">
      <c r="A440" s="7">
        <f t="shared" si="12"/>
        <v>1</v>
      </c>
      <c r="B440" s="3">
        <v>45751</v>
      </c>
      <c r="C440" s="45">
        <v>18.8</v>
      </c>
      <c r="D440" s="15" t="str">
        <f t="shared" si="13"/>
        <v>km</v>
      </c>
      <c r="E440" s="78"/>
      <c r="F440" s="79"/>
      <c r="G440" s="79"/>
      <c r="H440" s="79"/>
      <c r="I440" s="79"/>
      <c r="J440" s="79"/>
      <c r="K440" s="79"/>
      <c r="L440" s="79"/>
      <c r="M440" s="79"/>
      <c r="N440" s="79"/>
      <c r="O440" s="79"/>
      <c r="P440" s="79"/>
      <c r="Q440" s="80"/>
    </row>
    <row r="441" spans="1:17" x14ac:dyDescent="0.25">
      <c r="A441" s="7">
        <f t="shared" si="12"/>
        <v>1</v>
      </c>
      <c r="B441" s="3">
        <v>45752</v>
      </c>
      <c r="C441" s="45">
        <v>17.600000000000001</v>
      </c>
      <c r="D441" s="15" t="str">
        <f t="shared" si="13"/>
        <v>km</v>
      </c>
      <c r="E441" s="78"/>
      <c r="F441" s="79"/>
      <c r="G441" s="79"/>
      <c r="H441" s="79"/>
      <c r="I441" s="79"/>
      <c r="J441" s="79"/>
      <c r="K441" s="79"/>
      <c r="L441" s="79"/>
      <c r="M441" s="79"/>
      <c r="N441" s="79"/>
      <c r="O441" s="79"/>
      <c r="P441" s="79"/>
      <c r="Q441" s="80"/>
    </row>
    <row r="442" spans="1:17" x14ac:dyDescent="0.25">
      <c r="A442" s="7">
        <f t="shared" si="12"/>
        <v>1</v>
      </c>
      <c r="B442" s="3">
        <v>45753</v>
      </c>
      <c r="C442" s="45">
        <v>17.600000000000001</v>
      </c>
      <c r="D442" s="15" t="str">
        <f t="shared" si="13"/>
        <v>km</v>
      </c>
      <c r="E442" s="69"/>
      <c r="F442" s="70"/>
      <c r="G442" s="70"/>
      <c r="H442" s="70"/>
      <c r="I442" s="70"/>
      <c r="J442" s="70"/>
      <c r="K442" s="70"/>
      <c r="L442" s="70"/>
      <c r="M442" s="70"/>
      <c r="N442" s="70"/>
      <c r="O442" s="70"/>
      <c r="P442" s="70"/>
      <c r="Q442" s="71"/>
    </row>
    <row r="443" spans="1:17" x14ac:dyDescent="0.25">
      <c r="A443" s="7">
        <f t="shared" si="12"/>
        <v>1</v>
      </c>
      <c r="B443" s="3">
        <v>45754</v>
      </c>
      <c r="C443" s="45">
        <v>18.8</v>
      </c>
      <c r="D443" s="15" t="str">
        <f t="shared" si="13"/>
        <v>km</v>
      </c>
      <c r="E443" s="69"/>
      <c r="F443" s="70"/>
      <c r="G443" s="70"/>
      <c r="H443" s="70"/>
      <c r="I443" s="70"/>
      <c r="J443" s="70"/>
      <c r="K443" s="70"/>
      <c r="L443" s="70"/>
      <c r="M443" s="70"/>
      <c r="N443" s="70"/>
      <c r="O443" s="70"/>
      <c r="P443" s="70"/>
      <c r="Q443" s="71"/>
    </row>
    <row r="444" spans="1:17" x14ac:dyDescent="0.25">
      <c r="A444" s="7">
        <f t="shared" si="12"/>
        <v>1</v>
      </c>
      <c r="B444" s="3">
        <v>45755</v>
      </c>
      <c r="C444" s="45">
        <v>17.600000000000001</v>
      </c>
      <c r="D444" s="15" t="str">
        <f t="shared" si="13"/>
        <v>km</v>
      </c>
      <c r="E444" s="69"/>
      <c r="F444" s="70"/>
      <c r="G444" s="70"/>
      <c r="H444" s="70"/>
      <c r="I444" s="70"/>
      <c r="J444" s="70"/>
      <c r="K444" s="70"/>
      <c r="L444" s="70"/>
      <c r="M444" s="70"/>
      <c r="N444" s="70"/>
      <c r="O444" s="70"/>
      <c r="P444" s="70"/>
      <c r="Q444" s="71"/>
    </row>
    <row r="445" spans="1:17" x14ac:dyDescent="0.25">
      <c r="A445" s="7">
        <f t="shared" si="12"/>
        <v>1</v>
      </c>
      <c r="B445" s="3">
        <v>45756</v>
      </c>
      <c r="C445" s="45">
        <v>17.600000000000001</v>
      </c>
      <c r="D445" s="15" t="str">
        <f t="shared" si="13"/>
        <v>km</v>
      </c>
      <c r="E445" s="81"/>
      <c r="F445" s="82"/>
      <c r="G445" s="82"/>
      <c r="H445" s="82"/>
      <c r="I445" s="82"/>
      <c r="J445" s="82"/>
      <c r="K445" s="82"/>
      <c r="L445" s="82"/>
      <c r="M445" s="82"/>
      <c r="N445" s="82"/>
      <c r="O445" s="82"/>
      <c r="P445" s="82"/>
      <c r="Q445" s="83"/>
    </row>
    <row r="446" spans="1:17" x14ac:dyDescent="0.25">
      <c r="A446" s="7">
        <f t="shared" si="12"/>
        <v>0</v>
      </c>
      <c r="B446" s="3">
        <v>45756</v>
      </c>
      <c r="C446" s="45">
        <v>18.8</v>
      </c>
      <c r="D446" s="15" t="str">
        <f t="shared" si="13"/>
        <v>km</v>
      </c>
      <c r="E446" s="81"/>
      <c r="F446" s="82"/>
      <c r="G446" s="82"/>
      <c r="H446" s="82"/>
      <c r="I446" s="82"/>
      <c r="J446" s="82"/>
      <c r="K446" s="82"/>
      <c r="L446" s="82"/>
      <c r="M446" s="82"/>
      <c r="N446" s="82"/>
      <c r="O446" s="82"/>
      <c r="P446" s="82"/>
      <c r="Q446" s="83"/>
    </row>
    <row r="447" spans="1:17" x14ac:dyDescent="0.25">
      <c r="A447" s="7">
        <f t="shared" si="12"/>
        <v>1</v>
      </c>
      <c r="B447" s="3">
        <v>45757</v>
      </c>
      <c r="C447" s="45">
        <v>19.2</v>
      </c>
      <c r="D447" s="15" t="str">
        <f t="shared" si="13"/>
        <v>km</v>
      </c>
      <c r="E447" s="85"/>
      <c r="F447" s="86"/>
      <c r="G447" s="86"/>
      <c r="H447" s="86"/>
      <c r="I447" s="86"/>
      <c r="J447" s="86"/>
      <c r="K447" s="86"/>
      <c r="L447" s="86"/>
      <c r="M447" s="86"/>
      <c r="N447" s="86"/>
      <c r="O447" s="86"/>
      <c r="P447" s="86"/>
      <c r="Q447" s="87"/>
    </row>
    <row r="448" spans="1:17" x14ac:dyDescent="0.25">
      <c r="A448" s="7">
        <f t="shared" si="12"/>
        <v>0</v>
      </c>
      <c r="B448" s="3">
        <v>45757</v>
      </c>
      <c r="C448" s="45">
        <v>34</v>
      </c>
      <c r="D448" s="15" t="str">
        <f t="shared" si="13"/>
        <v>km</v>
      </c>
      <c r="E448" s="78"/>
      <c r="F448" s="79"/>
      <c r="G448" s="79"/>
      <c r="H448" s="79"/>
      <c r="I448" s="79"/>
      <c r="J448" s="79"/>
      <c r="K448" s="79"/>
      <c r="L448" s="79"/>
      <c r="M448" s="79"/>
      <c r="N448" s="79"/>
      <c r="O448" s="79"/>
      <c r="P448" s="79"/>
      <c r="Q448" s="80"/>
    </row>
    <row r="449" spans="1:17" x14ac:dyDescent="0.25">
      <c r="A449" s="7">
        <f t="shared" si="12"/>
        <v>1</v>
      </c>
      <c r="B449" s="3">
        <v>45758</v>
      </c>
      <c r="C449" s="45">
        <v>19.2</v>
      </c>
      <c r="D449" s="15" t="str">
        <f t="shared" si="13"/>
        <v>km</v>
      </c>
      <c r="E449" s="84"/>
      <c r="F449" s="70"/>
      <c r="G449" s="70"/>
      <c r="H449" s="70"/>
      <c r="I449" s="70"/>
      <c r="J449" s="70"/>
      <c r="K449" s="70"/>
      <c r="L449" s="70"/>
      <c r="M449" s="70"/>
      <c r="N449" s="70"/>
      <c r="O449" s="70"/>
      <c r="P449" s="70"/>
      <c r="Q449" s="71"/>
    </row>
    <row r="450" spans="1:17" x14ac:dyDescent="0.25">
      <c r="A450" s="7">
        <f t="shared" si="12"/>
        <v>1</v>
      </c>
      <c r="B450" s="3">
        <v>45759</v>
      </c>
      <c r="C450" s="45">
        <v>18.8</v>
      </c>
      <c r="D450" s="15" t="str">
        <f t="shared" si="13"/>
        <v>km</v>
      </c>
      <c r="E450" s="69"/>
      <c r="F450" s="70"/>
      <c r="G450" s="70"/>
      <c r="H450" s="70"/>
      <c r="I450" s="70"/>
      <c r="J450" s="70"/>
      <c r="K450" s="70"/>
      <c r="L450" s="70"/>
      <c r="M450" s="70"/>
      <c r="N450" s="70"/>
      <c r="O450" s="70"/>
      <c r="P450" s="70"/>
      <c r="Q450" s="71"/>
    </row>
    <row r="451" spans="1:17" x14ac:dyDescent="0.25">
      <c r="A451" s="7">
        <f t="shared" si="12"/>
        <v>1</v>
      </c>
      <c r="B451" s="3">
        <v>45760</v>
      </c>
      <c r="C451" s="45">
        <v>17.600000000000001</v>
      </c>
      <c r="D451" s="15" t="str">
        <f t="shared" si="13"/>
        <v>km</v>
      </c>
      <c r="E451" s="69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71"/>
    </row>
    <row r="452" spans="1:17" x14ac:dyDescent="0.25">
      <c r="A452" s="7">
        <f t="shared" si="12"/>
        <v>1</v>
      </c>
      <c r="B452" s="3">
        <v>45761</v>
      </c>
      <c r="C452" s="45">
        <v>20.5</v>
      </c>
      <c r="D452" s="15" t="str">
        <f t="shared" si="13"/>
        <v>km</v>
      </c>
      <c r="E452" s="69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71"/>
    </row>
    <row r="453" spans="1:17" x14ac:dyDescent="0.25">
      <c r="A453" s="7">
        <f t="shared" si="12"/>
        <v>1</v>
      </c>
      <c r="B453" s="3">
        <v>45762</v>
      </c>
      <c r="C453" s="45">
        <v>17.600000000000001</v>
      </c>
      <c r="D453" s="15" t="str">
        <f t="shared" si="13"/>
        <v>km</v>
      </c>
      <c r="E453" s="69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71"/>
    </row>
    <row r="454" spans="1:17" x14ac:dyDescent="0.25">
      <c r="A454" s="7">
        <f t="shared" si="12"/>
        <v>1</v>
      </c>
      <c r="B454" s="3">
        <v>45763</v>
      </c>
      <c r="C454" s="45">
        <v>17.600000000000001</v>
      </c>
      <c r="D454" s="15" t="str">
        <f t="shared" si="13"/>
        <v>km</v>
      </c>
      <c r="E454" s="69"/>
      <c r="F454" s="70"/>
      <c r="G454" s="70"/>
      <c r="H454" s="70"/>
      <c r="I454" s="70"/>
      <c r="J454" s="70"/>
      <c r="K454" s="70"/>
      <c r="L454" s="70"/>
      <c r="M454" s="70"/>
      <c r="N454" s="70"/>
      <c r="O454" s="70"/>
      <c r="P454" s="70"/>
      <c r="Q454" s="71"/>
    </row>
    <row r="455" spans="1:17" x14ac:dyDescent="0.25">
      <c r="A455" s="7">
        <f t="shared" ref="A455:A518" si="14">IF(B455="","",B455-B454)</f>
        <v>1</v>
      </c>
      <c r="B455" s="3">
        <v>45764</v>
      </c>
      <c r="C455" s="45">
        <v>18.8</v>
      </c>
      <c r="D455" s="15" t="str">
        <f t="shared" ref="D455:D518" si="15">IF(C455="","","km")</f>
        <v>km</v>
      </c>
      <c r="E455" s="69"/>
      <c r="F455" s="70"/>
      <c r="G455" s="70"/>
      <c r="H455" s="70"/>
      <c r="I455" s="70"/>
      <c r="J455" s="70"/>
      <c r="K455" s="70"/>
      <c r="L455" s="70"/>
      <c r="M455" s="70"/>
      <c r="N455" s="70"/>
      <c r="O455" s="70"/>
      <c r="P455" s="70"/>
      <c r="Q455" s="71"/>
    </row>
    <row r="456" spans="1:17" x14ac:dyDescent="0.25">
      <c r="A456" s="7">
        <f t="shared" si="14"/>
        <v>1</v>
      </c>
      <c r="B456" s="3">
        <v>45765</v>
      </c>
      <c r="C456" s="45">
        <v>18.8</v>
      </c>
      <c r="D456" s="15" t="str">
        <f t="shared" si="15"/>
        <v>km</v>
      </c>
      <c r="E456" s="78"/>
      <c r="F456" s="79"/>
      <c r="G456" s="79"/>
      <c r="H456" s="79"/>
      <c r="I456" s="79"/>
      <c r="J456" s="79"/>
      <c r="K456" s="79"/>
      <c r="L456" s="79"/>
      <c r="M456" s="79"/>
      <c r="N456" s="79"/>
      <c r="O456" s="79"/>
      <c r="P456" s="79"/>
      <c r="Q456" s="80"/>
    </row>
    <row r="457" spans="1:17" x14ac:dyDescent="0.25">
      <c r="A457" s="7">
        <f t="shared" si="14"/>
        <v>1</v>
      </c>
      <c r="B457" s="3">
        <v>45766</v>
      </c>
      <c r="C457" s="45">
        <v>18.8</v>
      </c>
      <c r="D457" s="15" t="str">
        <f t="shared" si="15"/>
        <v>km</v>
      </c>
      <c r="E457" s="69"/>
      <c r="F457" s="70"/>
      <c r="G457" s="70"/>
      <c r="H457" s="70"/>
      <c r="I457" s="70"/>
      <c r="J457" s="70"/>
      <c r="K457" s="70"/>
      <c r="L457" s="70"/>
      <c r="M457" s="70"/>
      <c r="N457" s="70"/>
      <c r="O457" s="70"/>
      <c r="P457" s="70"/>
      <c r="Q457" s="71"/>
    </row>
    <row r="458" spans="1:17" x14ac:dyDescent="0.25">
      <c r="A458" s="7">
        <f t="shared" si="14"/>
        <v>1</v>
      </c>
      <c r="B458" s="3">
        <v>45767</v>
      </c>
      <c r="C458" s="45">
        <v>18.8</v>
      </c>
      <c r="D458" s="15" t="str">
        <f t="shared" si="15"/>
        <v>km</v>
      </c>
      <c r="E458" s="69"/>
      <c r="F458" s="70"/>
      <c r="G458" s="70"/>
      <c r="H458" s="70"/>
      <c r="I458" s="70"/>
      <c r="J458" s="70"/>
      <c r="K458" s="70"/>
      <c r="L458" s="70"/>
      <c r="M458" s="70"/>
      <c r="N458" s="70"/>
      <c r="O458" s="70"/>
      <c r="P458" s="70"/>
      <c r="Q458" s="71"/>
    </row>
    <row r="459" spans="1:17" x14ac:dyDescent="0.25">
      <c r="A459" s="7">
        <f t="shared" si="14"/>
        <v>1</v>
      </c>
      <c r="B459" s="3">
        <v>45768</v>
      </c>
      <c r="C459" s="45">
        <v>18.8</v>
      </c>
      <c r="D459" s="15" t="str">
        <f t="shared" si="15"/>
        <v>km</v>
      </c>
      <c r="E459" s="69"/>
      <c r="F459" s="70"/>
      <c r="G459" s="70"/>
      <c r="H459" s="70"/>
      <c r="I459" s="70"/>
      <c r="J459" s="70"/>
      <c r="K459" s="70"/>
      <c r="L459" s="70"/>
      <c r="M459" s="70"/>
      <c r="N459" s="70"/>
      <c r="O459" s="70"/>
      <c r="P459" s="70"/>
      <c r="Q459" s="71"/>
    </row>
    <row r="460" spans="1:17" x14ac:dyDescent="0.25">
      <c r="A460" s="7">
        <f t="shared" si="14"/>
        <v>1</v>
      </c>
      <c r="B460" s="3">
        <v>45769</v>
      </c>
      <c r="C460" s="45">
        <v>18.8</v>
      </c>
      <c r="D460" s="15" t="str">
        <f t="shared" si="15"/>
        <v>km</v>
      </c>
      <c r="E460" s="69"/>
      <c r="F460" s="70"/>
      <c r="G460" s="70"/>
      <c r="H460" s="70"/>
      <c r="I460" s="70"/>
      <c r="J460" s="70"/>
      <c r="K460" s="70"/>
      <c r="L460" s="70"/>
      <c r="M460" s="70"/>
      <c r="N460" s="70"/>
      <c r="O460" s="70"/>
      <c r="P460" s="70"/>
      <c r="Q460" s="71"/>
    </row>
    <row r="461" spans="1:17" x14ac:dyDescent="0.25">
      <c r="A461" s="7">
        <f t="shared" si="14"/>
        <v>1</v>
      </c>
      <c r="B461" s="3">
        <v>45770</v>
      </c>
      <c r="C461" s="45">
        <v>18.8</v>
      </c>
      <c r="D461" s="15" t="str">
        <f t="shared" si="15"/>
        <v>km</v>
      </c>
      <c r="E461" s="85"/>
      <c r="F461" s="86"/>
      <c r="G461" s="86"/>
      <c r="H461" s="86"/>
      <c r="I461" s="86"/>
      <c r="J461" s="86"/>
      <c r="K461" s="86"/>
      <c r="L461" s="86"/>
      <c r="M461" s="86"/>
      <c r="N461" s="86"/>
      <c r="O461" s="86"/>
      <c r="P461" s="86"/>
      <c r="Q461" s="87"/>
    </row>
    <row r="462" spans="1:17" x14ac:dyDescent="0.25">
      <c r="A462" s="7">
        <f t="shared" si="14"/>
        <v>1</v>
      </c>
      <c r="B462" s="3">
        <v>45771</v>
      </c>
      <c r="C462" s="45">
        <v>18.8</v>
      </c>
      <c r="D462" s="15" t="str">
        <f t="shared" si="15"/>
        <v>km</v>
      </c>
      <c r="E462" s="78"/>
      <c r="F462" s="79"/>
      <c r="G462" s="79"/>
      <c r="H462" s="79"/>
      <c r="I462" s="79"/>
      <c r="J462" s="79"/>
      <c r="K462" s="79"/>
      <c r="L462" s="79"/>
      <c r="M462" s="79"/>
      <c r="N462" s="79"/>
      <c r="O462" s="79"/>
      <c r="P462" s="79"/>
      <c r="Q462" s="80"/>
    </row>
    <row r="463" spans="1:17" x14ac:dyDescent="0.25">
      <c r="A463" s="7">
        <f t="shared" si="14"/>
        <v>1</v>
      </c>
      <c r="B463" s="3">
        <v>45772</v>
      </c>
      <c r="C463" s="45">
        <v>22.6</v>
      </c>
      <c r="D463" s="15" t="str">
        <f t="shared" si="15"/>
        <v>km</v>
      </c>
      <c r="E463" s="69"/>
      <c r="F463" s="70"/>
      <c r="G463" s="70"/>
      <c r="H463" s="70"/>
      <c r="I463" s="70"/>
      <c r="J463" s="70"/>
      <c r="K463" s="70"/>
      <c r="L463" s="70"/>
      <c r="M463" s="70"/>
      <c r="N463" s="70"/>
      <c r="O463" s="70"/>
      <c r="P463" s="70"/>
      <c r="Q463" s="71"/>
    </row>
    <row r="464" spans="1:17" x14ac:dyDescent="0.25">
      <c r="A464" s="7">
        <f t="shared" si="14"/>
        <v>1</v>
      </c>
      <c r="B464" s="3">
        <v>45773</v>
      </c>
      <c r="C464" s="45">
        <v>18.8</v>
      </c>
      <c r="D464" s="15" t="str">
        <f t="shared" si="15"/>
        <v>km</v>
      </c>
      <c r="E464" s="69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71"/>
    </row>
    <row r="465" spans="1:17" x14ac:dyDescent="0.25">
      <c r="A465" s="7">
        <f t="shared" si="14"/>
        <v>1</v>
      </c>
      <c r="B465" s="3">
        <v>45774</v>
      </c>
      <c r="C465" s="45">
        <v>18.8</v>
      </c>
      <c r="D465" s="15" t="str">
        <f t="shared" si="15"/>
        <v>km</v>
      </c>
      <c r="E465" s="69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71"/>
    </row>
    <row r="466" spans="1:17" x14ac:dyDescent="0.25">
      <c r="A466" s="7">
        <f t="shared" si="14"/>
        <v>0</v>
      </c>
      <c r="B466" s="3">
        <v>45774</v>
      </c>
      <c r="C466" s="45">
        <v>9.5</v>
      </c>
      <c r="D466" s="15" t="str">
        <f t="shared" si="15"/>
        <v>km</v>
      </c>
      <c r="E466" s="69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71"/>
    </row>
    <row r="467" spans="1:17" x14ac:dyDescent="0.25">
      <c r="A467" s="7">
        <f t="shared" si="14"/>
        <v>0</v>
      </c>
      <c r="B467" s="3">
        <v>45774</v>
      </c>
      <c r="C467" s="45">
        <v>6.8</v>
      </c>
      <c r="D467" s="15" t="str">
        <f t="shared" si="15"/>
        <v>km</v>
      </c>
      <c r="E467" s="69"/>
      <c r="F467" s="70"/>
      <c r="G467" s="70"/>
      <c r="H467" s="70"/>
      <c r="I467" s="70"/>
      <c r="J467" s="70"/>
      <c r="K467" s="70"/>
      <c r="L467" s="70"/>
      <c r="M467" s="70"/>
      <c r="N467" s="70"/>
      <c r="O467" s="70"/>
      <c r="P467" s="70"/>
      <c r="Q467" s="71"/>
    </row>
    <row r="468" spans="1:17" x14ac:dyDescent="0.25">
      <c r="A468" s="7">
        <f t="shared" si="14"/>
        <v>1</v>
      </c>
      <c r="B468" s="3">
        <v>45775</v>
      </c>
      <c r="C468" s="45">
        <v>9.1999999999999993</v>
      </c>
      <c r="D468" s="15" t="str">
        <f t="shared" si="15"/>
        <v>km</v>
      </c>
      <c r="E468" s="69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71"/>
    </row>
    <row r="469" spans="1:17" x14ac:dyDescent="0.25">
      <c r="A469" s="7">
        <f t="shared" si="14"/>
        <v>1</v>
      </c>
      <c r="B469" s="3">
        <v>45776</v>
      </c>
      <c r="C469" s="45">
        <v>9.1999999999999993</v>
      </c>
      <c r="D469" s="15" t="str">
        <f t="shared" si="15"/>
        <v>km</v>
      </c>
      <c r="E469" s="69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71"/>
    </row>
    <row r="470" spans="1:17" x14ac:dyDescent="0.25">
      <c r="A470" s="7">
        <f t="shared" si="14"/>
        <v>1</v>
      </c>
      <c r="B470" s="3">
        <v>45777</v>
      </c>
      <c r="C470" s="45">
        <v>31.6</v>
      </c>
      <c r="D470" s="15" t="str">
        <f t="shared" si="15"/>
        <v>km</v>
      </c>
      <c r="E470" s="69"/>
      <c r="F470" s="70"/>
      <c r="G470" s="70"/>
      <c r="H470" s="70"/>
      <c r="I470" s="70"/>
      <c r="J470" s="70"/>
      <c r="K470" s="70"/>
      <c r="L470" s="70"/>
      <c r="M470" s="70"/>
      <c r="N470" s="70"/>
      <c r="O470" s="70"/>
      <c r="P470" s="70"/>
      <c r="Q470" s="71"/>
    </row>
    <row r="471" spans="1:17" x14ac:dyDescent="0.25">
      <c r="A471" s="7">
        <f t="shared" si="14"/>
        <v>1</v>
      </c>
      <c r="B471" s="3">
        <v>45778</v>
      </c>
      <c r="C471" s="45">
        <v>19.2</v>
      </c>
      <c r="D471" s="15" t="str">
        <f t="shared" si="15"/>
        <v>km</v>
      </c>
      <c r="E471" s="78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P471" s="79"/>
      <c r="Q471" s="80"/>
    </row>
    <row r="472" spans="1:17" x14ac:dyDescent="0.25">
      <c r="A472" s="7">
        <f t="shared" si="14"/>
        <v>0</v>
      </c>
      <c r="B472" s="3">
        <v>45778</v>
      </c>
      <c r="C472" s="45">
        <v>18.8</v>
      </c>
      <c r="D472" s="15" t="str">
        <f t="shared" si="15"/>
        <v>km</v>
      </c>
      <c r="E472" s="69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71"/>
    </row>
    <row r="473" spans="1:17" x14ac:dyDescent="0.25">
      <c r="A473" s="7">
        <f t="shared" si="14"/>
        <v>1</v>
      </c>
      <c r="B473" s="3">
        <v>45779</v>
      </c>
      <c r="C473" s="45">
        <v>17.7</v>
      </c>
      <c r="D473" s="15" t="str">
        <f t="shared" si="15"/>
        <v>km</v>
      </c>
      <c r="E473" s="69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71"/>
    </row>
    <row r="474" spans="1:17" x14ac:dyDescent="0.25">
      <c r="A474" s="7">
        <f t="shared" si="14"/>
        <v>0</v>
      </c>
      <c r="B474" s="3">
        <v>45779</v>
      </c>
      <c r="C474" s="45">
        <v>18.8</v>
      </c>
      <c r="D474" s="15" t="str">
        <f t="shared" si="15"/>
        <v>km</v>
      </c>
      <c r="E474" s="78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P474" s="79"/>
      <c r="Q474" s="80"/>
    </row>
    <row r="475" spans="1:17" x14ac:dyDescent="0.25">
      <c r="A475" s="7">
        <f t="shared" si="14"/>
        <v>1</v>
      </c>
      <c r="B475" s="3">
        <v>45780</v>
      </c>
      <c r="C475" s="45">
        <v>19.2</v>
      </c>
      <c r="D475" s="15" t="str">
        <f t="shared" si="15"/>
        <v>km</v>
      </c>
      <c r="E475" s="78"/>
      <c r="F475" s="79"/>
      <c r="G475" s="79"/>
      <c r="H475" s="79"/>
      <c r="I475" s="79"/>
      <c r="J475" s="79"/>
      <c r="K475" s="79"/>
      <c r="L475" s="79"/>
      <c r="M475" s="79"/>
      <c r="N475" s="79"/>
      <c r="O475" s="79"/>
      <c r="P475" s="79"/>
      <c r="Q475" s="80"/>
    </row>
    <row r="476" spans="1:17" x14ac:dyDescent="0.25">
      <c r="A476" s="7">
        <f t="shared" si="14"/>
        <v>1</v>
      </c>
      <c r="B476" s="3">
        <v>45781</v>
      </c>
      <c r="C476" s="45">
        <v>19.100000000000001</v>
      </c>
      <c r="D476" s="15" t="str">
        <f t="shared" si="15"/>
        <v>km</v>
      </c>
      <c r="E476" s="69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71"/>
    </row>
    <row r="477" spans="1:17" x14ac:dyDescent="0.25">
      <c r="A477" s="7">
        <f t="shared" si="14"/>
        <v>2</v>
      </c>
      <c r="B477" s="3">
        <v>45783</v>
      </c>
      <c r="C477" s="45">
        <v>19.2</v>
      </c>
      <c r="D477" s="15" t="str">
        <f t="shared" si="15"/>
        <v>km</v>
      </c>
      <c r="E477" s="78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80"/>
    </row>
    <row r="478" spans="1:17" x14ac:dyDescent="0.25">
      <c r="A478" s="7">
        <f t="shared" si="14"/>
        <v>1</v>
      </c>
      <c r="B478" s="3">
        <v>45784</v>
      </c>
      <c r="C478" s="45">
        <v>19.2</v>
      </c>
      <c r="D478" s="15" t="str">
        <f t="shared" si="15"/>
        <v>km</v>
      </c>
      <c r="E478" s="85"/>
      <c r="F478" s="86"/>
      <c r="G478" s="86"/>
      <c r="H478" s="86"/>
      <c r="I478" s="86"/>
      <c r="J478" s="86"/>
      <c r="K478" s="86"/>
      <c r="L478" s="86"/>
      <c r="M478" s="86"/>
      <c r="N478" s="86"/>
      <c r="O478" s="86"/>
      <c r="P478" s="86"/>
      <c r="Q478" s="87"/>
    </row>
    <row r="479" spans="1:17" x14ac:dyDescent="0.25">
      <c r="A479" s="7">
        <f t="shared" si="14"/>
        <v>1</v>
      </c>
      <c r="B479" s="3">
        <v>45785</v>
      </c>
      <c r="C479" s="45">
        <v>26</v>
      </c>
      <c r="D479" s="15" t="str">
        <f t="shared" si="15"/>
        <v>km</v>
      </c>
      <c r="E479" s="69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71"/>
    </row>
    <row r="480" spans="1:17" x14ac:dyDescent="0.25">
      <c r="A480" s="7">
        <f t="shared" si="14"/>
        <v>1</v>
      </c>
      <c r="B480" s="3">
        <v>45786</v>
      </c>
      <c r="C480" s="45">
        <v>19.2</v>
      </c>
      <c r="D480" s="15" t="str">
        <f t="shared" si="15"/>
        <v>km</v>
      </c>
      <c r="E480" s="78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P480" s="79"/>
      <c r="Q480" s="80"/>
    </row>
    <row r="481" spans="1:17" x14ac:dyDescent="0.25">
      <c r="A481" s="7">
        <f t="shared" si="14"/>
        <v>0</v>
      </c>
      <c r="B481" s="3">
        <v>45786</v>
      </c>
      <c r="C481" s="45">
        <v>19.2</v>
      </c>
      <c r="D481" s="15" t="str">
        <f t="shared" si="15"/>
        <v>km</v>
      </c>
      <c r="E481" s="69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71"/>
    </row>
    <row r="482" spans="1:17" x14ac:dyDescent="0.25">
      <c r="A482" s="7">
        <f t="shared" si="14"/>
        <v>1</v>
      </c>
      <c r="B482" s="3">
        <v>45787</v>
      </c>
      <c r="C482" s="45">
        <v>19.2</v>
      </c>
      <c r="D482" s="15" t="str">
        <f t="shared" si="15"/>
        <v>km</v>
      </c>
      <c r="E482" s="69"/>
      <c r="F482" s="70"/>
      <c r="G482" s="70"/>
      <c r="H482" s="70"/>
      <c r="I482" s="70"/>
      <c r="J482" s="70"/>
      <c r="K482" s="70"/>
      <c r="L482" s="70"/>
      <c r="M482" s="70"/>
      <c r="N482" s="70"/>
      <c r="O482" s="70"/>
      <c r="P482" s="70"/>
      <c r="Q482" s="71"/>
    </row>
    <row r="483" spans="1:17" x14ac:dyDescent="0.25">
      <c r="A483" s="7">
        <f t="shared" si="14"/>
        <v>0</v>
      </c>
      <c r="B483" s="3">
        <v>45787</v>
      </c>
      <c r="C483" s="45">
        <v>19.2</v>
      </c>
      <c r="D483" s="15" t="str">
        <f t="shared" si="15"/>
        <v>km</v>
      </c>
      <c r="E483" s="69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71"/>
    </row>
    <row r="484" spans="1:17" x14ac:dyDescent="0.25">
      <c r="A484" s="7">
        <f t="shared" si="14"/>
        <v>1</v>
      </c>
      <c r="B484" s="3">
        <v>45788</v>
      </c>
      <c r="C484" s="45">
        <v>19.2</v>
      </c>
      <c r="D484" s="15" t="str">
        <f t="shared" si="15"/>
        <v>km</v>
      </c>
      <c r="E484" s="69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71"/>
    </row>
    <row r="485" spans="1:17" x14ac:dyDescent="0.25">
      <c r="A485" s="7">
        <f t="shared" si="14"/>
        <v>0</v>
      </c>
      <c r="B485" s="3">
        <v>45788</v>
      </c>
      <c r="C485" s="45">
        <v>16.2</v>
      </c>
      <c r="D485" s="15" t="str">
        <f t="shared" si="15"/>
        <v>km</v>
      </c>
      <c r="E485" s="69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71"/>
    </row>
    <row r="486" spans="1:17" x14ac:dyDescent="0.25">
      <c r="A486" s="7">
        <f t="shared" si="14"/>
        <v>1</v>
      </c>
      <c r="B486" s="3">
        <v>45789</v>
      </c>
      <c r="C486" s="45">
        <v>19.2</v>
      </c>
      <c r="D486" s="15" t="str">
        <f t="shared" si="15"/>
        <v>km</v>
      </c>
      <c r="E486" s="69"/>
      <c r="F486" s="70"/>
      <c r="G486" s="70"/>
      <c r="H486" s="70"/>
      <c r="I486" s="70"/>
      <c r="J486" s="70"/>
      <c r="K486" s="70"/>
      <c r="L486" s="70"/>
      <c r="M486" s="70"/>
      <c r="N486" s="70"/>
      <c r="O486" s="70"/>
      <c r="P486" s="70"/>
      <c r="Q486" s="71"/>
    </row>
    <row r="487" spans="1:17" x14ac:dyDescent="0.25">
      <c r="A487" s="7">
        <f t="shared" si="14"/>
        <v>1</v>
      </c>
      <c r="B487" s="3">
        <v>45790</v>
      </c>
      <c r="C487" s="45">
        <v>19.2</v>
      </c>
      <c r="D487" s="15" t="str">
        <f t="shared" si="15"/>
        <v>km</v>
      </c>
      <c r="E487" s="69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71"/>
    </row>
    <row r="488" spans="1:17" x14ac:dyDescent="0.25">
      <c r="A488" s="7">
        <f t="shared" si="14"/>
        <v>0</v>
      </c>
      <c r="B488" s="3">
        <v>45790</v>
      </c>
      <c r="C488" s="45">
        <v>19.2</v>
      </c>
      <c r="D488" s="15" t="str">
        <f t="shared" si="15"/>
        <v>km</v>
      </c>
      <c r="E488" s="69"/>
      <c r="F488" s="70"/>
      <c r="G488" s="70"/>
      <c r="H488" s="70"/>
      <c r="I488" s="70"/>
      <c r="J488" s="70"/>
      <c r="K488" s="70"/>
      <c r="L488" s="70"/>
      <c r="M488" s="70"/>
      <c r="N488" s="70"/>
      <c r="O488" s="70"/>
      <c r="P488" s="70"/>
      <c r="Q488" s="71"/>
    </row>
    <row r="489" spans="1:17" x14ac:dyDescent="0.25">
      <c r="A489" s="7">
        <f t="shared" si="14"/>
        <v>1</v>
      </c>
      <c r="B489" s="3">
        <v>45791</v>
      </c>
      <c r="C489" s="45">
        <v>19.2</v>
      </c>
      <c r="D489" s="15" t="str">
        <f t="shared" si="15"/>
        <v>km</v>
      </c>
      <c r="E489" s="69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71"/>
    </row>
    <row r="490" spans="1:17" x14ac:dyDescent="0.25">
      <c r="A490" s="7">
        <f t="shared" si="14"/>
        <v>0</v>
      </c>
      <c r="B490" s="3">
        <v>45791</v>
      </c>
      <c r="C490" s="45">
        <v>24.5</v>
      </c>
      <c r="D490" s="15" t="str">
        <f t="shared" si="15"/>
        <v>km</v>
      </c>
      <c r="E490" s="69"/>
      <c r="F490" s="70"/>
      <c r="G490" s="70"/>
      <c r="H490" s="70"/>
      <c r="I490" s="70"/>
      <c r="J490" s="70"/>
      <c r="K490" s="70"/>
      <c r="L490" s="70"/>
      <c r="M490" s="70"/>
      <c r="N490" s="70"/>
      <c r="O490" s="70"/>
      <c r="P490" s="70"/>
      <c r="Q490" s="71"/>
    </row>
    <row r="491" spans="1:17" x14ac:dyDescent="0.25">
      <c r="A491" s="7">
        <f t="shared" si="14"/>
        <v>1</v>
      </c>
      <c r="B491" s="3">
        <v>45792</v>
      </c>
      <c r="C491" s="45">
        <v>33.799999999999997</v>
      </c>
      <c r="D491" s="15" t="str">
        <f t="shared" si="15"/>
        <v>km</v>
      </c>
      <c r="E491" s="69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71"/>
    </row>
    <row r="492" spans="1:17" x14ac:dyDescent="0.25">
      <c r="A492" s="7">
        <f t="shared" si="14"/>
        <v>1</v>
      </c>
      <c r="B492" s="3">
        <v>45793</v>
      </c>
      <c r="C492" s="45">
        <v>19.2</v>
      </c>
      <c r="D492" s="15" t="str">
        <f t="shared" si="15"/>
        <v>km</v>
      </c>
      <c r="E492" s="69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71"/>
    </row>
    <row r="493" spans="1:17" x14ac:dyDescent="0.25">
      <c r="A493" s="7">
        <f t="shared" si="14"/>
        <v>0</v>
      </c>
      <c r="B493" s="3">
        <v>45793</v>
      </c>
      <c r="C493" s="45">
        <v>18.8</v>
      </c>
      <c r="D493" s="15" t="str">
        <f t="shared" si="15"/>
        <v>km</v>
      </c>
      <c r="E493" s="69"/>
      <c r="F493" s="70"/>
      <c r="G493" s="70"/>
      <c r="H493" s="70"/>
      <c r="I493" s="70"/>
      <c r="J493" s="70"/>
      <c r="K493" s="70"/>
      <c r="L493" s="70"/>
      <c r="M493" s="70"/>
      <c r="N493" s="70"/>
      <c r="O493" s="70"/>
      <c r="P493" s="70"/>
      <c r="Q493" s="71"/>
    </row>
    <row r="494" spans="1:17" x14ac:dyDescent="0.25">
      <c r="A494" s="7">
        <f t="shared" si="14"/>
        <v>1</v>
      </c>
      <c r="B494" s="3">
        <v>45794</v>
      </c>
      <c r="C494" s="45">
        <v>19.2</v>
      </c>
      <c r="D494" s="15" t="str">
        <f t="shared" si="15"/>
        <v>km</v>
      </c>
      <c r="E494" s="69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71"/>
    </row>
    <row r="495" spans="1:17" x14ac:dyDescent="0.25">
      <c r="A495" s="7">
        <f t="shared" si="14"/>
        <v>1</v>
      </c>
      <c r="B495" s="3">
        <v>45795</v>
      </c>
      <c r="C495" s="45">
        <v>19.2</v>
      </c>
      <c r="D495" s="15" t="str">
        <f t="shared" si="15"/>
        <v>km</v>
      </c>
      <c r="E495" s="69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71"/>
    </row>
    <row r="496" spans="1:17" x14ac:dyDescent="0.25">
      <c r="A496" s="7">
        <f t="shared" si="14"/>
        <v>0</v>
      </c>
      <c r="B496" s="3">
        <v>45795</v>
      </c>
      <c r="C496" s="45">
        <v>18.8</v>
      </c>
      <c r="D496" s="15" t="str">
        <f t="shared" si="15"/>
        <v>km</v>
      </c>
      <c r="E496" s="69"/>
      <c r="F496" s="70"/>
      <c r="G496" s="70"/>
      <c r="H496" s="70"/>
      <c r="I496" s="70"/>
      <c r="J496" s="70"/>
      <c r="K496" s="70"/>
      <c r="L496" s="70"/>
      <c r="M496" s="70"/>
      <c r="N496" s="70"/>
      <c r="O496" s="70"/>
      <c r="P496" s="70"/>
      <c r="Q496" s="71"/>
    </row>
    <row r="497" spans="1:17" x14ac:dyDescent="0.25">
      <c r="A497" s="7">
        <f t="shared" si="14"/>
        <v>1</v>
      </c>
      <c r="B497" s="3">
        <v>45796</v>
      </c>
      <c r="C497" s="45">
        <v>19.2</v>
      </c>
      <c r="D497" s="15" t="str">
        <f t="shared" si="15"/>
        <v>km</v>
      </c>
      <c r="E497" s="69"/>
      <c r="F497" s="70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71"/>
    </row>
    <row r="498" spans="1:17" x14ac:dyDescent="0.25">
      <c r="A498" s="7">
        <f t="shared" si="14"/>
        <v>0</v>
      </c>
      <c r="B498" s="3">
        <v>45796</v>
      </c>
      <c r="C498" s="45">
        <v>14.3</v>
      </c>
      <c r="D498" s="15" t="str">
        <f t="shared" si="15"/>
        <v>km</v>
      </c>
      <c r="E498" s="69"/>
      <c r="F498" s="70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71"/>
    </row>
    <row r="499" spans="1:17" x14ac:dyDescent="0.25">
      <c r="A499" s="7">
        <f t="shared" si="14"/>
        <v>1</v>
      </c>
      <c r="B499" s="3">
        <v>45797</v>
      </c>
      <c r="C499" s="45">
        <v>19.2</v>
      </c>
      <c r="D499" s="15" t="str">
        <f t="shared" si="15"/>
        <v>km</v>
      </c>
      <c r="E499" s="69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71"/>
    </row>
    <row r="500" spans="1:17" x14ac:dyDescent="0.25">
      <c r="A500" s="7">
        <f t="shared" si="14"/>
        <v>1</v>
      </c>
      <c r="B500" s="3">
        <v>45798</v>
      </c>
      <c r="C500" s="45">
        <v>19.2</v>
      </c>
      <c r="D500" s="15" t="str">
        <f t="shared" si="15"/>
        <v>km</v>
      </c>
      <c r="E500" s="69"/>
      <c r="F500" s="70"/>
      <c r="G500" s="70"/>
      <c r="H500" s="70"/>
      <c r="I500" s="70"/>
      <c r="J500" s="70"/>
      <c r="K500" s="70"/>
      <c r="L500" s="70"/>
      <c r="M500" s="70"/>
      <c r="N500" s="70"/>
      <c r="O500" s="70"/>
      <c r="P500" s="70"/>
      <c r="Q500" s="71"/>
    </row>
    <row r="501" spans="1:17" x14ac:dyDescent="0.25">
      <c r="A501" s="7">
        <f t="shared" si="14"/>
        <v>1</v>
      </c>
      <c r="B501" s="3">
        <v>45799</v>
      </c>
      <c r="C501" s="45">
        <v>37.6</v>
      </c>
      <c r="D501" s="15" t="str">
        <f t="shared" si="15"/>
        <v>km</v>
      </c>
      <c r="E501" s="69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71"/>
    </row>
    <row r="502" spans="1:17" x14ac:dyDescent="0.25">
      <c r="A502" s="7">
        <f t="shared" si="14"/>
        <v>1</v>
      </c>
      <c r="B502" s="3">
        <v>45800</v>
      </c>
      <c r="C502" s="45">
        <v>19.2</v>
      </c>
      <c r="D502" s="15" t="str">
        <f t="shared" si="15"/>
        <v>km</v>
      </c>
      <c r="E502" s="78"/>
      <c r="F502" s="79"/>
      <c r="G502" s="79"/>
      <c r="H502" s="79"/>
      <c r="I502" s="79"/>
      <c r="J502" s="79"/>
      <c r="K502" s="79"/>
      <c r="L502" s="79"/>
      <c r="M502" s="79"/>
      <c r="N502" s="79"/>
      <c r="O502" s="79"/>
      <c r="P502" s="79"/>
      <c r="Q502" s="80"/>
    </row>
    <row r="503" spans="1:17" x14ac:dyDescent="0.25">
      <c r="A503" s="7">
        <f t="shared" si="14"/>
        <v>1</v>
      </c>
      <c r="B503" s="3">
        <v>45801</v>
      </c>
      <c r="C503" s="45">
        <v>19.2</v>
      </c>
      <c r="D503" s="15" t="str">
        <f t="shared" si="15"/>
        <v>km</v>
      </c>
      <c r="E503" s="69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71"/>
    </row>
    <row r="504" spans="1:17" x14ac:dyDescent="0.25">
      <c r="A504" s="7">
        <f t="shared" si="14"/>
        <v>1</v>
      </c>
      <c r="B504" s="3">
        <v>45802</v>
      </c>
      <c r="C504" s="45">
        <v>19.2</v>
      </c>
      <c r="D504" s="15" t="str">
        <f t="shared" si="15"/>
        <v>km</v>
      </c>
      <c r="E504" s="69"/>
      <c r="F504" s="70"/>
      <c r="G504" s="70"/>
      <c r="H504" s="70"/>
      <c r="I504" s="70"/>
      <c r="J504" s="70"/>
      <c r="K504" s="70"/>
      <c r="L504" s="70"/>
      <c r="M504" s="70"/>
      <c r="N504" s="70"/>
      <c r="O504" s="70"/>
      <c r="P504" s="70"/>
      <c r="Q504" s="71"/>
    </row>
    <row r="505" spans="1:17" x14ac:dyDescent="0.25">
      <c r="A505" s="7">
        <f t="shared" si="14"/>
        <v>1</v>
      </c>
      <c r="B505" s="3">
        <v>45803</v>
      </c>
      <c r="C505" s="45">
        <v>19.2</v>
      </c>
      <c r="D505" s="15" t="str">
        <f t="shared" si="15"/>
        <v>km</v>
      </c>
      <c r="E505" s="69"/>
      <c r="F505" s="70"/>
      <c r="G505" s="70"/>
      <c r="H505" s="70"/>
      <c r="I505" s="70"/>
      <c r="J505" s="70"/>
      <c r="K505" s="70"/>
      <c r="L505" s="70"/>
      <c r="M505" s="70"/>
      <c r="N505" s="70"/>
      <c r="O505" s="70"/>
      <c r="P505" s="70"/>
      <c r="Q505" s="71"/>
    </row>
    <row r="506" spans="1:17" x14ac:dyDescent="0.25">
      <c r="A506" s="7">
        <f t="shared" si="14"/>
        <v>21</v>
      </c>
      <c r="B506" s="3">
        <v>45824</v>
      </c>
      <c r="C506" s="45">
        <v>19.2</v>
      </c>
      <c r="D506" s="15" t="str">
        <f t="shared" si="15"/>
        <v>km</v>
      </c>
      <c r="E506" s="69"/>
      <c r="F506" s="70"/>
      <c r="G506" s="70"/>
      <c r="H506" s="70"/>
      <c r="I506" s="70"/>
      <c r="J506" s="70"/>
      <c r="K506" s="70"/>
      <c r="L506" s="70"/>
      <c r="M506" s="70"/>
      <c r="N506" s="70"/>
      <c r="O506" s="70"/>
      <c r="P506" s="70"/>
      <c r="Q506" s="71"/>
    </row>
    <row r="507" spans="1:17" x14ac:dyDescent="0.25">
      <c r="A507" s="7">
        <f t="shared" si="14"/>
        <v>1</v>
      </c>
      <c r="B507" s="3">
        <v>45825</v>
      </c>
      <c r="C507" s="45">
        <v>19.2</v>
      </c>
      <c r="D507" s="15" t="str">
        <f t="shared" si="15"/>
        <v>km</v>
      </c>
      <c r="E507" s="69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71"/>
    </row>
    <row r="508" spans="1:17" x14ac:dyDescent="0.25">
      <c r="A508" s="7">
        <f t="shared" si="14"/>
        <v>1</v>
      </c>
      <c r="B508" s="3">
        <v>45826</v>
      </c>
      <c r="C508" s="45">
        <v>39.9</v>
      </c>
      <c r="D508" s="15" t="str">
        <f t="shared" si="15"/>
        <v>km</v>
      </c>
      <c r="E508" s="78"/>
      <c r="F508" s="79"/>
      <c r="G508" s="79"/>
      <c r="H508" s="79"/>
      <c r="I508" s="79"/>
      <c r="J508" s="79"/>
      <c r="K508" s="79"/>
      <c r="L508" s="79"/>
      <c r="M508" s="79"/>
      <c r="N508" s="79"/>
      <c r="O508" s="79"/>
      <c r="P508" s="79"/>
      <c r="Q508" s="80"/>
    </row>
    <row r="509" spans="1:17" x14ac:dyDescent="0.25">
      <c r="A509" s="7">
        <f t="shared" si="14"/>
        <v>1</v>
      </c>
      <c r="B509" s="3">
        <v>45827</v>
      </c>
      <c r="C509" s="45">
        <v>19.2</v>
      </c>
      <c r="D509" s="15" t="str">
        <f t="shared" si="15"/>
        <v>km</v>
      </c>
      <c r="E509" s="69"/>
      <c r="F509" s="70"/>
      <c r="G509" s="70"/>
      <c r="H509" s="70"/>
      <c r="I509" s="70"/>
      <c r="J509" s="70"/>
      <c r="K509" s="70"/>
      <c r="L509" s="70"/>
      <c r="M509" s="70"/>
      <c r="N509" s="70"/>
      <c r="O509" s="70"/>
      <c r="P509" s="70"/>
      <c r="Q509" s="71"/>
    </row>
    <row r="510" spans="1:17" x14ac:dyDescent="0.25">
      <c r="A510" s="7">
        <f t="shared" si="14"/>
        <v>1</v>
      </c>
      <c r="B510" s="3">
        <v>45828</v>
      </c>
      <c r="C510" s="45">
        <v>19.2</v>
      </c>
      <c r="D510" s="15" t="str">
        <f t="shared" si="15"/>
        <v>km</v>
      </c>
      <c r="E510" s="69"/>
      <c r="F510" s="70"/>
      <c r="G510" s="70"/>
      <c r="H510" s="70"/>
      <c r="I510" s="70"/>
      <c r="J510" s="70"/>
      <c r="K510" s="70"/>
      <c r="L510" s="70"/>
      <c r="M510" s="70"/>
      <c r="N510" s="70"/>
      <c r="O510" s="70"/>
      <c r="P510" s="70"/>
      <c r="Q510" s="71"/>
    </row>
    <row r="511" spans="1:17" x14ac:dyDescent="0.25">
      <c r="A511" s="7">
        <f t="shared" si="14"/>
        <v>1</v>
      </c>
      <c r="B511" s="3">
        <v>45829</v>
      </c>
      <c r="C511" s="45">
        <v>19.2</v>
      </c>
      <c r="D511" s="15" t="str">
        <f t="shared" si="15"/>
        <v>km</v>
      </c>
      <c r="E511" s="69"/>
      <c r="F511" s="70"/>
      <c r="G511" s="70"/>
      <c r="H511" s="70"/>
      <c r="I511" s="70"/>
      <c r="J511" s="70"/>
      <c r="K511" s="70"/>
      <c r="L511" s="70"/>
      <c r="M511" s="70"/>
      <c r="N511" s="70"/>
      <c r="O511" s="70"/>
      <c r="P511" s="70"/>
      <c r="Q511" s="71"/>
    </row>
    <row r="512" spans="1:17" x14ac:dyDescent="0.25">
      <c r="A512" s="7">
        <f t="shared" si="14"/>
        <v>1</v>
      </c>
      <c r="B512" s="3">
        <v>45830</v>
      </c>
      <c r="C512" s="45">
        <v>19.2</v>
      </c>
      <c r="D512" s="15" t="str">
        <f t="shared" si="15"/>
        <v>km</v>
      </c>
      <c r="E512" s="69"/>
      <c r="F512" s="70"/>
      <c r="G512" s="70"/>
      <c r="H512" s="70"/>
      <c r="I512" s="70"/>
      <c r="J512" s="70"/>
      <c r="K512" s="70"/>
      <c r="L512" s="70"/>
      <c r="M512" s="70"/>
      <c r="N512" s="70"/>
      <c r="O512" s="70"/>
      <c r="P512" s="70"/>
      <c r="Q512" s="71"/>
    </row>
    <row r="513" spans="1:17" x14ac:dyDescent="0.25">
      <c r="A513" s="7">
        <f t="shared" si="14"/>
        <v>1</v>
      </c>
      <c r="B513" s="3">
        <v>45831</v>
      </c>
      <c r="C513" s="45">
        <v>19.2</v>
      </c>
      <c r="D513" s="15" t="str">
        <f t="shared" si="15"/>
        <v>km</v>
      </c>
      <c r="E513" s="69"/>
      <c r="F513" s="70"/>
      <c r="G513" s="70"/>
      <c r="H513" s="70"/>
      <c r="I513" s="70"/>
      <c r="J513" s="70"/>
      <c r="K513" s="70"/>
      <c r="L513" s="70"/>
      <c r="M513" s="70"/>
      <c r="N513" s="70"/>
      <c r="O513" s="70"/>
      <c r="P513" s="70"/>
      <c r="Q513" s="71"/>
    </row>
    <row r="514" spans="1:17" x14ac:dyDescent="0.25">
      <c r="A514" s="7">
        <f t="shared" si="14"/>
        <v>1</v>
      </c>
      <c r="B514" s="3">
        <v>45832</v>
      </c>
      <c r="C514" s="45">
        <v>19.2</v>
      </c>
      <c r="D514" s="15" t="str">
        <f t="shared" si="15"/>
        <v>km</v>
      </c>
      <c r="E514" s="69"/>
      <c r="F514" s="70"/>
      <c r="G514" s="70"/>
      <c r="H514" s="70"/>
      <c r="I514" s="70"/>
      <c r="J514" s="70"/>
      <c r="K514" s="70"/>
      <c r="L514" s="70"/>
      <c r="M514" s="70"/>
      <c r="N514" s="70"/>
      <c r="O514" s="70"/>
      <c r="P514" s="70"/>
      <c r="Q514" s="71"/>
    </row>
    <row r="515" spans="1:17" x14ac:dyDescent="0.25">
      <c r="A515" s="7">
        <f t="shared" si="14"/>
        <v>1</v>
      </c>
      <c r="B515" s="3">
        <v>45833</v>
      </c>
      <c r="C515" s="45">
        <v>59.4</v>
      </c>
      <c r="D515" s="15" t="str">
        <f t="shared" si="15"/>
        <v>km</v>
      </c>
      <c r="E515" s="69"/>
      <c r="F515" s="70"/>
      <c r="G515" s="70"/>
      <c r="H515" s="70"/>
      <c r="I515" s="70"/>
      <c r="J515" s="70"/>
      <c r="K515" s="70"/>
      <c r="L515" s="70"/>
      <c r="M515" s="70"/>
      <c r="N515" s="70"/>
      <c r="O515" s="70"/>
      <c r="P515" s="70"/>
      <c r="Q515" s="71"/>
    </row>
    <row r="516" spans="1:17" x14ac:dyDescent="0.25">
      <c r="A516" s="7">
        <f t="shared" si="14"/>
        <v>1</v>
      </c>
      <c r="B516" s="3">
        <v>45834</v>
      </c>
      <c r="C516" s="45">
        <v>19.2</v>
      </c>
      <c r="D516" s="15" t="str">
        <f t="shared" si="15"/>
        <v>km</v>
      </c>
      <c r="E516" s="69"/>
      <c r="F516" s="70"/>
      <c r="G516" s="70"/>
      <c r="H516" s="70"/>
      <c r="I516" s="70"/>
      <c r="J516" s="70"/>
      <c r="K516" s="70"/>
      <c r="L516" s="70"/>
      <c r="M516" s="70"/>
      <c r="N516" s="70"/>
      <c r="O516" s="70"/>
      <c r="P516" s="70"/>
      <c r="Q516" s="71"/>
    </row>
    <row r="517" spans="1:17" x14ac:dyDescent="0.25">
      <c r="A517" s="7">
        <f t="shared" si="14"/>
        <v>1</v>
      </c>
      <c r="B517" s="3">
        <v>45835</v>
      </c>
      <c r="C517" s="45">
        <v>19.2</v>
      </c>
      <c r="D517" s="15" t="str">
        <f t="shared" si="15"/>
        <v>km</v>
      </c>
      <c r="E517" s="69"/>
      <c r="F517" s="70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71"/>
    </row>
    <row r="518" spans="1:17" x14ac:dyDescent="0.25">
      <c r="A518" s="7">
        <f t="shared" si="14"/>
        <v>1</v>
      </c>
      <c r="B518" s="3">
        <v>45836</v>
      </c>
      <c r="C518" s="45">
        <v>19.2</v>
      </c>
      <c r="D518" s="15" t="str">
        <f t="shared" si="15"/>
        <v>km</v>
      </c>
      <c r="E518" s="69"/>
      <c r="F518" s="70"/>
      <c r="G518" s="70"/>
      <c r="H518" s="70"/>
      <c r="I518" s="70"/>
      <c r="J518" s="70"/>
      <c r="K518" s="70"/>
      <c r="L518" s="70"/>
      <c r="M518" s="70"/>
      <c r="N518" s="70"/>
      <c r="O518" s="70"/>
      <c r="P518" s="70"/>
      <c r="Q518" s="71"/>
    </row>
    <row r="519" spans="1:17" x14ac:dyDescent="0.25">
      <c r="A519" s="7">
        <f t="shared" ref="A519:A582" si="16">IF(B519="","",B519-B518)</f>
        <v>1</v>
      </c>
      <c r="B519" s="3">
        <v>45837</v>
      </c>
      <c r="C519" s="45">
        <v>19.7</v>
      </c>
      <c r="D519" s="15" t="str">
        <f t="shared" ref="D519:D582" si="17">IF(C519="","","km")</f>
        <v>km</v>
      </c>
      <c r="E519" s="69"/>
      <c r="F519" s="70"/>
      <c r="G519" s="70"/>
      <c r="H519" s="70"/>
      <c r="I519" s="70"/>
      <c r="J519" s="70"/>
      <c r="K519" s="70"/>
      <c r="L519" s="70"/>
      <c r="M519" s="70"/>
      <c r="N519" s="70"/>
      <c r="O519" s="70"/>
      <c r="P519" s="70"/>
      <c r="Q519" s="71"/>
    </row>
    <row r="520" spans="1:17" x14ac:dyDescent="0.25">
      <c r="A520" s="7">
        <f t="shared" si="16"/>
        <v>1</v>
      </c>
      <c r="B520" s="3">
        <v>45838</v>
      </c>
      <c r="C520" s="45">
        <v>19.2</v>
      </c>
      <c r="D520" s="15" t="str">
        <f t="shared" si="17"/>
        <v>km</v>
      </c>
      <c r="E520" s="69"/>
      <c r="F520" s="70"/>
      <c r="G520" s="70"/>
      <c r="H520" s="70"/>
      <c r="I520" s="70"/>
      <c r="J520" s="70"/>
      <c r="K520" s="70"/>
      <c r="L520" s="70"/>
      <c r="M520" s="70"/>
      <c r="N520" s="70"/>
      <c r="O520" s="70"/>
      <c r="P520" s="70"/>
      <c r="Q520" s="71"/>
    </row>
    <row r="521" spans="1:17" x14ac:dyDescent="0.25">
      <c r="A521" s="7">
        <f t="shared" si="16"/>
        <v>1</v>
      </c>
      <c r="B521" s="3">
        <v>45839</v>
      </c>
      <c r="C521" s="45">
        <v>19.2</v>
      </c>
      <c r="D521" s="15" t="str">
        <f t="shared" si="17"/>
        <v>km</v>
      </c>
      <c r="E521" s="78"/>
      <c r="F521" s="79"/>
      <c r="G521" s="79"/>
      <c r="H521" s="79"/>
      <c r="I521" s="79"/>
      <c r="J521" s="79"/>
      <c r="K521" s="79"/>
      <c r="L521" s="79"/>
      <c r="M521" s="79"/>
      <c r="N521" s="79"/>
      <c r="O521" s="79"/>
      <c r="P521" s="79"/>
      <c r="Q521" s="80"/>
    </row>
    <row r="522" spans="1:17" x14ac:dyDescent="0.25">
      <c r="A522" s="7">
        <f t="shared" si="16"/>
        <v>1</v>
      </c>
      <c r="B522" s="3">
        <v>45840</v>
      </c>
      <c r="C522" s="45">
        <v>23.3</v>
      </c>
      <c r="D522" s="15" t="str">
        <f t="shared" si="17"/>
        <v>km</v>
      </c>
      <c r="E522" s="69"/>
      <c r="F522" s="70"/>
      <c r="G522" s="70"/>
      <c r="H522" s="70"/>
      <c r="I522" s="70"/>
      <c r="J522" s="70"/>
      <c r="K522" s="70"/>
      <c r="L522" s="70"/>
      <c r="M522" s="70"/>
      <c r="N522" s="70"/>
      <c r="O522" s="70"/>
      <c r="P522" s="70"/>
      <c r="Q522" s="71"/>
    </row>
    <row r="523" spans="1:17" x14ac:dyDescent="0.25">
      <c r="A523" s="7">
        <f t="shared" si="16"/>
        <v>1</v>
      </c>
      <c r="B523" s="3">
        <v>45841</v>
      </c>
      <c r="C523" s="45">
        <v>18</v>
      </c>
      <c r="D523" s="15" t="str">
        <f t="shared" si="17"/>
        <v>km</v>
      </c>
      <c r="E523" s="69"/>
      <c r="F523" s="70"/>
      <c r="G523" s="70"/>
      <c r="H523" s="70"/>
      <c r="I523" s="70"/>
      <c r="J523" s="70"/>
      <c r="K523" s="70"/>
      <c r="L523" s="70"/>
      <c r="M523" s="70"/>
      <c r="N523" s="70"/>
      <c r="O523" s="70"/>
      <c r="P523" s="70"/>
      <c r="Q523" s="71"/>
    </row>
    <row r="524" spans="1:17" x14ac:dyDescent="0.25">
      <c r="A524" s="7">
        <f t="shared" si="16"/>
        <v>1</v>
      </c>
      <c r="B524" s="3">
        <v>45842</v>
      </c>
      <c r="C524" s="45">
        <v>19.2</v>
      </c>
      <c r="D524" s="15" t="str">
        <f t="shared" si="17"/>
        <v>km</v>
      </c>
      <c r="E524" s="81"/>
      <c r="F524" s="82"/>
      <c r="G524" s="82"/>
      <c r="H524" s="82"/>
      <c r="I524" s="82"/>
      <c r="J524" s="82"/>
      <c r="K524" s="82"/>
      <c r="L524" s="82"/>
      <c r="M524" s="82"/>
      <c r="N524" s="82"/>
      <c r="O524" s="82"/>
      <c r="P524" s="82"/>
      <c r="Q524" s="83"/>
    </row>
    <row r="525" spans="1:17" x14ac:dyDescent="0.25">
      <c r="A525" s="7">
        <f t="shared" si="16"/>
        <v>1</v>
      </c>
      <c r="B525" s="3">
        <v>45843</v>
      </c>
      <c r="C525" s="45">
        <v>19.2</v>
      </c>
      <c r="D525" s="15" t="str">
        <f t="shared" si="17"/>
        <v>km</v>
      </c>
      <c r="E525" s="81"/>
      <c r="F525" s="82"/>
      <c r="G525" s="82"/>
      <c r="H525" s="82"/>
      <c r="I525" s="82"/>
      <c r="J525" s="82"/>
      <c r="K525" s="82"/>
      <c r="L525" s="82"/>
      <c r="M525" s="82"/>
      <c r="N525" s="82"/>
      <c r="O525" s="82"/>
      <c r="P525" s="82"/>
      <c r="Q525" s="83"/>
    </row>
    <row r="526" spans="1:17" x14ac:dyDescent="0.25">
      <c r="A526" s="7">
        <f t="shared" si="16"/>
        <v>1</v>
      </c>
      <c r="B526" s="3">
        <v>45844</v>
      </c>
      <c r="C526" s="45">
        <v>19.2</v>
      </c>
      <c r="D526" s="15" t="str">
        <f t="shared" si="17"/>
        <v>km</v>
      </c>
      <c r="E526" s="81"/>
      <c r="F526" s="82"/>
      <c r="G526" s="82"/>
      <c r="H526" s="82"/>
      <c r="I526" s="82"/>
      <c r="J526" s="82"/>
      <c r="K526" s="82"/>
      <c r="L526" s="82"/>
      <c r="M526" s="82"/>
      <c r="N526" s="82"/>
      <c r="O526" s="82"/>
      <c r="P526" s="82"/>
      <c r="Q526" s="83"/>
    </row>
    <row r="527" spans="1:17" x14ac:dyDescent="0.25">
      <c r="A527" s="7">
        <f t="shared" si="16"/>
        <v>1</v>
      </c>
      <c r="B527" s="3">
        <v>45845</v>
      </c>
      <c r="C527" s="45">
        <v>19.2</v>
      </c>
      <c r="D527" s="15" t="str">
        <f t="shared" si="17"/>
        <v>km</v>
      </c>
      <c r="E527" s="81"/>
      <c r="F527" s="82"/>
      <c r="G527" s="82"/>
      <c r="H527" s="82"/>
      <c r="I527" s="82"/>
      <c r="J527" s="82"/>
      <c r="K527" s="82"/>
      <c r="L527" s="82"/>
      <c r="M527" s="82"/>
      <c r="N527" s="82"/>
      <c r="O527" s="82"/>
      <c r="P527" s="82"/>
      <c r="Q527" s="83"/>
    </row>
    <row r="528" spans="1:17" x14ac:dyDescent="0.25">
      <c r="A528" s="7">
        <f t="shared" si="16"/>
        <v>1</v>
      </c>
      <c r="B528" s="3">
        <v>45846</v>
      </c>
      <c r="C528" s="45">
        <v>50.8</v>
      </c>
      <c r="D528" s="15" t="str">
        <f t="shared" si="17"/>
        <v>km</v>
      </c>
      <c r="E528" s="75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7"/>
    </row>
    <row r="529" spans="1:17" x14ac:dyDescent="0.25">
      <c r="A529" s="7">
        <f t="shared" si="16"/>
        <v>1</v>
      </c>
      <c r="B529" s="3">
        <v>45847</v>
      </c>
      <c r="C529" s="45">
        <v>19.2</v>
      </c>
      <c r="D529" s="15" t="str">
        <f t="shared" si="17"/>
        <v>km</v>
      </c>
      <c r="E529" s="78"/>
      <c r="F529" s="79"/>
      <c r="G529" s="79"/>
      <c r="H529" s="79"/>
      <c r="I529" s="79"/>
      <c r="J529" s="79"/>
      <c r="K529" s="79"/>
      <c r="L529" s="79"/>
      <c r="M529" s="79"/>
      <c r="N529" s="79"/>
      <c r="O529" s="79"/>
      <c r="P529" s="79"/>
      <c r="Q529" s="80"/>
    </row>
    <row r="530" spans="1:17" x14ac:dyDescent="0.25">
      <c r="A530" s="7">
        <f t="shared" si="16"/>
        <v>1</v>
      </c>
      <c r="B530" s="3">
        <v>45848</v>
      </c>
      <c r="C530" s="45">
        <v>19.2</v>
      </c>
      <c r="D530" s="15" t="str">
        <f t="shared" si="17"/>
        <v>km</v>
      </c>
      <c r="E530" s="84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1"/>
    </row>
    <row r="531" spans="1:17" x14ac:dyDescent="0.25">
      <c r="A531" s="7">
        <f t="shared" si="16"/>
        <v>1</v>
      </c>
      <c r="B531" s="3">
        <v>45849</v>
      </c>
      <c r="C531" s="45">
        <v>19.2</v>
      </c>
      <c r="D531" s="15" t="str">
        <f t="shared" si="17"/>
        <v>km</v>
      </c>
      <c r="E531" s="69"/>
      <c r="F531" s="70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71"/>
    </row>
    <row r="532" spans="1:17" x14ac:dyDescent="0.25">
      <c r="A532" s="7">
        <f t="shared" si="16"/>
        <v>1</v>
      </c>
      <c r="B532" s="3">
        <v>45850</v>
      </c>
      <c r="C532" s="45">
        <v>19.2</v>
      </c>
      <c r="D532" s="15" t="str">
        <f t="shared" si="17"/>
        <v>km</v>
      </c>
      <c r="E532" s="69"/>
      <c r="F532" s="70"/>
      <c r="G532" s="70"/>
      <c r="H532" s="70"/>
      <c r="I532" s="70"/>
      <c r="J532" s="70"/>
      <c r="K532" s="70"/>
      <c r="L532" s="70"/>
      <c r="M532" s="70"/>
      <c r="N532" s="70"/>
      <c r="O532" s="70"/>
      <c r="P532" s="70"/>
      <c r="Q532" s="71"/>
    </row>
    <row r="533" spans="1:17" x14ac:dyDescent="0.25">
      <c r="A533" s="7">
        <f t="shared" si="16"/>
        <v>1</v>
      </c>
      <c r="B533" s="3">
        <v>45851</v>
      </c>
      <c r="C533" s="45">
        <v>19.2</v>
      </c>
      <c r="D533" s="15" t="str">
        <f t="shared" si="17"/>
        <v>km</v>
      </c>
      <c r="E533" s="69"/>
      <c r="F533" s="70"/>
      <c r="G533" s="70"/>
      <c r="H533" s="70"/>
      <c r="I533" s="70"/>
      <c r="J533" s="70"/>
      <c r="K533" s="70"/>
      <c r="L533" s="70"/>
      <c r="M533" s="70"/>
      <c r="N533" s="70"/>
      <c r="O533" s="70"/>
      <c r="P533" s="70"/>
      <c r="Q533" s="71"/>
    </row>
    <row r="534" spans="1:17" x14ac:dyDescent="0.25">
      <c r="A534" s="7">
        <f t="shared" si="16"/>
        <v>1</v>
      </c>
      <c r="B534" s="3">
        <v>45852</v>
      </c>
      <c r="C534" s="45">
        <v>19.2</v>
      </c>
      <c r="D534" s="15" t="str">
        <f t="shared" si="17"/>
        <v>km</v>
      </c>
      <c r="E534" s="69"/>
      <c r="F534" s="70"/>
      <c r="G534" s="70"/>
      <c r="H534" s="70"/>
      <c r="I534" s="70"/>
      <c r="J534" s="70"/>
      <c r="K534" s="70"/>
      <c r="L534" s="70"/>
      <c r="M534" s="70"/>
      <c r="N534" s="70"/>
      <c r="O534" s="70"/>
      <c r="P534" s="70"/>
      <c r="Q534" s="71"/>
    </row>
    <row r="535" spans="1:17" x14ac:dyDescent="0.25">
      <c r="A535" s="7">
        <f t="shared" si="16"/>
        <v>1</v>
      </c>
      <c r="B535" s="3">
        <v>45853</v>
      </c>
      <c r="C535" s="45">
        <v>19.2</v>
      </c>
      <c r="D535" s="15" t="str">
        <f t="shared" si="17"/>
        <v>km</v>
      </c>
      <c r="E535" s="69"/>
      <c r="F535" s="70"/>
      <c r="G535" s="70"/>
      <c r="H535" s="70"/>
      <c r="I535" s="70"/>
      <c r="J535" s="70"/>
      <c r="K535" s="70"/>
      <c r="L535" s="70"/>
      <c r="M535" s="70"/>
      <c r="N535" s="70"/>
      <c r="O535" s="70"/>
      <c r="P535" s="70"/>
      <c r="Q535" s="71"/>
    </row>
    <row r="536" spans="1:17" x14ac:dyDescent="0.25">
      <c r="A536" s="7">
        <f t="shared" si="16"/>
        <v>2</v>
      </c>
      <c r="B536" s="3">
        <v>45855</v>
      </c>
      <c r="C536" s="45">
        <v>10.1</v>
      </c>
      <c r="D536" s="15" t="str">
        <f t="shared" si="17"/>
        <v>km</v>
      </c>
      <c r="E536" s="69"/>
      <c r="F536" s="70"/>
      <c r="G536" s="70"/>
      <c r="H536" s="70"/>
      <c r="I536" s="70"/>
      <c r="J536" s="70"/>
      <c r="K536" s="70"/>
      <c r="L536" s="70"/>
      <c r="M536" s="70"/>
      <c r="N536" s="70"/>
      <c r="O536" s="70"/>
      <c r="P536" s="70"/>
      <c r="Q536" s="71"/>
    </row>
    <row r="537" spans="1:17" x14ac:dyDescent="0.25">
      <c r="A537" s="7">
        <f t="shared" si="16"/>
        <v>1</v>
      </c>
      <c r="B537" s="3">
        <v>45856</v>
      </c>
      <c r="C537" s="45">
        <v>45.7</v>
      </c>
      <c r="D537" s="15" t="str">
        <f t="shared" si="17"/>
        <v>km</v>
      </c>
      <c r="E537" s="69"/>
      <c r="F537" s="70"/>
      <c r="G537" s="70"/>
      <c r="H537" s="70"/>
      <c r="I537" s="70"/>
      <c r="J537" s="70"/>
      <c r="K537" s="70"/>
      <c r="L537" s="70"/>
      <c r="M537" s="70"/>
      <c r="N537" s="70"/>
      <c r="O537" s="70"/>
      <c r="P537" s="70"/>
      <c r="Q537" s="71"/>
    </row>
    <row r="538" spans="1:17" x14ac:dyDescent="0.25">
      <c r="A538" s="7">
        <f t="shared" si="16"/>
        <v>1</v>
      </c>
      <c r="B538" s="3">
        <v>45857</v>
      </c>
      <c r="C538" s="45">
        <v>19.2</v>
      </c>
      <c r="D538" s="15" t="str">
        <f t="shared" si="17"/>
        <v>km</v>
      </c>
      <c r="E538" s="75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7"/>
    </row>
    <row r="539" spans="1:17" x14ac:dyDescent="0.25">
      <c r="A539" s="7">
        <f t="shared" si="16"/>
        <v>1</v>
      </c>
      <c r="B539" s="3">
        <v>45858</v>
      </c>
      <c r="C539" s="45">
        <v>19.2</v>
      </c>
      <c r="D539" s="15" t="str">
        <f t="shared" si="17"/>
        <v>km</v>
      </c>
      <c r="E539" s="69"/>
      <c r="F539" s="70"/>
      <c r="G539" s="70"/>
      <c r="H539" s="70"/>
      <c r="I539" s="70"/>
      <c r="J539" s="70"/>
      <c r="K539" s="70"/>
      <c r="L539" s="70"/>
      <c r="M539" s="70"/>
      <c r="N539" s="70"/>
      <c r="O539" s="70"/>
      <c r="P539" s="70"/>
      <c r="Q539" s="71"/>
    </row>
    <row r="540" spans="1:17" x14ac:dyDescent="0.25">
      <c r="A540" s="7">
        <f t="shared" si="16"/>
        <v>1</v>
      </c>
      <c r="B540" s="3">
        <v>45859</v>
      </c>
      <c r="C540" s="45">
        <v>19.2</v>
      </c>
      <c r="D540" s="15" t="str">
        <f t="shared" si="17"/>
        <v>km</v>
      </c>
      <c r="E540" s="69"/>
      <c r="F540" s="70"/>
      <c r="G540" s="70"/>
      <c r="H540" s="70"/>
      <c r="I540" s="70"/>
      <c r="J540" s="70"/>
      <c r="K540" s="70"/>
      <c r="L540" s="70"/>
      <c r="M540" s="70"/>
      <c r="N540" s="70"/>
      <c r="O540" s="70"/>
      <c r="P540" s="70"/>
      <c r="Q540" s="71"/>
    </row>
    <row r="541" spans="1:17" x14ac:dyDescent="0.25">
      <c r="A541" s="7">
        <f t="shared" si="16"/>
        <v>1</v>
      </c>
      <c r="B541" s="3">
        <v>45860</v>
      </c>
      <c r="C541" s="45">
        <v>19.2</v>
      </c>
      <c r="D541" s="15" t="str">
        <f t="shared" si="17"/>
        <v>km</v>
      </c>
      <c r="E541" s="78"/>
      <c r="F541" s="79"/>
      <c r="G541" s="79"/>
      <c r="H541" s="79"/>
      <c r="I541" s="79"/>
      <c r="J541" s="79"/>
      <c r="K541" s="79"/>
      <c r="L541" s="79"/>
      <c r="M541" s="79"/>
      <c r="N541" s="79"/>
      <c r="O541" s="79"/>
      <c r="P541" s="79"/>
      <c r="Q541" s="80"/>
    </row>
    <row r="542" spans="1:17" x14ac:dyDescent="0.25">
      <c r="A542" s="7">
        <f t="shared" si="16"/>
        <v>1</v>
      </c>
      <c r="B542" s="3">
        <v>45861</v>
      </c>
      <c r="C542" s="45">
        <v>19.2</v>
      </c>
      <c r="D542" s="15" t="str">
        <f t="shared" si="17"/>
        <v>km</v>
      </c>
      <c r="E542" s="69"/>
      <c r="F542" s="70"/>
      <c r="G542" s="70"/>
      <c r="H542" s="70"/>
      <c r="I542" s="70"/>
      <c r="J542" s="70"/>
      <c r="K542" s="70"/>
      <c r="L542" s="70"/>
      <c r="M542" s="70"/>
      <c r="N542" s="70"/>
      <c r="O542" s="70"/>
      <c r="P542" s="70"/>
      <c r="Q542" s="71"/>
    </row>
    <row r="543" spans="1:17" x14ac:dyDescent="0.25">
      <c r="A543" s="7">
        <f t="shared" si="16"/>
        <v>1</v>
      </c>
      <c r="B543" s="3">
        <v>45862</v>
      </c>
      <c r="C543" s="45">
        <v>66.5</v>
      </c>
      <c r="D543" s="15" t="str">
        <f t="shared" si="17"/>
        <v>km</v>
      </c>
      <c r="E543" s="69"/>
      <c r="F543" s="70"/>
      <c r="G543" s="70"/>
      <c r="H543" s="70"/>
      <c r="I543" s="70"/>
      <c r="J543" s="70"/>
      <c r="K543" s="70"/>
      <c r="L543" s="70"/>
      <c r="M543" s="70"/>
      <c r="N543" s="70"/>
      <c r="O543" s="70"/>
      <c r="P543" s="70"/>
      <c r="Q543" s="71"/>
    </row>
    <row r="544" spans="1:17" x14ac:dyDescent="0.25">
      <c r="A544" s="7">
        <f t="shared" si="16"/>
        <v>1</v>
      </c>
      <c r="B544" s="3">
        <v>45863</v>
      </c>
      <c r="C544" s="45">
        <v>19.2</v>
      </c>
      <c r="D544" s="15" t="str">
        <f t="shared" si="17"/>
        <v>km</v>
      </c>
      <c r="E544" s="69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71"/>
    </row>
    <row r="545" spans="1:17" x14ac:dyDescent="0.25">
      <c r="A545" s="7">
        <f t="shared" si="16"/>
        <v>1</v>
      </c>
      <c r="B545" s="3">
        <v>45864</v>
      </c>
      <c r="C545" s="45">
        <v>19.2</v>
      </c>
      <c r="D545" s="15" t="str">
        <f t="shared" si="17"/>
        <v>km</v>
      </c>
      <c r="E545" s="69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71"/>
    </row>
    <row r="546" spans="1:17" x14ac:dyDescent="0.25">
      <c r="A546" s="7">
        <f t="shared" si="16"/>
        <v>1</v>
      </c>
      <c r="B546" s="3">
        <v>45865</v>
      </c>
      <c r="C546" s="45">
        <v>19.2</v>
      </c>
      <c r="D546" s="15" t="str">
        <f t="shared" si="17"/>
        <v>km</v>
      </c>
      <c r="E546" s="69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71"/>
    </row>
    <row r="547" spans="1:17" x14ac:dyDescent="0.25">
      <c r="A547" s="7">
        <f t="shared" si="16"/>
        <v>1</v>
      </c>
      <c r="B547" s="3">
        <v>45866</v>
      </c>
      <c r="C547" s="45">
        <v>19.2</v>
      </c>
      <c r="D547" s="15" t="str">
        <f t="shared" si="17"/>
        <v>km</v>
      </c>
      <c r="E547" s="69"/>
      <c r="F547" s="70"/>
      <c r="G547" s="70"/>
      <c r="H547" s="70"/>
      <c r="I547" s="70"/>
      <c r="J547" s="70"/>
      <c r="K547" s="70"/>
      <c r="L547" s="70"/>
      <c r="M547" s="70"/>
      <c r="N547" s="70"/>
      <c r="O547" s="70"/>
      <c r="P547" s="70"/>
      <c r="Q547" s="71"/>
    </row>
    <row r="548" spans="1:17" x14ac:dyDescent="0.25">
      <c r="A548" s="7">
        <f t="shared" si="16"/>
        <v>1</v>
      </c>
      <c r="B548" s="3">
        <v>45867</v>
      </c>
      <c r="C548" s="45">
        <v>56.3</v>
      </c>
      <c r="D548" s="15" t="str">
        <f t="shared" si="17"/>
        <v>km</v>
      </c>
      <c r="E548" s="69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71"/>
    </row>
    <row r="549" spans="1:17" x14ac:dyDescent="0.25">
      <c r="A549" s="7">
        <f t="shared" si="16"/>
        <v>1</v>
      </c>
      <c r="B549" s="3">
        <v>45868</v>
      </c>
      <c r="C549" s="45">
        <v>19.2</v>
      </c>
      <c r="D549" s="15" t="str">
        <f t="shared" si="17"/>
        <v>km</v>
      </c>
      <c r="E549" s="69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71"/>
    </row>
    <row r="550" spans="1:17" x14ac:dyDescent="0.25">
      <c r="A550" s="7">
        <f t="shared" si="16"/>
        <v>1</v>
      </c>
      <c r="B550" s="3">
        <v>45869</v>
      </c>
      <c r="C550" s="45">
        <v>19.2</v>
      </c>
      <c r="D550" s="15" t="str">
        <f t="shared" si="17"/>
        <v>km</v>
      </c>
      <c r="E550" s="75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7"/>
    </row>
    <row r="551" spans="1:17" x14ac:dyDescent="0.25">
      <c r="A551" s="7">
        <f t="shared" si="16"/>
        <v>1</v>
      </c>
      <c r="B551" s="3">
        <v>45870</v>
      </c>
      <c r="C551" s="45">
        <v>19.2</v>
      </c>
      <c r="D551" s="15" t="str">
        <f t="shared" si="17"/>
        <v>km</v>
      </c>
      <c r="E551" s="75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7"/>
    </row>
    <row r="552" spans="1:17" x14ac:dyDescent="0.25">
      <c r="A552" s="7">
        <f t="shared" si="16"/>
        <v>1</v>
      </c>
      <c r="B552" s="3">
        <v>45871</v>
      </c>
      <c r="C552" s="45">
        <v>19.2</v>
      </c>
      <c r="D552" s="15" t="str">
        <f t="shared" si="17"/>
        <v>km</v>
      </c>
      <c r="E552" s="69"/>
      <c r="F552" s="70"/>
      <c r="G552" s="70"/>
      <c r="H552" s="70"/>
      <c r="I552" s="70"/>
      <c r="J552" s="70"/>
      <c r="K552" s="70"/>
      <c r="L552" s="70"/>
      <c r="M552" s="70"/>
      <c r="N552" s="70"/>
      <c r="O552" s="70"/>
      <c r="P552" s="70"/>
      <c r="Q552" s="71"/>
    </row>
    <row r="553" spans="1:17" x14ac:dyDescent="0.25">
      <c r="A553" s="7">
        <f t="shared" si="16"/>
        <v>1</v>
      </c>
      <c r="B553" s="3">
        <v>45872</v>
      </c>
      <c r="C553" s="45">
        <v>19.2</v>
      </c>
      <c r="D553" s="15" t="str">
        <f t="shared" si="17"/>
        <v>km</v>
      </c>
      <c r="E553" s="69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71"/>
    </row>
    <row r="554" spans="1:17" x14ac:dyDescent="0.25">
      <c r="A554" s="7">
        <f t="shared" si="16"/>
        <v>1</v>
      </c>
      <c r="B554" s="3">
        <v>45873</v>
      </c>
      <c r="C554" s="45">
        <v>19.2</v>
      </c>
      <c r="D554" s="15" t="str">
        <f t="shared" si="17"/>
        <v>km</v>
      </c>
      <c r="E554" s="69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71"/>
    </row>
    <row r="555" spans="1:17" x14ac:dyDescent="0.25">
      <c r="A555" s="7">
        <f t="shared" si="16"/>
        <v>1</v>
      </c>
      <c r="B555" s="3">
        <v>45874</v>
      </c>
      <c r="C555" s="45">
        <v>135</v>
      </c>
      <c r="D555" s="15" t="str">
        <f t="shared" si="17"/>
        <v>km</v>
      </c>
      <c r="E555" s="78"/>
      <c r="F555" s="79"/>
      <c r="G555" s="79"/>
      <c r="H555" s="79"/>
      <c r="I555" s="79"/>
      <c r="J555" s="79"/>
      <c r="K555" s="79"/>
      <c r="L555" s="79"/>
      <c r="M555" s="79"/>
      <c r="N555" s="79"/>
      <c r="O555" s="79"/>
      <c r="P555" s="79"/>
      <c r="Q555" s="80"/>
    </row>
    <row r="556" spans="1:17" x14ac:dyDescent="0.25">
      <c r="A556" s="7">
        <f t="shared" si="16"/>
        <v>2</v>
      </c>
      <c r="B556" s="3">
        <v>45876</v>
      </c>
      <c r="C556" s="45">
        <v>19.7</v>
      </c>
      <c r="D556" s="15" t="str">
        <f t="shared" si="17"/>
        <v>km</v>
      </c>
      <c r="E556" s="69"/>
      <c r="F556" s="70"/>
      <c r="G556" s="70"/>
      <c r="H556" s="70"/>
      <c r="I556" s="70"/>
      <c r="J556" s="70"/>
      <c r="K556" s="70"/>
      <c r="L556" s="70"/>
      <c r="M556" s="70"/>
      <c r="N556" s="70"/>
      <c r="O556" s="70"/>
      <c r="P556" s="70"/>
      <c r="Q556" s="71"/>
    </row>
    <row r="557" spans="1:17" x14ac:dyDescent="0.25">
      <c r="A557" s="7">
        <f t="shared" si="16"/>
        <v>1</v>
      </c>
      <c r="B557" s="3">
        <v>45877</v>
      </c>
      <c r="C557" s="45">
        <v>19.2</v>
      </c>
      <c r="D557" s="15" t="str">
        <f t="shared" si="17"/>
        <v>km</v>
      </c>
      <c r="E557" s="69"/>
      <c r="F557" s="70"/>
      <c r="G557" s="70"/>
      <c r="H557" s="70"/>
      <c r="I557" s="70"/>
      <c r="J557" s="70"/>
      <c r="K557" s="70"/>
      <c r="L557" s="70"/>
      <c r="M557" s="70"/>
      <c r="N557" s="70"/>
      <c r="O557" s="70"/>
      <c r="P557" s="70"/>
      <c r="Q557" s="71"/>
    </row>
    <row r="558" spans="1:17" x14ac:dyDescent="0.25">
      <c r="A558" s="7">
        <f t="shared" si="16"/>
        <v>1</v>
      </c>
      <c r="B558" s="3">
        <v>45878</v>
      </c>
      <c r="C558" s="45">
        <v>27</v>
      </c>
      <c r="D558" s="15" t="str">
        <f t="shared" si="17"/>
        <v>km</v>
      </c>
      <c r="E558" s="69"/>
      <c r="F558" s="70"/>
      <c r="G558" s="70"/>
      <c r="H558" s="70"/>
      <c r="I558" s="70"/>
      <c r="J558" s="70"/>
      <c r="K558" s="70"/>
      <c r="L558" s="70"/>
      <c r="M558" s="70"/>
      <c r="N558" s="70"/>
      <c r="O558" s="70"/>
      <c r="P558" s="70"/>
      <c r="Q558" s="71"/>
    </row>
    <row r="559" spans="1:17" x14ac:dyDescent="0.25">
      <c r="A559" s="7">
        <f t="shared" si="16"/>
        <v>1</v>
      </c>
      <c r="B559" s="3">
        <v>45879</v>
      </c>
      <c r="C559" s="45">
        <v>19.2</v>
      </c>
      <c r="D559" s="15" t="str">
        <f t="shared" si="17"/>
        <v>km</v>
      </c>
      <c r="E559" s="69"/>
      <c r="F559" s="70"/>
      <c r="G559" s="70"/>
      <c r="H559" s="70"/>
      <c r="I559" s="70"/>
      <c r="J559" s="70"/>
      <c r="K559" s="70"/>
      <c r="L559" s="70"/>
      <c r="M559" s="70"/>
      <c r="N559" s="70"/>
      <c r="O559" s="70"/>
      <c r="P559" s="70"/>
      <c r="Q559" s="71"/>
    </row>
    <row r="560" spans="1:17" x14ac:dyDescent="0.25">
      <c r="A560" s="7">
        <f t="shared" si="16"/>
        <v>1</v>
      </c>
      <c r="B560" s="3">
        <v>45880</v>
      </c>
      <c r="C560" s="45">
        <v>19.2</v>
      </c>
      <c r="D560" s="15" t="str">
        <f t="shared" si="17"/>
        <v>km</v>
      </c>
      <c r="E560" s="69"/>
      <c r="F560" s="70"/>
      <c r="G560" s="70"/>
      <c r="H560" s="70"/>
      <c r="I560" s="70"/>
      <c r="J560" s="70"/>
      <c r="K560" s="70"/>
      <c r="L560" s="70"/>
      <c r="M560" s="70"/>
      <c r="N560" s="70"/>
      <c r="O560" s="70"/>
      <c r="P560" s="70"/>
      <c r="Q560" s="71"/>
    </row>
    <row r="561" spans="1:17" x14ac:dyDescent="0.25">
      <c r="A561" s="7">
        <f t="shared" si="16"/>
        <v>1</v>
      </c>
      <c r="B561" s="3">
        <v>45881</v>
      </c>
      <c r="C561" s="45">
        <v>75</v>
      </c>
      <c r="D561" s="15" t="str">
        <f t="shared" si="17"/>
        <v>km</v>
      </c>
      <c r="E561" s="75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7"/>
    </row>
    <row r="562" spans="1:17" x14ac:dyDescent="0.25">
      <c r="A562" s="7">
        <f t="shared" si="16"/>
        <v>2</v>
      </c>
      <c r="B562" s="3">
        <v>45883</v>
      </c>
      <c r="C562" s="45">
        <v>19.2</v>
      </c>
      <c r="D562" s="15" t="str">
        <f t="shared" si="17"/>
        <v>km</v>
      </c>
      <c r="E562" s="69"/>
      <c r="F562" s="70"/>
      <c r="G562" s="70"/>
      <c r="H562" s="70"/>
      <c r="I562" s="70"/>
      <c r="J562" s="70"/>
      <c r="K562" s="70"/>
      <c r="L562" s="70"/>
      <c r="M562" s="70"/>
      <c r="N562" s="70"/>
      <c r="O562" s="70"/>
      <c r="P562" s="70"/>
      <c r="Q562" s="71"/>
    </row>
    <row r="563" spans="1:17" x14ac:dyDescent="0.25">
      <c r="A563" s="7">
        <f t="shared" si="16"/>
        <v>1</v>
      </c>
      <c r="B563" s="3">
        <v>45884</v>
      </c>
      <c r="C563" s="45">
        <v>22.4</v>
      </c>
      <c r="D563" s="15" t="str">
        <f t="shared" si="17"/>
        <v>km</v>
      </c>
      <c r="E563" s="69"/>
      <c r="F563" s="70"/>
      <c r="G563" s="70"/>
      <c r="H563" s="70"/>
      <c r="I563" s="70"/>
      <c r="J563" s="70"/>
      <c r="K563" s="70"/>
      <c r="L563" s="70"/>
      <c r="M563" s="70"/>
      <c r="N563" s="70"/>
      <c r="O563" s="70"/>
      <c r="P563" s="70"/>
      <c r="Q563" s="71"/>
    </row>
    <row r="564" spans="1:17" x14ac:dyDescent="0.25">
      <c r="A564" s="7">
        <f t="shared" si="16"/>
        <v>1</v>
      </c>
      <c r="B564" s="3">
        <v>45885</v>
      </c>
      <c r="C564" s="45">
        <v>18.5</v>
      </c>
      <c r="D564" s="15" t="str">
        <f t="shared" si="17"/>
        <v>km</v>
      </c>
      <c r="E564" s="69"/>
      <c r="F564" s="70"/>
      <c r="G564" s="70"/>
      <c r="H564" s="70"/>
      <c r="I564" s="70"/>
      <c r="J564" s="70"/>
      <c r="K564" s="70"/>
      <c r="L564" s="70"/>
      <c r="M564" s="70"/>
      <c r="N564" s="70"/>
      <c r="O564" s="70"/>
      <c r="P564" s="70"/>
      <c r="Q564" s="71"/>
    </row>
    <row r="565" spans="1:17" x14ac:dyDescent="0.25">
      <c r="A565" s="7">
        <f t="shared" si="16"/>
        <v>1</v>
      </c>
      <c r="B565" s="3">
        <v>45886</v>
      </c>
      <c r="C565" s="45">
        <v>26.1</v>
      </c>
      <c r="D565" s="15" t="str">
        <f t="shared" si="17"/>
        <v>km</v>
      </c>
      <c r="E565" s="69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71"/>
    </row>
    <row r="566" spans="1:17" x14ac:dyDescent="0.25">
      <c r="A566" s="7">
        <f t="shared" si="16"/>
        <v>1</v>
      </c>
      <c r="B566" s="3">
        <v>45887</v>
      </c>
      <c r="C566" s="45">
        <v>23</v>
      </c>
      <c r="D566" s="15" t="str">
        <f t="shared" si="17"/>
        <v>km</v>
      </c>
      <c r="E566" s="69"/>
      <c r="F566" s="70"/>
      <c r="G566" s="70"/>
      <c r="H566" s="70"/>
      <c r="I566" s="70"/>
      <c r="J566" s="70"/>
      <c r="K566" s="70"/>
      <c r="L566" s="70"/>
      <c r="M566" s="70"/>
      <c r="N566" s="70"/>
      <c r="O566" s="70"/>
      <c r="P566" s="70"/>
      <c r="Q566" s="71"/>
    </row>
    <row r="567" spans="1:17" x14ac:dyDescent="0.25">
      <c r="A567" s="7">
        <f t="shared" si="16"/>
        <v>1</v>
      </c>
      <c r="B567" s="3">
        <v>45888</v>
      </c>
      <c r="C567" s="45">
        <v>70.5</v>
      </c>
      <c r="D567" s="15" t="str">
        <f t="shared" si="17"/>
        <v>km</v>
      </c>
      <c r="E567" s="78"/>
      <c r="F567" s="79"/>
      <c r="G567" s="79"/>
      <c r="H567" s="79"/>
      <c r="I567" s="79"/>
      <c r="J567" s="79"/>
      <c r="K567" s="79"/>
      <c r="L567" s="79"/>
      <c r="M567" s="79"/>
      <c r="N567" s="79"/>
      <c r="O567" s="79"/>
      <c r="P567" s="79"/>
      <c r="Q567" s="80"/>
    </row>
    <row r="568" spans="1:17" x14ac:dyDescent="0.25">
      <c r="A568" s="7">
        <f t="shared" si="16"/>
        <v>1</v>
      </c>
      <c r="B568" s="3">
        <v>45889</v>
      </c>
      <c r="C568" s="45">
        <v>19.2</v>
      </c>
      <c r="D568" s="15" t="str">
        <f t="shared" si="17"/>
        <v>km</v>
      </c>
      <c r="E568" s="69"/>
      <c r="F568" s="70"/>
      <c r="G568" s="70"/>
      <c r="H568" s="70"/>
      <c r="I568" s="70"/>
      <c r="J568" s="70"/>
      <c r="K568" s="70"/>
      <c r="L568" s="70"/>
      <c r="M568" s="70"/>
      <c r="N568" s="70"/>
      <c r="O568" s="70"/>
      <c r="P568" s="70"/>
      <c r="Q568" s="71"/>
    </row>
    <row r="569" spans="1:17" x14ac:dyDescent="0.25">
      <c r="A569" s="7">
        <f t="shared" si="16"/>
        <v>1</v>
      </c>
      <c r="B569" s="3">
        <v>45890</v>
      </c>
      <c r="C569" s="45">
        <v>20.399999999999999</v>
      </c>
      <c r="D569" s="15" t="str">
        <f t="shared" si="17"/>
        <v>km</v>
      </c>
      <c r="E569" s="69"/>
      <c r="F569" s="70"/>
      <c r="G569" s="70"/>
      <c r="H569" s="70"/>
      <c r="I569" s="70"/>
      <c r="J569" s="70"/>
      <c r="K569" s="70"/>
      <c r="L569" s="70"/>
      <c r="M569" s="70"/>
      <c r="N569" s="70"/>
      <c r="O569" s="70"/>
      <c r="P569" s="70"/>
      <c r="Q569" s="71"/>
    </row>
    <row r="570" spans="1:17" x14ac:dyDescent="0.25">
      <c r="A570" s="7">
        <f t="shared" si="16"/>
        <v>1</v>
      </c>
      <c r="B570" s="3">
        <v>45891</v>
      </c>
      <c r="C570" s="45">
        <v>15.6</v>
      </c>
      <c r="D570" s="15" t="str">
        <f t="shared" si="17"/>
        <v>km</v>
      </c>
      <c r="E570" s="69"/>
      <c r="F570" s="70"/>
      <c r="G570" s="70"/>
      <c r="H570" s="70"/>
      <c r="I570" s="70"/>
      <c r="J570" s="70"/>
      <c r="K570" s="70"/>
      <c r="L570" s="70"/>
      <c r="M570" s="70"/>
      <c r="N570" s="70"/>
      <c r="O570" s="70"/>
      <c r="P570" s="70"/>
      <c r="Q570" s="71"/>
    </row>
    <row r="571" spans="1:17" x14ac:dyDescent="0.25">
      <c r="A571" s="7">
        <f t="shared" si="16"/>
        <v>1</v>
      </c>
      <c r="B571" s="3">
        <v>45892</v>
      </c>
      <c r="C571" s="45">
        <v>16.600000000000001</v>
      </c>
      <c r="D571" s="15" t="str">
        <f t="shared" si="17"/>
        <v>km</v>
      </c>
      <c r="E571" s="75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7"/>
    </row>
    <row r="572" spans="1:17" x14ac:dyDescent="0.25">
      <c r="A572" s="7">
        <f t="shared" si="16"/>
        <v>1</v>
      </c>
      <c r="B572" s="3">
        <v>45893</v>
      </c>
      <c r="C572" s="45">
        <v>19.2</v>
      </c>
      <c r="D572" s="15" t="str">
        <f t="shared" si="17"/>
        <v>km</v>
      </c>
      <c r="E572" s="69"/>
      <c r="F572" s="70"/>
      <c r="G572" s="70"/>
      <c r="H572" s="70"/>
      <c r="I572" s="70"/>
      <c r="J572" s="70"/>
      <c r="K572" s="70"/>
      <c r="L572" s="70"/>
      <c r="M572" s="70"/>
      <c r="N572" s="70"/>
      <c r="O572" s="70"/>
      <c r="P572" s="70"/>
      <c r="Q572" s="71"/>
    </row>
    <row r="573" spans="1:17" x14ac:dyDescent="0.25">
      <c r="A573" s="7">
        <f t="shared" si="16"/>
        <v>1</v>
      </c>
      <c r="B573" s="3">
        <v>45894</v>
      </c>
      <c r="C573" s="45">
        <v>19.2</v>
      </c>
      <c r="D573" s="15" t="str">
        <f t="shared" si="17"/>
        <v>km</v>
      </c>
      <c r="E573" s="78"/>
      <c r="F573" s="79"/>
      <c r="G573" s="79"/>
      <c r="H573" s="79"/>
      <c r="I573" s="79"/>
      <c r="J573" s="79"/>
      <c r="K573" s="79"/>
      <c r="L573" s="79"/>
      <c r="M573" s="79"/>
      <c r="N573" s="79"/>
      <c r="O573" s="79"/>
      <c r="P573" s="79"/>
      <c r="Q573" s="80"/>
    </row>
    <row r="574" spans="1:17" x14ac:dyDescent="0.25">
      <c r="A574" s="7">
        <f t="shared" si="16"/>
        <v>1</v>
      </c>
      <c r="B574" s="3">
        <v>45895</v>
      </c>
      <c r="C574" s="45">
        <v>56</v>
      </c>
      <c r="D574" s="15" t="str">
        <f t="shared" si="17"/>
        <v>km</v>
      </c>
      <c r="E574" s="69"/>
      <c r="F574" s="70"/>
      <c r="G574" s="70"/>
      <c r="H574" s="70"/>
      <c r="I574" s="70"/>
      <c r="J574" s="70"/>
      <c r="K574" s="70"/>
      <c r="L574" s="70"/>
      <c r="M574" s="70"/>
      <c r="N574" s="70"/>
      <c r="O574" s="70"/>
      <c r="P574" s="70"/>
      <c r="Q574" s="71"/>
    </row>
    <row r="575" spans="1:17" x14ac:dyDescent="0.25">
      <c r="A575" s="7">
        <f t="shared" si="16"/>
        <v>1</v>
      </c>
      <c r="B575" s="3">
        <v>45896</v>
      </c>
      <c r="C575" s="45">
        <v>19.2</v>
      </c>
      <c r="D575" s="15" t="str">
        <f t="shared" si="17"/>
        <v>km</v>
      </c>
      <c r="E575" s="69"/>
      <c r="F575" s="70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71"/>
    </row>
    <row r="576" spans="1:17" x14ac:dyDescent="0.25">
      <c r="A576" s="7">
        <f t="shared" si="16"/>
        <v>1</v>
      </c>
      <c r="B576" s="3">
        <v>45897</v>
      </c>
      <c r="C576" s="45">
        <v>19.2</v>
      </c>
      <c r="D576" s="15" t="str">
        <f t="shared" si="17"/>
        <v>km</v>
      </c>
      <c r="E576" s="69"/>
      <c r="F576" s="70"/>
      <c r="G576" s="70"/>
      <c r="H576" s="70"/>
      <c r="I576" s="70"/>
      <c r="J576" s="70"/>
      <c r="K576" s="70"/>
      <c r="L576" s="70"/>
      <c r="M576" s="70"/>
      <c r="N576" s="70"/>
      <c r="O576" s="70"/>
      <c r="P576" s="70"/>
      <c r="Q576" s="71"/>
    </row>
    <row r="577" spans="1:17" x14ac:dyDescent="0.25">
      <c r="A577" s="7">
        <f t="shared" si="16"/>
        <v>2</v>
      </c>
      <c r="B577" s="3">
        <v>45899</v>
      </c>
      <c r="C577" s="45">
        <v>19.2</v>
      </c>
      <c r="D577" s="15" t="str">
        <f t="shared" si="17"/>
        <v>km</v>
      </c>
      <c r="E577" s="69"/>
      <c r="F577" s="70"/>
      <c r="G577" s="70"/>
      <c r="H577" s="70"/>
      <c r="I577" s="70"/>
      <c r="J577" s="70"/>
      <c r="K577" s="70"/>
      <c r="L577" s="70"/>
      <c r="M577" s="70"/>
      <c r="N577" s="70"/>
      <c r="O577" s="70"/>
      <c r="P577" s="70"/>
      <c r="Q577" s="71"/>
    </row>
    <row r="578" spans="1:17" x14ac:dyDescent="0.25">
      <c r="A578" s="7">
        <f t="shared" si="16"/>
        <v>1</v>
      </c>
      <c r="B578" s="3">
        <v>45900</v>
      </c>
      <c r="C578" s="45">
        <v>19.2</v>
      </c>
      <c r="D578" s="15" t="str">
        <f t="shared" si="17"/>
        <v>km</v>
      </c>
      <c r="E578" s="69"/>
      <c r="F578" s="70"/>
      <c r="G578" s="70"/>
      <c r="H578" s="70"/>
      <c r="I578" s="70"/>
      <c r="J578" s="70"/>
      <c r="K578" s="70"/>
      <c r="L578" s="70"/>
      <c r="M578" s="70"/>
      <c r="N578" s="70"/>
      <c r="O578" s="70"/>
      <c r="P578" s="70"/>
      <c r="Q578" s="71"/>
    </row>
    <row r="579" spans="1:17" x14ac:dyDescent="0.25">
      <c r="A579" s="7">
        <f t="shared" si="16"/>
        <v>1</v>
      </c>
      <c r="B579" s="3">
        <v>45901</v>
      </c>
      <c r="C579" s="45">
        <v>79.599999999999994</v>
      </c>
      <c r="D579" s="15" t="str">
        <f t="shared" si="17"/>
        <v>km</v>
      </c>
      <c r="E579" s="78"/>
      <c r="F579" s="79"/>
      <c r="G579" s="79"/>
      <c r="H579" s="79"/>
      <c r="I579" s="79"/>
      <c r="J579" s="79"/>
      <c r="K579" s="79"/>
      <c r="L579" s="79"/>
      <c r="M579" s="79"/>
      <c r="N579" s="79"/>
      <c r="O579" s="79"/>
      <c r="P579" s="79"/>
      <c r="Q579" s="80"/>
    </row>
    <row r="580" spans="1:17" x14ac:dyDescent="0.25">
      <c r="A580" s="7">
        <f t="shared" si="16"/>
        <v>1</v>
      </c>
      <c r="B580" s="3">
        <v>45902</v>
      </c>
      <c r="C580" s="45">
        <v>77.5</v>
      </c>
      <c r="D580" s="15" t="str">
        <f t="shared" si="17"/>
        <v>km</v>
      </c>
      <c r="E580" s="69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71"/>
    </row>
    <row r="581" spans="1:17" x14ac:dyDescent="0.25">
      <c r="A581" s="7">
        <f t="shared" si="16"/>
        <v>1</v>
      </c>
      <c r="B581" s="3">
        <v>45903</v>
      </c>
      <c r="C581" s="45">
        <v>112.5</v>
      </c>
      <c r="D581" s="15" t="str">
        <f t="shared" si="17"/>
        <v>km</v>
      </c>
      <c r="E581" s="69"/>
      <c r="F581" s="70"/>
      <c r="G581" s="70"/>
      <c r="H581" s="70"/>
      <c r="I581" s="70"/>
      <c r="J581" s="70"/>
      <c r="K581" s="70"/>
      <c r="L581" s="70"/>
      <c r="M581" s="70"/>
      <c r="N581" s="70"/>
      <c r="O581" s="70"/>
      <c r="P581" s="70"/>
      <c r="Q581" s="71"/>
    </row>
    <row r="582" spans="1:17" x14ac:dyDescent="0.25">
      <c r="A582" s="7">
        <f t="shared" si="16"/>
        <v>1</v>
      </c>
      <c r="B582" s="3">
        <v>45904</v>
      </c>
      <c r="C582" s="45">
        <v>80.7</v>
      </c>
      <c r="D582" s="15" t="str">
        <f t="shared" si="17"/>
        <v>km</v>
      </c>
      <c r="E582" s="69"/>
      <c r="F582" s="70"/>
      <c r="G582" s="70"/>
      <c r="H582" s="70"/>
      <c r="I582" s="70"/>
      <c r="J582" s="70"/>
      <c r="K582" s="70"/>
      <c r="L582" s="70"/>
      <c r="M582" s="70"/>
      <c r="N582" s="70"/>
      <c r="O582" s="70"/>
      <c r="P582" s="70"/>
      <c r="Q582" s="71"/>
    </row>
    <row r="583" spans="1:17" x14ac:dyDescent="0.25">
      <c r="A583" s="7">
        <f t="shared" ref="A583:A646" si="18">IF(B583="","",B583-B582)</f>
        <v>2</v>
      </c>
      <c r="B583" s="3">
        <v>45906</v>
      </c>
      <c r="C583" s="45">
        <v>19.2</v>
      </c>
      <c r="D583" s="15" t="str">
        <f t="shared" ref="D583:D646" si="19">IF(C583="","","km")</f>
        <v>km</v>
      </c>
      <c r="E583" s="75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7"/>
    </row>
    <row r="584" spans="1:17" x14ac:dyDescent="0.25">
      <c r="A584" s="7">
        <f t="shared" si="18"/>
        <v>1</v>
      </c>
      <c r="B584" s="3">
        <v>45907</v>
      </c>
      <c r="C584" s="45">
        <v>19.2</v>
      </c>
      <c r="D584" s="15" t="str">
        <f t="shared" si="19"/>
        <v>km</v>
      </c>
      <c r="E584" s="81"/>
      <c r="F584" s="82"/>
      <c r="G584" s="82"/>
      <c r="H584" s="82"/>
      <c r="I584" s="82"/>
      <c r="J584" s="82"/>
      <c r="K584" s="82"/>
      <c r="L584" s="82"/>
      <c r="M584" s="82"/>
      <c r="N584" s="82"/>
      <c r="O584" s="82"/>
      <c r="P584" s="82"/>
      <c r="Q584" s="83"/>
    </row>
    <row r="585" spans="1:17" x14ac:dyDescent="0.25">
      <c r="A585" s="7">
        <f t="shared" si="18"/>
        <v>1</v>
      </c>
      <c r="B585" s="3">
        <v>45908</v>
      </c>
      <c r="C585" s="45">
        <v>19.2</v>
      </c>
      <c r="D585" s="15" t="str">
        <f t="shared" si="19"/>
        <v>km</v>
      </c>
      <c r="E585" s="81"/>
      <c r="F585" s="82"/>
      <c r="G585" s="82"/>
      <c r="H585" s="82"/>
      <c r="I585" s="82"/>
      <c r="J585" s="82"/>
      <c r="K585" s="82"/>
      <c r="L585" s="82"/>
      <c r="M585" s="82"/>
      <c r="N585" s="82"/>
      <c r="O585" s="82"/>
      <c r="P585" s="82"/>
      <c r="Q585" s="83"/>
    </row>
    <row r="586" spans="1:17" x14ac:dyDescent="0.25">
      <c r="A586" s="7">
        <f t="shared" si="18"/>
        <v>1</v>
      </c>
      <c r="B586" s="3">
        <v>45909</v>
      </c>
      <c r="C586" s="45">
        <v>19.2</v>
      </c>
      <c r="D586" s="15" t="str">
        <f t="shared" si="19"/>
        <v>km</v>
      </c>
      <c r="E586" s="81"/>
      <c r="F586" s="82"/>
      <c r="G586" s="82"/>
      <c r="H586" s="82"/>
      <c r="I586" s="82"/>
      <c r="J586" s="82"/>
      <c r="K586" s="82"/>
      <c r="L586" s="82"/>
      <c r="M586" s="82"/>
      <c r="N586" s="82"/>
      <c r="O586" s="82"/>
      <c r="P586" s="82"/>
      <c r="Q586" s="83"/>
    </row>
    <row r="587" spans="1:17" x14ac:dyDescent="0.25">
      <c r="A587" s="7">
        <f t="shared" si="18"/>
        <v>1</v>
      </c>
      <c r="B587" s="3">
        <v>45910</v>
      </c>
      <c r="C587" s="45">
        <v>19.2</v>
      </c>
      <c r="D587" s="15" t="str">
        <f t="shared" si="19"/>
        <v>km</v>
      </c>
      <c r="E587" s="78"/>
      <c r="F587" s="79"/>
      <c r="G587" s="79"/>
      <c r="H587" s="79"/>
      <c r="I587" s="79"/>
      <c r="J587" s="79"/>
      <c r="K587" s="79"/>
      <c r="L587" s="79"/>
      <c r="M587" s="79"/>
      <c r="N587" s="79"/>
      <c r="O587" s="79"/>
      <c r="P587" s="79"/>
      <c r="Q587" s="80"/>
    </row>
    <row r="588" spans="1:17" x14ac:dyDescent="0.25">
      <c r="A588" s="7">
        <f t="shared" si="18"/>
        <v>1</v>
      </c>
      <c r="B588" s="3">
        <v>45911</v>
      </c>
      <c r="C588" s="45">
        <v>19.2</v>
      </c>
      <c r="D588" s="15" t="str">
        <f t="shared" si="19"/>
        <v>km</v>
      </c>
      <c r="E588" s="81"/>
      <c r="F588" s="82"/>
      <c r="G588" s="82"/>
      <c r="H588" s="82"/>
      <c r="I588" s="82"/>
      <c r="J588" s="82"/>
      <c r="K588" s="82"/>
      <c r="L588" s="82"/>
      <c r="M588" s="82"/>
      <c r="N588" s="82"/>
      <c r="O588" s="82"/>
      <c r="P588" s="82"/>
      <c r="Q588" s="83"/>
    </row>
    <row r="589" spans="1:17" x14ac:dyDescent="0.25">
      <c r="A589" s="7">
        <f t="shared" si="18"/>
        <v>1</v>
      </c>
      <c r="B589" s="3">
        <v>45912</v>
      </c>
      <c r="C589" s="45">
        <v>19.2</v>
      </c>
      <c r="D589" s="15" t="str">
        <f t="shared" si="19"/>
        <v>km</v>
      </c>
      <c r="E589" s="81"/>
      <c r="F589" s="82"/>
      <c r="G589" s="82"/>
      <c r="H589" s="82"/>
      <c r="I589" s="82"/>
      <c r="J589" s="82"/>
      <c r="K589" s="82"/>
      <c r="L589" s="82"/>
      <c r="M589" s="82"/>
      <c r="N589" s="82"/>
      <c r="O589" s="82"/>
      <c r="P589" s="82"/>
      <c r="Q589" s="83"/>
    </row>
    <row r="590" spans="1:17" x14ac:dyDescent="0.25">
      <c r="A590" s="7">
        <f t="shared" si="18"/>
        <v>1</v>
      </c>
      <c r="B590" s="3">
        <v>45913</v>
      </c>
      <c r="C590" s="45">
        <v>19.2</v>
      </c>
      <c r="D590" s="15" t="str">
        <f t="shared" si="19"/>
        <v>km</v>
      </c>
      <c r="E590" s="81"/>
      <c r="F590" s="82"/>
      <c r="G590" s="82"/>
      <c r="H590" s="82"/>
      <c r="I590" s="82"/>
      <c r="J590" s="82"/>
      <c r="K590" s="82"/>
      <c r="L590" s="82"/>
      <c r="M590" s="82"/>
      <c r="N590" s="82"/>
      <c r="O590" s="82"/>
      <c r="P590" s="82"/>
      <c r="Q590" s="83"/>
    </row>
    <row r="591" spans="1:17" x14ac:dyDescent="0.25">
      <c r="A591" s="7">
        <f t="shared" si="18"/>
        <v>0</v>
      </c>
      <c r="B591" s="3">
        <v>45913</v>
      </c>
      <c r="C591" s="45">
        <v>28.2</v>
      </c>
      <c r="D591" s="15" t="str">
        <f t="shared" si="19"/>
        <v>km</v>
      </c>
      <c r="E591" s="81"/>
      <c r="F591" s="82"/>
      <c r="G591" s="82"/>
      <c r="H591" s="82"/>
      <c r="I591" s="82"/>
      <c r="J591" s="82"/>
      <c r="K591" s="82"/>
      <c r="L591" s="82"/>
      <c r="M591" s="82"/>
      <c r="N591" s="82"/>
      <c r="O591" s="82"/>
      <c r="P591" s="82"/>
      <c r="Q591" s="83"/>
    </row>
    <row r="592" spans="1:17" x14ac:dyDescent="0.25">
      <c r="A592" s="7">
        <f t="shared" si="18"/>
        <v>1</v>
      </c>
      <c r="B592" s="3">
        <v>45914</v>
      </c>
      <c r="C592" s="45">
        <v>19.2</v>
      </c>
      <c r="D592" s="15" t="str">
        <f t="shared" si="19"/>
        <v>km</v>
      </c>
      <c r="E592" s="81"/>
      <c r="F592" s="82"/>
      <c r="G592" s="82"/>
      <c r="H592" s="82"/>
      <c r="I592" s="82"/>
      <c r="J592" s="82"/>
      <c r="K592" s="82"/>
      <c r="L592" s="82"/>
      <c r="M592" s="82"/>
      <c r="N592" s="82"/>
      <c r="O592" s="82"/>
      <c r="P592" s="82"/>
      <c r="Q592" s="83"/>
    </row>
    <row r="593" spans="1:17" x14ac:dyDescent="0.25">
      <c r="A593" s="7">
        <f t="shared" si="18"/>
        <v>1</v>
      </c>
      <c r="B593" s="3">
        <v>45915</v>
      </c>
      <c r="C593" s="45">
        <v>20.100000000000001</v>
      </c>
      <c r="D593" s="15" t="str">
        <f t="shared" si="19"/>
        <v>km</v>
      </c>
      <c r="E593" s="75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7"/>
    </row>
    <row r="594" spans="1:17" x14ac:dyDescent="0.25">
      <c r="A594" s="7">
        <f t="shared" si="18"/>
        <v>1</v>
      </c>
      <c r="B594" s="3">
        <v>45916</v>
      </c>
      <c r="C594" s="45">
        <v>19.2</v>
      </c>
      <c r="D594" s="15" t="str">
        <f t="shared" si="19"/>
        <v>km</v>
      </c>
      <c r="E594" s="69"/>
      <c r="F594" s="70"/>
      <c r="G594" s="70"/>
      <c r="H594" s="70"/>
      <c r="I594" s="70"/>
      <c r="J594" s="70"/>
      <c r="K594" s="70"/>
      <c r="L594" s="70"/>
      <c r="M594" s="70"/>
      <c r="N594" s="70"/>
      <c r="O594" s="70"/>
      <c r="P594" s="70"/>
      <c r="Q594" s="71"/>
    </row>
    <row r="595" spans="1:17" x14ac:dyDescent="0.25">
      <c r="A595" s="7">
        <f t="shared" si="18"/>
        <v>1</v>
      </c>
      <c r="B595" s="3">
        <v>45917</v>
      </c>
      <c r="C595" s="45">
        <v>19.2</v>
      </c>
      <c r="D595" s="15" t="str">
        <f t="shared" si="19"/>
        <v>km</v>
      </c>
      <c r="E595" s="69"/>
      <c r="F595" s="70"/>
      <c r="G595" s="70"/>
      <c r="H595" s="70"/>
      <c r="I595" s="70"/>
      <c r="J595" s="70"/>
      <c r="K595" s="70"/>
      <c r="L595" s="70"/>
      <c r="M595" s="70"/>
      <c r="N595" s="70"/>
      <c r="O595" s="70"/>
      <c r="P595" s="70"/>
      <c r="Q595" s="71"/>
    </row>
    <row r="596" spans="1:17" x14ac:dyDescent="0.25">
      <c r="A596" s="7">
        <f t="shared" si="18"/>
        <v>1</v>
      </c>
      <c r="B596" s="3">
        <v>45918</v>
      </c>
      <c r="C596" s="45">
        <v>19.2</v>
      </c>
      <c r="D596" s="15" t="str">
        <f t="shared" si="19"/>
        <v>km</v>
      </c>
      <c r="E596" s="69"/>
      <c r="F596" s="70"/>
      <c r="G596" s="70"/>
      <c r="H596" s="70"/>
      <c r="I596" s="70"/>
      <c r="J596" s="70"/>
      <c r="K596" s="70"/>
      <c r="L596" s="70"/>
      <c r="M596" s="70"/>
      <c r="N596" s="70"/>
      <c r="O596" s="70"/>
      <c r="P596" s="70"/>
      <c r="Q596" s="71"/>
    </row>
    <row r="597" spans="1:17" x14ac:dyDescent="0.25">
      <c r="A597" s="7">
        <f t="shared" si="18"/>
        <v>1</v>
      </c>
      <c r="B597" s="3">
        <v>45919</v>
      </c>
      <c r="C597" s="45">
        <v>29.3</v>
      </c>
      <c r="D597" s="15" t="str">
        <f t="shared" si="19"/>
        <v>km</v>
      </c>
      <c r="E597" s="69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71"/>
    </row>
    <row r="598" spans="1:17" x14ac:dyDescent="0.25">
      <c r="A598" s="7">
        <f t="shared" si="18"/>
        <v>1</v>
      </c>
      <c r="B598" s="3">
        <v>45920</v>
      </c>
      <c r="C598" s="45">
        <v>19.2</v>
      </c>
      <c r="D598" s="15" t="str">
        <f t="shared" si="19"/>
        <v>km</v>
      </c>
      <c r="E598" s="75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7"/>
    </row>
    <row r="599" spans="1:17" x14ac:dyDescent="0.25">
      <c r="A599" s="7">
        <f t="shared" si="18"/>
        <v>2</v>
      </c>
      <c r="B599" s="3">
        <v>45922</v>
      </c>
      <c r="C599" s="45">
        <v>9.9</v>
      </c>
      <c r="D599" s="15" t="str">
        <f t="shared" si="19"/>
        <v>km</v>
      </c>
      <c r="E599" s="75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7"/>
    </row>
    <row r="600" spans="1:17" x14ac:dyDescent="0.25">
      <c r="A600" s="7">
        <f t="shared" si="18"/>
        <v>1</v>
      </c>
      <c r="B600" s="3">
        <v>45923</v>
      </c>
      <c r="C600" s="45">
        <v>19.2</v>
      </c>
      <c r="D600" s="15" t="str">
        <f t="shared" si="19"/>
        <v>km</v>
      </c>
      <c r="E600" s="75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7"/>
    </row>
    <row r="601" spans="1:17" x14ac:dyDescent="0.25">
      <c r="A601" s="7">
        <f t="shared" si="18"/>
        <v>1</v>
      </c>
      <c r="B601" s="3">
        <v>45924</v>
      </c>
      <c r="C601" s="45">
        <v>19.2</v>
      </c>
      <c r="D601" s="15" t="str">
        <f t="shared" si="19"/>
        <v>km</v>
      </c>
      <c r="E601" s="75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7"/>
    </row>
    <row r="602" spans="1:17" x14ac:dyDescent="0.25">
      <c r="A602" s="7">
        <f t="shared" si="18"/>
        <v>1</v>
      </c>
      <c r="B602" s="3">
        <v>45925</v>
      </c>
      <c r="C602" s="45">
        <v>19.2</v>
      </c>
      <c r="D602" s="15" t="str">
        <f t="shared" si="19"/>
        <v>km</v>
      </c>
      <c r="E602" s="69"/>
      <c r="F602" s="70"/>
      <c r="G602" s="70"/>
      <c r="H602" s="70"/>
      <c r="I602" s="70"/>
      <c r="J602" s="70"/>
      <c r="K602" s="70"/>
      <c r="L602" s="70"/>
      <c r="M602" s="70"/>
      <c r="N602" s="70"/>
      <c r="O602" s="70"/>
      <c r="P602" s="70"/>
      <c r="Q602" s="71"/>
    </row>
    <row r="603" spans="1:17" x14ac:dyDescent="0.25">
      <c r="A603" s="7">
        <f t="shared" si="18"/>
        <v>1</v>
      </c>
      <c r="B603" s="3">
        <v>45926</v>
      </c>
      <c r="C603" s="45">
        <v>38</v>
      </c>
      <c r="D603" s="15" t="str">
        <f t="shared" si="19"/>
        <v>km</v>
      </c>
      <c r="E603" s="69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71"/>
    </row>
    <row r="604" spans="1:17" x14ac:dyDescent="0.25">
      <c r="A604" s="7">
        <f t="shared" si="18"/>
        <v>1</v>
      </c>
      <c r="B604" s="3">
        <v>45927</v>
      </c>
      <c r="C604" s="45">
        <v>19.2</v>
      </c>
      <c r="D604" s="15" t="str">
        <f t="shared" si="19"/>
        <v>km</v>
      </c>
      <c r="E604" s="69"/>
      <c r="F604" s="70"/>
      <c r="G604" s="70"/>
      <c r="H604" s="70"/>
      <c r="I604" s="70"/>
      <c r="J604" s="70"/>
      <c r="K604" s="70"/>
      <c r="L604" s="70"/>
      <c r="M604" s="70"/>
      <c r="N604" s="70"/>
      <c r="O604" s="70"/>
      <c r="P604" s="70"/>
      <c r="Q604" s="71"/>
    </row>
    <row r="605" spans="1:17" x14ac:dyDescent="0.25">
      <c r="A605" s="7">
        <f t="shared" si="18"/>
        <v>1</v>
      </c>
      <c r="B605" s="3">
        <v>45928</v>
      </c>
      <c r="C605" s="45">
        <v>19.2</v>
      </c>
      <c r="D605" s="15" t="str">
        <f t="shared" si="19"/>
        <v>km</v>
      </c>
      <c r="E605" s="69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71"/>
    </row>
    <row r="606" spans="1:17" x14ac:dyDescent="0.25">
      <c r="A606" s="7">
        <f t="shared" si="18"/>
        <v>1</v>
      </c>
      <c r="B606" s="3">
        <v>45929</v>
      </c>
      <c r="C606" s="45">
        <v>19.2</v>
      </c>
      <c r="D606" s="15" t="str">
        <f t="shared" si="19"/>
        <v>km</v>
      </c>
      <c r="E606" s="69"/>
      <c r="F606" s="70"/>
      <c r="G606" s="70"/>
      <c r="H606" s="70"/>
      <c r="I606" s="70"/>
      <c r="J606" s="70"/>
      <c r="K606" s="70"/>
      <c r="L606" s="70"/>
      <c r="M606" s="70"/>
      <c r="N606" s="70"/>
      <c r="O606" s="70"/>
      <c r="P606" s="70"/>
      <c r="Q606" s="71"/>
    </row>
    <row r="607" spans="1:17" x14ac:dyDescent="0.25">
      <c r="A607" s="7">
        <f t="shared" si="18"/>
        <v>1</v>
      </c>
      <c r="B607" s="3">
        <v>45930</v>
      </c>
      <c r="C607" s="45">
        <v>19.2</v>
      </c>
      <c r="D607" s="15" t="str">
        <f t="shared" si="19"/>
        <v>km</v>
      </c>
      <c r="E607" s="78"/>
      <c r="F607" s="79"/>
      <c r="G607" s="79"/>
      <c r="H607" s="79"/>
      <c r="I607" s="79"/>
      <c r="J607" s="79"/>
      <c r="K607" s="79"/>
      <c r="L607" s="79"/>
      <c r="M607" s="79"/>
      <c r="N607" s="79"/>
      <c r="O607" s="79"/>
      <c r="P607" s="79"/>
      <c r="Q607" s="80"/>
    </row>
    <row r="608" spans="1:17" x14ac:dyDescent="0.25">
      <c r="A608" s="7">
        <f t="shared" si="18"/>
        <v>1</v>
      </c>
      <c r="B608" s="3">
        <v>45931</v>
      </c>
      <c r="C608" s="45">
        <v>19.2</v>
      </c>
      <c r="D608" s="15" t="str">
        <f t="shared" si="19"/>
        <v>km</v>
      </c>
      <c r="E608" s="69"/>
      <c r="F608" s="70"/>
      <c r="G608" s="70"/>
      <c r="H608" s="70"/>
      <c r="I608" s="70"/>
      <c r="J608" s="70"/>
      <c r="K608" s="70"/>
      <c r="L608" s="70"/>
      <c r="M608" s="70"/>
      <c r="N608" s="70"/>
      <c r="O608" s="70"/>
      <c r="P608" s="70"/>
      <c r="Q608" s="71"/>
    </row>
    <row r="609" spans="1:17" x14ac:dyDescent="0.25">
      <c r="A609" s="7">
        <f t="shared" si="18"/>
        <v>0</v>
      </c>
      <c r="B609" s="3">
        <v>45931</v>
      </c>
      <c r="C609" s="45">
        <v>34.9</v>
      </c>
      <c r="D609" s="15" t="str">
        <f t="shared" si="19"/>
        <v>km</v>
      </c>
      <c r="E609" s="69"/>
      <c r="F609" s="70"/>
      <c r="G609" s="70"/>
      <c r="H609" s="70"/>
      <c r="I609" s="70"/>
      <c r="J609" s="70"/>
      <c r="K609" s="70"/>
      <c r="L609" s="70"/>
      <c r="M609" s="70"/>
      <c r="N609" s="70"/>
      <c r="O609" s="70"/>
      <c r="P609" s="70"/>
      <c r="Q609" s="71"/>
    </row>
    <row r="610" spans="1:17" x14ac:dyDescent="0.25">
      <c r="A610" s="7">
        <f t="shared" si="18"/>
        <v>1</v>
      </c>
      <c r="B610" s="3">
        <v>45932</v>
      </c>
      <c r="C610" s="45">
        <v>49.3</v>
      </c>
      <c r="D610" s="15" t="str">
        <f t="shared" si="19"/>
        <v>km</v>
      </c>
      <c r="E610" s="69"/>
      <c r="F610" s="70"/>
      <c r="G610" s="70"/>
      <c r="H610" s="70"/>
      <c r="I610" s="70"/>
      <c r="J610" s="70"/>
      <c r="K610" s="70"/>
      <c r="L610" s="70"/>
      <c r="M610" s="70"/>
      <c r="N610" s="70"/>
      <c r="O610" s="70"/>
      <c r="P610" s="70"/>
      <c r="Q610" s="71"/>
    </row>
    <row r="611" spans="1:17" x14ac:dyDescent="0.25">
      <c r="A611" s="7">
        <f t="shared" si="18"/>
        <v>1</v>
      </c>
      <c r="B611" s="3">
        <v>45933</v>
      </c>
      <c r="C611" s="45">
        <v>19.399999999999999</v>
      </c>
      <c r="D611" s="15" t="str">
        <f t="shared" si="19"/>
        <v>km</v>
      </c>
      <c r="E611" s="69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71"/>
    </row>
    <row r="612" spans="1:17" x14ac:dyDescent="0.25">
      <c r="A612" s="7">
        <f t="shared" si="18"/>
        <v>2</v>
      </c>
      <c r="B612" s="3">
        <v>45935</v>
      </c>
      <c r="C612" s="45">
        <v>18.8</v>
      </c>
      <c r="D612" s="15" t="str">
        <f t="shared" si="19"/>
        <v>km</v>
      </c>
      <c r="E612" s="69"/>
      <c r="F612" s="70"/>
      <c r="G612" s="70"/>
      <c r="H612" s="70"/>
      <c r="I612" s="70"/>
      <c r="J612" s="70"/>
      <c r="K612" s="70"/>
      <c r="L612" s="70"/>
      <c r="M612" s="70"/>
      <c r="N612" s="70"/>
      <c r="O612" s="70"/>
      <c r="P612" s="70"/>
      <c r="Q612" s="71"/>
    </row>
    <row r="613" spans="1:17" x14ac:dyDescent="0.25">
      <c r="A613" s="7">
        <f t="shared" si="18"/>
        <v>1</v>
      </c>
      <c r="B613" s="3">
        <v>45936</v>
      </c>
      <c r="C613" s="45">
        <v>19.2</v>
      </c>
      <c r="D613" s="15" t="str">
        <f t="shared" si="19"/>
        <v>km</v>
      </c>
      <c r="E613" s="78"/>
      <c r="F613" s="79"/>
      <c r="G613" s="79"/>
      <c r="H613" s="79"/>
      <c r="I613" s="79"/>
      <c r="J613" s="79"/>
      <c r="K613" s="79"/>
      <c r="L613" s="79"/>
      <c r="M613" s="79"/>
      <c r="N613" s="79"/>
      <c r="O613" s="79"/>
      <c r="P613" s="79"/>
      <c r="Q613" s="80"/>
    </row>
    <row r="614" spans="1:17" x14ac:dyDescent="0.25">
      <c r="A614" s="7">
        <f t="shared" si="18"/>
        <v>1</v>
      </c>
      <c r="B614" s="3">
        <v>45937</v>
      </c>
      <c r="C614" s="45">
        <v>19.2</v>
      </c>
      <c r="D614" s="15" t="str">
        <f t="shared" si="19"/>
        <v>km</v>
      </c>
      <c r="E614" s="69"/>
      <c r="F614" s="70"/>
      <c r="G614" s="70"/>
      <c r="H614" s="70"/>
      <c r="I614" s="70"/>
      <c r="J614" s="70"/>
      <c r="K614" s="70"/>
      <c r="L614" s="70"/>
      <c r="M614" s="70"/>
      <c r="N614" s="70"/>
      <c r="O614" s="70"/>
      <c r="P614" s="70"/>
      <c r="Q614" s="71"/>
    </row>
    <row r="615" spans="1:17" x14ac:dyDescent="0.25">
      <c r="A615" s="7">
        <f t="shared" si="18"/>
        <v>1</v>
      </c>
      <c r="B615" s="3">
        <v>45938</v>
      </c>
      <c r="C615" s="45">
        <v>19.2</v>
      </c>
      <c r="D615" s="15" t="str">
        <f t="shared" si="19"/>
        <v>km</v>
      </c>
      <c r="E615" s="69"/>
      <c r="F615" s="70"/>
      <c r="G615" s="70"/>
      <c r="H615" s="70"/>
      <c r="I615" s="70"/>
      <c r="J615" s="70"/>
      <c r="K615" s="70"/>
      <c r="L615" s="70"/>
      <c r="M615" s="70"/>
      <c r="N615" s="70"/>
      <c r="O615" s="70"/>
      <c r="P615" s="70"/>
      <c r="Q615" s="71"/>
    </row>
    <row r="616" spans="1:17" x14ac:dyDescent="0.25">
      <c r="A616" s="7">
        <f t="shared" si="18"/>
        <v>1</v>
      </c>
      <c r="B616" s="3">
        <v>45939</v>
      </c>
      <c r="C616" s="45">
        <v>19.2</v>
      </c>
      <c r="D616" s="15" t="str">
        <f t="shared" si="19"/>
        <v>km</v>
      </c>
      <c r="E616" s="75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7"/>
    </row>
    <row r="617" spans="1:17" x14ac:dyDescent="0.25">
      <c r="A617" s="7">
        <f t="shared" si="18"/>
        <v>1</v>
      </c>
      <c r="B617" s="3">
        <v>45940</v>
      </c>
      <c r="C617" s="45">
        <v>48.8</v>
      </c>
      <c r="D617" s="15" t="str">
        <f t="shared" si="19"/>
        <v>km</v>
      </c>
      <c r="E617" s="69"/>
      <c r="F617" s="70"/>
      <c r="G617" s="70"/>
      <c r="H617" s="70"/>
      <c r="I617" s="70"/>
      <c r="J617" s="70"/>
      <c r="K617" s="70"/>
      <c r="L617" s="70"/>
      <c r="M617" s="70"/>
      <c r="N617" s="70"/>
      <c r="O617" s="70"/>
      <c r="P617" s="70"/>
      <c r="Q617" s="71"/>
    </row>
    <row r="618" spans="1:17" x14ac:dyDescent="0.25">
      <c r="A618" s="7">
        <f t="shared" si="18"/>
        <v>1</v>
      </c>
      <c r="B618" s="3">
        <v>45941</v>
      </c>
      <c r="C618" s="45">
        <v>19.2</v>
      </c>
      <c r="D618" s="15" t="str">
        <f t="shared" si="19"/>
        <v>km</v>
      </c>
      <c r="E618" s="69"/>
      <c r="F618" s="70"/>
      <c r="G618" s="70"/>
      <c r="H618" s="70"/>
      <c r="I618" s="70"/>
      <c r="J618" s="70"/>
      <c r="K618" s="70"/>
      <c r="L618" s="70"/>
      <c r="M618" s="70"/>
      <c r="N618" s="70"/>
      <c r="O618" s="70"/>
      <c r="P618" s="70"/>
      <c r="Q618" s="71"/>
    </row>
    <row r="619" spans="1:17" x14ac:dyDescent="0.25">
      <c r="A619" s="7">
        <f t="shared" si="18"/>
        <v>1</v>
      </c>
      <c r="B619" s="3">
        <v>45942</v>
      </c>
      <c r="C619" s="45">
        <v>19.2</v>
      </c>
      <c r="D619" s="15" t="str">
        <f t="shared" si="19"/>
        <v>km</v>
      </c>
      <c r="E619" s="69"/>
      <c r="F619" s="70"/>
      <c r="G619" s="70"/>
      <c r="H619" s="70"/>
      <c r="I619" s="70"/>
      <c r="J619" s="70"/>
      <c r="K619" s="70"/>
      <c r="L619" s="70"/>
      <c r="M619" s="70"/>
      <c r="N619" s="70"/>
      <c r="O619" s="70"/>
      <c r="P619" s="70"/>
      <c r="Q619" s="71"/>
    </row>
    <row r="620" spans="1:17" x14ac:dyDescent="0.25">
      <c r="A620" s="7">
        <f t="shared" si="18"/>
        <v>1</v>
      </c>
      <c r="B620" s="3">
        <v>45943</v>
      </c>
      <c r="C620" s="45">
        <v>19.7</v>
      </c>
      <c r="D620" s="15" t="str">
        <f t="shared" si="19"/>
        <v>km</v>
      </c>
      <c r="E620" s="69"/>
      <c r="F620" s="70"/>
      <c r="G620" s="70"/>
      <c r="H620" s="70"/>
      <c r="I620" s="70"/>
      <c r="J620" s="70"/>
      <c r="K620" s="70"/>
      <c r="L620" s="70"/>
      <c r="M620" s="70"/>
      <c r="N620" s="70"/>
      <c r="O620" s="70"/>
      <c r="P620" s="70"/>
      <c r="Q620" s="71"/>
    </row>
    <row r="621" spans="1:17" x14ac:dyDescent="0.25">
      <c r="A621" s="7">
        <f t="shared" si="18"/>
        <v>1</v>
      </c>
      <c r="B621" s="3">
        <v>45944</v>
      </c>
      <c r="C621" s="45">
        <v>19.2</v>
      </c>
      <c r="D621" s="15" t="str">
        <f t="shared" si="19"/>
        <v>km</v>
      </c>
      <c r="E621" s="69"/>
      <c r="F621" s="70"/>
      <c r="G621" s="70"/>
      <c r="H621" s="70"/>
      <c r="I621" s="70"/>
      <c r="J621" s="70"/>
      <c r="K621" s="70"/>
      <c r="L621" s="70"/>
      <c r="M621" s="70"/>
      <c r="N621" s="70"/>
      <c r="O621" s="70"/>
      <c r="P621" s="70"/>
      <c r="Q621" s="71"/>
    </row>
    <row r="622" spans="1:17" x14ac:dyDescent="0.25">
      <c r="A622" s="7">
        <f t="shared" si="18"/>
        <v>1</v>
      </c>
      <c r="B622" s="3">
        <v>45945</v>
      </c>
      <c r="C622" s="45">
        <v>20.100000000000001</v>
      </c>
      <c r="D622" s="15" t="str">
        <f t="shared" si="19"/>
        <v>km</v>
      </c>
      <c r="E622" s="69"/>
      <c r="F622" s="70"/>
      <c r="G622" s="70"/>
      <c r="H622" s="70"/>
      <c r="I622" s="70"/>
      <c r="J622" s="70"/>
      <c r="K622" s="70"/>
      <c r="L622" s="70"/>
      <c r="M622" s="70"/>
      <c r="N622" s="70"/>
      <c r="O622" s="70"/>
      <c r="P622" s="70"/>
      <c r="Q622" s="71"/>
    </row>
    <row r="623" spans="1:17" x14ac:dyDescent="0.25">
      <c r="A623" s="7">
        <f t="shared" si="18"/>
        <v>1</v>
      </c>
      <c r="B623" s="3">
        <v>45946</v>
      </c>
      <c r="C623" s="45">
        <v>19.2</v>
      </c>
      <c r="D623" s="15" t="str">
        <f t="shared" si="19"/>
        <v>km</v>
      </c>
      <c r="E623" s="69"/>
      <c r="F623" s="70"/>
      <c r="G623" s="70"/>
      <c r="H623" s="70"/>
      <c r="I623" s="70"/>
      <c r="J623" s="70"/>
      <c r="K623" s="70"/>
      <c r="L623" s="70"/>
      <c r="M623" s="70"/>
      <c r="N623" s="70"/>
      <c r="O623" s="70"/>
      <c r="P623" s="70"/>
      <c r="Q623" s="71"/>
    </row>
    <row r="624" spans="1:17" x14ac:dyDescent="0.25">
      <c r="A624" s="7">
        <f t="shared" si="18"/>
        <v>1</v>
      </c>
      <c r="B624" s="3">
        <v>45947</v>
      </c>
      <c r="C624" s="45">
        <v>19.2</v>
      </c>
      <c r="D624" s="15" t="str">
        <f t="shared" si="19"/>
        <v>km</v>
      </c>
      <c r="E624" s="69"/>
      <c r="F624" s="70"/>
      <c r="G624" s="70"/>
      <c r="H624" s="70"/>
      <c r="I624" s="70"/>
      <c r="J624" s="70"/>
      <c r="K624" s="70"/>
      <c r="L624" s="70"/>
      <c r="M624" s="70"/>
      <c r="N624" s="70"/>
      <c r="O624" s="70"/>
      <c r="P624" s="70"/>
      <c r="Q624" s="71"/>
    </row>
    <row r="625" spans="1:17" x14ac:dyDescent="0.25">
      <c r="A625" s="7">
        <f t="shared" si="18"/>
        <v>1</v>
      </c>
      <c r="B625" s="3">
        <v>45948</v>
      </c>
      <c r="C625" s="45">
        <v>19.2</v>
      </c>
      <c r="D625" s="15" t="str">
        <f t="shared" si="19"/>
        <v>km</v>
      </c>
      <c r="E625" s="69"/>
      <c r="F625" s="70"/>
      <c r="G625" s="70"/>
      <c r="H625" s="70"/>
      <c r="I625" s="70"/>
      <c r="J625" s="70"/>
      <c r="K625" s="70"/>
      <c r="L625" s="70"/>
      <c r="M625" s="70"/>
      <c r="N625" s="70"/>
      <c r="O625" s="70"/>
      <c r="P625" s="70"/>
      <c r="Q625" s="71"/>
    </row>
    <row r="626" spans="1:17" x14ac:dyDescent="0.25">
      <c r="A626" s="7">
        <f t="shared" si="18"/>
        <v>1</v>
      </c>
      <c r="B626" s="3">
        <v>45949</v>
      </c>
      <c r="C626" s="45">
        <v>19.2</v>
      </c>
      <c r="D626" s="15" t="str">
        <f t="shared" si="19"/>
        <v>km</v>
      </c>
      <c r="E626" s="69"/>
      <c r="F626" s="70"/>
      <c r="G626" s="70"/>
      <c r="H626" s="70"/>
      <c r="I626" s="70"/>
      <c r="J626" s="70"/>
      <c r="K626" s="70"/>
      <c r="L626" s="70"/>
      <c r="M626" s="70"/>
      <c r="N626" s="70"/>
      <c r="O626" s="70"/>
      <c r="P626" s="70"/>
      <c r="Q626" s="71"/>
    </row>
    <row r="627" spans="1:17" x14ac:dyDescent="0.25">
      <c r="A627" s="7">
        <f t="shared" si="18"/>
        <v>1</v>
      </c>
      <c r="B627" s="3">
        <v>45950</v>
      </c>
      <c r="C627" s="45">
        <v>19.2</v>
      </c>
      <c r="D627" s="15" t="str">
        <f t="shared" si="19"/>
        <v>km</v>
      </c>
      <c r="E627" s="78"/>
      <c r="F627" s="79"/>
      <c r="G627" s="79"/>
      <c r="H627" s="79"/>
      <c r="I627" s="79"/>
      <c r="J627" s="79"/>
      <c r="K627" s="79"/>
      <c r="L627" s="79"/>
      <c r="M627" s="79"/>
      <c r="N627" s="79"/>
      <c r="O627" s="79"/>
      <c r="P627" s="79"/>
      <c r="Q627" s="80"/>
    </row>
    <row r="628" spans="1:17" x14ac:dyDescent="0.25">
      <c r="A628" s="7">
        <f t="shared" si="18"/>
        <v>2</v>
      </c>
      <c r="B628" s="3">
        <v>45952</v>
      </c>
      <c r="C628" s="45">
        <v>19.2</v>
      </c>
      <c r="D628" s="15" t="str">
        <f t="shared" si="19"/>
        <v>km</v>
      </c>
      <c r="E628" s="69"/>
      <c r="F628" s="70"/>
      <c r="G628" s="70"/>
      <c r="H628" s="70"/>
      <c r="I628" s="70"/>
      <c r="J628" s="70"/>
      <c r="K628" s="70"/>
      <c r="L628" s="70"/>
      <c r="M628" s="70"/>
      <c r="N628" s="70"/>
      <c r="O628" s="70"/>
      <c r="P628" s="70"/>
      <c r="Q628" s="71"/>
    </row>
    <row r="629" spans="1:17" x14ac:dyDescent="0.25">
      <c r="A629" s="7">
        <f t="shared" si="18"/>
        <v>0</v>
      </c>
      <c r="B629" s="3">
        <v>45952</v>
      </c>
      <c r="C629" s="45">
        <v>19.2</v>
      </c>
      <c r="D629" s="15" t="str">
        <f t="shared" si="19"/>
        <v>km</v>
      </c>
      <c r="E629" s="69"/>
      <c r="F629" s="70"/>
      <c r="G629" s="70"/>
      <c r="H629" s="70"/>
      <c r="I629" s="70"/>
      <c r="J629" s="70"/>
      <c r="K629" s="70"/>
      <c r="L629" s="70"/>
      <c r="M629" s="70"/>
      <c r="N629" s="70"/>
      <c r="O629" s="70"/>
      <c r="P629" s="70"/>
      <c r="Q629" s="71"/>
    </row>
    <row r="630" spans="1:17" x14ac:dyDescent="0.25">
      <c r="A630" s="7">
        <f t="shared" si="18"/>
        <v>2</v>
      </c>
      <c r="B630" s="3">
        <v>45954</v>
      </c>
      <c r="C630" s="45">
        <v>19.2</v>
      </c>
      <c r="D630" s="15" t="str">
        <f t="shared" si="19"/>
        <v>km</v>
      </c>
      <c r="E630" s="69"/>
      <c r="F630" s="70"/>
      <c r="G630" s="70"/>
      <c r="H630" s="70"/>
      <c r="I630" s="70"/>
      <c r="J630" s="70"/>
      <c r="K630" s="70"/>
      <c r="L630" s="70"/>
      <c r="M630" s="70"/>
      <c r="N630" s="70"/>
      <c r="O630" s="70"/>
      <c r="P630" s="70"/>
      <c r="Q630" s="71"/>
    </row>
    <row r="631" spans="1:17" x14ac:dyDescent="0.25">
      <c r="A631" s="7">
        <f t="shared" si="18"/>
        <v>1</v>
      </c>
      <c r="B631" s="3">
        <v>45955</v>
      </c>
      <c r="C631" s="45">
        <v>19.2</v>
      </c>
      <c r="D631" s="15" t="str">
        <f t="shared" si="19"/>
        <v>km</v>
      </c>
      <c r="E631" s="69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71"/>
    </row>
    <row r="632" spans="1:17" x14ac:dyDescent="0.25">
      <c r="A632" s="7" t="str">
        <f t="shared" si="18"/>
        <v/>
      </c>
      <c r="B632" s="3"/>
      <c r="C632" s="65">
        <v>1000</v>
      </c>
      <c r="D632" s="15" t="str">
        <f t="shared" si="19"/>
        <v>km</v>
      </c>
      <c r="E632" s="69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71"/>
    </row>
    <row r="633" spans="1:17" x14ac:dyDescent="0.25">
      <c r="A633" s="7" t="str">
        <f t="shared" si="18"/>
        <v/>
      </c>
      <c r="B633" s="3"/>
      <c r="C633" s="45"/>
      <c r="D633" s="15" t="str">
        <f t="shared" si="19"/>
        <v/>
      </c>
      <c r="E633" s="69"/>
      <c r="F633" s="70"/>
      <c r="G633" s="70"/>
      <c r="H633" s="70"/>
      <c r="I633" s="70"/>
      <c r="J633" s="70"/>
      <c r="K633" s="70"/>
      <c r="L633" s="70"/>
      <c r="M633" s="70"/>
      <c r="N633" s="70"/>
      <c r="O633" s="70"/>
      <c r="P633" s="70"/>
      <c r="Q633" s="71"/>
    </row>
    <row r="634" spans="1:17" x14ac:dyDescent="0.25">
      <c r="A634" s="7" t="str">
        <f t="shared" si="18"/>
        <v/>
      </c>
      <c r="B634" s="3"/>
      <c r="C634" s="45"/>
      <c r="D634" s="15" t="str">
        <f t="shared" si="19"/>
        <v/>
      </c>
      <c r="E634" s="69"/>
      <c r="F634" s="70"/>
      <c r="G634" s="70"/>
      <c r="H634" s="70"/>
      <c r="I634" s="70"/>
      <c r="J634" s="70"/>
      <c r="K634" s="70"/>
      <c r="L634" s="70"/>
      <c r="M634" s="70"/>
      <c r="N634" s="70"/>
      <c r="O634" s="70"/>
      <c r="P634" s="70"/>
      <c r="Q634" s="71"/>
    </row>
    <row r="635" spans="1:17" x14ac:dyDescent="0.25">
      <c r="A635" s="7" t="str">
        <f t="shared" si="18"/>
        <v/>
      </c>
      <c r="B635" s="3"/>
      <c r="C635" s="45"/>
      <c r="D635" s="15" t="str">
        <f t="shared" si="19"/>
        <v/>
      </c>
      <c r="E635" s="69"/>
      <c r="F635" s="70"/>
      <c r="G635" s="70"/>
      <c r="H635" s="70"/>
      <c r="I635" s="70"/>
      <c r="J635" s="70"/>
      <c r="K635" s="70"/>
      <c r="L635" s="70"/>
      <c r="M635" s="70"/>
      <c r="N635" s="70"/>
      <c r="O635" s="70"/>
      <c r="P635" s="70"/>
      <c r="Q635" s="71"/>
    </row>
    <row r="636" spans="1:17" x14ac:dyDescent="0.25">
      <c r="A636" s="7" t="str">
        <f t="shared" si="18"/>
        <v/>
      </c>
      <c r="B636" s="3"/>
      <c r="C636" s="45"/>
      <c r="D636" s="15" t="str">
        <f t="shared" si="19"/>
        <v/>
      </c>
      <c r="E636" s="69"/>
      <c r="F636" s="70"/>
      <c r="G636" s="70"/>
      <c r="H636" s="70"/>
      <c r="I636" s="70"/>
      <c r="J636" s="70"/>
      <c r="K636" s="70"/>
      <c r="L636" s="70"/>
      <c r="M636" s="70"/>
      <c r="N636" s="70"/>
      <c r="O636" s="70"/>
      <c r="P636" s="70"/>
      <c r="Q636" s="71"/>
    </row>
    <row r="637" spans="1:17" x14ac:dyDescent="0.25">
      <c r="A637" s="7" t="str">
        <f t="shared" si="18"/>
        <v/>
      </c>
      <c r="B637" s="3"/>
      <c r="C637" s="45"/>
      <c r="D637" s="15" t="str">
        <f t="shared" si="19"/>
        <v/>
      </c>
      <c r="E637" s="69"/>
      <c r="F637" s="70"/>
      <c r="G637" s="70"/>
      <c r="H637" s="70"/>
      <c r="I637" s="70"/>
      <c r="J637" s="70"/>
      <c r="K637" s="70"/>
      <c r="L637" s="70"/>
      <c r="M637" s="70"/>
      <c r="N637" s="70"/>
      <c r="O637" s="70"/>
      <c r="P637" s="70"/>
      <c r="Q637" s="71"/>
    </row>
    <row r="638" spans="1:17" x14ac:dyDescent="0.25">
      <c r="A638" s="7" t="str">
        <f t="shared" si="18"/>
        <v/>
      </c>
      <c r="B638" s="3"/>
      <c r="C638" s="45"/>
      <c r="D638" s="15" t="str">
        <f t="shared" si="19"/>
        <v/>
      </c>
      <c r="E638" s="69"/>
      <c r="F638" s="70"/>
      <c r="G638" s="70"/>
      <c r="H638" s="70"/>
      <c r="I638" s="70"/>
      <c r="J638" s="70"/>
      <c r="K638" s="70"/>
      <c r="L638" s="70"/>
      <c r="M638" s="70"/>
      <c r="N638" s="70"/>
      <c r="O638" s="70"/>
      <c r="P638" s="70"/>
      <c r="Q638" s="71"/>
    </row>
    <row r="639" spans="1:17" x14ac:dyDescent="0.25">
      <c r="A639" s="7" t="str">
        <f t="shared" si="18"/>
        <v/>
      </c>
      <c r="B639" s="3"/>
      <c r="C639" s="45"/>
      <c r="D639" s="15" t="str">
        <f t="shared" si="19"/>
        <v/>
      </c>
      <c r="E639" s="69"/>
      <c r="F639" s="70"/>
      <c r="G639" s="70"/>
      <c r="H639" s="70"/>
      <c r="I639" s="70"/>
      <c r="J639" s="70"/>
      <c r="K639" s="70"/>
      <c r="L639" s="70"/>
      <c r="M639" s="70"/>
      <c r="N639" s="70"/>
      <c r="O639" s="70"/>
      <c r="P639" s="70"/>
      <c r="Q639" s="71"/>
    </row>
    <row r="640" spans="1:17" x14ac:dyDescent="0.25">
      <c r="A640" s="7" t="str">
        <f t="shared" si="18"/>
        <v/>
      </c>
      <c r="B640" s="3"/>
      <c r="C640" s="45"/>
      <c r="D640" s="15" t="str">
        <f t="shared" si="19"/>
        <v/>
      </c>
      <c r="E640" s="69"/>
      <c r="F640" s="70"/>
      <c r="G640" s="70"/>
      <c r="H640" s="70"/>
      <c r="I640" s="70"/>
      <c r="J640" s="70"/>
      <c r="K640" s="70"/>
      <c r="L640" s="70"/>
      <c r="M640" s="70"/>
      <c r="N640" s="70"/>
      <c r="O640" s="70"/>
      <c r="P640" s="70"/>
      <c r="Q640" s="71"/>
    </row>
    <row r="641" spans="1:17" x14ac:dyDescent="0.25">
      <c r="A641" s="7" t="str">
        <f t="shared" si="18"/>
        <v/>
      </c>
      <c r="B641" s="3"/>
      <c r="C641" s="45"/>
      <c r="D641" s="15" t="str">
        <f t="shared" si="19"/>
        <v/>
      </c>
      <c r="E641" s="69"/>
      <c r="F641" s="70"/>
      <c r="G641" s="70"/>
      <c r="H641" s="70"/>
      <c r="I641" s="70"/>
      <c r="J641" s="70"/>
      <c r="K641" s="70"/>
      <c r="L641" s="70"/>
      <c r="M641" s="70"/>
      <c r="N641" s="70"/>
      <c r="O641" s="70"/>
      <c r="P641" s="70"/>
      <c r="Q641" s="71"/>
    </row>
    <row r="642" spans="1:17" x14ac:dyDescent="0.25">
      <c r="A642" s="7" t="str">
        <f t="shared" si="18"/>
        <v/>
      </c>
      <c r="B642" s="3"/>
      <c r="C642" s="45"/>
      <c r="D642" s="15" t="str">
        <f t="shared" si="19"/>
        <v/>
      </c>
      <c r="E642" s="69"/>
      <c r="F642" s="70"/>
      <c r="G642" s="70"/>
      <c r="H642" s="70"/>
      <c r="I642" s="70"/>
      <c r="J642" s="70"/>
      <c r="K642" s="70"/>
      <c r="L642" s="70"/>
      <c r="M642" s="70"/>
      <c r="N642" s="70"/>
      <c r="O642" s="70"/>
      <c r="P642" s="70"/>
      <c r="Q642" s="71"/>
    </row>
    <row r="643" spans="1:17" x14ac:dyDescent="0.25">
      <c r="A643" s="7" t="str">
        <f t="shared" si="18"/>
        <v/>
      </c>
      <c r="B643" s="3"/>
      <c r="C643" s="45"/>
      <c r="D643" s="15" t="str">
        <f t="shared" si="19"/>
        <v/>
      </c>
      <c r="E643" s="69"/>
      <c r="F643" s="70"/>
      <c r="G643" s="70"/>
      <c r="H643" s="70"/>
      <c r="I643" s="70"/>
      <c r="J643" s="70"/>
      <c r="K643" s="70"/>
      <c r="L643" s="70"/>
      <c r="M643" s="70"/>
      <c r="N643" s="70"/>
      <c r="O643" s="70"/>
      <c r="P643" s="70"/>
      <c r="Q643" s="71"/>
    </row>
    <row r="644" spans="1:17" x14ac:dyDescent="0.25">
      <c r="A644" s="7" t="str">
        <f t="shared" si="18"/>
        <v/>
      </c>
      <c r="B644" s="3"/>
      <c r="C644" s="45"/>
      <c r="D644" s="15" t="str">
        <f t="shared" si="19"/>
        <v/>
      </c>
      <c r="E644" s="69"/>
      <c r="F644" s="70"/>
      <c r="G644" s="70"/>
      <c r="H644" s="70"/>
      <c r="I644" s="70"/>
      <c r="J644" s="70"/>
      <c r="K644" s="70"/>
      <c r="L644" s="70"/>
      <c r="M644" s="70"/>
      <c r="N644" s="70"/>
      <c r="O644" s="70"/>
      <c r="P644" s="70"/>
      <c r="Q644" s="71"/>
    </row>
    <row r="645" spans="1:17" x14ac:dyDescent="0.25">
      <c r="A645" s="7" t="str">
        <f t="shared" si="18"/>
        <v/>
      </c>
      <c r="B645" s="3"/>
      <c r="C645" s="45"/>
      <c r="D645" s="15" t="str">
        <f t="shared" si="19"/>
        <v/>
      </c>
      <c r="E645" s="69"/>
      <c r="F645" s="70"/>
      <c r="G645" s="70"/>
      <c r="H645" s="70"/>
      <c r="I645" s="70"/>
      <c r="J645" s="70"/>
      <c r="K645" s="70"/>
      <c r="L645" s="70"/>
      <c r="M645" s="70"/>
      <c r="N645" s="70"/>
      <c r="O645" s="70"/>
      <c r="P645" s="70"/>
      <c r="Q645" s="71"/>
    </row>
    <row r="646" spans="1:17" x14ac:dyDescent="0.25">
      <c r="A646" s="7" t="str">
        <f t="shared" si="18"/>
        <v/>
      </c>
      <c r="B646" s="3"/>
      <c r="C646" s="45"/>
      <c r="D646" s="15" t="str">
        <f t="shared" si="19"/>
        <v/>
      </c>
      <c r="E646" s="69"/>
      <c r="F646" s="70"/>
      <c r="G646" s="70"/>
      <c r="H646" s="70"/>
      <c r="I646" s="70"/>
      <c r="J646" s="70"/>
      <c r="K646" s="70"/>
      <c r="L646" s="70"/>
      <c r="M646" s="70"/>
      <c r="N646" s="70"/>
      <c r="O646" s="70"/>
      <c r="P646" s="70"/>
      <c r="Q646" s="71"/>
    </row>
    <row r="647" spans="1:17" x14ac:dyDescent="0.25">
      <c r="A647" s="7" t="str">
        <f t="shared" ref="A647:A710" si="20">IF(B647="","",B647-B646)</f>
        <v/>
      </c>
      <c r="B647" s="3"/>
      <c r="C647" s="45"/>
      <c r="D647" s="15" t="str">
        <f t="shared" ref="D647:D710" si="21">IF(C647="","","km")</f>
        <v/>
      </c>
      <c r="E647" s="69"/>
      <c r="F647" s="70"/>
      <c r="G647" s="70"/>
      <c r="H647" s="70"/>
      <c r="I647" s="70"/>
      <c r="J647" s="70"/>
      <c r="K647" s="70"/>
      <c r="L647" s="70"/>
      <c r="M647" s="70"/>
      <c r="N647" s="70"/>
      <c r="O647" s="70"/>
      <c r="P647" s="70"/>
      <c r="Q647" s="71"/>
    </row>
    <row r="648" spans="1:17" x14ac:dyDescent="0.25">
      <c r="A648" s="7" t="str">
        <f t="shared" si="20"/>
        <v/>
      </c>
      <c r="B648" s="3"/>
      <c r="C648" s="45"/>
      <c r="D648" s="15" t="str">
        <f t="shared" si="21"/>
        <v/>
      </c>
      <c r="E648" s="69"/>
      <c r="F648" s="70"/>
      <c r="G648" s="70"/>
      <c r="H648" s="70"/>
      <c r="I648" s="70"/>
      <c r="J648" s="70"/>
      <c r="K648" s="70"/>
      <c r="L648" s="70"/>
      <c r="M648" s="70"/>
      <c r="N648" s="70"/>
      <c r="O648" s="70"/>
      <c r="P648" s="70"/>
      <c r="Q648" s="71"/>
    </row>
    <row r="649" spans="1:17" x14ac:dyDescent="0.25">
      <c r="A649" s="7" t="str">
        <f t="shared" si="20"/>
        <v/>
      </c>
      <c r="B649" s="3"/>
      <c r="C649" s="45"/>
      <c r="D649" s="15" t="str">
        <f t="shared" si="21"/>
        <v/>
      </c>
      <c r="E649" s="69"/>
      <c r="F649" s="70"/>
      <c r="G649" s="70"/>
      <c r="H649" s="70"/>
      <c r="I649" s="70"/>
      <c r="J649" s="70"/>
      <c r="K649" s="70"/>
      <c r="L649" s="70"/>
      <c r="M649" s="70"/>
      <c r="N649" s="70"/>
      <c r="O649" s="70"/>
      <c r="P649" s="70"/>
      <c r="Q649" s="71"/>
    </row>
    <row r="650" spans="1:17" x14ac:dyDescent="0.25">
      <c r="A650" s="7" t="str">
        <f t="shared" si="20"/>
        <v/>
      </c>
      <c r="B650" s="3"/>
      <c r="C650" s="45"/>
      <c r="D650" s="15" t="str">
        <f t="shared" si="21"/>
        <v/>
      </c>
      <c r="E650" s="69"/>
      <c r="F650" s="70"/>
      <c r="G650" s="70"/>
      <c r="H650" s="70"/>
      <c r="I650" s="70"/>
      <c r="J650" s="70"/>
      <c r="K650" s="70"/>
      <c r="L650" s="70"/>
      <c r="M650" s="70"/>
      <c r="N650" s="70"/>
      <c r="O650" s="70"/>
      <c r="P650" s="70"/>
      <c r="Q650" s="71"/>
    </row>
    <row r="651" spans="1:17" x14ac:dyDescent="0.25">
      <c r="A651" s="7" t="str">
        <f t="shared" si="20"/>
        <v/>
      </c>
      <c r="B651" s="3"/>
      <c r="C651" s="45"/>
      <c r="D651" s="15" t="str">
        <f t="shared" si="21"/>
        <v/>
      </c>
      <c r="E651" s="69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71"/>
    </row>
    <row r="652" spans="1:17" x14ac:dyDescent="0.25">
      <c r="A652" s="7" t="str">
        <f t="shared" si="20"/>
        <v/>
      </c>
      <c r="B652" s="3"/>
      <c r="C652" s="45"/>
      <c r="D652" s="15" t="str">
        <f t="shared" si="21"/>
        <v/>
      </c>
      <c r="E652" s="69"/>
      <c r="F652" s="70"/>
      <c r="G652" s="70"/>
      <c r="H652" s="70"/>
      <c r="I652" s="70"/>
      <c r="J652" s="70"/>
      <c r="K652" s="70"/>
      <c r="L652" s="70"/>
      <c r="M652" s="70"/>
      <c r="N652" s="70"/>
      <c r="O652" s="70"/>
      <c r="P652" s="70"/>
      <c r="Q652" s="71"/>
    </row>
    <row r="653" spans="1:17" x14ac:dyDescent="0.25">
      <c r="A653" s="7" t="str">
        <f t="shared" si="20"/>
        <v/>
      </c>
      <c r="B653" s="3"/>
      <c r="C653" s="45"/>
      <c r="D653" s="15" t="str">
        <f t="shared" si="21"/>
        <v/>
      </c>
      <c r="E653" s="69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71"/>
    </row>
    <row r="654" spans="1:17" x14ac:dyDescent="0.25">
      <c r="A654" s="7" t="str">
        <f t="shared" si="20"/>
        <v/>
      </c>
      <c r="B654" s="3"/>
      <c r="C654" s="45"/>
      <c r="D654" s="15" t="str">
        <f t="shared" si="21"/>
        <v/>
      </c>
      <c r="E654" s="69"/>
      <c r="F654" s="70"/>
      <c r="G654" s="70"/>
      <c r="H654" s="70"/>
      <c r="I654" s="70"/>
      <c r="J654" s="70"/>
      <c r="K654" s="70"/>
      <c r="L654" s="70"/>
      <c r="M654" s="70"/>
      <c r="N654" s="70"/>
      <c r="O654" s="70"/>
      <c r="P654" s="70"/>
      <c r="Q654" s="71"/>
    </row>
    <row r="655" spans="1:17" x14ac:dyDescent="0.25">
      <c r="A655" s="7" t="str">
        <f t="shared" si="20"/>
        <v/>
      </c>
      <c r="B655" s="3"/>
      <c r="C655" s="45"/>
      <c r="D655" s="15" t="str">
        <f t="shared" si="21"/>
        <v/>
      </c>
      <c r="E655" s="69"/>
      <c r="F655" s="70"/>
      <c r="G655" s="70"/>
      <c r="H655" s="70"/>
      <c r="I655" s="70"/>
      <c r="J655" s="70"/>
      <c r="K655" s="70"/>
      <c r="L655" s="70"/>
      <c r="M655" s="70"/>
      <c r="N655" s="70"/>
      <c r="O655" s="70"/>
      <c r="P655" s="70"/>
      <c r="Q655" s="71"/>
    </row>
    <row r="656" spans="1:17" x14ac:dyDescent="0.25">
      <c r="A656" s="7" t="str">
        <f t="shared" si="20"/>
        <v/>
      </c>
      <c r="B656" s="3"/>
      <c r="C656" s="45"/>
      <c r="D656" s="15" t="str">
        <f t="shared" si="21"/>
        <v/>
      </c>
      <c r="E656" s="69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71"/>
    </row>
    <row r="657" spans="1:17" x14ac:dyDescent="0.25">
      <c r="A657" s="7" t="str">
        <f t="shared" si="20"/>
        <v/>
      </c>
      <c r="B657" s="3"/>
      <c r="C657" s="45"/>
      <c r="D657" s="15" t="str">
        <f t="shared" si="21"/>
        <v/>
      </c>
      <c r="E657" s="69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71"/>
    </row>
    <row r="658" spans="1:17" x14ac:dyDescent="0.25">
      <c r="A658" s="7" t="str">
        <f t="shared" si="20"/>
        <v/>
      </c>
      <c r="B658" s="3"/>
      <c r="C658" s="45"/>
      <c r="D658" s="15" t="str">
        <f t="shared" si="21"/>
        <v/>
      </c>
      <c r="E658" s="69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71"/>
    </row>
    <row r="659" spans="1:17" x14ac:dyDescent="0.25">
      <c r="A659" s="7" t="str">
        <f t="shared" si="20"/>
        <v/>
      </c>
      <c r="B659" s="3"/>
      <c r="C659" s="45"/>
      <c r="D659" s="15" t="str">
        <f t="shared" si="21"/>
        <v/>
      </c>
      <c r="E659" s="69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71"/>
    </row>
    <row r="660" spans="1:17" x14ac:dyDescent="0.25">
      <c r="A660" s="7" t="str">
        <f t="shared" si="20"/>
        <v/>
      </c>
      <c r="B660" s="3"/>
      <c r="C660" s="45"/>
      <c r="D660" s="15" t="str">
        <f t="shared" si="21"/>
        <v/>
      </c>
      <c r="E660" s="69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71"/>
    </row>
    <row r="661" spans="1:17" x14ac:dyDescent="0.25">
      <c r="A661" s="7" t="str">
        <f t="shared" si="20"/>
        <v/>
      </c>
      <c r="B661" s="3"/>
      <c r="C661" s="45"/>
      <c r="D661" s="15" t="str">
        <f t="shared" si="21"/>
        <v/>
      </c>
      <c r="E661" s="69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71"/>
    </row>
    <row r="662" spans="1:17" x14ac:dyDescent="0.25">
      <c r="A662" s="7" t="str">
        <f t="shared" si="20"/>
        <v/>
      </c>
      <c r="B662" s="3"/>
      <c r="C662" s="45"/>
      <c r="D662" s="15" t="str">
        <f t="shared" si="21"/>
        <v/>
      </c>
      <c r="E662" s="69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71"/>
    </row>
    <row r="663" spans="1:17" x14ac:dyDescent="0.25">
      <c r="A663" s="7" t="str">
        <f t="shared" si="20"/>
        <v/>
      </c>
      <c r="B663" s="3"/>
      <c r="C663" s="45"/>
      <c r="D663" s="15" t="str">
        <f t="shared" si="21"/>
        <v/>
      </c>
      <c r="E663" s="69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71"/>
    </row>
    <row r="664" spans="1:17" x14ac:dyDescent="0.25">
      <c r="A664" s="7" t="str">
        <f t="shared" si="20"/>
        <v/>
      </c>
      <c r="B664" s="3"/>
      <c r="C664" s="45"/>
      <c r="D664" s="15" t="str">
        <f t="shared" si="21"/>
        <v/>
      </c>
      <c r="E664" s="69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71"/>
    </row>
    <row r="665" spans="1:17" x14ac:dyDescent="0.25">
      <c r="A665" s="7" t="str">
        <f t="shared" si="20"/>
        <v/>
      </c>
      <c r="B665" s="3"/>
      <c r="C665" s="45"/>
      <c r="D665" s="15" t="str">
        <f t="shared" si="21"/>
        <v/>
      </c>
      <c r="E665" s="69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71"/>
    </row>
    <row r="666" spans="1:17" x14ac:dyDescent="0.25">
      <c r="A666" s="7" t="str">
        <f t="shared" si="20"/>
        <v/>
      </c>
      <c r="B666" s="3"/>
      <c r="C666" s="45"/>
      <c r="D666" s="15" t="str">
        <f t="shared" si="21"/>
        <v/>
      </c>
      <c r="E666" s="69"/>
      <c r="F666" s="70"/>
      <c r="G666" s="70"/>
      <c r="H666" s="70"/>
      <c r="I666" s="70"/>
      <c r="J666" s="70"/>
      <c r="K666" s="70"/>
      <c r="L666" s="70"/>
      <c r="M666" s="70"/>
      <c r="N666" s="70"/>
      <c r="O666" s="70"/>
      <c r="P666" s="70"/>
      <c r="Q666" s="71"/>
    </row>
    <row r="667" spans="1:17" x14ac:dyDescent="0.25">
      <c r="A667" s="7" t="str">
        <f t="shared" si="20"/>
        <v/>
      </c>
      <c r="B667" s="3"/>
      <c r="C667" s="45"/>
      <c r="D667" s="15" t="str">
        <f t="shared" si="21"/>
        <v/>
      </c>
      <c r="E667" s="69"/>
      <c r="F667" s="70"/>
      <c r="G667" s="70"/>
      <c r="H667" s="70"/>
      <c r="I667" s="70"/>
      <c r="J667" s="70"/>
      <c r="K667" s="70"/>
      <c r="L667" s="70"/>
      <c r="M667" s="70"/>
      <c r="N667" s="70"/>
      <c r="O667" s="70"/>
      <c r="P667" s="70"/>
      <c r="Q667" s="71"/>
    </row>
    <row r="668" spans="1:17" x14ac:dyDescent="0.25">
      <c r="A668" s="7" t="str">
        <f t="shared" si="20"/>
        <v/>
      </c>
      <c r="B668" s="3"/>
      <c r="C668" s="45"/>
      <c r="D668" s="15" t="str">
        <f t="shared" si="21"/>
        <v/>
      </c>
      <c r="E668" s="69"/>
      <c r="F668" s="70"/>
      <c r="G668" s="70"/>
      <c r="H668" s="70"/>
      <c r="I668" s="70"/>
      <c r="J668" s="70"/>
      <c r="K668" s="70"/>
      <c r="L668" s="70"/>
      <c r="M668" s="70"/>
      <c r="N668" s="70"/>
      <c r="O668" s="70"/>
      <c r="P668" s="70"/>
      <c r="Q668" s="71"/>
    </row>
    <row r="669" spans="1:17" x14ac:dyDescent="0.25">
      <c r="A669" s="7" t="str">
        <f t="shared" si="20"/>
        <v/>
      </c>
      <c r="B669" s="3"/>
      <c r="C669" s="45"/>
      <c r="D669" s="15" t="str">
        <f t="shared" si="21"/>
        <v/>
      </c>
      <c r="E669" s="69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71"/>
    </row>
    <row r="670" spans="1:17" x14ac:dyDescent="0.25">
      <c r="A670" s="7" t="str">
        <f t="shared" si="20"/>
        <v/>
      </c>
      <c r="B670" s="3"/>
      <c r="C670" s="45"/>
      <c r="D670" s="15" t="str">
        <f t="shared" si="21"/>
        <v/>
      </c>
      <c r="E670" s="69"/>
      <c r="F670" s="70"/>
      <c r="G670" s="70"/>
      <c r="H670" s="70"/>
      <c r="I670" s="70"/>
      <c r="J670" s="70"/>
      <c r="K670" s="70"/>
      <c r="L670" s="70"/>
      <c r="M670" s="70"/>
      <c r="N670" s="70"/>
      <c r="O670" s="70"/>
      <c r="P670" s="70"/>
      <c r="Q670" s="71"/>
    </row>
    <row r="671" spans="1:17" x14ac:dyDescent="0.25">
      <c r="A671" s="7" t="str">
        <f t="shared" si="20"/>
        <v/>
      </c>
      <c r="B671" s="3"/>
      <c r="C671" s="45"/>
      <c r="D671" s="15" t="str">
        <f t="shared" si="21"/>
        <v/>
      </c>
      <c r="E671" s="69"/>
      <c r="F671" s="70"/>
      <c r="G671" s="70"/>
      <c r="H671" s="70"/>
      <c r="I671" s="70"/>
      <c r="J671" s="70"/>
      <c r="K671" s="70"/>
      <c r="L671" s="70"/>
      <c r="M671" s="70"/>
      <c r="N671" s="70"/>
      <c r="O671" s="70"/>
      <c r="P671" s="70"/>
      <c r="Q671" s="71"/>
    </row>
    <row r="672" spans="1:17" x14ac:dyDescent="0.25">
      <c r="A672" s="7" t="str">
        <f t="shared" si="20"/>
        <v/>
      </c>
      <c r="B672" s="3"/>
      <c r="C672" s="45"/>
      <c r="D672" s="15" t="str">
        <f t="shared" si="21"/>
        <v/>
      </c>
      <c r="E672" s="69"/>
      <c r="F672" s="70"/>
      <c r="G672" s="70"/>
      <c r="H672" s="70"/>
      <c r="I672" s="70"/>
      <c r="J672" s="70"/>
      <c r="K672" s="70"/>
      <c r="L672" s="70"/>
      <c r="M672" s="70"/>
      <c r="N672" s="70"/>
      <c r="O672" s="70"/>
      <c r="P672" s="70"/>
      <c r="Q672" s="71"/>
    </row>
    <row r="673" spans="1:17" x14ac:dyDescent="0.25">
      <c r="A673" s="7" t="str">
        <f t="shared" si="20"/>
        <v/>
      </c>
      <c r="B673" s="3"/>
      <c r="C673" s="45"/>
      <c r="D673" s="15" t="str">
        <f t="shared" si="21"/>
        <v/>
      </c>
      <c r="E673" s="69"/>
      <c r="F673" s="70"/>
      <c r="G673" s="70"/>
      <c r="H673" s="70"/>
      <c r="I673" s="70"/>
      <c r="J673" s="70"/>
      <c r="K673" s="70"/>
      <c r="L673" s="70"/>
      <c r="M673" s="70"/>
      <c r="N673" s="70"/>
      <c r="O673" s="70"/>
      <c r="P673" s="70"/>
      <c r="Q673" s="71"/>
    </row>
    <row r="674" spans="1:17" x14ac:dyDescent="0.25">
      <c r="A674" s="7" t="str">
        <f t="shared" si="20"/>
        <v/>
      </c>
      <c r="B674" s="3"/>
      <c r="C674" s="45"/>
      <c r="D674" s="15" t="str">
        <f t="shared" si="21"/>
        <v/>
      </c>
      <c r="E674" s="69"/>
      <c r="F674" s="70"/>
      <c r="G674" s="70"/>
      <c r="H674" s="70"/>
      <c r="I674" s="70"/>
      <c r="J674" s="70"/>
      <c r="K674" s="70"/>
      <c r="L674" s="70"/>
      <c r="M674" s="70"/>
      <c r="N674" s="70"/>
      <c r="O674" s="70"/>
      <c r="P674" s="70"/>
      <c r="Q674" s="71"/>
    </row>
    <row r="675" spans="1:17" x14ac:dyDescent="0.25">
      <c r="A675" s="7" t="str">
        <f t="shared" si="20"/>
        <v/>
      </c>
      <c r="B675" s="3"/>
      <c r="C675" s="45"/>
      <c r="D675" s="15" t="str">
        <f t="shared" si="21"/>
        <v/>
      </c>
      <c r="E675" s="69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71"/>
    </row>
    <row r="676" spans="1:17" x14ac:dyDescent="0.25">
      <c r="A676" s="7" t="str">
        <f t="shared" si="20"/>
        <v/>
      </c>
      <c r="B676" s="3"/>
      <c r="C676" s="45"/>
      <c r="D676" s="15" t="str">
        <f t="shared" si="21"/>
        <v/>
      </c>
      <c r="E676" s="69"/>
      <c r="F676" s="70"/>
      <c r="G676" s="70"/>
      <c r="H676" s="70"/>
      <c r="I676" s="70"/>
      <c r="J676" s="70"/>
      <c r="K676" s="70"/>
      <c r="L676" s="70"/>
      <c r="M676" s="70"/>
      <c r="N676" s="70"/>
      <c r="O676" s="70"/>
      <c r="P676" s="70"/>
      <c r="Q676" s="71"/>
    </row>
    <row r="677" spans="1:17" x14ac:dyDescent="0.25">
      <c r="A677" s="7" t="str">
        <f t="shared" si="20"/>
        <v/>
      </c>
      <c r="B677" s="3"/>
      <c r="C677" s="45"/>
      <c r="D677" s="15" t="str">
        <f t="shared" si="21"/>
        <v/>
      </c>
      <c r="E677" s="69"/>
      <c r="F677" s="70"/>
      <c r="G677" s="70"/>
      <c r="H677" s="70"/>
      <c r="I677" s="70"/>
      <c r="J677" s="70"/>
      <c r="K677" s="70"/>
      <c r="L677" s="70"/>
      <c r="M677" s="70"/>
      <c r="N677" s="70"/>
      <c r="O677" s="70"/>
      <c r="P677" s="70"/>
      <c r="Q677" s="71"/>
    </row>
    <row r="678" spans="1:17" x14ac:dyDescent="0.25">
      <c r="A678" s="7" t="str">
        <f t="shared" si="20"/>
        <v/>
      </c>
      <c r="B678" s="3"/>
      <c r="C678" s="45"/>
      <c r="D678" s="15" t="str">
        <f t="shared" si="21"/>
        <v/>
      </c>
      <c r="E678" s="69"/>
      <c r="F678" s="70"/>
      <c r="G678" s="70"/>
      <c r="H678" s="70"/>
      <c r="I678" s="70"/>
      <c r="J678" s="70"/>
      <c r="K678" s="70"/>
      <c r="L678" s="70"/>
      <c r="M678" s="70"/>
      <c r="N678" s="70"/>
      <c r="O678" s="70"/>
      <c r="P678" s="70"/>
      <c r="Q678" s="71"/>
    </row>
    <row r="679" spans="1:17" x14ac:dyDescent="0.25">
      <c r="A679" s="7" t="str">
        <f t="shared" si="20"/>
        <v/>
      </c>
      <c r="B679" s="3"/>
      <c r="C679" s="45"/>
      <c r="D679" s="15" t="str">
        <f t="shared" si="21"/>
        <v/>
      </c>
      <c r="E679" s="69"/>
      <c r="F679" s="70"/>
      <c r="G679" s="70"/>
      <c r="H679" s="70"/>
      <c r="I679" s="70"/>
      <c r="J679" s="70"/>
      <c r="K679" s="70"/>
      <c r="L679" s="70"/>
      <c r="M679" s="70"/>
      <c r="N679" s="70"/>
      <c r="O679" s="70"/>
      <c r="P679" s="70"/>
      <c r="Q679" s="71"/>
    </row>
    <row r="680" spans="1:17" x14ac:dyDescent="0.25">
      <c r="A680" s="7" t="str">
        <f t="shared" si="20"/>
        <v/>
      </c>
      <c r="B680" s="3"/>
      <c r="C680" s="45"/>
      <c r="D680" s="15" t="str">
        <f t="shared" si="21"/>
        <v/>
      </c>
      <c r="E680" s="69"/>
      <c r="F680" s="70"/>
      <c r="G680" s="70"/>
      <c r="H680" s="70"/>
      <c r="I680" s="70"/>
      <c r="J680" s="70"/>
      <c r="K680" s="70"/>
      <c r="L680" s="70"/>
      <c r="M680" s="70"/>
      <c r="N680" s="70"/>
      <c r="O680" s="70"/>
      <c r="P680" s="70"/>
      <c r="Q680" s="71"/>
    </row>
    <row r="681" spans="1:17" x14ac:dyDescent="0.25">
      <c r="A681" s="7" t="str">
        <f t="shared" si="20"/>
        <v/>
      </c>
      <c r="B681" s="3"/>
      <c r="C681" s="45"/>
      <c r="D681" s="15" t="str">
        <f t="shared" si="21"/>
        <v/>
      </c>
      <c r="E681" s="69"/>
      <c r="F681" s="70"/>
      <c r="G681" s="70"/>
      <c r="H681" s="70"/>
      <c r="I681" s="70"/>
      <c r="J681" s="70"/>
      <c r="K681" s="70"/>
      <c r="L681" s="70"/>
      <c r="M681" s="70"/>
      <c r="N681" s="70"/>
      <c r="O681" s="70"/>
      <c r="P681" s="70"/>
      <c r="Q681" s="71"/>
    </row>
    <row r="682" spans="1:17" x14ac:dyDescent="0.25">
      <c r="A682" s="7" t="str">
        <f t="shared" si="20"/>
        <v/>
      </c>
      <c r="B682" s="3"/>
      <c r="C682" s="45"/>
      <c r="D682" s="15" t="str">
        <f t="shared" si="21"/>
        <v/>
      </c>
      <c r="E682" s="69"/>
      <c r="F682" s="70"/>
      <c r="G682" s="70"/>
      <c r="H682" s="70"/>
      <c r="I682" s="70"/>
      <c r="J682" s="70"/>
      <c r="K682" s="70"/>
      <c r="L682" s="70"/>
      <c r="M682" s="70"/>
      <c r="N682" s="70"/>
      <c r="O682" s="70"/>
      <c r="P682" s="70"/>
      <c r="Q682" s="71"/>
    </row>
    <row r="683" spans="1:17" x14ac:dyDescent="0.25">
      <c r="A683" s="7" t="str">
        <f t="shared" si="20"/>
        <v/>
      </c>
      <c r="B683" s="3"/>
      <c r="C683" s="45"/>
      <c r="D683" s="15" t="str">
        <f t="shared" si="21"/>
        <v/>
      </c>
      <c r="E683" s="69"/>
      <c r="F683" s="70"/>
      <c r="G683" s="70"/>
      <c r="H683" s="70"/>
      <c r="I683" s="70"/>
      <c r="J683" s="70"/>
      <c r="K683" s="70"/>
      <c r="L683" s="70"/>
      <c r="M683" s="70"/>
      <c r="N683" s="70"/>
      <c r="O683" s="70"/>
      <c r="P683" s="70"/>
      <c r="Q683" s="71"/>
    </row>
    <row r="684" spans="1:17" x14ac:dyDescent="0.25">
      <c r="A684" s="7" t="str">
        <f t="shared" si="20"/>
        <v/>
      </c>
      <c r="B684" s="3"/>
      <c r="C684" s="45"/>
      <c r="D684" s="15" t="str">
        <f t="shared" si="21"/>
        <v/>
      </c>
      <c r="E684" s="69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71"/>
    </row>
    <row r="685" spans="1:17" x14ac:dyDescent="0.25">
      <c r="A685" s="7" t="str">
        <f t="shared" si="20"/>
        <v/>
      </c>
      <c r="B685" s="3"/>
      <c r="C685" s="45"/>
      <c r="D685" s="15" t="str">
        <f t="shared" si="21"/>
        <v/>
      </c>
      <c r="E685" s="69"/>
      <c r="F685" s="70"/>
      <c r="G685" s="70"/>
      <c r="H685" s="70"/>
      <c r="I685" s="70"/>
      <c r="J685" s="70"/>
      <c r="K685" s="70"/>
      <c r="L685" s="70"/>
      <c r="M685" s="70"/>
      <c r="N685" s="70"/>
      <c r="O685" s="70"/>
      <c r="P685" s="70"/>
      <c r="Q685" s="71"/>
    </row>
    <row r="686" spans="1:17" x14ac:dyDescent="0.25">
      <c r="A686" s="7" t="str">
        <f t="shared" si="20"/>
        <v/>
      </c>
      <c r="B686" s="3"/>
      <c r="C686" s="45"/>
      <c r="D686" s="15" t="str">
        <f t="shared" si="21"/>
        <v/>
      </c>
      <c r="E686" s="69"/>
      <c r="F686" s="70"/>
      <c r="G686" s="70"/>
      <c r="H686" s="70"/>
      <c r="I686" s="70"/>
      <c r="J686" s="70"/>
      <c r="K686" s="70"/>
      <c r="L686" s="70"/>
      <c r="M686" s="70"/>
      <c r="N686" s="70"/>
      <c r="O686" s="70"/>
      <c r="P686" s="70"/>
      <c r="Q686" s="71"/>
    </row>
    <row r="687" spans="1:17" x14ac:dyDescent="0.25">
      <c r="A687" s="7" t="str">
        <f t="shared" si="20"/>
        <v/>
      </c>
      <c r="B687" s="3"/>
      <c r="C687" s="45"/>
      <c r="D687" s="15" t="str">
        <f t="shared" si="21"/>
        <v/>
      </c>
      <c r="E687" s="69"/>
      <c r="F687" s="70"/>
      <c r="G687" s="70"/>
      <c r="H687" s="70"/>
      <c r="I687" s="70"/>
      <c r="J687" s="70"/>
      <c r="K687" s="70"/>
      <c r="L687" s="70"/>
      <c r="M687" s="70"/>
      <c r="N687" s="70"/>
      <c r="O687" s="70"/>
      <c r="P687" s="70"/>
      <c r="Q687" s="71"/>
    </row>
    <row r="688" spans="1:17" x14ac:dyDescent="0.25">
      <c r="A688" s="7" t="str">
        <f t="shared" si="20"/>
        <v/>
      </c>
      <c r="B688" s="3"/>
      <c r="C688" s="45"/>
      <c r="D688" s="15" t="str">
        <f t="shared" si="21"/>
        <v/>
      </c>
      <c r="E688" s="69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71"/>
    </row>
    <row r="689" spans="1:17" x14ac:dyDescent="0.25">
      <c r="A689" s="7" t="str">
        <f t="shared" si="20"/>
        <v/>
      </c>
      <c r="B689" s="3"/>
      <c r="C689" s="45"/>
      <c r="D689" s="15" t="str">
        <f t="shared" si="21"/>
        <v/>
      </c>
      <c r="E689" s="69"/>
      <c r="F689" s="70"/>
      <c r="G689" s="70"/>
      <c r="H689" s="70"/>
      <c r="I689" s="70"/>
      <c r="J689" s="70"/>
      <c r="K689" s="70"/>
      <c r="L689" s="70"/>
      <c r="M689" s="70"/>
      <c r="N689" s="70"/>
      <c r="O689" s="70"/>
      <c r="P689" s="70"/>
      <c r="Q689" s="71"/>
    </row>
    <row r="690" spans="1:17" x14ac:dyDescent="0.25">
      <c r="A690" s="7" t="str">
        <f t="shared" si="20"/>
        <v/>
      </c>
      <c r="B690" s="3"/>
      <c r="C690" s="45"/>
      <c r="D690" s="15" t="str">
        <f t="shared" si="21"/>
        <v/>
      </c>
      <c r="E690" s="69"/>
      <c r="F690" s="70"/>
      <c r="G690" s="70"/>
      <c r="H690" s="70"/>
      <c r="I690" s="70"/>
      <c r="J690" s="70"/>
      <c r="K690" s="70"/>
      <c r="L690" s="70"/>
      <c r="M690" s="70"/>
      <c r="N690" s="70"/>
      <c r="O690" s="70"/>
      <c r="P690" s="70"/>
      <c r="Q690" s="71"/>
    </row>
    <row r="691" spans="1:17" x14ac:dyDescent="0.25">
      <c r="A691" s="7" t="str">
        <f t="shared" si="20"/>
        <v/>
      </c>
      <c r="B691" s="3"/>
      <c r="C691" s="45"/>
      <c r="D691" s="15" t="str">
        <f t="shared" si="21"/>
        <v/>
      </c>
      <c r="E691" s="69"/>
      <c r="F691" s="70"/>
      <c r="G691" s="70"/>
      <c r="H691" s="70"/>
      <c r="I691" s="70"/>
      <c r="J691" s="70"/>
      <c r="K691" s="70"/>
      <c r="L691" s="70"/>
      <c r="M691" s="70"/>
      <c r="N691" s="70"/>
      <c r="O691" s="70"/>
      <c r="P691" s="70"/>
      <c r="Q691" s="71"/>
    </row>
    <row r="692" spans="1:17" x14ac:dyDescent="0.25">
      <c r="A692" s="7" t="str">
        <f t="shared" si="20"/>
        <v/>
      </c>
      <c r="B692" s="3"/>
      <c r="C692" s="45"/>
      <c r="D692" s="15" t="str">
        <f t="shared" si="21"/>
        <v/>
      </c>
      <c r="E692" s="69"/>
      <c r="F692" s="70"/>
      <c r="G692" s="70"/>
      <c r="H692" s="70"/>
      <c r="I692" s="70"/>
      <c r="J692" s="70"/>
      <c r="K692" s="70"/>
      <c r="L692" s="70"/>
      <c r="M692" s="70"/>
      <c r="N692" s="70"/>
      <c r="O692" s="70"/>
      <c r="P692" s="70"/>
      <c r="Q692" s="71"/>
    </row>
    <row r="693" spans="1:17" x14ac:dyDescent="0.25">
      <c r="A693" s="7" t="str">
        <f t="shared" si="20"/>
        <v/>
      </c>
      <c r="B693" s="3"/>
      <c r="C693" s="45"/>
      <c r="D693" s="15" t="str">
        <f t="shared" si="21"/>
        <v/>
      </c>
      <c r="E693" s="69"/>
      <c r="F693" s="70"/>
      <c r="G693" s="70"/>
      <c r="H693" s="70"/>
      <c r="I693" s="70"/>
      <c r="J693" s="70"/>
      <c r="K693" s="70"/>
      <c r="L693" s="70"/>
      <c r="M693" s="70"/>
      <c r="N693" s="70"/>
      <c r="O693" s="70"/>
      <c r="P693" s="70"/>
      <c r="Q693" s="71"/>
    </row>
    <row r="694" spans="1:17" x14ac:dyDescent="0.25">
      <c r="A694" s="7" t="str">
        <f t="shared" si="20"/>
        <v/>
      </c>
      <c r="B694" s="3"/>
      <c r="C694" s="45"/>
      <c r="D694" s="15" t="str">
        <f t="shared" si="21"/>
        <v/>
      </c>
      <c r="E694" s="69"/>
      <c r="F694" s="70"/>
      <c r="G694" s="70"/>
      <c r="H694" s="70"/>
      <c r="I694" s="70"/>
      <c r="J694" s="70"/>
      <c r="K694" s="70"/>
      <c r="L694" s="70"/>
      <c r="M694" s="70"/>
      <c r="N694" s="70"/>
      <c r="O694" s="70"/>
      <c r="P694" s="70"/>
      <c r="Q694" s="71"/>
    </row>
    <row r="695" spans="1:17" x14ac:dyDescent="0.25">
      <c r="A695" s="7" t="str">
        <f t="shared" si="20"/>
        <v/>
      </c>
      <c r="B695" s="3"/>
      <c r="C695" s="45"/>
      <c r="D695" s="15" t="str">
        <f t="shared" si="21"/>
        <v/>
      </c>
      <c r="E695" s="69"/>
      <c r="F695" s="70"/>
      <c r="G695" s="70"/>
      <c r="H695" s="70"/>
      <c r="I695" s="70"/>
      <c r="J695" s="70"/>
      <c r="K695" s="70"/>
      <c r="L695" s="70"/>
      <c r="M695" s="70"/>
      <c r="N695" s="70"/>
      <c r="O695" s="70"/>
      <c r="P695" s="70"/>
      <c r="Q695" s="71"/>
    </row>
    <row r="696" spans="1:17" x14ac:dyDescent="0.25">
      <c r="A696" s="7" t="str">
        <f t="shared" si="20"/>
        <v/>
      </c>
      <c r="B696" s="3"/>
      <c r="C696" s="45"/>
      <c r="D696" s="15" t="str">
        <f t="shared" si="21"/>
        <v/>
      </c>
      <c r="E696" s="69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71"/>
    </row>
    <row r="697" spans="1:17" x14ac:dyDescent="0.25">
      <c r="A697" s="7" t="str">
        <f t="shared" si="20"/>
        <v/>
      </c>
      <c r="B697" s="3"/>
      <c r="C697" s="45"/>
      <c r="D697" s="15" t="str">
        <f t="shared" si="21"/>
        <v/>
      </c>
      <c r="E697" s="69"/>
      <c r="F697" s="70"/>
      <c r="G697" s="70"/>
      <c r="H697" s="70"/>
      <c r="I697" s="70"/>
      <c r="J697" s="70"/>
      <c r="K697" s="70"/>
      <c r="L697" s="70"/>
      <c r="M697" s="70"/>
      <c r="N697" s="70"/>
      <c r="O697" s="70"/>
      <c r="P697" s="70"/>
      <c r="Q697" s="71"/>
    </row>
    <row r="698" spans="1:17" x14ac:dyDescent="0.25">
      <c r="A698" s="7" t="str">
        <f t="shared" si="20"/>
        <v/>
      </c>
      <c r="B698" s="3"/>
      <c r="C698" s="45"/>
      <c r="D698" s="15" t="str">
        <f t="shared" si="21"/>
        <v/>
      </c>
      <c r="E698" s="69"/>
      <c r="F698" s="70"/>
      <c r="G698" s="70"/>
      <c r="H698" s="70"/>
      <c r="I698" s="70"/>
      <c r="J698" s="70"/>
      <c r="K698" s="70"/>
      <c r="L698" s="70"/>
      <c r="M698" s="70"/>
      <c r="N698" s="70"/>
      <c r="O698" s="70"/>
      <c r="P698" s="70"/>
      <c r="Q698" s="71"/>
    </row>
    <row r="699" spans="1:17" x14ac:dyDescent="0.25">
      <c r="A699" s="7" t="str">
        <f t="shared" si="20"/>
        <v/>
      </c>
      <c r="B699" s="3"/>
      <c r="C699" s="45"/>
      <c r="D699" s="15" t="str">
        <f t="shared" si="21"/>
        <v/>
      </c>
      <c r="E699" s="69"/>
      <c r="F699" s="70"/>
      <c r="G699" s="70"/>
      <c r="H699" s="70"/>
      <c r="I699" s="70"/>
      <c r="J699" s="70"/>
      <c r="K699" s="70"/>
      <c r="L699" s="70"/>
      <c r="M699" s="70"/>
      <c r="N699" s="70"/>
      <c r="O699" s="70"/>
      <c r="P699" s="70"/>
      <c r="Q699" s="71"/>
    </row>
    <row r="700" spans="1:17" x14ac:dyDescent="0.25">
      <c r="A700" s="7" t="str">
        <f t="shared" si="20"/>
        <v/>
      </c>
      <c r="B700" s="3"/>
      <c r="C700" s="45"/>
      <c r="D700" s="15" t="str">
        <f t="shared" si="21"/>
        <v/>
      </c>
      <c r="E700" s="69"/>
      <c r="F700" s="70"/>
      <c r="G700" s="70"/>
      <c r="H700" s="70"/>
      <c r="I700" s="70"/>
      <c r="J700" s="70"/>
      <c r="K700" s="70"/>
      <c r="L700" s="70"/>
      <c r="M700" s="70"/>
      <c r="N700" s="70"/>
      <c r="O700" s="70"/>
      <c r="P700" s="70"/>
      <c r="Q700" s="71"/>
    </row>
    <row r="701" spans="1:17" x14ac:dyDescent="0.25">
      <c r="A701" s="7" t="str">
        <f t="shared" si="20"/>
        <v/>
      </c>
      <c r="B701" s="3"/>
      <c r="C701" s="45"/>
      <c r="D701" s="15" t="str">
        <f t="shared" si="21"/>
        <v/>
      </c>
      <c r="E701" s="69"/>
      <c r="F701" s="70"/>
      <c r="G701" s="70"/>
      <c r="H701" s="70"/>
      <c r="I701" s="70"/>
      <c r="J701" s="70"/>
      <c r="K701" s="70"/>
      <c r="L701" s="70"/>
      <c r="M701" s="70"/>
      <c r="N701" s="70"/>
      <c r="O701" s="70"/>
      <c r="P701" s="70"/>
      <c r="Q701" s="71"/>
    </row>
    <row r="702" spans="1:17" x14ac:dyDescent="0.25">
      <c r="A702" s="7" t="str">
        <f t="shared" si="20"/>
        <v/>
      </c>
      <c r="B702" s="3"/>
      <c r="C702" s="45"/>
      <c r="D702" s="15" t="str">
        <f t="shared" si="21"/>
        <v/>
      </c>
      <c r="E702" s="69"/>
      <c r="F702" s="70"/>
      <c r="G702" s="70"/>
      <c r="H702" s="70"/>
      <c r="I702" s="70"/>
      <c r="J702" s="70"/>
      <c r="K702" s="70"/>
      <c r="L702" s="70"/>
      <c r="M702" s="70"/>
      <c r="N702" s="70"/>
      <c r="O702" s="70"/>
      <c r="P702" s="70"/>
      <c r="Q702" s="71"/>
    </row>
    <row r="703" spans="1:17" x14ac:dyDescent="0.25">
      <c r="A703" s="7" t="str">
        <f t="shared" si="20"/>
        <v/>
      </c>
      <c r="B703" s="3"/>
      <c r="C703" s="45"/>
      <c r="D703" s="15" t="str">
        <f t="shared" si="21"/>
        <v/>
      </c>
      <c r="E703" s="69"/>
      <c r="F703" s="70"/>
      <c r="G703" s="70"/>
      <c r="H703" s="70"/>
      <c r="I703" s="70"/>
      <c r="J703" s="70"/>
      <c r="K703" s="70"/>
      <c r="L703" s="70"/>
      <c r="M703" s="70"/>
      <c r="N703" s="70"/>
      <c r="O703" s="70"/>
      <c r="P703" s="70"/>
      <c r="Q703" s="71"/>
    </row>
    <row r="704" spans="1:17" x14ac:dyDescent="0.25">
      <c r="A704" s="7" t="str">
        <f t="shared" si="20"/>
        <v/>
      </c>
      <c r="B704" s="3"/>
      <c r="C704" s="45"/>
      <c r="D704" s="15" t="str">
        <f t="shared" si="21"/>
        <v/>
      </c>
      <c r="E704" s="69"/>
      <c r="F704" s="70"/>
      <c r="G704" s="70"/>
      <c r="H704" s="70"/>
      <c r="I704" s="70"/>
      <c r="J704" s="70"/>
      <c r="K704" s="70"/>
      <c r="L704" s="70"/>
      <c r="M704" s="70"/>
      <c r="N704" s="70"/>
      <c r="O704" s="70"/>
      <c r="P704" s="70"/>
      <c r="Q704" s="71"/>
    </row>
    <row r="705" spans="1:17" x14ac:dyDescent="0.25">
      <c r="A705" s="7" t="str">
        <f t="shared" si="20"/>
        <v/>
      </c>
      <c r="B705" s="3"/>
      <c r="C705" s="45"/>
      <c r="D705" s="15" t="str">
        <f t="shared" si="21"/>
        <v/>
      </c>
      <c r="E705" s="69"/>
      <c r="F705" s="70"/>
      <c r="G705" s="70"/>
      <c r="H705" s="70"/>
      <c r="I705" s="70"/>
      <c r="J705" s="70"/>
      <c r="K705" s="70"/>
      <c r="L705" s="70"/>
      <c r="M705" s="70"/>
      <c r="N705" s="70"/>
      <c r="O705" s="70"/>
      <c r="P705" s="70"/>
      <c r="Q705" s="71"/>
    </row>
    <row r="706" spans="1:17" x14ac:dyDescent="0.25">
      <c r="A706" s="7" t="str">
        <f t="shared" si="20"/>
        <v/>
      </c>
      <c r="B706" s="3"/>
      <c r="C706" s="45"/>
      <c r="D706" s="15" t="str">
        <f t="shared" si="21"/>
        <v/>
      </c>
      <c r="E706" s="69"/>
      <c r="F706" s="70"/>
      <c r="G706" s="70"/>
      <c r="H706" s="70"/>
      <c r="I706" s="70"/>
      <c r="J706" s="70"/>
      <c r="K706" s="70"/>
      <c r="L706" s="70"/>
      <c r="M706" s="70"/>
      <c r="N706" s="70"/>
      <c r="O706" s="70"/>
      <c r="P706" s="70"/>
      <c r="Q706" s="71"/>
    </row>
    <row r="707" spans="1:17" x14ac:dyDescent="0.25">
      <c r="A707" s="7" t="str">
        <f t="shared" si="20"/>
        <v/>
      </c>
      <c r="B707" s="3"/>
      <c r="C707" s="45"/>
      <c r="D707" s="15" t="str">
        <f t="shared" si="21"/>
        <v/>
      </c>
      <c r="E707" s="69"/>
      <c r="F707" s="70"/>
      <c r="G707" s="70"/>
      <c r="H707" s="70"/>
      <c r="I707" s="70"/>
      <c r="J707" s="70"/>
      <c r="K707" s="70"/>
      <c r="L707" s="70"/>
      <c r="M707" s="70"/>
      <c r="N707" s="70"/>
      <c r="O707" s="70"/>
      <c r="P707" s="70"/>
      <c r="Q707" s="71"/>
    </row>
    <row r="708" spans="1:17" x14ac:dyDescent="0.25">
      <c r="A708" s="7" t="str">
        <f t="shared" si="20"/>
        <v/>
      </c>
      <c r="B708" s="3"/>
      <c r="C708" s="45"/>
      <c r="D708" s="15" t="str">
        <f t="shared" si="21"/>
        <v/>
      </c>
      <c r="E708" s="69"/>
      <c r="F708" s="70"/>
      <c r="G708" s="70"/>
      <c r="H708" s="70"/>
      <c r="I708" s="70"/>
      <c r="J708" s="70"/>
      <c r="K708" s="70"/>
      <c r="L708" s="70"/>
      <c r="M708" s="70"/>
      <c r="N708" s="70"/>
      <c r="O708" s="70"/>
      <c r="P708" s="70"/>
      <c r="Q708" s="71"/>
    </row>
    <row r="709" spans="1:17" x14ac:dyDescent="0.25">
      <c r="A709" s="7" t="str">
        <f t="shared" si="20"/>
        <v/>
      </c>
      <c r="B709" s="3"/>
      <c r="C709" s="45"/>
      <c r="D709" s="15" t="str">
        <f t="shared" si="21"/>
        <v/>
      </c>
      <c r="E709" s="69"/>
      <c r="F709" s="70"/>
      <c r="G709" s="70"/>
      <c r="H709" s="70"/>
      <c r="I709" s="70"/>
      <c r="J709" s="70"/>
      <c r="K709" s="70"/>
      <c r="L709" s="70"/>
      <c r="M709" s="70"/>
      <c r="N709" s="70"/>
      <c r="O709" s="70"/>
      <c r="P709" s="70"/>
      <c r="Q709" s="71"/>
    </row>
    <row r="710" spans="1:17" x14ac:dyDescent="0.25">
      <c r="A710" s="7" t="str">
        <f t="shared" si="20"/>
        <v/>
      </c>
      <c r="B710" s="3"/>
      <c r="C710" s="45"/>
      <c r="D710" s="15" t="str">
        <f t="shared" si="21"/>
        <v/>
      </c>
      <c r="E710" s="69"/>
      <c r="F710" s="70"/>
      <c r="G710" s="70"/>
      <c r="H710" s="70"/>
      <c r="I710" s="70"/>
      <c r="J710" s="70"/>
      <c r="K710" s="70"/>
      <c r="L710" s="70"/>
      <c r="M710" s="70"/>
      <c r="N710" s="70"/>
      <c r="O710" s="70"/>
      <c r="P710" s="70"/>
      <c r="Q710" s="71"/>
    </row>
    <row r="711" spans="1:17" x14ac:dyDescent="0.25">
      <c r="A711" s="7" t="str">
        <f t="shared" ref="A711:A774" si="22">IF(B711="","",B711-B710)</f>
        <v/>
      </c>
      <c r="B711" s="3"/>
      <c r="C711" s="45"/>
      <c r="D711" s="15" t="str">
        <f t="shared" ref="D711:D774" si="23">IF(C711="","","km")</f>
        <v/>
      </c>
      <c r="E711" s="69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71"/>
    </row>
    <row r="712" spans="1:17" x14ac:dyDescent="0.25">
      <c r="A712" s="7" t="str">
        <f t="shared" si="22"/>
        <v/>
      </c>
      <c r="B712" s="3"/>
      <c r="C712" s="45"/>
      <c r="D712" s="15" t="str">
        <f t="shared" si="23"/>
        <v/>
      </c>
      <c r="E712" s="69"/>
      <c r="F712" s="70"/>
      <c r="G712" s="70"/>
      <c r="H712" s="70"/>
      <c r="I712" s="70"/>
      <c r="J712" s="70"/>
      <c r="K712" s="70"/>
      <c r="L712" s="70"/>
      <c r="M712" s="70"/>
      <c r="N712" s="70"/>
      <c r="O712" s="70"/>
      <c r="P712" s="70"/>
      <c r="Q712" s="71"/>
    </row>
    <row r="713" spans="1:17" x14ac:dyDescent="0.25">
      <c r="A713" s="7" t="str">
        <f t="shared" si="22"/>
        <v/>
      </c>
      <c r="B713" s="3"/>
      <c r="C713" s="45"/>
      <c r="D713" s="15" t="str">
        <f t="shared" si="23"/>
        <v/>
      </c>
      <c r="E713" s="69"/>
      <c r="F713" s="70"/>
      <c r="G713" s="70"/>
      <c r="H713" s="70"/>
      <c r="I713" s="70"/>
      <c r="J713" s="70"/>
      <c r="K713" s="70"/>
      <c r="L713" s="70"/>
      <c r="M713" s="70"/>
      <c r="N713" s="70"/>
      <c r="O713" s="70"/>
      <c r="P713" s="70"/>
      <c r="Q713" s="71"/>
    </row>
    <row r="714" spans="1:17" x14ac:dyDescent="0.25">
      <c r="A714" s="7" t="str">
        <f t="shared" si="22"/>
        <v/>
      </c>
      <c r="B714" s="3"/>
      <c r="C714" s="45"/>
      <c r="D714" s="15" t="str">
        <f t="shared" si="23"/>
        <v/>
      </c>
      <c r="E714" s="69"/>
      <c r="F714" s="70"/>
      <c r="G714" s="70"/>
      <c r="H714" s="70"/>
      <c r="I714" s="70"/>
      <c r="J714" s="70"/>
      <c r="K714" s="70"/>
      <c r="L714" s="70"/>
      <c r="M714" s="70"/>
      <c r="N714" s="70"/>
      <c r="O714" s="70"/>
      <c r="P714" s="70"/>
      <c r="Q714" s="71"/>
    </row>
    <row r="715" spans="1:17" x14ac:dyDescent="0.25">
      <c r="A715" s="7" t="str">
        <f t="shared" si="22"/>
        <v/>
      </c>
      <c r="B715" s="3"/>
      <c r="C715" s="45"/>
      <c r="D715" s="15" t="str">
        <f t="shared" si="23"/>
        <v/>
      </c>
      <c r="E715" s="69"/>
      <c r="F715" s="70"/>
      <c r="G715" s="70"/>
      <c r="H715" s="70"/>
      <c r="I715" s="70"/>
      <c r="J715" s="70"/>
      <c r="K715" s="70"/>
      <c r="L715" s="70"/>
      <c r="M715" s="70"/>
      <c r="N715" s="70"/>
      <c r="O715" s="70"/>
      <c r="P715" s="70"/>
      <c r="Q715" s="71"/>
    </row>
    <row r="716" spans="1:17" x14ac:dyDescent="0.25">
      <c r="A716" s="7" t="str">
        <f t="shared" si="22"/>
        <v/>
      </c>
      <c r="B716" s="3"/>
      <c r="C716" s="45"/>
      <c r="D716" s="15" t="str">
        <f t="shared" si="23"/>
        <v/>
      </c>
      <c r="E716" s="69"/>
      <c r="F716" s="70"/>
      <c r="G716" s="70"/>
      <c r="H716" s="70"/>
      <c r="I716" s="70"/>
      <c r="J716" s="70"/>
      <c r="K716" s="70"/>
      <c r="L716" s="70"/>
      <c r="M716" s="70"/>
      <c r="N716" s="70"/>
      <c r="O716" s="70"/>
      <c r="P716" s="70"/>
      <c r="Q716" s="71"/>
    </row>
    <row r="717" spans="1:17" x14ac:dyDescent="0.25">
      <c r="A717" s="7" t="str">
        <f t="shared" si="22"/>
        <v/>
      </c>
      <c r="B717" s="3"/>
      <c r="C717" s="45"/>
      <c r="D717" s="15" t="str">
        <f t="shared" si="23"/>
        <v/>
      </c>
      <c r="E717" s="69"/>
      <c r="F717" s="70"/>
      <c r="G717" s="70"/>
      <c r="H717" s="70"/>
      <c r="I717" s="70"/>
      <c r="J717" s="70"/>
      <c r="K717" s="70"/>
      <c r="L717" s="70"/>
      <c r="M717" s="70"/>
      <c r="N717" s="70"/>
      <c r="O717" s="70"/>
      <c r="P717" s="70"/>
      <c r="Q717" s="71"/>
    </row>
    <row r="718" spans="1:17" x14ac:dyDescent="0.25">
      <c r="A718" s="7" t="str">
        <f t="shared" si="22"/>
        <v/>
      </c>
      <c r="B718" s="3"/>
      <c r="C718" s="45"/>
      <c r="D718" s="15" t="str">
        <f t="shared" si="23"/>
        <v/>
      </c>
      <c r="E718" s="69"/>
      <c r="F718" s="70"/>
      <c r="G718" s="70"/>
      <c r="H718" s="70"/>
      <c r="I718" s="70"/>
      <c r="J718" s="70"/>
      <c r="K718" s="70"/>
      <c r="L718" s="70"/>
      <c r="M718" s="70"/>
      <c r="N718" s="70"/>
      <c r="O718" s="70"/>
      <c r="P718" s="70"/>
      <c r="Q718" s="71"/>
    </row>
    <row r="719" spans="1:17" x14ac:dyDescent="0.25">
      <c r="A719" s="7" t="str">
        <f t="shared" si="22"/>
        <v/>
      </c>
      <c r="B719" s="3"/>
      <c r="C719" s="45"/>
      <c r="D719" s="15" t="str">
        <f t="shared" si="23"/>
        <v/>
      </c>
      <c r="E719" s="69"/>
      <c r="F719" s="70"/>
      <c r="G719" s="70"/>
      <c r="H719" s="70"/>
      <c r="I719" s="70"/>
      <c r="J719" s="70"/>
      <c r="K719" s="70"/>
      <c r="L719" s="70"/>
      <c r="M719" s="70"/>
      <c r="N719" s="70"/>
      <c r="O719" s="70"/>
      <c r="P719" s="70"/>
      <c r="Q719" s="71"/>
    </row>
    <row r="720" spans="1:17" x14ac:dyDescent="0.25">
      <c r="A720" s="7" t="str">
        <f t="shared" si="22"/>
        <v/>
      </c>
      <c r="B720" s="3"/>
      <c r="C720" s="45"/>
      <c r="D720" s="15" t="str">
        <f t="shared" si="23"/>
        <v/>
      </c>
      <c r="E720" s="69"/>
      <c r="F720" s="70"/>
      <c r="G720" s="70"/>
      <c r="H720" s="70"/>
      <c r="I720" s="70"/>
      <c r="J720" s="70"/>
      <c r="K720" s="70"/>
      <c r="L720" s="70"/>
      <c r="M720" s="70"/>
      <c r="N720" s="70"/>
      <c r="O720" s="70"/>
      <c r="P720" s="70"/>
      <c r="Q720" s="71"/>
    </row>
    <row r="721" spans="1:17" x14ac:dyDescent="0.25">
      <c r="A721" s="7" t="str">
        <f t="shared" si="22"/>
        <v/>
      </c>
      <c r="B721" s="3"/>
      <c r="C721" s="45"/>
      <c r="D721" s="15" t="str">
        <f t="shared" si="23"/>
        <v/>
      </c>
      <c r="E721" s="69"/>
      <c r="F721" s="70"/>
      <c r="G721" s="70"/>
      <c r="H721" s="70"/>
      <c r="I721" s="70"/>
      <c r="J721" s="70"/>
      <c r="K721" s="70"/>
      <c r="L721" s="70"/>
      <c r="M721" s="70"/>
      <c r="N721" s="70"/>
      <c r="O721" s="70"/>
      <c r="P721" s="70"/>
      <c r="Q721" s="71"/>
    </row>
    <row r="722" spans="1:17" x14ac:dyDescent="0.25">
      <c r="A722" s="7" t="str">
        <f t="shared" si="22"/>
        <v/>
      </c>
      <c r="B722" s="3"/>
      <c r="C722" s="45"/>
      <c r="D722" s="15" t="str">
        <f t="shared" si="23"/>
        <v/>
      </c>
      <c r="E722" s="69"/>
      <c r="F722" s="70"/>
      <c r="G722" s="70"/>
      <c r="H722" s="70"/>
      <c r="I722" s="70"/>
      <c r="J722" s="70"/>
      <c r="K722" s="70"/>
      <c r="L722" s="70"/>
      <c r="M722" s="70"/>
      <c r="N722" s="70"/>
      <c r="O722" s="70"/>
      <c r="P722" s="70"/>
      <c r="Q722" s="71"/>
    </row>
    <row r="723" spans="1:17" x14ac:dyDescent="0.25">
      <c r="A723" s="7" t="str">
        <f t="shared" si="22"/>
        <v/>
      </c>
      <c r="B723" s="3"/>
      <c r="C723" s="45"/>
      <c r="D723" s="15" t="str">
        <f t="shared" si="23"/>
        <v/>
      </c>
      <c r="E723" s="69"/>
      <c r="F723" s="70"/>
      <c r="G723" s="70"/>
      <c r="H723" s="70"/>
      <c r="I723" s="70"/>
      <c r="J723" s="70"/>
      <c r="K723" s="70"/>
      <c r="L723" s="70"/>
      <c r="M723" s="70"/>
      <c r="N723" s="70"/>
      <c r="O723" s="70"/>
      <c r="P723" s="70"/>
      <c r="Q723" s="71"/>
    </row>
    <row r="724" spans="1:17" x14ac:dyDescent="0.25">
      <c r="A724" s="7" t="str">
        <f t="shared" si="22"/>
        <v/>
      </c>
      <c r="B724" s="3"/>
      <c r="C724" s="45"/>
      <c r="D724" s="15" t="str">
        <f t="shared" si="23"/>
        <v/>
      </c>
      <c r="E724" s="69"/>
      <c r="F724" s="70"/>
      <c r="G724" s="70"/>
      <c r="H724" s="70"/>
      <c r="I724" s="70"/>
      <c r="J724" s="70"/>
      <c r="K724" s="70"/>
      <c r="L724" s="70"/>
      <c r="M724" s="70"/>
      <c r="N724" s="70"/>
      <c r="O724" s="70"/>
      <c r="P724" s="70"/>
      <c r="Q724" s="71"/>
    </row>
    <row r="725" spans="1:17" x14ac:dyDescent="0.25">
      <c r="A725" s="7" t="str">
        <f t="shared" si="22"/>
        <v/>
      </c>
      <c r="B725" s="3"/>
      <c r="C725" s="45"/>
      <c r="D725" s="15" t="str">
        <f t="shared" si="23"/>
        <v/>
      </c>
      <c r="E725" s="69"/>
      <c r="F725" s="70"/>
      <c r="G725" s="70"/>
      <c r="H725" s="70"/>
      <c r="I725" s="70"/>
      <c r="J725" s="70"/>
      <c r="K725" s="70"/>
      <c r="L725" s="70"/>
      <c r="M725" s="70"/>
      <c r="N725" s="70"/>
      <c r="O725" s="70"/>
      <c r="P725" s="70"/>
      <c r="Q725" s="71"/>
    </row>
    <row r="726" spans="1:17" x14ac:dyDescent="0.25">
      <c r="A726" s="7" t="str">
        <f t="shared" si="22"/>
        <v/>
      </c>
      <c r="B726" s="3"/>
      <c r="C726" s="45"/>
      <c r="D726" s="15" t="str">
        <f t="shared" si="23"/>
        <v/>
      </c>
      <c r="E726" s="69"/>
      <c r="F726" s="70"/>
      <c r="G726" s="70"/>
      <c r="H726" s="70"/>
      <c r="I726" s="70"/>
      <c r="J726" s="70"/>
      <c r="K726" s="70"/>
      <c r="L726" s="70"/>
      <c r="M726" s="70"/>
      <c r="N726" s="70"/>
      <c r="O726" s="70"/>
      <c r="P726" s="70"/>
      <c r="Q726" s="71"/>
    </row>
    <row r="727" spans="1:17" x14ac:dyDescent="0.25">
      <c r="A727" s="7" t="str">
        <f t="shared" si="22"/>
        <v/>
      </c>
      <c r="B727" s="3"/>
      <c r="C727" s="45"/>
      <c r="D727" s="15" t="str">
        <f t="shared" si="23"/>
        <v/>
      </c>
      <c r="E727" s="69"/>
      <c r="F727" s="70"/>
      <c r="G727" s="70"/>
      <c r="H727" s="70"/>
      <c r="I727" s="70"/>
      <c r="J727" s="70"/>
      <c r="K727" s="70"/>
      <c r="L727" s="70"/>
      <c r="M727" s="70"/>
      <c r="N727" s="70"/>
      <c r="O727" s="70"/>
      <c r="P727" s="70"/>
      <c r="Q727" s="71"/>
    </row>
    <row r="728" spans="1:17" x14ac:dyDescent="0.25">
      <c r="A728" s="7" t="str">
        <f t="shared" si="22"/>
        <v/>
      </c>
      <c r="B728" s="3"/>
      <c r="C728" s="45"/>
      <c r="D728" s="15" t="str">
        <f t="shared" si="23"/>
        <v/>
      </c>
      <c r="E728" s="69"/>
      <c r="F728" s="70"/>
      <c r="G728" s="70"/>
      <c r="H728" s="70"/>
      <c r="I728" s="70"/>
      <c r="J728" s="70"/>
      <c r="K728" s="70"/>
      <c r="L728" s="70"/>
      <c r="M728" s="70"/>
      <c r="N728" s="70"/>
      <c r="O728" s="70"/>
      <c r="P728" s="70"/>
      <c r="Q728" s="71"/>
    </row>
    <row r="729" spans="1:17" x14ac:dyDescent="0.25">
      <c r="A729" s="7" t="str">
        <f t="shared" si="22"/>
        <v/>
      </c>
      <c r="B729" s="3"/>
      <c r="C729" s="45"/>
      <c r="D729" s="15" t="str">
        <f t="shared" si="23"/>
        <v/>
      </c>
      <c r="E729" s="69"/>
      <c r="F729" s="70"/>
      <c r="G729" s="70"/>
      <c r="H729" s="70"/>
      <c r="I729" s="70"/>
      <c r="J729" s="70"/>
      <c r="K729" s="70"/>
      <c r="L729" s="70"/>
      <c r="M729" s="70"/>
      <c r="N729" s="70"/>
      <c r="O729" s="70"/>
      <c r="P729" s="70"/>
      <c r="Q729" s="71"/>
    </row>
    <row r="730" spans="1:17" x14ac:dyDescent="0.25">
      <c r="A730" s="7" t="str">
        <f t="shared" si="22"/>
        <v/>
      </c>
      <c r="B730" s="3"/>
      <c r="C730" s="45"/>
      <c r="D730" s="15" t="str">
        <f t="shared" si="23"/>
        <v/>
      </c>
      <c r="E730" s="69"/>
      <c r="F730" s="70"/>
      <c r="G730" s="70"/>
      <c r="H730" s="70"/>
      <c r="I730" s="70"/>
      <c r="J730" s="70"/>
      <c r="K730" s="70"/>
      <c r="L730" s="70"/>
      <c r="M730" s="70"/>
      <c r="N730" s="70"/>
      <c r="O730" s="70"/>
      <c r="P730" s="70"/>
      <c r="Q730" s="71"/>
    </row>
    <row r="731" spans="1:17" x14ac:dyDescent="0.25">
      <c r="A731" s="7" t="str">
        <f t="shared" si="22"/>
        <v/>
      </c>
      <c r="B731" s="3"/>
      <c r="C731" s="45"/>
      <c r="D731" s="15" t="str">
        <f t="shared" si="23"/>
        <v/>
      </c>
      <c r="E731" s="69"/>
      <c r="F731" s="70"/>
      <c r="G731" s="70"/>
      <c r="H731" s="70"/>
      <c r="I731" s="70"/>
      <c r="J731" s="70"/>
      <c r="K731" s="70"/>
      <c r="L731" s="70"/>
      <c r="M731" s="70"/>
      <c r="N731" s="70"/>
      <c r="O731" s="70"/>
      <c r="P731" s="70"/>
      <c r="Q731" s="71"/>
    </row>
    <row r="732" spans="1:17" x14ac:dyDescent="0.25">
      <c r="A732" s="7" t="str">
        <f t="shared" si="22"/>
        <v/>
      </c>
      <c r="B732" s="3"/>
      <c r="C732" s="45"/>
      <c r="D732" s="15" t="str">
        <f t="shared" si="23"/>
        <v/>
      </c>
      <c r="E732" s="69"/>
      <c r="F732" s="70"/>
      <c r="G732" s="70"/>
      <c r="H732" s="70"/>
      <c r="I732" s="70"/>
      <c r="J732" s="70"/>
      <c r="K732" s="70"/>
      <c r="L732" s="70"/>
      <c r="M732" s="70"/>
      <c r="N732" s="70"/>
      <c r="O732" s="70"/>
      <c r="P732" s="70"/>
      <c r="Q732" s="71"/>
    </row>
    <row r="733" spans="1:17" x14ac:dyDescent="0.25">
      <c r="A733" s="7" t="str">
        <f t="shared" si="22"/>
        <v/>
      </c>
      <c r="B733" s="3"/>
      <c r="C733" s="45"/>
      <c r="D733" s="15" t="str">
        <f t="shared" si="23"/>
        <v/>
      </c>
      <c r="E733" s="69"/>
      <c r="F733" s="70"/>
      <c r="G733" s="70"/>
      <c r="H733" s="70"/>
      <c r="I733" s="70"/>
      <c r="J733" s="70"/>
      <c r="K733" s="70"/>
      <c r="L733" s="70"/>
      <c r="M733" s="70"/>
      <c r="N733" s="70"/>
      <c r="O733" s="70"/>
      <c r="P733" s="70"/>
      <c r="Q733" s="71"/>
    </row>
    <row r="734" spans="1:17" x14ac:dyDescent="0.25">
      <c r="A734" s="7" t="str">
        <f t="shared" si="22"/>
        <v/>
      </c>
      <c r="B734" s="3"/>
      <c r="C734" s="45"/>
      <c r="D734" s="15" t="str">
        <f t="shared" si="23"/>
        <v/>
      </c>
      <c r="E734" s="69"/>
      <c r="F734" s="70"/>
      <c r="G734" s="70"/>
      <c r="H734" s="70"/>
      <c r="I734" s="70"/>
      <c r="J734" s="70"/>
      <c r="K734" s="70"/>
      <c r="L734" s="70"/>
      <c r="M734" s="70"/>
      <c r="N734" s="70"/>
      <c r="O734" s="70"/>
      <c r="P734" s="70"/>
      <c r="Q734" s="71"/>
    </row>
    <row r="735" spans="1:17" x14ac:dyDescent="0.25">
      <c r="A735" s="7" t="str">
        <f t="shared" si="22"/>
        <v/>
      </c>
      <c r="B735" s="3"/>
      <c r="C735" s="45"/>
      <c r="D735" s="15" t="str">
        <f t="shared" si="23"/>
        <v/>
      </c>
      <c r="E735" s="69"/>
      <c r="F735" s="70"/>
      <c r="G735" s="70"/>
      <c r="H735" s="70"/>
      <c r="I735" s="70"/>
      <c r="J735" s="70"/>
      <c r="K735" s="70"/>
      <c r="L735" s="70"/>
      <c r="M735" s="70"/>
      <c r="N735" s="70"/>
      <c r="O735" s="70"/>
      <c r="P735" s="70"/>
      <c r="Q735" s="71"/>
    </row>
    <row r="736" spans="1:17" x14ac:dyDescent="0.25">
      <c r="A736" s="7" t="str">
        <f t="shared" si="22"/>
        <v/>
      </c>
      <c r="B736" s="3"/>
      <c r="C736" s="45"/>
      <c r="D736" s="15" t="str">
        <f t="shared" si="23"/>
        <v/>
      </c>
      <c r="E736" s="69"/>
      <c r="F736" s="70"/>
      <c r="G736" s="70"/>
      <c r="H736" s="70"/>
      <c r="I736" s="70"/>
      <c r="J736" s="70"/>
      <c r="K736" s="70"/>
      <c r="L736" s="70"/>
      <c r="M736" s="70"/>
      <c r="N736" s="70"/>
      <c r="O736" s="70"/>
      <c r="P736" s="70"/>
      <c r="Q736" s="71"/>
    </row>
    <row r="737" spans="1:17" x14ac:dyDescent="0.25">
      <c r="A737" s="7" t="str">
        <f t="shared" si="22"/>
        <v/>
      </c>
      <c r="B737" s="3"/>
      <c r="C737" s="45"/>
      <c r="D737" s="15" t="str">
        <f t="shared" si="23"/>
        <v/>
      </c>
      <c r="E737" s="69"/>
      <c r="F737" s="70"/>
      <c r="G737" s="70"/>
      <c r="H737" s="70"/>
      <c r="I737" s="70"/>
      <c r="J737" s="70"/>
      <c r="K737" s="70"/>
      <c r="L737" s="70"/>
      <c r="M737" s="70"/>
      <c r="N737" s="70"/>
      <c r="O737" s="70"/>
      <c r="P737" s="70"/>
      <c r="Q737" s="71"/>
    </row>
    <row r="738" spans="1:17" x14ac:dyDescent="0.25">
      <c r="A738" s="7" t="str">
        <f t="shared" si="22"/>
        <v/>
      </c>
      <c r="B738" s="3"/>
      <c r="C738" s="45"/>
      <c r="D738" s="15" t="str">
        <f t="shared" si="23"/>
        <v/>
      </c>
      <c r="E738" s="69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71"/>
    </row>
    <row r="739" spans="1:17" x14ac:dyDescent="0.25">
      <c r="A739" s="7" t="str">
        <f t="shared" si="22"/>
        <v/>
      </c>
      <c r="B739" s="3"/>
      <c r="C739" s="45"/>
      <c r="D739" s="15" t="str">
        <f t="shared" si="23"/>
        <v/>
      </c>
      <c r="E739" s="69"/>
      <c r="F739" s="70"/>
      <c r="G739" s="70"/>
      <c r="H739" s="70"/>
      <c r="I739" s="70"/>
      <c r="J739" s="70"/>
      <c r="K739" s="70"/>
      <c r="L739" s="70"/>
      <c r="M739" s="70"/>
      <c r="N739" s="70"/>
      <c r="O739" s="70"/>
      <c r="P739" s="70"/>
      <c r="Q739" s="71"/>
    </row>
    <row r="740" spans="1:17" x14ac:dyDescent="0.25">
      <c r="A740" s="7" t="str">
        <f t="shared" si="22"/>
        <v/>
      </c>
      <c r="B740" s="3"/>
      <c r="C740" s="45"/>
      <c r="D740" s="15" t="str">
        <f t="shared" si="23"/>
        <v/>
      </c>
      <c r="E740" s="69"/>
      <c r="F740" s="70"/>
      <c r="G740" s="70"/>
      <c r="H740" s="70"/>
      <c r="I740" s="70"/>
      <c r="J740" s="70"/>
      <c r="K740" s="70"/>
      <c r="L740" s="70"/>
      <c r="M740" s="70"/>
      <c r="N740" s="70"/>
      <c r="O740" s="70"/>
      <c r="P740" s="70"/>
      <c r="Q740" s="71"/>
    </row>
    <row r="741" spans="1:17" x14ac:dyDescent="0.25">
      <c r="A741" s="7" t="str">
        <f t="shared" si="22"/>
        <v/>
      </c>
      <c r="B741" s="3"/>
      <c r="C741" s="45"/>
      <c r="D741" s="15" t="str">
        <f t="shared" si="23"/>
        <v/>
      </c>
      <c r="E741" s="69"/>
      <c r="F741" s="70"/>
      <c r="G741" s="70"/>
      <c r="H741" s="70"/>
      <c r="I741" s="70"/>
      <c r="J741" s="70"/>
      <c r="K741" s="70"/>
      <c r="L741" s="70"/>
      <c r="M741" s="70"/>
      <c r="N741" s="70"/>
      <c r="O741" s="70"/>
      <c r="P741" s="70"/>
      <c r="Q741" s="71"/>
    </row>
    <row r="742" spans="1:17" x14ac:dyDescent="0.25">
      <c r="A742" s="7" t="str">
        <f t="shared" si="22"/>
        <v/>
      </c>
      <c r="B742" s="3"/>
      <c r="C742" s="45"/>
      <c r="D742" s="15" t="str">
        <f t="shared" si="23"/>
        <v/>
      </c>
      <c r="E742" s="69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71"/>
    </row>
    <row r="743" spans="1:17" x14ac:dyDescent="0.25">
      <c r="A743" s="7" t="str">
        <f t="shared" si="22"/>
        <v/>
      </c>
      <c r="B743" s="3"/>
      <c r="C743" s="45"/>
      <c r="D743" s="15" t="str">
        <f t="shared" si="23"/>
        <v/>
      </c>
      <c r="E743" s="69"/>
      <c r="F743" s="70"/>
      <c r="G743" s="70"/>
      <c r="H743" s="70"/>
      <c r="I743" s="70"/>
      <c r="J743" s="70"/>
      <c r="K743" s="70"/>
      <c r="L743" s="70"/>
      <c r="M743" s="70"/>
      <c r="N743" s="70"/>
      <c r="O743" s="70"/>
      <c r="P743" s="70"/>
      <c r="Q743" s="71"/>
    </row>
    <row r="744" spans="1:17" x14ac:dyDescent="0.25">
      <c r="A744" s="7" t="str">
        <f t="shared" si="22"/>
        <v/>
      </c>
      <c r="B744" s="3"/>
      <c r="C744" s="45"/>
      <c r="D744" s="15" t="str">
        <f t="shared" si="23"/>
        <v/>
      </c>
      <c r="E744" s="69"/>
      <c r="F744" s="70"/>
      <c r="G744" s="70"/>
      <c r="H744" s="70"/>
      <c r="I744" s="70"/>
      <c r="J744" s="70"/>
      <c r="K744" s="70"/>
      <c r="L744" s="70"/>
      <c r="M744" s="70"/>
      <c r="N744" s="70"/>
      <c r="O744" s="70"/>
      <c r="P744" s="70"/>
      <c r="Q744" s="71"/>
    </row>
    <row r="745" spans="1:17" x14ac:dyDescent="0.25">
      <c r="A745" s="7" t="str">
        <f t="shared" si="22"/>
        <v/>
      </c>
      <c r="B745" s="3"/>
      <c r="C745" s="45"/>
      <c r="D745" s="15" t="str">
        <f t="shared" si="23"/>
        <v/>
      </c>
      <c r="E745" s="69"/>
      <c r="F745" s="70"/>
      <c r="G745" s="70"/>
      <c r="H745" s="70"/>
      <c r="I745" s="70"/>
      <c r="J745" s="70"/>
      <c r="K745" s="70"/>
      <c r="L745" s="70"/>
      <c r="M745" s="70"/>
      <c r="N745" s="70"/>
      <c r="O745" s="70"/>
      <c r="P745" s="70"/>
      <c r="Q745" s="71"/>
    </row>
    <row r="746" spans="1:17" x14ac:dyDescent="0.25">
      <c r="A746" s="7" t="str">
        <f t="shared" si="22"/>
        <v/>
      </c>
      <c r="B746" s="3"/>
      <c r="C746" s="45"/>
      <c r="D746" s="15" t="str">
        <f t="shared" si="23"/>
        <v/>
      </c>
      <c r="E746" s="69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71"/>
    </row>
    <row r="747" spans="1:17" x14ac:dyDescent="0.25">
      <c r="A747" s="7" t="str">
        <f t="shared" si="22"/>
        <v/>
      </c>
      <c r="B747" s="3"/>
      <c r="C747" s="45"/>
      <c r="D747" s="15" t="str">
        <f t="shared" si="23"/>
        <v/>
      </c>
      <c r="E747" s="69"/>
      <c r="F747" s="70"/>
      <c r="G747" s="70"/>
      <c r="H747" s="70"/>
      <c r="I747" s="70"/>
      <c r="J747" s="70"/>
      <c r="K747" s="70"/>
      <c r="L747" s="70"/>
      <c r="M747" s="70"/>
      <c r="N747" s="70"/>
      <c r="O747" s="70"/>
      <c r="P747" s="70"/>
      <c r="Q747" s="71"/>
    </row>
    <row r="748" spans="1:17" x14ac:dyDescent="0.25">
      <c r="A748" s="7" t="str">
        <f t="shared" si="22"/>
        <v/>
      </c>
      <c r="B748" s="3"/>
      <c r="C748" s="45"/>
      <c r="D748" s="15" t="str">
        <f t="shared" si="23"/>
        <v/>
      </c>
      <c r="E748" s="69"/>
      <c r="F748" s="70"/>
      <c r="G748" s="70"/>
      <c r="H748" s="70"/>
      <c r="I748" s="70"/>
      <c r="J748" s="70"/>
      <c r="K748" s="70"/>
      <c r="L748" s="70"/>
      <c r="M748" s="70"/>
      <c r="N748" s="70"/>
      <c r="O748" s="70"/>
      <c r="P748" s="70"/>
      <c r="Q748" s="71"/>
    </row>
    <row r="749" spans="1:17" x14ac:dyDescent="0.25">
      <c r="A749" s="7" t="str">
        <f t="shared" si="22"/>
        <v/>
      </c>
      <c r="B749" s="3"/>
      <c r="C749" s="45"/>
      <c r="D749" s="15" t="str">
        <f t="shared" si="23"/>
        <v/>
      </c>
      <c r="E749" s="69"/>
      <c r="F749" s="70"/>
      <c r="G749" s="70"/>
      <c r="H749" s="70"/>
      <c r="I749" s="70"/>
      <c r="J749" s="70"/>
      <c r="K749" s="70"/>
      <c r="L749" s="70"/>
      <c r="M749" s="70"/>
      <c r="N749" s="70"/>
      <c r="O749" s="70"/>
      <c r="P749" s="70"/>
      <c r="Q749" s="71"/>
    </row>
    <row r="750" spans="1:17" x14ac:dyDescent="0.25">
      <c r="A750" s="7" t="str">
        <f t="shared" si="22"/>
        <v/>
      </c>
      <c r="B750" s="3"/>
      <c r="C750" s="45"/>
      <c r="D750" s="15" t="str">
        <f t="shared" si="23"/>
        <v/>
      </c>
      <c r="E750" s="69"/>
      <c r="F750" s="70"/>
      <c r="G750" s="70"/>
      <c r="H750" s="70"/>
      <c r="I750" s="70"/>
      <c r="J750" s="70"/>
      <c r="K750" s="70"/>
      <c r="L750" s="70"/>
      <c r="M750" s="70"/>
      <c r="N750" s="70"/>
      <c r="O750" s="70"/>
      <c r="P750" s="70"/>
      <c r="Q750" s="71"/>
    </row>
    <row r="751" spans="1:17" x14ac:dyDescent="0.25">
      <c r="A751" s="7" t="str">
        <f t="shared" si="22"/>
        <v/>
      </c>
      <c r="B751" s="3"/>
      <c r="C751" s="45"/>
      <c r="D751" s="15" t="str">
        <f t="shared" si="23"/>
        <v/>
      </c>
      <c r="E751" s="69"/>
      <c r="F751" s="70"/>
      <c r="G751" s="70"/>
      <c r="H751" s="70"/>
      <c r="I751" s="70"/>
      <c r="J751" s="70"/>
      <c r="K751" s="70"/>
      <c r="L751" s="70"/>
      <c r="M751" s="70"/>
      <c r="N751" s="70"/>
      <c r="O751" s="70"/>
      <c r="P751" s="70"/>
      <c r="Q751" s="71"/>
    </row>
    <row r="752" spans="1:17" x14ac:dyDescent="0.25">
      <c r="A752" s="7" t="str">
        <f t="shared" si="22"/>
        <v/>
      </c>
      <c r="B752" s="3"/>
      <c r="C752" s="45"/>
      <c r="D752" s="15" t="str">
        <f t="shared" si="23"/>
        <v/>
      </c>
      <c r="E752" s="69"/>
      <c r="F752" s="70"/>
      <c r="G752" s="70"/>
      <c r="H752" s="70"/>
      <c r="I752" s="70"/>
      <c r="J752" s="70"/>
      <c r="K752" s="70"/>
      <c r="L752" s="70"/>
      <c r="M752" s="70"/>
      <c r="N752" s="70"/>
      <c r="O752" s="70"/>
      <c r="P752" s="70"/>
      <c r="Q752" s="71"/>
    </row>
    <row r="753" spans="1:17" x14ac:dyDescent="0.25">
      <c r="A753" s="7" t="str">
        <f t="shared" si="22"/>
        <v/>
      </c>
      <c r="B753" s="3"/>
      <c r="C753" s="45"/>
      <c r="D753" s="15" t="str">
        <f t="shared" si="23"/>
        <v/>
      </c>
      <c r="E753" s="69"/>
      <c r="F753" s="70"/>
      <c r="G753" s="70"/>
      <c r="H753" s="70"/>
      <c r="I753" s="70"/>
      <c r="J753" s="70"/>
      <c r="K753" s="70"/>
      <c r="L753" s="70"/>
      <c r="M753" s="70"/>
      <c r="N753" s="70"/>
      <c r="O753" s="70"/>
      <c r="P753" s="70"/>
      <c r="Q753" s="71"/>
    </row>
    <row r="754" spans="1:17" x14ac:dyDescent="0.25">
      <c r="A754" s="7" t="str">
        <f t="shared" si="22"/>
        <v/>
      </c>
      <c r="B754" s="3"/>
      <c r="C754" s="45"/>
      <c r="D754" s="15" t="str">
        <f t="shared" si="23"/>
        <v/>
      </c>
      <c r="E754" s="69"/>
      <c r="F754" s="70"/>
      <c r="G754" s="70"/>
      <c r="H754" s="70"/>
      <c r="I754" s="70"/>
      <c r="J754" s="70"/>
      <c r="K754" s="70"/>
      <c r="L754" s="70"/>
      <c r="M754" s="70"/>
      <c r="N754" s="70"/>
      <c r="O754" s="70"/>
      <c r="P754" s="70"/>
      <c r="Q754" s="71"/>
    </row>
    <row r="755" spans="1:17" x14ac:dyDescent="0.25">
      <c r="A755" s="7" t="str">
        <f t="shared" si="22"/>
        <v/>
      </c>
      <c r="B755" s="3"/>
      <c r="C755" s="45"/>
      <c r="D755" s="15" t="str">
        <f t="shared" si="23"/>
        <v/>
      </c>
      <c r="E755" s="69"/>
      <c r="F755" s="70"/>
      <c r="G755" s="70"/>
      <c r="H755" s="70"/>
      <c r="I755" s="70"/>
      <c r="J755" s="70"/>
      <c r="K755" s="70"/>
      <c r="L755" s="70"/>
      <c r="M755" s="70"/>
      <c r="N755" s="70"/>
      <c r="O755" s="70"/>
      <c r="P755" s="70"/>
      <c r="Q755" s="71"/>
    </row>
    <row r="756" spans="1:17" x14ac:dyDescent="0.25">
      <c r="A756" s="7" t="str">
        <f t="shared" si="22"/>
        <v/>
      </c>
      <c r="B756" s="3"/>
      <c r="C756" s="45"/>
      <c r="D756" s="15" t="str">
        <f t="shared" si="23"/>
        <v/>
      </c>
      <c r="E756" s="69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1"/>
    </row>
    <row r="757" spans="1:17" x14ac:dyDescent="0.25">
      <c r="A757" s="7" t="str">
        <f t="shared" si="22"/>
        <v/>
      </c>
      <c r="B757" s="3"/>
      <c r="C757" s="45"/>
      <c r="D757" s="15" t="str">
        <f t="shared" si="23"/>
        <v/>
      </c>
      <c r="E757" s="69"/>
      <c r="F757" s="70"/>
      <c r="G757" s="70"/>
      <c r="H757" s="70"/>
      <c r="I757" s="70"/>
      <c r="J757" s="70"/>
      <c r="K757" s="70"/>
      <c r="L757" s="70"/>
      <c r="M757" s="70"/>
      <c r="N757" s="70"/>
      <c r="O757" s="70"/>
      <c r="P757" s="70"/>
      <c r="Q757" s="71"/>
    </row>
    <row r="758" spans="1:17" x14ac:dyDescent="0.25">
      <c r="A758" s="7" t="str">
        <f t="shared" si="22"/>
        <v/>
      </c>
      <c r="B758" s="3"/>
      <c r="C758" s="45"/>
      <c r="D758" s="15" t="str">
        <f t="shared" si="23"/>
        <v/>
      </c>
      <c r="E758" s="69"/>
      <c r="F758" s="70"/>
      <c r="G758" s="70"/>
      <c r="H758" s="70"/>
      <c r="I758" s="70"/>
      <c r="J758" s="70"/>
      <c r="K758" s="70"/>
      <c r="L758" s="70"/>
      <c r="M758" s="70"/>
      <c r="N758" s="70"/>
      <c r="O758" s="70"/>
      <c r="P758" s="70"/>
      <c r="Q758" s="71"/>
    </row>
    <row r="759" spans="1:17" x14ac:dyDescent="0.25">
      <c r="A759" s="7" t="str">
        <f t="shared" si="22"/>
        <v/>
      </c>
      <c r="B759" s="3"/>
      <c r="C759" s="45"/>
      <c r="D759" s="15" t="str">
        <f t="shared" si="23"/>
        <v/>
      </c>
      <c r="E759" s="69"/>
      <c r="F759" s="70"/>
      <c r="G759" s="70"/>
      <c r="H759" s="70"/>
      <c r="I759" s="70"/>
      <c r="J759" s="70"/>
      <c r="K759" s="70"/>
      <c r="L759" s="70"/>
      <c r="M759" s="70"/>
      <c r="N759" s="70"/>
      <c r="O759" s="70"/>
      <c r="P759" s="70"/>
      <c r="Q759" s="71"/>
    </row>
    <row r="760" spans="1:17" x14ac:dyDescent="0.25">
      <c r="A760" s="7" t="str">
        <f t="shared" si="22"/>
        <v/>
      </c>
      <c r="B760" s="3"/>
      <c r="C760" s="45"/>
      <c r="D760" s="15" t="str">
        <f t="shared" si="23"/>
        <v/>
      </c>
      <c r="E760" s="69"/>
      <c r="F760" s="70"/>
      <c r="G760" s="70"/>
      <c r="H760" s="70"/>
      <c r="I760" s="70"/>
      <c r="J760" s="70"/>
      <c r="K760" s="70"/>
      <c r="L760" s="70"/>
      <c r="M760" s="70"/>
      <c r="N760" s="70"/>
      <c r="O760" s="70"/>
      <c r="P760" s="70"/>
      <c r="Q760" s="71"/>
    </row>
    <row r="761" spans="1:17" x14ac:dyDescent="0.25">
      <c r="A761" s="7" t="str">
        <f t="shared" si="22"/>
        <v/>
      </c>
      <c r="B761" s="3"/>
      <c r="C761" s="45"/>
      <c r="D761" s="15" t="str">
        <f t="shared" si="23"/>
        <v/>
      </c>
      <c r="E761" s="69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71"/>
    </row>
    <row r="762" spans="1:17" x14ac:dyDescent="0.25">
      <c r="A762" s="7" t="str">
        <f t="shared" si="22"/>
        <v/>
      </c>
      <c r="B762" s="3"/>
      <c r="C762" s="45"/>
      <c r="D762" s="15" t="str">
        <f t="shared" si="23"/>
        <v/>
      </c>
      <c r="E762" s="69"/>
      <c r="F762" s="70"/>
      <c r="G762" s="70"/>
      <c r="H762" s="70"/>
      <c r="I762" s="70"/>
      <c r="J762" s="70"/>
      <c r="K762" s="70"/>
      <c r="L762" s="70"/>
      <c r="M762" s="70"/>
      <c r="N762" s="70"/>
      <c r="O762" s="70"/>
      <c r="P762" s="70"/>
      <c r="Q762" s="71"/>
    </row>
    <row r="763" spans="1:17" x14ac:dyDescent="0.25">
      <c r="A763" s="7" t="str">
        <f t="shared" si="22"/>
        <v/>
      </c>
      <c r="B763" s="3"/>
      <c r="C763" s="45"/>
      <c r="D763" s="15" t="str">
        <f t="shared" si="23"/>
        <v/>
      </c>
      <c r="E763" s="69"/>
      <c r="F763" s="70"/>
      <c r="G763" s="70"/>
      <c r="H763" s="70"/>
      <c r="I763" s="70"/>
      <c r="J763" s="70"/>
      <c r="K763" s="70"/>
      <c r="L763" s="70"/>
      <c r="M763" s="70"/>
      <c r="N763" s="70"/>
      <c r="O763" s="70"/>
      <c r="P763" s="70"/>
      <c r="Q763" s="71"/>
    </row>
    <row r="764" spans="1:17" x14ac:dyDescent="0.25">
      <c r="A764" s="7" t="str">
        <f t="shared" si="22"/>
        <v/>
      </c>
      <c r="B764" s="3"/>
      <c r="C764" s="45"/>
      <c r="D764" s="15" t="str">
        <f t="shared" si="23"/>
        <v/>
      </c>
      <c r="E764" s="69"/>
      <c r="F764" s="70"/>
      <c r="G764" s="70"/>
      <c r="H764" s="70"/>
      <c r="I764" s="70"/>
      <c r="J764" s="70"/>
      <c r="K764" s="70"/>
      <c r="L764" s="70"/>
      <c r="M764" s="70"/>
      <c r="N764" s="70"/>
      <c r="O764" s="70"/>
      <c r="P764" s="70"/>
      <c r="Q764" s="71"/>
    </row>
    <row r="765" spans="1:17" x14ac:dyDescent="0.25">
      <c r="A765" s="7" t="str">
        <f t="shared" si="22"/>
        <v/>
      </c>
      <c r="B765" s="3"/>
      <c r="C765" s="45"/>
      <c r="D765" s="15" t="str">
        <f t="shared" si="23"/>
        <v/>
      </c>
      <c r="E765" s="69"/>
      <c r="F765" s="70"/>
      <c r="G765" s="70"/>
      <c r="H765" s="70"/>
      <c r="I765" s="70"/>
      <c r="J765" s="70"/>
      <c r="K765" s="70"/>
      <c r="L765" s="70"/>
      <c r="M765" s="70"/>
      <c r="N765" s="70"/>
      <c r="O765" s="70"/>
      <c r="P765" s="70"/>
      <c r="Q765" s="71"/>
    </row>
    <row r="766" spans="1:17" x14ac:dyDescent="0.25">
      <c r="A766" s="7" t="str">
        <f t="shared" si="22"/>
        <v/>
      </c>
      <c r="B766" s="3"/>
      <c r="C766" s="45"/>
      <c r="D766" s="15" t="str">
        <f t="shared" si="23"/>
        <v/>
      </c>
      <c r="E766" s="69"/>
      <c r="F766" s="70"/>
      <c r="G766" s="70"/>
      <c r="H766" s="70"/>
      <c r="I766" s="70"/>
      <c r="J766" s="70"/>
      <c r="K766" s="70"/>
      <c r="L766" s="70"/>
      <c r="M766" s="70"/>
      <c r="N766" s="70"/>
      <c r="O766" s="70"/>
      <c r="P766" s="70"/>
      <c r="Q766" s="71"/>
    </row>
    <row r="767" spans="1:17" x14ac:dyDescent="0.25">
      <c r="A767" s="7" t="str">
        <f t="shared" si="22"/>
        <v/>
      </c>
      <c r="B767" s="3"/>
      <c r="C767" s="45"/>
      <c r="D767" s="15" t="str">
        <f t="shared" si="23"/>
        <v/>
      </c>
      <c r="E767" s="69"/>
      <c r="F767" s="70"/>
      <c r="G767" s="70"/>
      <c r="H767" s="70"/>
      <c r="I767" s="70"/>
      <c r="J767" s="70"/>
      <c r="K767" s="70"/>
      <c r="L767" s="70"/>
      <c r="M767" s="70"/>
      <c r="N767" s="70"/>
      <c r="O767" s="70"/>
      <c r="P767" s="70"/>
      <c r="Q767" s="71"/>
    </row>
    <row r="768" spans="1:17" x14ac:dyDescent="0.25">
      <c r="A768" s="7" t="str">
        <f t="shared" si="22"/>
        <v/>
      </c>
      <c r="B768" s="3"/>
      <c r="C768" s="45"/>
      <c r="D768" s="15" t="str">
        <f t="shared" si="23"/>
        <v/>
      </c>
      <c r="E768" s="69"/>
      <c r="F768" s="70"/>
      <c r="G768" s="70"/>
      <c r="H768" s="70"/>
      <c r="I768" s="70"/>
      <c r="J768" s="70"/>
      <c r="K768" s="70"/>
      <c r="L768" s="70"/>
      <c r="M768" s="70"/>
      <c r="N768" s="70"/>
      <c r="O768" s="70"/>
      <c r="P768" s="70"/>
      <c r="Q768" s="71"/>
    </row>
    <row r="769" spans="1:17" x14ac:dyDescent="0.25">
      <c r="A769" s="7" t="str">
        <f t="shared" si="22"/>
        <v/>
      </c>
      <c r="B769" s="3"/>
      <c r="C769" s="45"/>
      <c r="D769" s="15" t="str">
        <f t="shared" si="23"/>
        <v/>
      </c>
      <c r="E769" s="69"/>
      <c r="F769" s="70"/>
      <c r="G769" s="70"/>
      <c r="H769" s="70"/>
      <c r="I769" s="70"/>
      <c r="J769" s="70"/>
      <c r="K769" s="70"/>
      <c r="L769" s="70"/>
      <c r="M769" s="70"/>
      <c r="N769" s="70"/>
      <c r="O769" s="70"/>
      <c r="P769" s="70"/>
      <c r="Q769" s="71"/>
    </row>
    <row r="770" spans="1:17" x14ac:dyDescent="0.25">
      <c r="A770" s="7" t="str">
        <f t="shared" si="22"/>
        <v/>
      </c>
      <c r="B770" s="3"/>
      <c r="C770" s="45"/>
      <c r="D770" s="15" t="str">
        <f t="shared" si="23"/>
        <v/>
      </c>
      <c r="E770" s="69"/>
      <c r="F770" s="70"/>
      <c r="G770" s="70"/>
      <c r="H770" s="70"/>
      <c r="I770" s="70"/>
      <c r="J770" s="70"/>
      <c r="K770" s="70"/>
      <c r="L770" s="70"/>
      <c r="M770" s="70"/>
      <c r="N770" s="70"/>
      <c r="O770" s="70"/>
      <c r="P770" s="70"/>
      <c r="Q770" s="71"/>
    </row>
    <row r="771" spans="1:17" x14ac:dyDescent="0.25">
      <c r="A771" s="7" t="str">
        <f t="shared" si="22"/>
        <v/>
      </c>
      <c r="B771" s="3"/>
      <c r="C771" s="45"/>
      <c r="D771" s="15" t="str">
        <f t="shared" si="23"/>
        <v/>
      </c>
      <c r="E771" s="69"/>
      <c r="F771" s="70"/>
      <c r="G771" s="70"/>
      <c r="H771" s="70"/>
      <c r="I771" s="70"/>
      <c r="J771" s="70"/>
      <c r="K771" s="70"/>
      <c r="L771" s="70"/>
      <c r="M771" s="70"/>
      <c r="N771" s="70"/>
      <c r="O771" s="70"/>
      <c r="P771" s="70"/>
      <c r="Q771" s="71"/>
    </row>
    <row r="772" spans="1:17" x14ac:dyDescent="0.25">
      <c r="A772" s="7" t="str">
        <f t="shared" si="22"/>
        <v/>
      </c>
      <c r="B772" s="3"/>
      <c r="C772" s="45"/>
      <c r="D772" s="15" t="str">
        <f t="shared" si="23"/>
        <v/>
      </c>
      <c r="E772" s="69"/>
      <c r="F772" s="70"/>
      <c r="G772" s="70"/>
      <c r="H772" s="70"/>
      <c r="I772" s="70"/>
      <c r="J772" s="70"/>
      <c r="K772" s="70"/>
      <c r="L772" s="70"/>
      <c r="M772" s="70"/>
      <c r="N772" s="70"/>
      <c r="O772" s="70"/>
      <c r="P772" s="70"/>
      <c r="Q772" s="71"/>
    </row>
    <row r="773" spans="1:17" x14ac:dyDescent="0.25">
      <c r="A773" s="7" t="str">
        <f t="shared" si="22"/>
        <v/>
      </c>
      <c r="B773" s="3"/>
      <c r="C773" s="45"/>
      <c r="D773" s="15" t="str">
        <f t="shared" si="23"/>
        <v/>
      </c>
      <c r="E773" s="69"/>
      <c r="F773" s="70"/>
      <c r="G773" s="70"/>
      <c r="H773" s="70"/>
      <c r="I773" s="70"/>
      <c r="J773" s="70"/>
      <c r="K773" s="70"/>
      <c r="L773" s="70"/>
      <c r="M773" s="70"/>
      <c r="N773" s="70"/>
      <c r="O773" s="70"/>
      <c r="P773" s="70"/>
      <c r="Q773" s="71"/>
    </row>
    <row r="774" spans="1:17" x14ac:dyDescent="0.25">
      <c r="A774" s="7" t="str">
        <f t="shared" si="22"/>
        <v/>
      </c>
      <c r="B774" s="3"/>
      <c r="C774" s="45"/>
      <c r="D774" s="15" t="str">
        <f t="shared" si="23"/>
        <v/>
      </c>
      <c r="E774" s="69"/>
      <c r="F774" s="70"/>
      <c r="G774" s="70"/>
      <c r="H774" s="70"/>
      <c r="I774" s="70"/>
      <c r="J774" s="70"/>
      <c r="K774" s="70"/>
      <c r="L774" s="70"/>
      <c r="M774" s="70"/>
      <c r="N774" s="70"/>
      <c r="O774" s="70"/>
      <c r="P774" s="70"/>
      <c r="Q774" s="71"/>
    </row>
    <row r="775" spans="1:17" x14ac:dyDescent="0.25">
      <c r="A775" s="7" t="str">
        <f t="shared" ref="A775:A838" si="24">IF(B775="","",B775-B774)</f>
        <v/>
      </c>
      <c r="B775" s="3"/>
      <c r="C775" s="45"/>
      <c r="D775" s="15" t="str">
        <f t="shared" ref="D775:D838" si="25">IF(C775="","","km")</f>
        <v/>
      </c>
      <c r="E775" s="69"/>
      <c r="F775" s="70"/>
      <c r="G775" s="70"/>
      <c r="H775" s="70"/>
      <c r="I775" s="70"/>
      <c r="J775" s="70"/>
      <c r="K775" s="70"/>
      <c r="L775" s="70"/>
      <c r="M775" s="70"/>
      <c r="N775" s="70"/>
      <c r="O775" s="70"/>
      <c r="P775" s="70"/>
      <c r="Q775" s="71"/>
    </row>
    <row r="776" spans="1:17" x14ac:dyDescent="0.25">
      <c r="A776" s="7" t="str">
        <f t="shared" si="24"/>
        <v/>
      </c>
      <c r="B776" s="3"/>
      <c r="C776" s="45"/>
      <c r="D776" s="15" t="str">
        <f t="shared" si="25"/>
        <v/>
      </c>
      <c r="E776" s="69"/>
      <c r="F776" s="70"/>
      <c r="G776" s="70"/>
      <c r="H776" s="70"/>
      <c r="I776" s="70"/>
      <c r="J776" s="70"/>
      <c r="K776" s="70"/>
      <c r="L776" s="70"/>
      <c r="M776" s="70"/>
      <c r="N776" s="70"/>
      <c r="O776" s="70"/>
      <c r="P776" s="70"/>
      <c r="Q776" s="71"/>
    </row>
    <row r="777" spans="1:17" x14ac:dyDescent="0.25">
      <c r="A777" s="7" t="str">
        <f t="shared" si="24"/>
        <v/>
      </c>
      <c r="B777" s="3"/>
      <c r="C777" s="45"/>
      <c r="D777" s="15" t="str">
        <f t="shared" si="25"/>
        <v/>
      </c>
      <c r="E777" s="69"/>
      <c r="F777" s="70"/>
      <c r="G777" s="70"/>
      <c r="H777" s="70"/>
      <c r="I777" s="70"/>
      <c r="J777" s="70"/>
      <c r="K777" s="70"/>
      <c r="L777" s="70"/>
      <c r="M777" s="70"/>
      <c r="N777" s="70"/>
      <c r="O777" s="70"/>
      <c r="P777" s="70"/>
      <c r="Q777" s="71"/>
    </row>
    <row r="778" spans="1:17" x14ac:dyDescent="0.25">
      <c r="A778" s="7" t="str">
        <f t="shared" si="24"/>
        <v/>
      </c>
      <c r="B778" s="3"/>
      <c r="C778" s="45"/>
      <c r="D778" s="15" t="str">
        <f t="shared" si="25"/>
        <v/>
      </c>
      <c r="E778" s="69"/>
      <c r="F778" s="70"/>
      <c r="G778" s="70"/>
      <c r="H778" s="70"/>
      <c r="I778" s="70"/>
      <c r="J778" s="70"/>
      <c r="K778" s="70"/>
      <c r="L778" s="70"/>
      <c r="M778" s="70"/>
      <c r="N778" s="70"/>
      <c r="O778" s="70"/>
      <c r="P778" s="70"/>
      <c r="Q778" s="71"/>
    </row>
    <row r="779" spans="1:17" x14ac:dyDescent="0.25">
      <c r="A779" s="7" t="str">
        <f t="shared" si="24"/>
        <v/>
      </c>
      <c r="B779" s="3"/>
      <c r="C779" s="45"/>
      <c r="D779" s="15" t="str">
        <f t="shared" si="25"/>
        <v/>
      </c>
      <c r="E779" s="69"/>
      <c r="F779" s="70"/>
      <c r="G779" s="70"/>
      <c r="H779" s="70"/>
      <c r="I779" s="70"/>
      <c r="J779" s="70"/>
      <c r="K779" s="70"/>
      <c r="L779" s="70"/>
      <c r="M779" s="70"/>
      <c r="N779" s="70"/>
      <c r="O779" s="70"/>
      <c r="P779" s="70"/>
      <c r="Q779" s="71"/>
    </row>
    <row r="780" spans="1:17" x14ac:dyDescent="0.25">
      <c r="A780" s="7" t="str">
        <f t="shared" si="24"/>
        <v/>
      </c>
      <c r="B780" s="3"/>
      <c r="C780" s="45"/>
      <c r="D780" s="15" t="str">
        <f t="shared" si="25"/>
        <v/>
      </c>
      <c r="E780" s="69"/>
      <c r="F780" s="70"/>
      <c r="G780" s="70"/>
      <c r="H780" s="70"/>
      <c r="I780" s="70"/>
      <c r="J780" s="70"/>
      <c r="K780" s="70"/>
      <c r="L780" s="70"/>
      <c r="M780" s="70"/>
      <c r="N780" s="70"/>
      <c r="O780" s="70"/>
      <c r="P780" s="70"/>
      <c r="Q780" s="71"/>
    </row>
    <row r="781" spans="1:17" x14ac:dyDescent="0.25">
      <c r="A781" s="7" t="str">
        <f t="shared" si="24"/>
        <v/>
      </c>
      <c r="B781" s="3"/>
      <c r="C781" s="45"/>
      <c r="D781" s="15" t="str">
        <f t="shared" si="25"/>
        <v/>
      </c>
      <c r="E781" s="69"/>
      <c r="F781" s="70"/>
      <c r="G781" s="70"/>
      <c r="H781" s="70"/>
      <c r="I781" s="70"/>
      <c r="J781" s="70"/>
      <c r="K781" s="70"/>
      <c r="L781" s="70"/>
      <c r="M781" s="70"/>
      <c r="N781" s="70"/>
      <c r="O781" s="70"/>
      <c r="P781" s="70"/>
      <c r="Q781" s="71"/>
    </row>
    <row r="782" spans="1:17" x14ac:dyDescent="0.25">
      <c r="A782" s="7" t="str">
        <f t="shared" si="24"/>
        <v/>
      </c>
      <c r="B782" s="3"/>
      <c r="C782" s="45"/>
      <c r="D782" s="15" t="str">
        <f t="shared" si="25"/>
        <v/>
      </c>
      <c r="E782" s="69"/>
      <c r="F782" s="70"/>
      <c r="G782" s="70"/>
      <c r="H782" s="70"/>
      <c r="I782" s="70"/>
      <c r="J782" s="70"/>
      <c r="K782" s="70"/>
      <c r="L782" s="70"/>
      <c r="M782" s="70"/>
      <c r="N782" s="70"/>
      <c r="O782" s="70"/>
      <c r="P782" s="70"/>
      <c r="Q782" s="71"/>
    </row>
    <row r="783" spans="1:17" x14ac:dyDescent="0.25">
      <c r="A783" s="7" t="str">
        <f t="shared" si="24"/>
        <v/>
      </c>
      <c r="B783" s="3"/>
      <c r="C783" s="45"/>
      <c r="D783" s="15" t="str">
        <f t="shared" si="25"/>
        <v/>
      </c>
      <c r="E783" s="69"/>
      <c r="F783" s="70"/>
      <c r="G783" s="70"/>
      <c r="H783" s="70"/>
      <c r="I783" s="70"/>
      <c r="J783" s="70"/>
      <c r="K783" s="70"/>
      <c r="L783" s="70"/>
      <c r="M783" s="70"/>
      <c r="N783" s="70"/>
      <c r="O783" s="70"/>
      <c r="P783" s="70"/>
      <c r="Q783" s="71"/>
    </row>
    <row r="784" spans="1:17" x14ac:dyDescent="0.25">
      <c r="A784" s="7" t="str">
        <f t="shared" si="24"/>
        <v/>
      </c>
      <c r="B784" s="3"/>
      <c r="C784" s="45"/>
      <c r="D784" s="15" t="str">
        <f t="shared" si="25"/>
        <v/>
      </c>
      <c r="E784" s="69"/>
      <c r="F784" s="70"/>
      <c r="G784" s="70"/>
      <c r="H784" s="70"/>
      <c r="I784" s="70"/>
      <c r="J784" s="70"/>
      <c r="K784" s="70"/>
      <c r="L784" s="70"/>
      <c r="M784" s="70"/>
      <c r="N784" s="70"/>
      <c r="O784" s="70"/>
      <c r="P784" s="70"/>
      <c r="Q784" s="71"/>
    </row>
    <row r="785" spans="1:17" x14ac:dyDescent="0.25">
      <c r="A785" s="7" t="str">
        <f t="shared" si="24"/>
        <v/>
      </c>
      <c r="B785" s="3"/>
      <c r="C785" s="45"/>
      <c r="D785" s="15" t="str">
        <f t="shared" si="25"/>
        <v/>
      </c>
      <c r="E785" s="69"/>
      <c r="F785" s="70"/>
      <c r="G785" s="70"/>
      <c r="H785" s="70"/>
      <c r="I785" s="70"/>
      <c r="J785" s="70"/>
      <c r="K785" s="70"/>
      <c r="L785" s="70"/>
      <c r="M785" s="70"/>
      <c r="N785" s="70"/>
      <c r="O785" s="70"/>
      <c r="P785" s="70"/>
      <c r="Q785" s="71"/>
    </row>
    <row r="786" spans="1:17" x14ac:dyDescent="0.25">
      <c r="A786" s="7" t="str">
        <f t="shared" si="24"/>
        <v/>
      </c>
      <c r="B786" s="3"/>
      <c r="C786" s="45"/>
      <c r="D786" s="15" t="str">
        <f t="shared" si="25"/>
        <v/>
      </c>
      <c r="E786" s="69"/>
      <c r="F786" s="70"/>
      <c r="G786" s="70"/>
      <c r="H786" s="70"/>
      <c r="I786" s="70"/>
      <c r="J786" s="70"/>
      <c r="K786" s="70"/>
      <c r="L786" s="70"/>
      <c r="M786" s="70"/>
      <c r="N786" s="70"/>
      <c r="O786" s="70"/>
      <c r="P786" s="70"/>
      <c r="Q786" s="71"/>
    </row>
    <row r="787" spans="1:17" x14ac:dyDescent="0.25">
      <c r="A787" s="7" t="str">
        <f t="shared" si="24"/>
        <v/>
      </c>
      <c r="B787" s="3"/>
      <c r="C787" s="45"/>
      <c r="D787" s="15" t="str">
        <f t="shared" si="25"/>
        <v/>
      </c>
      <c r="E787" s="69"/>
      <c r="F787" s="70"/>
      <c r="G787" s="70"/>
      <c r="H787" s="70"/>
      <c r="I787" s="70"/>
      <c r="J787" s="70"/>
      <c r="K787" s="70"/>
      <c r="L787" s="70"/>
      <c r="M787" s="70"/>
      <c r="N787" s="70"/>
      <c r="O787" s="70"/>
      <c r="P787" s="70"/>
      <c r="Q787" s="71"/>
    </row>
    <row r="788" spans="1:17" x14ac:dyDescent="0.25">
      <c r="A788" s="7" t="str">
        <f t="shared" si="24"/>
        <v/>
      </c>
      <c r="B788" s="3"/>
      <c r="C788" s="45"/>
      <c r="D788" s="15" t="str">
        <f t="shared" si="25"/>
        <v/>
      </c>
      <c r="E788" s="69"/>
      <c r="F788" s="70"/>
      <c r="G788" s="70"/>
      <c r="H788" s="70"/>
      <c r="I788" s="70"/>
      <c r="J788" s="70"/>
      <c r="K788" s="70"/>
      <c r="L788" s="70"/>
      <c r="M788" s="70"/>
      <c r="N788" s="70"/>
      <c r="O788" s="70"/>
      <c r="P788" s="70"/>
      <c r="Q788" s="71"/>
    </row>
    <row r="789" spans="1:17" x14ac:dyDescent="0.25">
      <c r="A789" s="7" t="str">
        <f t="shared" si="24"/>
        <v/>
      </c>
      <c r="B789" s="3"/>
      <c r="C789" s="45"/>
      <c r="D789" s="15" t="str">
        <f t="shared" si="25"/>
        <v/>
      </c>
      <c r="E789" s="69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71"/>
    </row>
    <row r="790" spans="1:17" x14ac:dyDescent="0.25">
      <c r="A790" s="7" t="str">
        <f t="shared" si="24"/>
        <v/>
      </c>
      <c r="B790" s="3"/>
      <c r="C790" s="45"/>
      <c r="D790" s="15" t="str">
        <f t="shared" si="25"/>
        <v/>
      </c>
      <c r="E790" s="69"/>
      <c r="F790" s="70"/>
      <c r="G790" s="70"/>
      <c r="H790" s="70"/>
      <c r="I790" s="70"/>
      <c r="J790" s="70"/>
      <c r="K790" s="70"/>
      <c r="L790" s="70"/>
      <c r="M790" s="70"/>
      <c r="N790" s="70"/>
      <c r="O790" s="70"/>
      <c r="P790" s="70"/>
      <c r="Q790" s="71"/>
    </row>
    <row r="791" spans="1:17" x14ac:dyDescent="0.25">
      <c r="A791" s="7" t="str">
        <f t="shared" si="24"/>
        <v/>
      </c>
      <c r="B791" s="3"/>
      <c r="C791" s="45"/>
      <c r="D791" s="15" t="str">
        <f t="shared" si="25"/>
        <v/>
      </c>
      <c r="E791" s="69"/>
      <c r="F791" s="70"/>
      <c r="G791" s="70"/>
      <c r="H791" s="70"/>
      <c r="I791" s="70"/>
      <c r="J791" s="70"/>
      <c r="K791" s="70"/>
      <c r="L791" s="70"/>
      <c r="M791" s="70"/>
      <c r="N791" s="70"/>
      <c r="O791" s="70"/>
      <c r="P791" s="70"/>
      <c r="Q791" s="71"/>
    </row>
    <row r="792" spans="1:17" x14ac:dyDescent="0.25">
      <c r="A792" s="7" t="str">
        <f t="shared" si="24"/>
        <v/>
      </c>
      <c r="B792" s="3"/>
      <c r="C792" s="45"/>
      <c r="D792" s="15" t="str">
        <f t="shared" si="25"/>
        <v/>
      </c>
      <c r="E792" s="69"/>
      <c r="F792" s="70"/>
      <c r="G792" s="70"/>
      <c r="H792" s="70"/>
      <c r="I792" s="70"/>
      <c r="J792" s="70"/>
      <c r="K792" s="70"/>
      <c r="L792" s="70"/>
      <c r="M792" s="70"/>
      <c r="N792" s="70"/>
      <c r="O792" s="70"/>
      <c r="P792" s="70"/>
      <c r="Q792" s="71"/>
    </row>
    <row r="793" spans="1:17" x14ac:dyDescent="0.25">
      <c r="A793" s="7" t="str">
        <f t="shared" si="24"/>
        <v/>
      </c>
      <c r="B793" s="3"/>
      <c r="C793" s="45"/>
      <c r="D793" s="15" t="str">
        <f t="shared" si="25"/>
        <v/>
      </c>
      <c r="E793" s="69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71"/>
    </row>
    <row r="794" spans="1:17" x14ac:dyDescent="0.25">
      <c r="A794" s="7" t="str">
        <f t="shared" si="24"/>
        <v/>
      </c>
      <c r="B794" s="3"/>
      <c r="C794" s="45"/>
      <c r="D794" s="15" t="str">
        <f t="shared" si="25"/>
        <v/>
      </c>
      <c r="E794" s="69"/>
      <c r="F794" s="70"/>
      <c r="G794" s="70"/>
      <c r="H794" s="70"/>
      <c r="I794" s="70"/>
      <c r="J794" s="70"/>
      <c r="K794" s="70"/>
      <c r="L794" s="70"/>
      <c r="M794" s="70"/>
      <c r="N794" s="70"/>
      <c r="O794" s="70"/>
      <c r="P794" s="70"/>
      <c r="Q794" s="71"/>
    </row>
    <row r="795" spans="1:17" x14ac:dyDescent="0.25">
      <c r="A795" s="7" t="str">
        <f t="shared" si="24"/>
        <v/>
      </c>
      <c r="B795" s="3"/>
      <c r="C795" s="45"/>
      <c r="D795" s="15" t="str">
        <f t="shared" si="25"/>
        <v/>
      </c>
      <c r="E795" s="69"/>
      <c r="F795" s="70"/>
      <c r="G795" s="70"/>
      <c r="H795" s="70"/>
      <c r="I795" s="70"/>
      <c r="J795" s="70"/>
      <c r="K795" s="70"/>
      <c r="L795" s="70"/>
      <c r="M795" s="70"/>
      <c r="N795" s="70"/>
      <c r="O795" s="70"/>
      <c r="P795" s="70"/>
      <c r="Q795" s="71"/>
    </row>
    <row r="796" spans="1:17" x14ac:dyDescent="0.25">
      <c r="A796" s="7" t="str">
        <f t="shared" si="24"/>
        <v/>
      </c>
      <c r="B796" s="3"/>
      <c r="C796" s="45"/>
      <c r="D796" s="15" t="str">
        <f t="shared" si="25"/>
        <v/>
      </c>
      <c r="E796" s="69"/>
      <c r="F796" s="70"/>
      <c r="G796" s="70"/>
      <c r="H796" s="70"/>
      <c r="I796" s="70"/>
      <c r="J796" s="70"/>
      <c r="K796" s="70"/>
      <c r="L796" s="70"/>
      <c r="M796" s="70"/>
      <c r="N796" s="70"/>
      <c r="O796" s="70"/>
      <c r="P796" s="70"/>
      <c r="Q796" s="71"/>
    </row>
    <row r="797" spans="1:17" x14ac:dyDescent="0.25">
      <c r="A797" s="7" t="str">
        <f t="shared" si="24"/>
        <v/>
      </c>
      <c r="B797" s="3"/>
      <c r="C797" s="45"/>
      <c r="D797" s="15" t="str">
        <f t="shared" si="25"/>
        <v/>
      </c>
      <c r="E797" s="69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71"/>
    </row>
    <row r="798" spans="1:17" x14ac:dyDescent="0.25">
      <c r="A798" s="7" t="str">
        <f t="shared" si="24"/>
        <v/>
      </c>
      <c r="B798" s="3"/>
      <c r="C798" s="45"/>
      <c r="D798" s="15" t="str">
        <f t="shared" si="25"/>
        <v/>
      </c>
      <c r="E798" s="69"/>
      <c r="F798" s="70"/>
      <c r="G798" s="70"/>
      <c r="H798" s="70"/>
      <c r="I798" s="70"/>
      <c r="J798" s="70"/>
      <c r="K798" s="70"/>
      <c r="L798" s="70"/>
      <c r="M798" s="70"/>
      <c r="N798" s="70"/>
      <c r="O798" s="70"/>
      <c r="P798" s="70"/>
      <c r="Q798" s="71"/>
    </row>
    <row r="799" spans="1:17" x14ac:dyDescent="0.25">
      <c r="A799" s="7" t="str">
        <f t="shared" si="24"/>
        <v/>
      </c>
      <c r="B799" s="3"/>
      <c r="C799" s="45"/>
      <c r="D799" s="15" t="str">
        <f t="shared" si="25"/>
        <v/>
      </c>
      <c r="E799" s="69"/>
      <c r="F799" s="70"/>
      <c r="G799" s="70"/>
      <c r="H799" s="70"/>
      <c r="I799" s="70"/>
      <c r="J799" s="70"/>
      <c r="K799" s="70"/>
      <c r="L799" s="70"/>
      <c r="M799" s="70"/>
      <c r="N799" s="70"/>
      <c r="O799" s="70"/>
      <c r="P799" s="70"/>
      <c r="Q799" s="71"/>
    </row>
    <row r="800" spans="1:17" x14ac:dyDescent="0.25">
      <c r="A800" s="7" t="str">
        <f t="shared" si="24"/>
        <v/>
      </c>
      <c r="B800" s="3"/>
      <c r="C800" s="45"/>
      <c r="D800" s="15" t="str">
        <f t="shared" si="25"/>
        <v/>
      </c>
      <c r="E800" s="69"/>
      <c r="F800" s="70"/>
      <c r="G800" s="70"/>
      <c r="H800" s="70"/>
      <c r="I800" s="70"/>
      <c r="J800" s="70"/>
      <c r="K800" s="70"/>
      <c r="L800" s="70"/>
      <c r="M800" s="70"/>
      <c r="N800" s="70"/>
      <c r="O800" s="70"/>
      <c r="P800" s="70"/>
      <c r="Q800" s="71"/>
    </row>
    <row r="801" spans="1:17" x14ac:dyDescent="0.25">
      <c r="A801" s="7" t="str">
        <f t="shared" si="24"/>
        <v/>
      </c>
      <c r="B801" s="3"/>
      <c r="C801" s="45"/>
      <c r="D801" s="15" t="str">
        <f t="shared" si="25"/>
        <v/>
      </c>
      <c r="E801" s="69"/>
      <c r="F801" s="70"/>
      <c r="G801" s="70"/>
      <c r="H801" s="70"/>
      <c r="I801" s="70"/>
      <c r="J801" s="70"/>
      <c r="K801" s="70"/>
      <c r="L801" s="70"/>
      <c r="M801" s="70"/>
      <c r="N801" s="70"/>
      <c r="O801" s="70"/>
      <c r="P801" s="70"/>
      <c r="Q801" s="71"/>
    </row>
    <row r="802" spans="1:17" x14ac:dyDescent="0.25">
      <c r="A802" s="7" t="str">
        <f t="shared" si="24"/>
        <v/>
      </c>
      <c r="B802" s="3"/>
      <c r="C802" s="45"/>
      <c r="D802" s="15" t="str">
        <f t="shared" si="25"/>
        <v/>
      </c>
      <c r="E802" s="69"/>
      <c r="F802" s="70"/>
      <c r="G802" s="70"/>
      <c r="H802" s="70"/>
      <c r="I802" s="70"/>
      <c r="J802" s="70"/>
      <c r="K802" s="70"/>
      <c r="L802" s="70"/>
      <c r="M802" s="70"/>
      <c r="N802" s="70"/>
      <c r="O802" s="70"/>
      <c r="P802" s="70"/>
      <c r="Q802" s="71"/>
    </row>
    <row r="803" spans="1:17" x14ac:dyDescent="0.25">
      <c r="A803" s="7" t="str">
        <f t="shared" si="24"/>
        <v/>
      </c>
      <c r="B803" s="3"/>
      <c r="C803" s="45"/>
      <c r="D803" s="15" t="str">
        <f t="shared" si="25"/>
        <v/>
      </c>
      <c r="E803" s="69"/>
      <c r="F803" s="70"/>
      <c r="G803" s="70"/>
      <c r="H803" s="70"/>
      <c r="I803" s="70"/>
      <c r="J803" s="70"/>
      <c r="K803" s="70"/>
      <c r="L803" s="70"/>
      <c r="M803" s="70"/>
      <c r="N803" s="70"/>
      <c r="O803" s="70"/>
      <c r="P803" s="70"/>
      <c r="Q803" s="71"/>
    </row>
    <row r="804" spans="1:17" x14ac:dyDescent="0.25">
      <c r="A804" s="7" t="str">
        <f t="shared" si="24"/>
        <v/>
      </c>
      <c r="B804" s="3"/>
      <c r="C804" s="45"/>
      <c r="D804" s="15" t="str">
        <f t="shared" si="25"/>
        <v/>
      </c>
      <c r="E804" s="69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71"/>
    </row>
    <row r="805" spans="1:17" x14ac:dyDescent="0.25">
      <c r="A805" s="7" t="str">
        <f t="shared" si="24"/>
        <v/>
      </c>
      <c r="B805" s="3"/>
      <c r="C805" s="45"/>
      <c r="D805" s="15" t="str">
        <f t="shared" si="25"/>
        <v/>
      </c>
      <c r="E805" s="69"/>
      <c r="F805" s="70"/>
      <c r="G805" s="70"/>
      <c r="H805" s="70"/>
      <c r="I805" s="70"/>
      <c r="J805" s="70"/>
      <c r="K805" s="70"/>
      <c r="L805" s="70"/>
      <c r="M805" s="70"/>
      <c r="N805" s="70"/>
      <c r="O805" s="70"/>
      <c r="P805" s="70"/>
      <c r="Q805" s="71"/>
    </row>
    <row r="806" spans="1:17" x14ac:dyDescent="0.25">
      <c r="A806" s="7" t="str">
        <f t="shared" si="24"/>
        <v/>
      </c>
      <c r="B806" s="3"/>
      <c r="C806" s="45"/>
      <c r="D806" s="15" t="str">
        <f t="shared" si="25"/>
        <v/>
      </c>
      <c r="E806" s="69"/>
      <c r="F806" s="70"/>
      <c r="G806" s="70"/>
      <c r="H806" s="70"/>
      <c r="I806" s="70"/>
      <c r="J806" s="70"/>
      <c r="K806" s="70"/>
      <c r="L806" s="70"/>
      <c r="M806" s="70"/>
      <c r="N806" s="70"/>
      <c r="O806" s="70"/>
      <c r="P806" s="70"/>
      <c r="Q806" s="71"/>
    </row>
    <row r="807" spans="1:17" x14ac:dyDescent="0.25">
      <c r="A807" s="7" t="str">
        <f t="shared" si="24"/>
        <v/>
      </c>
      <c r="B807" s="3"/>
      <c r="C807" s="45"/>
      <c r="D807" s="15" t="str">
        <f t="shared" si="25"/>
        <v/>
      </c>
      <c r="E807" s="69"/>
      <c r="F807" s="70"/>
      <c r="G807" s="70"/>
      <c r="H807" s="70"/>
      <c r="I807" s="70"/>
      <c r="J807" s="70"/>
      <c r="K807" s="70"/>
      <c r="L807" s="70"/>
      <c r="M807" s="70"/>
      <c r="N807" s="70"/>
      <c r="O807" s="70"/>
      <c r="P807" s="70"/>
      <c r="Q807" s="71"/>
    </row>
    <row r="808" spans="1:17" x14ac:dyDescent="0.25">
      <c r="A808" s="7" t="str">
        <f t="shared" si="24"/>
        <v/>
      </c>
      <c r="B808" s="3"/>
      <c r="C808" s="45"/>
      <c r="D808" s="15" t="str">
        <f t="shared" si="25"/>
        <v/>
      </c>
      <c r="E808" s="69"/>
      <c r="F808" s="70"/>
      <c r="G808" s="70"/>
      <c r="H808" s="70"/>
      <c r="I808" s="70"/>
      <c r="J808" s="70"/>
      <c r="K808" s="70"/>
      <c r="L808" s="70"/>
      <c r="M808" s="70"/>
      <c r="N808" s="70"/>
      <c r="O808" s="70"/>
      <c r="P808" s="70"/>
      <c r="Q808" s="71"/>
    </row>
    <row r="809" spans="1:17" x14ac:dyDescent="0.25">
      <c r="A809" s="7" t="str">
        <f t="shared" si="24"/>
        <v/>
      </c>
      <c r="B809" s="3"/>
      <c r="C809" s="45"/>
      <c r="D809" s="15" t="str">
        <f t="shared" si="25"/>
        <v/>
      </c>
      <c r="E809" s="69"/>
      <c r="F809" s="70"/>
      <c r="G809" s="70"/>
      <c r="H809" s="70"/>
      <c r="I809" s="70"/>
      <c r="J809" s="70"/>
      <c r="K809" s="70"/>
      <c r="L809" s="70"/>
      <c r="M809" s="70"/>
      <c r="N809" s="70"/>
      <c r="O809" s="70"/>
      <c r="P809" s="70"/>
      <c r="Q809" s="71"/>
    </row>
    <row r="810" spans="1:17" x14ac:dyDescent="0.25">
      <c r="A810" s="7" t="str">
        <f t="shared" si="24"/>
        <v/>
      </c>
      <c r="B810" s="3"/>
      <c r="C810" s="45"/>
      <c r="D810" s="15" t="str">
        <f t="shared" si="25"/>
        <v/>
      </c>
      <c r="E810" s="69"/>
      <c r="F810" s="70"/>
      <c r="G810" s="70"/>
      <c r="H810" s="70"/>
      <c r="I810" s="70"/>
      <c r="J810" s="70"/>
      <c r="K810" s="70"/>
      <c r="L810" s="70"/>
      <c r="M810" s="70"/>
      <c r="N810" s="70"/>
      <c r="O810" s="70"/>
      <c r="P810" s="70"/>
      <c r="Q810" s="71"/>
    </row>
    <row r="811" spans="1:17" x14ac:dyDescent="0.25">
      <c r="A811" s="7" t="str">
        <f t="shared" si="24"/>
        <v/>
      </c>
      <c r="B811" s="3"/>
      <c r="C811" s="45"/>
      <c r="D811" s="15" t="str">
        <f t="shared" si="25"/>
        <v/>
      </c>
      <c r="E811" s="69"/>
      <c r="F811" s="70"/>
      <c r="G811" s="70"/>
      <c r="H811" s="70"/>
      <c r="I811" s="70"/>
      <c r="J811" s="70"/>
      <c r="K811" s="70"/>
      <c r="L811" s="70"/>
      <c r="M811" s="70"/>
      <c r="N811" s="70"/>
      <c r="O811" s="70"/>
      <c r="P811" s="70"/>
      <c r="Q811" s="71"/>
    </row>
    <row r="812" spans="1:17" x14ac:dyDescent="0.25">
      <c r="A812" s="7" t="str">
        <f t="shared" si="24"/>
        <v/>
      </c>
      <c r="B812" s="3"/>
      <c r="C812" s="45"/>
      <c r="D812" s="15" t="str">
        <f t="shared" si="25"/>
        <v/>
      </c>
      <c r="E812" s="69"/>
      <c r="F812" s="70"/>
      <c r="G812" s="70"/>
      <c r="H812" s="70"/>
      <c r="I812" s="70"/>
      <c r="J812" s="70"/>
      <c r="K812" s="70"/>
      <c r="L812" s="70"/>
      <c r="M812" s="70"/>
      <c r="N812" s="70"/>
      <c r="O812" s="70"/>
      <c r="P812" s="70"/>
      <c r="Q812" s="71"/>
    </row>
    <row r="813" spans="1:17" x14ac:dyDescent="0.25">
      <c r="A813" s="7" t="str">
        <f t="shared" si="24"/>
        <v/>
      </c>
      <c r="B813" s="3"/>
      <c r="C813" s="45"/>
      <c r="D813" s="15" t="str">
        <f t="shared" si="25"/>
        <v/>
      </c>
      <c r="E813" s="69"/>
      <c r="F813" s="70"/>
      <c r="G813" s="70"/>
      <c r="H813" s="70"/>
      <c r="I813" s="70"/>
      <c r="J813" s="70"/>
      <c r="K813" s="70"/>
      <c r="L813" s="70"/>
      <c r="M813" s="70"/>
      <c r="N813" s="70"/>
      <c r="O813" s="70"/>
      <c r="P813" s="70"/>
      <c r="Q813" s="71"/>
    </row>
    <row r="814" spans="1:17" x14ac:dyDescent="0.25">
      <c r="A814" s="7" t="str">
        <f t="shared" si="24"/>
        <v/>
      </c>
      <c r="B814" s="3"/>
      <c r="C814" s="45"/>
      <c r="D814" s="15" t="str">
        <f t="shared" si="25"/>
        <v/>
      </c>
      <c r="E814" s="69"/>
      <c r="F814" s="70"/>
      <c r="G814" s="70"/>
      <c r="H814" s="70"/>
      <c r="I814" s="70"/>
      <c r="J814" s="70"/>
      <c r="K814" s="70"/>
      <c r="L814" s="70"/>
      <c r="M814" s="70"/>
      <c r="N814" s="70"/>
      <c r="O814" s="70"/>
      <c r="P814" s="70"/>
      <c r="Q814" s="71"/>
    </row>
    <row r="815" spans="1:17" x14ac:dyDescent="0.25">
      <c r="A815" s="7" t="str">
        <f t="shared" si="24"/>
        <v/>
      </c>
      <c r="B815" s="3"/>
      <c r="C815" s="45"/>
      <c r="D815" s="15" t="str">
        <f t="shared" si="25"/>
        <v/>
      </c>
      <c r="E815" s="69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71"/>
    </row>
    <row r="816" spans="1:17" x14ac:dyDescent="0.25">
      <c r="A816" s="7" t="str">
        <f t="shared" si="24"/>
        <v/>
      </c>
      <c r="B816" s="3"/>
      <c r="C816" s="45"/>
      <c r="D816" s="15" t="str">
        <f t="shared" si="25"/>
        <v/>
      </c>
      <c r="E816" s="69"/>
      <c r="F816" s="70"/>
      <c r="G816" s="70"/>
      <c r="H816" s="70"/>
      <c r="I816" s="70"/>
      <c r="J816" s="70"/>
      <c r="K816" s="70"/>
      <c r="L816" s="70"/>
      <c r="M816" s="70"/>
      <c r="N816" s="70"/>
      <c r="O816" s="70"/>
      <c r="P816" s="70"/>
      <c r="Q816" s="71"/>
    </row>
    <row r="817" spans="1:17" x14ac:dyDescent="0.25">
      <c r="A817" s="7" t="str">
        <f t="shared" si="24"/>
        <v/>
      </c>
      <c r="B817" s="3"/>
      <c r="C817" s="45"/>
      <c r="D817" s="15" t="str">
        <f t="shared" si="25"/>
        <v/>
      </c>
      <c r="E817" s="69"/>
      <c r="F817" s="70"/>
      <c r="G817" s="70"/>
      <c r="H817" s="70"/>
      <c r="I817" s="70"/>
      <c r="J817" s="70"/>
      <c r="K817" s="70"/>
      <c r="L817" s="70"/>
      <c r="M817" s="70"/>
      <c r="N817" s="70"/>
      <c r="O817" s="70"/>
      <c r="P817" s="70"/>
      <c r="Q817" s="71"/>
    </row>
    <row r="818" spans="1:17" x14ac:dyDescent="0.25">
      <c r="A818" s="7" t="str">
        <f t="shared" si="24"/>
        <v/>
      </c>
      <c r="B818" s="3"/>
      <c r="C818" s="45"/>
      <c r="D818" s="15" t="str">
        <f t="shared" si="25"/>
        <v/>
      </c>
      <c r="E818" s="69"/>
      <c r="F818" s="70"/>
      <c r="G818" s="70"/>
      <c r="H818" s="70"/>
      <c r="I818" s="70"/>
      <c r="J818" s="70"/>
      <c r="K818" s="70"/>
      <c r="L818" s="70"/>
      <c r="M818" s="70"/>
      <c r="N818" s="70"/>
      <c r="O818" s="70"/>
      <c r="P818" s="70"/>
      <c r="Q818" s="71"/>
    </row>
    <row r="819" spans="1:17" x14ac:dyDescent="0.25">
      <c r="A819" s="7" t="str">
        <f t="shared" si="24"/>
        <v/>
      </c>
      <c r="B819" s="3"/>
      <c r="C819" s="45"/>
      <c r="D819" s="15" t="str">
        <f t="shared" si="25"/>
        <v/>
      </c>
      <c r="E819" s="69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71"/>
    </row>
    <row r="820" spans="1:17" x14ac:dyDescent="0.25">
      <c r="A820" s="7" t="str">
        <f t="shared" si="24"/>
        <v/>
      </c>
      <c r="B820" s="3"/>
      <c r="C820" s="45"/>
      <c r="D820" s="15" t="str">
        <f t="shared" si="25"/>
        <v/>
      </c>
      <c r="E820" s="69"/>
      <c r="F820" s="70"/>
      <c r="G820" s="70"/>
      <c r="H820" s="70"/>
      <c r="I820" s="70"/>
      <c r="J820" s="70"/>
      <c r="K820" s="70"/>
      <c r="L820" s="70"/>
      <c r="M820" s="70"/>
      <c r="N820" s="70"/>
      <c r="O820" s="70"/>
      <c r="P820" s="70"/>
      <c r="Q820" s="71"/>
    </row>
    <row r="821" spans="1:17" x14ac:dyDescent="0.25">
      <c r="A821" s="7" t="str">
        <f t="shared" si="24"/>
        <v/>
      </c>
      <c r="B821" s="3"/>
      <c r="C821" s="45"/>
      <c r="D821" s="15" t="str">
        <f t="shared" si="25"/>
        <v/>
      </c>
      <c r="E821" s="69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71"/>
    </row>
    <row r="822" spans="1:17" x14ac:dyDescent="0.25">
      <c r="A822" s="7" t="str">
        <f t="shared" si="24"/>
        <v/>
      </c>
      <c r="B822" s="3"/>
      <c r="C822" s="45"/>
      <c r="D822" s="15" t="str">
        <f t="shared" si="25"/>
        <v/>
      </c>
      <c r="E822" s="69"/>
      <c r="F822" s="70"/>
      <c r="G822" s="70"/>
      <c r="H822" s="70"/>
      <c r="I822" s="70"/>
      <c r="J822" s="70"/>
      <c r="K822" s="70"/>
      <c r="L822" s="70"/>
      <c r="M822" s="70"/>
      <c r="N822" s="70"/>
      <c r="O822" s="70"/>
      <c r="P822" s="70"/>
      <c r="Q822" s="71"/>
    </row>
    <row r="823" spans="1:17" x14ac:dyDescent="0.25">
      <c r="A823" s="7" t="str">
        <f t="shared" si="24"/>
        <v/>
      </c>
      <c r="B823" s="3"/>
      <c r="C823" s="45"/>
      <c r="D823" s="15" t="str">
        <f t="shared" si="25"/>
        <v/>
      </c>
      <c r="E823" s="69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71"/>
    </row>
    <row r="824" spans="1:17" x14ac:dyDescent="0.25">
      <c r="A824" s="7" t="str">
        <f t="shared" si="24"/>
        <v/>
      </c>
      <c r="B824" s="3"/>
      <c r="C824" s="45"/>
      <c r="D824" s="15" t="str">
        <f t="shared" si="25"/>
        <v/>
      </c>
      <c r="E824" s="69"/>
      <c r="F824" s="70"/>
      <c r="G824" s="70"/>
      <c r="H824" s="70"/>
      <c r="I824" s="70"/>
      <c r="J824" s="70"/>
      <c r="K824" s="70"/>
      <c r="L824" s="70"/>
      <c r="M824" s="70"/>
      <c r="N824" s="70"/>
      <c r="O824" s="70"/>
      <c r="P824" s="70"/>
      <c r="Q824" s="71"/>
    </row>
    <row r="825" spans="1:17" x14ac:dyDescent="0.25">
      <c r="A825" s="7" t="str">
        <f t="shared" si="24"/>
        <v/>
      </c>
      <c r="B825" s="3"/>
      <c r="C825" s="45"/>
      <c r="D825" s="15" t="str">
        <f t="shared" si="25"/>
        <v/>
      </c>
      <c r="E825" s="69"/>
      <c r="F825" s="70"/>
      <c r="G825" s="70"/>
      <c r="H825" s="70"/>
      <c r="I825" s="70"/>
      <c r="J825" s="70"/>
      <c r="K825" s="70"/>
      <c r="L825" s="70"/>
      <c r="M825" s="70"/>
      <c r="N825" s="70"/>
      <c r="O825" s="70"/>
      <c r="P825" s="70"/>
      <c r="Q825" s="71"/>
    </row>
    <row r="826" spans="1:17" x14ac:dyDescent="0.25">
      <c r="A826" s="7" t="str">
        <f t="shared" si="24"/>
        <v/>
      </c>
      <c r="B826" s="3"/>
      <c r="C826" s="45"/>
      <c r="D826" s="15" t="str">
        <f t="shared" si="25"/>
        <v/>
      </c>
      <c r="E826" s="69"/>
      <c r="F826" s="70"/>
      <c r="G826" s="70"/>
      <c r="H826" s="70"/>
      <c r="I826" s="70"/>
      <c r="J826" s="70"/>
      <c r="K826" s="70"/>
      <c r="L826" s="70"/>
      <c r="M826" s="70"/>
      <c r="N826" s="70"/>
      <c r="O826" s="70"/>
      <c r="P826" s="70"/>
      <c r="Q826" s="71"/>
    </row>
    <row r="827" spans="1:17" x14ac:dyDescent="0.25">
      <c r="A827" s="7" t="str">
        <f t="shared" si="24"/>
        <v/>
      </c>
      <c r="B827" s="3"/>
      <c r="C827" s="45"/>
      <c r="D827" s="15" t="str">
        <f t="shared" si="25"/>
        <v/>
      </c>
      <c r="E827" s="69"/>
      <c r="F827" s="70"/>
      <c r="G827" s="70"/>
      <c r="H827" s="70"/>
      <c r="I827" s="70"/>
      <c r="J827" s="70"/>
      <c r="K827" s="70"/>
      <c r="L827" s="70"/>
      <c r="M827" s="70"/>
      <c r="N827" s="70"/>
      <c r="O827" s="70"/>
      <c r="P827" s="70"/>
      <c r="Q827" s="71"/>
    </row>
    <row r="828" spans="1:17" x14ac:dyDescent="0.25">
      <c r="A828" s="7" t="str">
        <f t="shared" si="24"/>
        <v/>
      </c>
      <c r="B828" s="3"/>
      <c r="C828" s="45"/>
      <c r="D828" s="15" t="str">
        <f t="shared" si="25"/>
        <v/>
      </c>
      <c r="E828" s="69"/>
      <c r="F828" s="70"/>
      <c r="G828" s="70"/>
      <c r="H828" s="70"/>
      <c r="I828" s="70"/>
      <c r="J828" s="70"/>
      <c r="K828" s="70"/>
      <c r="L828" s="70"/>
      <c r="M828" s="70"/>
      <c r="N828" s="70"/>
      <c r="O828" s="70"/>
      <c r="P828" s="70"/>
      <c r="Q828" s="71"/>
    </row>
    <row r="829" spans="1:17" x14ac:dyDescent="0.25">
      <c r="A829" s="7" t="str">
        <f t="shared" si="24"/>
        <v/>
      </c>
      <c r="B829" s="3"/>
      <c r="C829" s="45"/>
      <c r="D829" s="15" t="str">
        <f t="shared" si="25"/>
        <v/>
      </c>
      <c r="E829" s="69"/>
      <c r="F829" s="70"/>
      <c r="G829" s="70"/>
      <c r="H829" s="70"/>
      <c r="I829" s="70"/>
      <c r="J829" s="70"/>
      <c r="K829" s="70"/>
      <c r="L829" s="70"/>
      <c r="M829" s="70"/>
      <c r="N829" s="70"/>
      <c r="O829" s="70"/>
      <c r="P829" s="70"/>
      <c r="Q829" s="71"/>
    </row>
    <row r="830" spans="1:17" x14ac:dyDescent="0.25">
      <c r="A830" s="7" t="str">
        <f t="shared" si="24"/>
        <v/>
      </c>
      <c r="B830" s="3"/>
      <c r="C830" s="45"/>
      <c r="D830" s="15" t="str">
        <f t="shared" si="25"/>
        <v/>
      </c>
      <c r="E830" s="69"/>
      <c r="F830" s="70"/>
      <c r="G830" s="70"/>
      <c r="H830" s="70"/>
      <c r="I830" s="70"/>
      <c r="J830" s="70"/>
      <c r="K830" s="70"/>
      <c r="L830" s="70"/>
      <c r="M830" s="70"/>
      <c r="N830" s="70"/>
      <c r="O830" s="70"/>
      <c r="P830" s="70"/>
      <c r="Q830" s="71"/>
    </row>
    <row r="831" spans="1:17" x14ac:dyDescent="0.25">
      <c r="A831" s="7" t="str">
        <f t="shared" si="24"/>
        <v/>
      </c>
      <c r="B831" s="3"/>
      <c r="C831" s="45"/>
      <c r="D831" s="15" t="str">
        <f t="shared" si="25"/>
        <v/>
      </c>
      <c r="E831" s="69"/>
      <c r="F831" s="70"/>
      <c r="G831" s="70"/>
      <c r="H831" s="70"/>
      <c r="I831" s="70"/>
      <c r="J831" s="70"/>
      <c r="K831" s="70"/>
      <c r="L831" s="70"/>
      <c r="M831" s="70"/>
      <c r="N831" s="70"/>
      <c r="O831" s="70"/>
      <c r="P831" s="70"/>
      <c r="Q831" s="71"/>
    </row>
    <row r="832" spans="1:17" x14ac:dyDescent="0.25">
      <c r="A832" s="7" t="str">
        <f t="shared" si="24"/>
        <v/>
      </c>
      <c r="B832" s="3"/>
      <c r="C832" s="45"/>
      <c r="D832" s="15" t="str">
        <f t="shared" si="25"/>
        <v/>
      </c>
      <c r="E832" s="69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71"/>
    </row>
    <row r="833" spans="1:17" x14ac:dyDescent="0.25">
      <c r="A833" s="7" t="str">
        <f t="shared" si="24"/>
        <v/>
      </c>
      <c r="B833" s="3"/>
      <c r="C833" s="45"/>
      <c r="D833" s="15" t="str">
        <f t="shared" si="25"/>
        <v/>
      </c>
      <c r="E833" s="69"/>
      <c r="F833" s="70"/>
      <c r="G833" s="70"/>
      <c r="H833" s="70"/>
      <c r="I833" s="70"/>
      <c r="J833" s="70"/>
      <c r="K833" s="70"/>
      <c r="L833" s="70"/>
      <c r="M833" s="70"/>
      <c r="N833" s="70"/>
      <c r="O833" s="70"/>
      <c r="P833" s="70"/>
      <c r="Q833" s="71"/>
    </row>
    <row r="834" spans="1:17" x14ac:dyDescent="0.25">
      <c r="A834" s="7" t="str">
        <f t="shared" si="24"/>
        <v/>
      </c>
      <c r="B834" s="3"/>
      <c r="C834" s="45"/>
      <c r="D834" s="15" t="str">
        <f t="shared" si="25"/>
        <v/>
      </c>
      <c r="E834" s="69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71"/>
    </row>
    <row r="835" spans="1:17" x14ac:dyDescent="0.25">
      <c r="A835" s="7" t="str">
        <f t="shared" si="24"/>
        <v/>
      </c>
      <c r="B835" s="3"/>
      <c r="C835" s="45"/>
      <c r="D835" s="15" t="str">
        <f t="shared" si="25"/>
        <v/>
      </c>
      <c r="E835" s="69"/>
      <c r="F835" s="70"/>
      <c r="G835" s="70"/>
      <c r="H835" s="70"/>
      <c r="I835" s="70"/>
      <c r="J835" s="70"/>
      <c r="K835" s="70"/>
      <c r="L835" s="70"/>
      <c r="M835" s="70"/>
      <c r="N835" s="70"/>
      <c r="O835" s="70"/>
      <c r="P835" s="70"/>
      <c r="Q835" s="71"/>
    </row>
    <row r="836" spans="1:17" x14ac:dyDescent="0.25">
      <c r="A836" s="7" t="str">
        <f t="shared" si="24"/>
        <v/>
      </c>
      <c r="B836" s="3"/>
      <c r="C836" s="45"/>
      <c r="D836" s="15" t="str">
        <f t="shared" si="25"/>
        <v/>
      </c>
      <c r="E836" s="69"/>
      <c r="F836" s="70"/>
      <c r="G836" s="70"/>
      <c r="H836" s="70"/>
      <c r="I836" s="70"/>
      <c r="J836" s="70"/>
      <c r="K836" s="70"/>
      <c r="L836" s="70"/>
      <c r="M836" s="70"/>
      <c r="N836" s="70"/>
      <c r="O836" s="70"/>
      <c r="P836" s="70"/>
      <c r="Q836" s="71"/>
    </row>
    <row r="837" spans="1:17" x14ac:dyDescent="0.25">
      <c r="A837" s="7" t="str">
        <f t="shared" si="24"/>
        <v/>
      </c>
      <c r="B837" s="3"/>
      <c r="C837" s="45"/>
      <c r="D837" s="15" t="str">
        <f t="shared" si="25"/>
        <v/>
      </c>
      <c r="E837" s="69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71"/>
    </row>
    <row r="838" spans="1:17" x14ac:dyDescent="0.25">
      <c r="A838" s="7" t="str">
        <f t="shared" si="24"/>
        <v/>
      </c>
      <c r="B838" s="3"/>
      <c r="C838" s="45"/>
      <c r="D838" s="15" t="str">
        <f t="shared" si="25"/>
        <v/>
      </c>
      <c r="E838" s="69"/>
      <c r="F838" s="70"/>
      <c r="G838" s="70"/>
      <c r="H838" s="70"/>
      <c r="I838" s="70"/>
      <c r="J838" s="70"/>
      <c r="K838" s="70"/>
      <c r="L838" s="70"/>
      <c r="M838" s="70"/>
      <c r="N838" s="70"/>
      <c r="O838" s="70"/>
      <c r="P838" s="70"/>
      <c r="Q838" s="71"/>
    </row>
    <row r="839" spans="1:17" x14ac:dyDescent="0.25">
      <c r="A839" s="7" t="str">
        <f t="shared" ref="A839:A902" si="26">IF(B839="","",B839-B838)</f>
        <v/>
      </c>
      <c r="B839" s="3"/>
      <c r="C839" s="45"/>
      <c r="D839" s="15" t="str">
        <f t="shared" ref="D839:D902" si="27">IF(C839="","","km")</f>
        <v/>
      </c>
      <c r="E839" s="69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71"/>
    </row>
    <row r="840" spans="1:17" x14ac:dyDescent="0.25">
      <c r="A840" s="7" t="str">
        <f t="shared" si="26"/>
        <v/>
      </c>
      <c r="B840" s="3"/>
      <c r="C840" s="45"/>
      <c r="D840" s="15" t="str">
        <f t="shared" si="27"/>
        <v/>
      </c>
      <c r="E840" s="69"/>
      <c r="F840" s="70"/>
      <c r="G840" s="70"/>
      <c r="H840" s="70"/>
      <c r="I840" s="70"/>
      <c r="J840" s="70"/>
      <c r="K840" s="70"/>
      <c r="L840" s="70"/>
      <c r="M840" s="70"/>
      <c r="N840" s="70"/>
      <c r="O840" s="70"/>
      <c r="P840" s="70"/>
      <c r="Q840" s="71"/>
    </row>
    <row r="841" spans="1:17" x14ac:dyDescent="0.25">
      <c r="A841" s="7" t="str">
        <f t="shared" si="26"/>
        <v/>
      </c>
      <c r="B841" s="3"/>
      <c r="C841" s="45"/>
      <c r="D841" s="15" t="str">
        <f t="shared" si="27"/>
        <v/>
      </c>
      <c r="E841" s="69"/>
      <c r="F841" s="70"/>
      <c r="G841" s="70"/>
      <c r="H841" s="70"/>
      <c r="I841" s="70"/>
      <c r="J841" s="70"/>
      <c r="K841" s="70"/>
      <c r="L841" s="70"/>
      <c r="M841" s="70"/>
      <c r="N841" s="70"/>
      <c r="O841" s="70"/>
      <c r="P841" s="70"/>
      <c r="Q841" s="71"/>
    </row>
    <row r="842" spans="1:17" x14ac:dyDescent="0.25">
      <c r="A842" s="7" t="str">
        <f t="shared" si="26"/>
        <v/>
      </c>
      <c r="B842" s="3"/>
      <c r="C842" s="45"/>
      <c r="D842" s="15" t="str">
        <f t="shared" si="27"/>
        <v/>
      </c>
      <c r="E842" s="69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71"/>
    </row>
    <row r="843" spans="1:17" x14ac:dyDescent="0.25">
      <c r="A843" s="7" t="str">
        <f t="shared" si="26"/>
        <v/>
      </c>
      <c r="B843" s="3"/>
      <c r="C843" s="45"/>
      <c r="D843" s="15" t="str">
        <f t="shared" si="27"/>
        <v/>
      </c>
      <c r="E843" s="69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71"/>
    </row>
    <row r="844" spans="1:17" x14ac:dyDescent="0.25">
      <c r="A844" s="7" t="str">
        <f t="shared" si="26"/>
        <v/>
      </c>
      <c r="B844" s="3"/>
      <c r="C844" s="45"/>
      <c r="D844" s="15" t="str">
        <f t="shared" si="27"/>
        <v/>
      </c>
      <c r="E844" s="69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71"/>
    </row>
    <row r="845" spans="1:17" x14ac:dyDescent="0.25">
      <c r="A845" s="7" t="str">
        <f t="shared" si="26"/>
        <v/>
      </c>
      <c r="B845" s="3"/>
      <c r="C845" s="45"/>
      <c r="D845" s="15" t="str">
        <f t="shared" si="27"/>
        <v/>
      </c>
      <c r="E845" s="69"/>
      <c r="F845" s="70"/>
      <c r="G845" s="70"/>
      <c r="H845" s="70"/>
      <c r="I845" s="70"/>
      <c r="J845" s="70"/>
      <c r="K845" s="70"/>
      <c r="L845" s="70"/>
      <c r="M845" s="70"/>
      <c r="N845" s="70"/>
      <c r="O845" s="70"/>
      <c r="P845" s="70"/>
      <c r="Q845" s="71"/>
    </row>
    <row r="846" spans="1:17" x14ac:dyDescent="0.25">
      <c r="A846" s="7" t="str">
        <f t="shared" si="26"/>
        <v/>
      </c>
      <c r="B846" s="3"/>
      <c r="C846" s="45"/>
      <c r="D846" s="15" t="str">
        <f t="shared" si="27"/>
        <v/>
      </c>
      <c r="E846" s="69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71"/>
    </row>
    <row r="847" spans="1:17" x14ac:dyDescent="0.25">
      <c r="A847" s="7" t="str">
        <f t="shared" si="26"/>
        <v/>
      </c>
      <c r="B847" s="3"/>
      <c r="C847" s="45"/>
      <c r="D847" s="15" t="str">
        <f t="shared" si="27"/>
        <v/>
      </c>
      <c r="E847" s="69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71"/>
    </row>
    <row r="848" spans="1:17" x14ac:dyDescent="0.25">
      <c r="A848" s="7" t="str">
        <f t="shared" si="26"/>
        <v/>
      </c>
      <c r="B848" s="3"/>
      <c r="C848" s="45"/>
      <c r="D848" s="15" t="str">
        <f t="shared" si="27"/>
        <v/>
      </c>
      <c r="E848" s="69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71"/>
    </row>
    <row r="849" spans="1:17" x14ac:dyDescent="0.25">
      <c r="A849" s="7" t="str">
        <f t="shared" si="26"/>
        <v/>
      </c>
      <c r="B849" s="3"/>
      <c r="C849" s="45"/>
      <c r="D849" s="15" t="str">
        <f t="shared" si="27"/>
        <v/>
      </c>
      <c r="E849" s="69"/>
      <c r="F849" s="70"/>
      <c r="G849" s="70"/>
      <c r="H849" s="70"/>
      <c r="I849" s="70"/>
      <c r="J849" s="70"/>
      <c r="K849" s="70"/>
      <c r="L849" s="70"/>
      <c r="M849" s="70"/>
      <c r="N849" s="70"/>
      <c r="O849" s="70"/>
      <c r="P849" s="70"/>
      <c r="Q849" s="71"/>
    </row>
    <row r="850" spans="1:17" x14ac:dyDescent="0.25">
      <c r="A850" s="7" t="str">
        <f t="shared" si="26"/>
        <v/>
      </c>
      <c r="B850" s="3"/>
      <c r="C850" s="45"/>
      <c r="D850" s="15" t="str">
        <f t="shared" si="27"/>
        <v/>
      </c>
      <c r="E850" s="69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71"/>
    </row>
    <row r="851" spans="1:17" x14ac:dyDescent="0.25">
      <c r="A851" s="7" t="str">
        <f t="shared" si="26"/>
        <v/>
      </c>
      <c r="B851" s="3"/>
      <c r="C851" s="45"/>
      <c r="D851" s="15" t="str">
        <f t="shared" si="27"/>
        <v/>
      </c>
      <c r="E851" s="69"/>
      <c r="F851" s="70"/>
      <c r="G851" s="70"/>
      <c r="H851" s="70"/>
      <c r="I851" s="70"/>
      <c r="J851" s="70"/>
      <c r="K851" s="70"/>
      <c r="L851" s="70"/>
      <c r="M851" s="70"/>
      <c r="N851" s="70"/>
      <c r="O851" s="70"/>
      <c r="P851" s="70"/>
      <c r="Q851" s="71"/>
    </row>
    <row r="852" spans="1:17" x14ac:dyDescent="0.25">
      <c r="A852" s="7" t="str">
        <f t="shared" si="26"/>
        <v/>
      </c>
      <c r="B852" s="3"/>
      <c r="C852" s="45"/>
      <c r="D852" s="15" t="str">
        <f t="shared" si="27"/>
        <v/>
      </c>
      <c r="E852" s="69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71"/>
    </row>
    <row r="853" spans="1:17" x14ac:dyDescent="0.25">
      <c r="A853" s="7" t="str">
        <f t="shared" si="26"/>
        <v/>
      </c>
      <c r="B853" s="3"/>
      <c r="C853" s="45"/>
      <c r="D853" s="15" t="str">
        <f t="shared" si="27"/>
        <v/>
      </c>
      <c r="E853" s="69"/>
      <c r="F853" s="70"/>
      <c r="G853" s="70"/>
      <c r="H853" s="70"/>
      <c r="I853" s="70"/>
      <c r="J853" s="70"/>
      <c r="K853" s="70"/>
      <c r="L853" s="70"/>
      <c r="M853" s="70"/>
      <c r="N853" s="70"/>
      <c r="O853" s="70"/>
      <c r="P853" s="70"/>
      <c r="Q853" s="71"/>
    </row>
    <row r="854" spans="1:17" x14ac:dyDescent="0.25">
      <c r="A854" s="7" t="str">
        <f t="shared" si="26"/>
        <v/>
      </c>
      <c r="B854" s="3"/>
      <c r="C854" s="45"/>
      <c r="D854" s="15" t="str">
        <f t="shared" si="27"/>
        <v/>
      </c>
      <c r="E854" s="69"/>
      <c r="F854" s="70"/>
      <c r="G854" s="70"/>
      <c r="H854" s="70"/>
      <c r="I854" s="70"/>
      <c r="J854" s="70"/>
      <c r="K854" s="70"/>
      <c r="L854" s="70"/>
      <c r="M854" s="70"/>
      <c r="N854" s="70"/>
      <c r="O854" s="70"/>
      <c r="P854" s="70"/>
      <c r="Q854" s="71"/>
    </row>
    <row r="855" spans="1:17" x14ac:dyDescent="0.25">
      <c r="A855" s="7" t="str">
        <f t="shared" si="26"/>
        <v/>
      </c>
      <c r="B855" s="3"/>
      <c r="C855" s="45"/>
      <c r="D855" s="15" t="str">
        <f t="shared" si="27"/>
        <v/>
      </c>
      <c r="E855" s="69"/>
      <c r="F855" s="70"/>
      <c r="G855" s="70"/>
      <c r="H855" s="70"/>
      <c r="I855" s="70"/>
      <c r="J855" s="70"/>
      <c r="K855" s="70"/>
      <c r="L855" s="70"/>
      <c r="M855" s="70"/>
      <c r="N855" s="70"/>
      <c r="O855" s="70"/>
      <c r="P855" s="70"/>
      <c r="Q855" s="71"/>
    </row>
    <row r="856" spans="1:17" x14ac:dyDescent="0.25">
      <c r="A856" s="7" t="str">
        <f t="shared" si="26"/>
        <v/>
      </c>
      <c r="B856" s="3"/>
      <c r="C856" s="45"/>
      <c r="D856" s="15" t="str">
        <f t="shared" si="27"/>
        <v/>
      </c>
      <c r="E856" s="69"/>
      <c r="F856" s="70"/>
      <c r="G856" s="70"/>
      <c r="H856" s="70"/>
      <c r="I856" s="70"/>
      <c r="J856" s="70"/>
      <c r="K856" s="70"/>
      <c r="L856" s="70"/>
      <c r="M856" s="70"/>
      <c r="N856" s="70"/>
      <c r="O856" s="70"/>
      <c r="P856" s="70"/>
      <c r="Q856" s="71"/>
    </row>
    <row r="857" spans="1:17" x14ac:dyDescent="0.25">
      <c r="A857" s="7" t="str">
        <f t="shared" si="26"/>
        <v/>
      </c>
      <c r="B857" s="3"/>
      <c r="C857" s="45"/>
      <c r="D857" s="15" t="str">
        <f t="shared" si="27"/>
        <v/>
      </c>
      <c r="E857" s="69"/>
      <c r="F857" s="70"/>
      <c r="G857" s="70"/>
      <c r="H857" s="70"/>
      <c r="I857" s="70"/>
      <c r="J857" s="70"/>
      <c r="K857" s="70"/>
      <c r="L857" s="70"/>
      <c r="M857" s="70"/>
      <c r="N857" s="70"/>
      <c r="O857" s="70"/>
      <c r="P857" s="70"/>
      <c r="Q857" s="71"/>
    </row>
    <row r="858" spans="1:17" x14ac:dyDescent="0.25">
      <c r="A858" s="7" t="str">
        <f t="shared" si="26"/>
        <v/>
      </c>
      <c r="B858" s="3"/>
      <c r="C858" s="45"/>
      <c r="D858" s="15" t="str">
        <f t="shared" si="27"/>
        <v/>
      </c>
      <c r="E858" s="69"/>
      <c r="F858" s="70"/>
      <c r="G858" s="70"/>
      <c r="H858" s="70"/>
      <c r="I858" s="70"/>
      <c r="J858" s="70"/>
      <c r="K858" s="70"/>
      <c r="L858" s="70"/>
      <c r="M858" s="70"/>
      <c r="N858" s="70"/>
      <c r="O858" s="70"/>
      <c r="P858" s="70"/>
      <c r="Q858" s="71"/>
    </row>
    <row r="859" spans="1:17" x14ac:dyDescent="0.25">
      <c r="A859" s="7" t="str">
        <f t="shared" si="26"/>
        <v/>
      </c>
      <c r="B859" s="3"/>
      <c r="C859" s="45"/>
      <c r="D859" s="15" t="str">
        <f t="shared" si="27"/>
        <v/>
      </c>
      <c r="E859" s="69"/>
      <c r="F859" s="70"/>
      <c r="G859" s="70"/>
      <c r="H859" s="70"/>
      <c r="I859" s="70"/>
      <c r="J859" s="70"/>
      <c r="K859" s="70"/>
      <c r="L859" s="70"/>
      <c r="M859" s="70"/>
      <c r="N859" s="70"/>
      <c r="O859" s="70"/>
      <c r="P859" s="70"/>
      <c r="Q859" s="71"/>
    </row>
    <row r="860" spans="1:17" x14ac:dyDescent="0.25">
      <c r="A860" s="7" t="str">
        <f t="shared" si="26"/>
        <v/>
      </c>
      <c r="B860" s="3"/>
      <c r="C860" s="45"/>
      <c r="D860" s="15" t="str">
        <f t="shared" si="27"/>
        <v/>
      </c>
      <c r="E860" s="69"/>
      <c r="F860" s="70"/>
      <c r="G860" s="70"/>
      <c r="H860" s="70"/>
      <c r="I860" s="70"/>
      <c r="J860" s="70"/>
      <c r="K860" s="70"/>
      <c r="L860" s="70"/>
      <c r="M860" s="70"/>
      <c r="N860" s="70"/>
      <c r="O860" s="70"/>
      <c r="P860" s="70"/>
      <c r="Q860" s="71"/>
    </row>
    <row r="861" spans="1:17" x14ac:dyDescent="0.25">
      <c r="A861" s="7" t="str">
        <f t="shared" si="26"/>
        <v/>
      </c>
      <c r="B861" s="3"/>
      <c r="C861" s="45"/>
      <c r="D861" s="15" t="str">
        <f t="shared" si="27"/>
        <v/>
      </c>
      <c r="E861" s="69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71"/>
    </row>
    <row r="862" spans="1:17" x14ac:dyDescent="0.25">
      <c r="A862" s="7" t="str">
        <f t="shared" si="26"/>
        <v/>
      </c>
      <c r="B862" s="3"/>
      <c r="C862" s="45"/>
      <c r="D862" s="15" t="str">
        <f t="shared" si="27"/>
        <v/>
      </c>
      <c r="E862" s="69"/>
      <c r="F862" s="70"/>
      <c r="G862" s="70"/>
      <c r="H862" s="70"/>
      <c r="I862" s="70"/>
      <c r="J862" s="70"/>
      <c r="K862" s="70"/>
      <c r="L862" s="70"/>
      <c r="M862" s="70"/>
      <c r="N862" s="70"/>
      <c r="O862" s="70"/>
      <c r="P862" s="70"/>
      <c r="Q862" s="71"/>
    </row>
    <row r="863" spans="1:17" x14ac:dyDescent="0.25">
      <c r="A863" s="7" t="str">
        <f t="shared" si="26"/>
        <v/>
      </c>
      <c r="B863" s="3"/>
      <c r="C863" s="45"/>
      <c r="D863" s="15" t="str">
        <f t="shared" si="27"/>
        <v/>
      </c>
      <c r="E863" s="69"/>
      <c r="F863" s="70"/>
      <c r="G863" s="70"/>
      <c r="H863" s="70"/>
      <c r="I863" s="70"/>
      <c r="J863" s="70"/>
      <c r="K863" s="70"/>
      <c r="L863" s="70"/>
      <c r="M863" s="70"/>
      <c r="N863" s="70"/>
      <c r="O863" s="70"/>
      <c r="P863" s="70"/>
      <c r="Q863" s="71"/>
    </row>
    <row r="864" spans="1:17" x14ac:dyDescent="0.25">
      <c r="A864" s="7" t="str">
        <f t="shared" si="26"/>
        <v/>
      </c>
      <c r="B864" s="3"/>
      <c r="C864" s="45"/>
      <c r="D864" s="15" t="str">
        <f t="shared" si="27"/>
        <v/>
      </c>
      <c r="E864" s="69"/>
      <c r="F864" s="70"/>
      <c r="G864" s="70"/>
      <c r="H864" s="70"/>
      <c r="I864" s="70"/>
      <c r="J864" s="70"/>
      <c r="K864" s="70"/>
      <c r="L864" s="70"/>
      <c r="M864" s="70"/>
      <c r="N864" s="70"/>
      <c r="O864" s="70"/>
      <c r="P864" s="70"/>
      <c r="Q864" s="71"/>
    </row>
    <row r="865" spans="1:17" x14ac:dyDescent="0.25">
      <c r="A865" s="7" t="str">
        <f t="shared" si="26"/>
        <v/>
      </c>
      <c r="B865" s="3"/>
      <c r="C865" s="45"/>
      <c r="D865" s="15" t="str">
        <f t="shared" si="27"/>
        <v/>
      </c>
      <c r="E865" s="69"/>
      <c r="F865" s="70"/>
      <c r="G865" s="70"/>
      <c r="H865" s="70"/>
      <c r="I865" s="70"/>
      <c r="J865" s="70"/>
      <c r="K865" s="70"/>
      <c r="L865" s="70"/>
      <c r="M865" s="70"/>
      <c r="N865" s="70"/>
      <c r="O865" s="70"/>
      <c r="P865" s="70"/>
      <c r="Q865" s="71"/>
    </row>
    <row r="866" spans="1:17" x14ac:dyDescent="0.25">
      <c r="A866" s="7" t="str">
        <f t="shared" si="26"/>
        <v/>
      </c>
      <c r="B866" s="3"/>
      <c r="C866" s="45"/>
      <c r="D866" s="15" t="str">
        <f t="shared" si="27"/>
        <v/>
      </c>
      <c r="E866" s="69"/>
      <c r="F866" s="70"/>
      <c r="G866" s="70"/>
      <c r="H866" s="70"/>
      <c r="I866" s="70"/>
      <c r="J866" s="70"/>
      <c r="K866" s="70"/>
      <c r="L866" s="70"/>
      <c r="M866" s="70"/>
      <c r="N866" s="70"/>
      <c r="O866" s="70"/>
      <c r="P866" s="70"/>
      <c r="Q866" s="71"/>
    </row>
    <row r="867" spans="1:17" x14ac:dyDescent="0.25">
      <c r="A867" s="7" t="str">
        <f t="shared" si="26"/>
        <v/>
      </c>
      <c r="B867" s="3"/>
      <c r="C867" s="45"/>
      <c r="D867" s="15" t="str">
        <f t="shared" si="27"/>
        <v/>
      </c>
      <c r="E867" s="69"/>
      <c r="F867" s="70"/>
      <c r="G867" s="70"/>
      <c r="H867" s="70"/>
      <c r="I867" s="70"/>
      <c r="J867" s="70"/>
      <c r="K867" s="70"/>
      <c r="L867" s="70"/>
      <c r="M867" s="70"/>
      <c r="N867" s="70"/>
      <c r="O867" s="70"/>
      <c r="P867" s="70"/>
      <c r="Q867" s="71"/>
    </row>
    <row r="868" spans="1:17" x14ac:dyDescent="0.25">
      <c r="A868" s="7" t="str">
        <f t="shared" si="26"/>
        <v/>
      </c>
      <c r="B868" s="3"/>
      <c r="C868" s="45"/>
      <c r="D868" s="15" t="str">
        <f t="shared" si="27"/>
        <v/>
      </c>
      <c r="E868" s="69"/>
      <c r="F868" s="70"/>
      <c r="G868" s="70"/>
      <c r="H868" s="70"/>
      <c r="I868" s="70"/>
      <c r="J868" s="70"/>
      <c r="K868" s="70"/>
      <c r="L868" s="70"/>
      <c r="M868" s="70"/>
      <c r="N868" s="70"/>
      <c r="O868" s="70"/>
      <c r="P868" s="70"/>
      <c r="Q868" s="71"/>
    </row>
    <row r="869" spans="1:17" x14ac:dyDescent="0.25">
      <c r="A869" s="7" t="str">
        <f t="shared" si="26"/>
        <v/>
      </c>
      <c r="B869" s="3"/>
      <c r="C869" s="45"/>
      <c r="D869" s="15" t="str">
        <f t="shared" si="27"/>
        <v/>
      </c>
      <c r="E869" s="69"/>
      <c r="F869" s="70"/>
      <c r="G869" s="70"/>
      <c r="H869" s="70"/>
      <c r="I869" s="70"/>
      <c r="J869" s="70"/>
      <c r="K869" s="70"/>
      <c r="L869" s="70"/>
      <c r="M869" s="70"/>
      <c r="N869" s="70"/>
      <c r="O869" s="70"/>
      <c r="P869" s="70"/>
      <c r="Q869" s="71"/>
    </row>
    <row r="870" spans="1:17" x14ac:dyDescent="0.25">
      <c r="A870" s="7" t="str">
        <f t="shared" si="26"/>
        <v/>
      </c>
      <c r="B870" s="3"/>
      <c r="C870" s="45"/>
      <c r="D870" s="15" t="str">
        <f t="shared" si="27"/>
        <v/>
      </c>
      <c r="E870" s="69"/>
      <c r="F870" s="70"/>
      <c r="G870" s="70"/>
      <c r="H870" s="70"/>
      <c r="I870" s="70"/>
      <c r="J870" s="70"/>
      <c r="K870" s="70"/>
      <c r="L870" s="70"/>
      <c r="M870" s="70"/>
      <c r="N870" s="70"/>
      <c r="O870" s="70"/>
      <c r="P870" s="70"/>
      <c r="Q870" s="71"/>
    </row>
    <row r="871" spans="1:17" x14ac:dyDescent="0.25">
      <c r="A871" s="7" t="str">
        <f t="shared" si="26"/>
        <v/>
      </c>
      <c r="B871" s="3"/>
      <c r="C871" s="45"/>
      <c r="D871" s="15" t="str">
        <f t="shared" si="27"/>
        <v/>
      </c>
      <c r="E871" s="69"/>
      <c r="F871" s="70"/>
      <c r="G871" s="70"/>
      <c r="H871" s="70"/>
      <c r="I871" s="70"/>
      <c r="J871" s="70"/>
      <c r="K871" s="70"/>
      <c r="L871" s="70"/>
      <c r="M871" s="70"/>
      <c r="N871" s="70"/>
      <c r="O871" s="70"/>
      <c r="P871" s="70"/>
      <c r="Q871" s="71"/>
    </row>
    <row r="872" spans="1:17" x14ac:dyDescent="0.25">
      <c r="A872" s="7" t="str">
        <f t="shared" si="26"/>
        <v/>
      </c>
      <c r="B872" s="3"/>
      <c r="C872" s="45"/>
      <c r="D872" s="15" t="str">
        <f t="shared" si="27"/>
        <v/>
      </c>
      <c r="E872" s="69"/>
      <c r="F872" s="70"/>
      <c r="G872" s="70"/>
      <c r="H872" s="70"/>
      <c r="I872" s="70"/>
      <c r="J872" s="70"/>
      <c r="K872" s="70"/>
      <c r="L872" s="70"/>
      <c r="M872" s="70"/>
      <c r="N872" s="70"/>
      <c r="O872" s="70"/>
      <c r="P872" s="70"/>
      <c r="Q872" s="71"/>
    </row>
    <row r="873" spans="1:17" x14ac:dyDescent="0.25">
      <c r="A873" s="7" t="str">
        <f t="shared" si="26"/>
        <v/>
      </c>
      <c r="B873" s="3"/>
      <c r="C873" s="45"/>
      <c r="D873" s="15" t="str">
        <f t="shared" si="27"/>
        <v/>
      </c>
      <c r="E873" s="69"/>
      <c r="F873" s="70"/>
      <c r="G873" s="70"/>
      <c r="H873" s="70"/>
      <c r="I873" s="70"/>
      <c r="J873" s="70"/>
      <c r="K873" s="70"/>
      <c r="L873" s="70"/>
      <c r="M873" s="70"/>
      <c r="N873" s="70"/>
      <c r="O873" s="70"/>
      <c r="P873" s="70"/>
      <c r="Q873" s="71"/>
    </row>
    <row r="874" spans="1:17" x14ac:dyDescent="0.25">
      <c r="A874" s="7" t="str">
        <f t="shared" si="26"/>
        <v/>
      </c>
      <c r="B874" s="3"/>
      <c r="C874" s="45"/>
      <c r="D874" s="15" t="str">
        <f t="shared" si="27"/>
        <v/>
      </c>
      <c r="E874" s="69"/>
      <c r="F874" s="70"/>
      <c r="G874" s="70"/>
      <c r="H874" s="70"/>
      <c r="I874" s="70"/>
      <c r="J874" s="70"/>
      <c r="K874" s="70"/>
      <c r="L874" s="70"/>
      <c r="M874" s="70"/>
      <c r="N874" s="70"/>
      <c r="O874" s="70"/>
      <c r="P874" s="70"/>
      <c r="Q874" s="71"/>
    </row>
    <row r="875" spans="1:17" x14ac:dyDescent="0.25">
      <c r="A875" s="7" t="str">
        <f t="shared" si="26"/>
        <v/>
      </c>
      <c r="B875" s="3"/>
      <c r="C875" s="45"/>
      <c r="D875" s="15" t="str">
        <f t="shared" si="27"/>
        <v/>
      </c>
      <c r="E875" s="69"/>
      <c r="F875" s="70"/>
      <c r="G875" s="70"/>
      <c r="H875" s="70"/>
      <c r="I875" s="70"/>
      <c r="J875" s="70"/>
      <c r="K875" s="70"/>
      <c r="L875" s="70"/>
      <c r="M875" s="70"/>
      <c r="N875" s="70"/>
      <c r="O875" s="70"/>
      <c r="P875" s="70"/>
      <c r="Q875" s="71"/>
    </row>
    <row r="876" spans="1:17" x14ac:dyDescent="0.25">
      <c r="A876" s="7" t="str">
        <f t="shared" si="26"/>
        <v/>
      </c>
      <c r="B876" s="3"/>
      <c r="C876" s="45"/>
      <c r="D876" s="15" t="str">
        <f t="shared" si="27"/>
        <v/>
      </c>
      <c r="E876" s="69"/>
      <c r="F876" s="70"/>
      <c r="G876" s="70"/>
      <c r="H876" s="70"/>
      <c r="I876" s="70"/>
      <c r="J876" s="70"/>
      <c r="K876" s="70"/>
      <c r="L876" s="70"/>
      <c r="M876" s="70"/>
      <c r="N876" s="70"/>
      <c r="O876" s="70"/>
      <c r="P876" s="70"/>
      <c r="Q876" s="71"/>
    </row>
    <row r="877" spans="1:17" x14ac:dyDescent="0.25">
      <c r="A877" s="7" t="str">
        <f t="shared" si="26"/>
        <v/>
      </c>
      <c r="B877" s="3"/>
      <c r="C877" s="45"/>
      <c r="D877" s="15" t="str">
        <f t="shared" si="27"/>
        <v/>
      </c>
      <c r="E877" s="69"/>
      <c r="F877" s="70"/>
      <c r="G877" s="70"/>
      <c r="H877" s="70"/>
      <c r="I877" s="70"/>
      <c r="J877" s="70"/>
      <c r="K877" s="70"/>
      <c r="L877" s="70"/>
      <c r="M877" s="70"/>
      <c r="N877" s="70"/>
      <c r="O877" s="70"/>
      <c r="P877" s="70"/>
      <c r="Q877" s="71"/>
    </row>
    <row r="878" spans="1:17" x14ac:dyDescent="0.25">
      <c r="A878" s="7" t="str">
        <f t="shared" si="26"/>
        <v/>
      </c>
      <c r="B878" s="3"/>
      <c r="C878" s="45"/>
      <c r="D878" s="15" t="str">
        <f t="shared" si="27"/>
        <v/>
      </c>
      <c r="E878" s="69"/>
      <c r="F878" s="70"/>
      <c r="G878" s="70"/>
      <c r="H878" s="70"/>
      <c r="I878" s="70"/>
      <c r="J878" s="70"/>
      <c r="K878" s="70"/>
      <c r="L878" s="70"/>
      <c r="M878" s="70"/>
      <c r="N878" s="70"/>
      <c r="O878" s="70"/>
      <c r="P878" s="70"/>
      <c r="Q878" s="71"/>
    </row>
    <row r="879" spans="1:17" x14ac:dyDescent="0.25">
      <c r="A879" s="7" t="str">
        <f t="shared" si="26"/>
        <v/>
      </c>
      <c r="B879" s="3"/>
      <c r="C879" s="45"/>
      <c r="D879" s="15" t="str">
        <f t="shared" si="27"/>
        <v/>
      </c>
      <c r="E879" s="69"/>
      <c r="F879" s="70"/>
      <c r="G879" s="70"/>
      <c r="H879" s="70"/>
      <c r="I879" s="70"/>
      <c r="J879" s="70"/>
      <c r="K879" s="70"/>
      <c r="L879" s="70"/>
      <c r="M879" s="70"/>
      <c r="N879" s="70"/>
      <c r="O879" s="70"/>
      <c r="P879" s="70"/>
      <c r="Q879" s="71"/>
    </row>
    <row r="880" spans="1:17" x14ac:dyDescent="0.25">
      <c r="A880" s="7" t="str">
        <f t="shared" si="26"/>
        <v/>
      </c>
      <c r="B880" s="3"/>
      <c r="C880" s="45"/>
      <c r="D880" s="15" t="str">
        <f t="shared" si="27"/>
        <v/>
      </c>
      <c r="E880" s="69"/>
      <c r="F880" s="70"/>
      <c r="G880" s="70"/>
      <c r="H880" s="70"/>
      <c r="I880" s="70"/>
      <c r="J880" s="70"/>
      <c r="K880" s="70"/>
      <c r="L880" s="70"/>
      <c r="M880" s="70"/>
      <c r="N880" s="70"/>
      <c r="O880" s="70"/>
      <c r="P880" s="70"/>
      <c r="Q880" s="71"/>
    </row>
    <row r="881" spans="1:17" x14ac:dyDescent="0.25">
      <c r="A881" s="7" t="str">
        <f t="shared" si="26"/>
        <v/>
      </c>
      <c r="B881" s="3"/>
      <c r="C881" s="45"/>
      <c r="D881" s="15" t="str">
        <f t="shared" si="27"/>
        <v/>
      </c>
      <c r="E881" s="69"/>
      <c r="F881" s="70"/>
      <c r="G881" s="70"/>
      <c r="H881" s="70"/>
      <c r="I881" s="70"/>
      <c r="J881" s="70"/>
      <c r="K881" s="70"/>
      <c r="L881" s="70"/>
      <c r="M881" s="70"/>
      <c r="N881" s="70"/>
      <c r="O881" s="70"/>
      <c r="P881" s="70"/>
      <c r="Q881" s="71"/>
    </row>
    <row r="882" spans="1:17" x14ac:dyDescent="0.25">
      <c r="A882" s="7" t="str">
        <f t="shared" si="26"/>
        <v/>
      </c>
      <c r="B882" s="3"/>
      <c r="C882" s="45"/>
      <c r="D882" s="15" t="str">
        <f t="shared" si="27"/>
        <v/>
      </c>
      <c r="E882" s="69"/>
      <c r="F882" s="70"/>
      <c r="G882" s="70"/>
      <c r="H882" s="70"/>
      <c r="I882" s="70"/>
      <c r="J882" s="70"/>
      <c r="K882" s="70"/>
      <c r="L882" s="70"/>
      <c r="M882" s="70"/>
      <c r="N882" s="70"/>
      <c r="O882" s="70"/>
      <c r="P882" s="70"/>
      <c r="Q882" s="71"/>
    </row>
    <row r="883" spans="1:17" x14ac:dyDescent="0.25">
      <c r="A883" s="7" t="str">
        <f t="shared" si="26"/>
        <v/>
      </c>
      <c r="B883" s="3"/>
      <c r="C883" s="45"/>
      <c r="D883" s="15" t="str">
        <f t="shared" si="27"/>
        <v/>
      </c>
      <c r="E883" s="69"/>
      <c r="F883" s="70"/>
      <c r="G883" s="70"/>
      <c r="H883" s="70"/>
      <c r="I883" s="70"/>
      <c r="J883" s="70"/>
      <c r="K883" s="70"/>
      <c r="L883" s="70"/>
      <c r="M883" s="70"/>
      <c r="N883" s="70"/>
      <c r="O883" s="70"/>
      <c r="P883" s="70"/>
      <c r="Q883" s="71"/>
    </row>
    <row r="884" spans="1:17" x14ac:dyDescent="0.25">
      <c r="A884" s="7" t="str">
        <f t="shared" si="26"/>
        <v/>
      </c>
      <c r="B884" s="3"/>
      <c r="C884" s="45"/>
      <c r="D884" s="15" t="str">
        <f t="shared" si="27"/>
        <v/>
      </c>
      <c r="E884" s="69"/>
      <c r="F884" s="70"/>
      <c r="G884" s="70"/>
      <c r="H884" s="70"/>
      <c r="I884" s="70"/>
      <c r="J884" s="70"/>
      <c r="K884" s="70"/>
      <c r="L884" s="70"/>
      <c r="M884" s="70"/>
      <c r="N884" s="70"/>
      <c r="O884" s="70"/>
      <c r="P884" s="70"/>
      <c r="Q884" s="71"/>
    </row>
    <row r="885" spans="1:17" x14ac:dyDescent="0.25">
      <c r="A885" s="7" t="str">
        <f t="shared" si="26"/>
        <v/>
      </c>
      <c r="B885" s="3"/>
      <c r="C885" s="45"/>
      <c r="D885" s="15" t="str">
        <f t="shared" si="27"/>
        <v/>
      </c>
      <c r="E885" s="69"/>
      <c r="F885" s="70"/>
      <c r="G885" s="70"/>
      <c r="H885" s="70"/>
      <c r="I885" s="70"/>
      <c r="J885" s="70"/>
      <c r="K885" s="70"/>
      <c r="L885" s="70"/>
      <c r="M885" s="70"/>
      <c r="N885" s="70"/>
      <c r="O885" s="70"/>
      <c r="P885" s="70"/>
      <c r="Q885" s="71"/>
    </row>
    <row r="886" spans="1:17" x14ac:dyDescent="0.25">
      <c r="A886" s="7" t="str">
        <f t="shared" si="26"/>
        <v/>
      </c>
      <c r="B886" s="3"/>
      <c r="C886" s="45"/>
      <c r="D886" s="15" t="str">
        <f t="shared" si="27"/>
        <v/>
      </c>
      <c r="E886" s="69"/>
      <c r="F886" s="70"/>
      <c r="G886" s="70"/>
      <c r="H886" s="70"/>
      <c r="I886" s="70"/>
      <c r="J886" s="70"/>
      <c r="K886" s="70"/>
      <c r="L886" s="70"/>
      <c r="M886" s="70"/>
      <c r="N886" s="70"/>
      <c r="O886" s="70"/>
      <c r="P886" s="70"/>
      <c r="Q886" s="71"/>
    </row>
    <row r="887" spans="1:17" x14ac:dyDescent="0.25">
      <c r="A887" s="7" t="str">
        <f t="shared" si="26"/>
        <v/>
      </c>
      <c r="B887" s="3"/>
      <c r="C887" s="45"/>
      <c r="D887" s="15" t="str">
        <f t="shared" si="27"/>
        <v/>
      </c>
      <c r="E887" s="69"/>
      <c r="F887" s="70"/>
      <c r="G887" s="70"/>
      <c r="H887" s="70"/>
      <c r="I887" s="70"/>
      <c r="J887" s="70"/>
      <c r="K887" s="70"/>
      <c r="L887" s="70"/>
      <c r="M887" s="70"/>
      <c r="N887" s="70"/>
      <c r="O887" s="70"/>
      <c r="P887" s="70"/>
      <c r="Q887" s="71"/>
    </row>
    <row r="888" spans="1:17" x14ac:dyDescent="0.25">
      <c r="A888" s="7" t="str">
        <f t="shared" si="26"/>
        <v/>
      </c>
      <c r="B888" s="3"/>
      <c r="C888" s="45"/>
      <c r="D888" s="15" t="str">
        <f t="shared" si="27"/>
        <v/>
      </c>
      <c r="E888" s="69"/>
      <c r="F888" s="70"/>
      <c r="G888" s="70"/>
      <c r="H888" s="70"/>
      <c r="I888" s="70"/>
      <c r="J888" s="70"/>
      <c r="K888" s="70"/>
      <c r="L888" s="70"/>
      <c r="M888" s="70"/>
      <c r="N888" s="70"/>
      <c r="O888" s="70"/>
      <c r="P888" s="70"/>
      <c r="Q888" s="71"/>
    </row>
    <row r="889" spans="1:17" x14ac:dyDescent="0.25">
      <c r="A889" s="7" t="str">
        <f t="shared" si="26"/>
        <v/>
      </c>
      <c r="B889" s="3"/>
      <c r="C889" s="45"/>
      <c r="D889" s="15" t="str">
        <f t="shared" si="27"/>
        <v/>
      </c>
      <c r="E889" s="69"/>
      <c r="F889" s="70"/>
      <c r="G889" s="70"/>
      <c r="H889" s="70"/>
      <c r="I889" s="70"/>
      <c r="J889" s="70"/>
      <c r="K889" s="70"/>
      <c r="L889" s="70"/>
      <c r="M889" s="70"/>
      <c r="N889" s="70"/>
      <c r="O889" s="70"/>
      <c r="P889" s="70"/>
      <c r="Q889" s="71"/>
    </row>
    <row r="890" spans="1:17" x14ac:dyDescent="0.25">
      <c r="A890" s="7" t="str">
        <f t="shared" si="26"/>
        <v/>
      </c>
      <c r="B890" s="3"/>
      <c r="C890" s="45"/>
      <c r="D890" s="15" t="str">
        <f t="shared" si="27"/>
        <v/>
      </c>
      <c r="E890" s="69"/>
      <c r="F890" s="70"/>
      <c r="G890" s="70"/>
      <c r="H890" s="70"/>
      <c r="I890" s="70"/>
      <c r="J890" s="70"/>
      <c r="K890" s="70"/>
      <c r="L890" s="70"/>
      <c r="M890" s="70"/>
      <c r="N890" s="70"/>
      <c r="O890" s="70"/>
      <c r="P890" s="70"/>
      <c r="Q890" s="71"/>
    </row>
    <row r="891" spans="1:17" x14ac:dyDescent="0.25">
      <c r="A891" s="7" t="str">
        <f t="shared" si="26"/>
        <v/>
      </c>
      <c r="B891" s="3"/>
      <c r="C891" s="45"/>
      <c r="D891" s="15" t="str">
        <f t="shared" si="27"/>
        <v/>
      </c>
      <c r="E891" s="69"/>
      <c r="F891" s="70"/>
      <c r="G891" s="70"/>
      <c r="H891" s="70"/>
      <c r="I891" s="70"/>
      <c r="J891" s="70"/>
      <c r="K891" s="70"/>
      <c r="L891" s="70"/>
      <c r="M891" s="70"/>
      <c r="N891" s="70"/>
      <c r="O891" s="70"/>
      <c r="P891" s="70"/>
      <c r="Q891" s="71"/>
    </row>
    <row r="892" spans="1:17" x14ac:dyDescent="0.25">
      <c r="A892" s="7" t="str">
        <f t="shared" si="26"/>
        <v/>
      </c>
      <c r="B892" s="3"/>
      <c r="C892" s="45"/>
      <c r="D892" s="15" t="str">
        <f t="shared" si="27"/>
        <v/>
      </c>
      <c r="E892" s="69"/>
      <c r="F892" s="70"/>
      <c r="G892" s="70"/>
      <c r="H892" s="70"/>
      <c r="I892" s="70"/>
      <c r="J892" s="70"/>
      <c r="K892" s="70"/>
      <c r="L892" s="70"/>
      <c r="M892" s="70"/>
      <c r="N892" s="70"/>
      <c r="O892" s="70"/>
      <c r="P892" s="70"/>
      <c r="Q892" s="71"/>
    </row>
    <row r="893" spans="1:17" x14ac:dyDescent="0.25">
      <c r="A893" s="7" t="str">
        <f t="shared" si="26"/>
        <v/>
      </c>
      <c r="B893" s="3"/>
      <c r="C893" s="45"/>
      <c r="D893" s="15" t="str">
        <f t="shared" si="27"/>
        <v/>
      </c>
      <c r="E893" s="69"/>
      <c r="F893" s="70"/>
      <c r="G893" s="70"/>
      <c r="H893" s="70"/>
      <c r="I893" s="70"/>
      <c r="J893" s="70"/>
      <c r="K893" s="70"/>
      <c r="L893" s="70"/>
      <c r="M893" s="70"/>
      <c r="N893" s="70"/>
      <c r="O893" s="70"/>
      <c r="P893" s="70"/>
      <c r="Q893" s="71"/>
    </row>
    <row r="894" spans="1:17" x14ac:dyDescent="0.25">
      <c r="A894" s="7" t="str">
        <f t="shared" si="26"/>
        <v/>
      </c>
      <c r="B894" s="3"/>
      <c r="C894" s="45"/>
      <c r="D894" s="15" t="str">
        <f t="shared" si="27"/>
        <v/>
      </c>
      <c r="E894" s="69"/>
      <c r="F894" s="70"/>
      <c r="G894" s="70"/>
      <c r="H894" s="70"/>
      <c r="I894" s="70"/>
      <c r="J894" s="70"/>
      <c r="K894" s="70"/>
      <c r="L894" s="70"/>
      <c r="M894" s="70"/>
      <c r="N894" s="70"/>
      <c r="O894" s="70"/>
      <c r="P894" s="70"/>
      <c r="Q894" s="71"/>
    </row>
    <row r="895" spans="1:17" x14ac:dyDescent="0.25">
      <c r="A895" s="7" t="str">
        <f t="shared" si="26"/>
        <v/>
      </c>
      <c r="B895" s="3"/>
      <c r="C895" s="45"/>
      <c r="D895" s="15" t="str">
        <f t="shared" si="27"/>
        <v/>
      </c>
      <c r="E895" s="69"/>
      <c r="F895" s="70"/>
      <c r="G895" s="70"/>
      <c r="H895" s="70"/>
      <c r="I895" s="70"/>
      <c r="J895" s="70"/>
      <c r="K895" s="70"/>
      <c r="L895" s="70"/>
      <c r="M895" s="70"/>
      <c r="N895" s="70"/>
      <c r="O895" s="70"/>
      <c r="P895" s="70"/>
      <c r="Q895" s="71"/>
    </row>
    <row r="896" spans="1:17" x14ac:dyDescent="0.25">
      <c r="A896" s="7" t="str">
        <f t="shared" si="26"/>
        <v/>
      </c>
      <c r="B896" s="3"/>
      <c r="C896" s="45"/>
      <c r="D896" s="15" t="str">
        <f t="shared" si="27"/>
        <v/>
      </c>
      <c r="E896" s="69"/>
      <c r="F896" s="70"/>
      <c r="G896" s="70"/>
      <c r="H896" s="70"/>
      <c r="I896" s="70"/>
      <c r="J896" s="70"/>
      <c r="K896" s="70"/>
      <c r="L896" s="70"/>
      <c r="M896" s="70"/>
      <c r="N896" s="70"/>
      <c r="O896" s="70"/>
      <c r="P896" s="70"/>
      <c r="Q896" s="71"/>
    </row>
    <row r="897" spans="1:17" x14ac:dyDescent="0.25">
      <c r="A897" s="7" t="str">
        <f t="shared" si="26"/>
        <v/>
      </c>
      <c r="B897" s="3"/>
      <c r="C897" s="45"/>
      <c r="D897" s="15" t="str">
        <f t="shared" si="27"/>
        <v/>
      </c>
      <c r="E897" s="69"/>
      <c r="F897" s="70"/>
      <c r="G897" s="70"/>
      <c r="H897" s="70"/>
      <c r="I897" s="70"/>
      <c r="J897" s="70"/>
      <c r="K897" s="70"/>
      <c r="L897" s="70"/>
      <c r="M897" s="70"/>
      <c r="N897" s="70"/>
      <c r="O897" s="70"/>
      <c r="P897" s="70"/>
      <c r="Q897" s="71"/>
    </row>
    <row r="898" spans="1:17" x14ac:dyDescent="0.25">
      <c r="A898" s="7" t="str">
        <f t="shared" si="26"/>
        <v/>
      </c>
      <c r="B898" s="3"/>
      <c r="C898" s="45"/>
      <c r="D898" s="15" t="str">
        <f t="shared" si="27"/>
        <v/>
      </c>
      <c r="E898" s="69"/>
      <c r="F898" s="7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71"/>
    </row>
    <row r="899" spans="1:17" x14ac:dyDescent="0.25">
      <c r="A899" s="7" t="str">
        <f t="shared" si="26"/>
        <v/>
      </c>
      <c r="B899" s="3"/>
      <c r="C899" s="45"/>
      <c r="D899" s="15" t="str">
        <f t="shared" si="27"/>
        <v/>
      </c>
      <c r="E899" s="69"/>
      <c r="F899" s="70"/>
      <c r="G899" s="70"/>
      <c r="H899" s="70"/>
      <c r="I899" s="70"/>
      <c r="J899" s="70"/>
      <c r="K899" s="70"/>
      <c r="L899" s="70"/>
      <c r="M899" s="70"/>
      <c r="N899" s="70"/>
      <c r="O899" s="70"/>
      <c r="P899" s="70"/>
      <c r="Q899" s="71"/>
    </row>
    <row r="900" spans="1:17" x14ac:dyDescent="0.25">
      <c r="A900" s="7" t="str">
        <f t="shared" si="26"/>
        <v/>
      </c>
      <c r="B900" s="3"/>
      <c r="C900" s="45"/>
      <c r="D900" s="15" t="str">
        <f t="shared" si="27"/>
        <v/>
      </c>
      <c r="E900" s="69"/>
      <c r="F900" s="70"/>
      <c r="G900" s="70"/>
      <c r="H900" s="70"/>
      <c r="I900" s="70"/>
      <c r="J900" s="70"/>
      <c r="K900" s="70"/>
      <c r="L900" s="70"/>
      <c r="M900" s="70"/>
      <c r="N900" s="70"/>
      <c r="O900" s="70"/>
      <c r="P900" s="70"/>
      <c r="Q900" s="71"/>
    </row>
    <row r="901" spans="1:17" x14ac:dyDescent="0.25">
      <c r="A901" s="7" t="str">
        <f t="shared" si="26"/>
        <v/>
      </c>
      <c r="B901" s="3"/>
      <c r="C901" s="45"/>
      <c r="D901" s="15" t="str">
        <f t="shared" si="27"/>
        <v/>
      </c>
      <c r="E901" s="69"/>
      <c r="F901" s="70"/>
      <c r="G901" s="70"/>
      <c r="H901" s="70"/>
      <c r="I901" s="70"/>
      <c r="J901" s="70"/>
      <c r="K901" s="70"/>
      <c r="L901" s="70"/>
      <c r="M901" s="70"/>
      <c r="N901" s="70"/>
      <c r="O901" s="70"/>
      <c r="P901" s="70"/>
      <c r="Q901" s="71"/>
    </row>
    <row r="902" spans="1:17" x14ac:dyDescent="0.25">
      <c r="A902" s="7" t="str">
        <f t="shared" si="26"/>
        <v/>
      </c>
      <c r="B902" s="3"/>
      <c r="C902" s="45"/>
      <c r="D902" s="15" t="str">
        <f t="shared" si="27"/>
        <v/>
      </c>
      <c r="E902" s="69"/>
      <c r="F902" s="70"/>
      <c r="G902" s="70"/>
      <c r="H902" s="70"/>
      <c r="I902" s="70"/>
      <c r="J902" s="70"/>
      <c r="K902" s="70"/>
      <c r="L902" s="70"/>
      <c r="M902" s="70"/>
      <c r="N902" s="70"/>
      <c r="O902" s="70"/>
      <c r="P902" s="70"/>
      <c r="Q902" s="71"/>
    </row>
    <row r="903" spans="1:17" x14ac:dyDescent="0.25">
      <c r="A903" s="7" t="str">
        <f t="shared" ref="A903:A966" si="28">IF(B903="","",B903-B902)</f>
        <v/>
      </c>
      <c r="B903" s="3"/>
      <c r="C903" s="45"/>
      <c r="D903" s="15" t="str">
        <f t="shared" ref="D903:D966" si="29">IF(C903="","","km")</f>
        <v/>
      </c>
      <c r="E903" s="69"/>
      <c r="F903" s="70"/>
      <c r="G903" s="70"/>
      <c r="H903" s="70"/>
      <c r="I903" s="70"/>
      <c r="J903" s="70"/>
      <c r="K903" s="70"/>
      <c r="L903" s="70"/>
      <c r="M903" s="70"/>
      <c r="N903" s="70"/>
      <c r="O903" s="70"/>
      <c r="P903" s="70"/>
      <c r="Q903" s="71"/>
    </row>
    <row r="904" spans="1:17" x14ac:dyDescent="0.25">
      <c r="A904" s="7" t="str">
        <f t="shared" si="28"/>
        <v/>
      </c>
      <c r="B904" s="3"/>
      <c r="C904" s="45"/>
      <c r="D904" s="15" t="str">
        <f t="shared" si="29"/>
        <v/>
      </c>
      <c r="E904" s="69"/>
      <c r="F904" s="70"/>
      <c r="G904" s="70"/>
      <c r="H904" s="70"/>
      <c r="I904" s="70"/>
      <c r="J904" s="70"/>
      <c r="K904" s="70"/>
      <c r="L904" s="70"/>
      <c r="M904" s="70"/>
      <c r="N904" s="70"/>
      <c r="O904" s="70"/>
      <c r="P904" s="70"/>
      <c r="Q904" s="71"/>
    </row>
    <row r="905" spans="1:17" x14ac:dyDescent="0.25">
      <c r="A905" s="7" t="str">
        <f t="shared" si="28"/>
        <v/>
      </c>
      <c r="B905" s="3"/>
      <c r="C905" s="45"/>
      <c r="D905" s="15" t="str">
        <f t="shared" si="29"/>
        <v/>
      </c>
      <c r="E905" s="69"/>
      <c r="F905" s="70"/>
      <c r="G905" s="70"/>
      <c r="H905" s="70"/>
      <c r="I905" s="70"/>
      <c r="J905" s="70"/>
      <c r="K905" s="70"/>
      <c r="L905" s="70"/>
      <c r="M905" s="70"/>
      <c r="N905" s="70"/>
      <c r="O905" s="70"/>
      <c r="P905" s="70"/>
      <c r="Q905" s="71"/>
    </row>
    <row r="906" spans="1:17" x14ac:dyDescent="0.25">
      <c r="A906" s="7" t="str">
        <f t="shared" si="28"/>
        <v/>
      </c>
      <c r="B906" s="3"/>
      <c r="C906" s="45"/>
      <c r="D906" s="15" t="str">
        <f t="shared" si="29"/>
        <v/>
      </c>
      <c r="E906" s="69"/>
      <c r="F906" s="70"/>
      <c r="G906" s="70"/>
      <c r="H906" s="70"/>
      <c r="I906" s="70"/>
      <c r="J906" s="70"/>
      <c r="K906" s="70"/>
      <c r="L906" s="70"/>
      <c r="M906" s="70"/>
      <c r="N906" s="70"/>
      <c r="O906" s="70"/>
      <c r="P906" s="70"/>
      <c r="Q906" s="71"/>
    </row>
    <row r="907" spans="1:17" x14ac:dyDescent="0.25">
      <c r="A907" s="7" t="str">
        <f t="shared" si="28"/>
        <v/>
      </c>
      <c r="B907" s="3"/>
      <c r="C907" s="45"/>
      <c r="D907" s="15" t="str">
        <f t="shared" si="29"/>
        <v/>
      </c>
      <c r="E907" s="69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71"/>
    </row>
    <row r="908" spans="1:17" x14ac:dyDescent="0.25">
      <c r="A908" s="7" t="str">
        <f t="shared" si="28"/>
        <v/>
      </c>
      <c r="B908" s="3"/>
      <c r="C908" s="45"/>
      <c r="D908" s="15" t="str">
        <f t="shared" si="29"/>
        <v/>
      </c>
      <c r="E908" s="69"/>
      <c r="F908" s="70"/>
      <c r="G908" s="70"/>
      <c r="H908" s="70"/>
      <c r="I908" s="70"/>
      <c r="J908" s="70"/>
      <c r="K908" s="70"/>
      <c r="L908" s="70"/>
      <c r="M908" s="70"/>
      <c r="N908" s="70"/>
      <c r="O908" s="70"/>
      <c r="P908" s="70"/>
      <c r="Q908" s="71"/>
    </row>
    <row r="909" spans="1:17" x14ac:dyDescent="0.25">
      <c r="A909" s="7" t="str">
        <f t="shared" si="28"/>
        <v/>
      </c>
      <c r="B909" s="3"/>
      <c r="C909" s="45"/>
      <c r="D909" s="15" t="str">
        <f t="shared" si="29"/>
        <v/>
      </c>
      <c r="E909" s="69"/>
      <c r="F909" s="70"/>
      <c r="G909" s="70"/>
      <c r="H909" s="70"/>
      <c r="I909" s="70"/>
      <c r="J909" s="70"/>
      <c r="K909" s="70"/>
      <c r="L909" s="70"/>
      <c r="M909" s="70"/>
      <c r="N909" s="70"/>
      <c r="O909" s="70"/>
      <c r="P909" s="70"/>
      <c r="Q909" s="71"/>
    </row>
    <row r="910" spans="1:17" x14ac:dyDescent="0.25">
      <c r="A910" s="7" t="str">
        <f t="shared" si="28"/>
        <v/>
      </c>
      <c r="B910" s="3"/>
      <c r="C910" s="45"/>
      <c r="D910" s="15" t="str">
        <f t="shared" si="29"/>
        <v/>
      </c>
      <c r="E910" s="69"/>
      <c r="F910" s="70"/>
      <c r="G910" s="70"/>
      <c r="H910" s="70"/>
      <c r="I910" s="70"/>
      <c r="J910" s="70"/>
      <c r="K910" s="70"/>
      <c r="L910" s="70"/>
      <c r="M910" s="70"/>
      <c r="N910" s="70"/>
      <c r="O910" s="70"/>
      <c r="P910" s="70"/>
      <c r="Q910" s="71"/>
    </row>
    <row r="911" spans="1:17" x14ac:dyDescent="0.25">
      <c r="A911" s="7" t="str">
        <f t="shared" si="28"/>
        <v/>
      </c>
      <c r="B911" s="3"/>
      <c r="C911" s="45"/>
      <c r="D911" s="15" t="str">
        <f t="shared" si="29"/>
        <v/>
      </c>
      <c r="E911" s="69"/>
      <c r="F911" s="70"/>
      <c r="G911" s="70"/>
      <c r="H911" s="70"/>
      <c r="I911" s="70"/>
      <c r="J911" s="70"/>
      <c r="K911" s="70"/>
      <c r="L911" s="70"/>
      <c r="M911" s="70"/>
      <c r="N911" s="70"/>
      <c r="O911" s="70"/>
      <c r="P911" s="70"/>
      <c r="Q911" s="71"/>
    </row>
    <row r="912" spans="1:17" x14ac:dyDescent="0.25">
      <c r="A912" s="7" t="str">
        <f t="shared" si="28"/>
        <v/>
      </c>
      <c r="B912" s="3"/>
      <c r="C912" s="45"/>
      <c r="D912" s="15" t="str">
        <f t="shared" si="29"/>
        <v/>
      </c>
      <c r="E912" s="69"/>
      <c r="F912" s="70"/>
      <c r="G912" s="70"/>
      <c r="H912" s="70"/>
      <c r="I912" s="70"/>
      <c r="J912" s="70"/>
      <c r="K912" s="70"/>
      <c r="L912" s="70"/>
      <c r="M912" s="70"/>
      <c r="N912" s="70"/>
      <c r="O912" s="70"/>
      <c r="P912" s="70"/>
      <c r="Q912" s="71"/>
    </row>
    <row r="913" spans="1:17" x14ac:dyDescent="0.25">
      <c r="A913" s="7" t="str">
        <f t="shared" si="28"/>
        <v/>
      </c>
      <c r="B913" s="3"/>
      <c r="C913" s="45"/>
      <c r="D913" s="15" t="str">
        <f t="shared" si="29"/>
        <v/>
      </c>
      <c r="E913" s="69"/>
      <c r="F913" s="7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71"/>
    </row>
    <row r="914" spans="1:17" x14ac:dyDescent="0.25">
      <c r="A914" s="7" t="str">
        <f t="shared" si="28"/>
        <v/>
      </c>
      <c r="B914" s="3"/>
      <c r="C914" s="45"/>
      <c r="D914" s="15" t="str">
        <f t="shared" si="29"/>
        <v/>
      </c>
      <c r="E914" s="69"/>
      <c r="F914" s="70"/>
      <c r="G914" s="70"/>
      <c r="H914" s="70"/>
      <c r="I914" s="70"/>
      <c r="J914" s="70"/>
      <c r="K914" s="70"/>
      <c r="L914" s="70"/>
      <c r="M914" s="70"/>
      <c r="N914" s="70"/>
      <c r="O914" s="70"/>
      <c r="P914" s="70"/>
      <c r="Q914" s="71"/>
    </row>
    <row r="915" spans="1:17" x14ac:dyDescent="0.25">
      <c r="A915" s="7" t="str">
        <f t="shared" si="28"/>
        <v/>
      </c>
      <c r="B915" s="3"/>
      <c r="C915" s="45"/>
      <c r="D915" s="15" t="str">
        <f t="shared" si="29"/>
        <v/>
      </c>
      <c r="E915" s="69"/>
      <c r="F915" s="70"/>
      <c r="G915" s="70"/>
      <c r="H915" s="70"/>
      <c r="I915" s="70"/>
      <c r="J915" s="70"/>
      <c r="K915" s="70"/>
      <c r="L915" s="70"/>
      <c r="M915" s="70"/>
      <c r="N915" s="70"/>
      <c r="O915" s="70"/>
      <c r="P915" s="70"/>
      <c r="Q915" s="71"/>
    </row>
    <row r="916" spans="1:17" x14ac:dyDescent="0.25">
      <c r="A916" s="7" t="str">
        <f t="shared" si="28"/>
        <v/>
      </c>
      <c r="B916" s="3"/>
      <c r="C916" s="45"/>
      <c r="D916" s="15" t="str">
        <f t="shared" si="29"/>
        <v/>
      </c>
      <c r="E916" s="69"/>
      <c r="F916" s="70"/>
      <c r="G916" s="70"/>
      <c r="H916" s="70"/>
      <c r="I916" s="70"/>
      <c r="J916" s="70"/>
      <c r="K916" s="70"/>
      <c r="L916" s="70"/>
      <c r="M916" s="70"/>
      <c r="N916" s="70"/>
      <c r="O916" s="70"/>
      <c r="P916" s="70"/>
      <c r="Q916" s="71"/>
    </row>
    <row r="917" spans="1:17" x14ac:dyDescent="0.25">
      <c r="A917" s="7" t="str">
        <f t="shared" si="28"/>
        <v/>
      </c>
      <c r="B917" s="3"/>
      <c r="C917" s="45"/>
      <c r="D917" s="15" t="str">
        <f t="shared" si="29"/>
        <v/>
      </c>
      <c r="E917" s="69"/>
      <c r="F917" s="70"/>
      <c r="G917" s="70"/>
      <c r="H917" s="70"/>
      <c r="I917" s="70"/>
      <c r="J917" s="70"/>
      <c r="K917" s="70"/>
      <c r="L917" s="70"/>
      <c r="M917" s="70"/>
      <c r="N917" s="70"/>
      <c r="O917" s="70"/>
      <c r="P917" s="70"/>
      <c r="Q917" s="71"/>
    </row>
    <row r="918" spans="1:17" x14ac:dyDescent="0.25">
      <c r="A918" s="7" t="str">
        <f t="shared" si="28"/>
        <v/>
      </c>
      <c r="B918" s="3"/>
      <c r="C918" s="45"/>
      <c r="D918" s="15" t="str">
        <f t="shared" si="29"/>
        <v/>
      </c>
      <c r="E918" s="69"/>
      <c r="F918" s="70"/>
      <c r="G918" s="70"/>
      <c r="H918" s="70"/>
      <c r="I918" s="70"/>
      <c r="J918" s="70"/>
      <c r="K918" s="70"/>
      <c r="L918" s="70"/>
      <c r="M918" s="70"/>
      <c r="N918" s="70"/>
      <c r="O918" s="70"/>
      <c r="P918" s="70"/>
      <c r="Q918" s="71"/>
    </row>
    <row r="919" spans="1:17" x14ac:dyDescent="0.25">
      <c r="A919" s="7" t="str">
        <f t="shared" si="28"/>
        <v/>
      </c>
      <c r="B919" s="3"/>
      <c r="C919" s="45"/>
      <c r="D919" s="15" t="str">
        <f t="shared" si="29"/>
        <v/>
      </c>
      <c r="E919" s="69"/>
      <c r="F919" s="70"/>
      <c r="G919" s="70"/>
      <c r="H919" s="70"/>
      <c r="I919" s="70"/>
      <c r="J919" s="70"/>
      <c r="K919" s="70"/>
      <c r="L919" s="70"/>
      <c r="M919" s="70"/>
      <c r="N919" s="70"/>
      <c r="O919" s="70"/>
      <c r="P919" s="70"/>
      <c r="Q919" s="71"/>
    </row>
    <row r="920" spans="1:17" x14ac:dyDescent="0.25">
      <c r="A920" s="7" t="str">
        <f t="shared" si="28"/>
        <v/>
      </c>
      <c r="B920" s="3"/>
      <c r="C920" s="45"/>
      <c r="D920" s="15" t="str">
        <f t="shared" si="29"/>
        <v/>
      </c>
      <c r="E920" s="69"/>
      <c r="F920" s="7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71"/>
    </row>
    <row r="921" spans="1:17" x14ac:dyDescent="0.25">
      <c r="A921" s="7" t="str">
        <f t="shared" si="28"/>
        <v/>
      </c>
      <c r="B921" s="3"/>
      <c r="C921" s="45"/>
      <c r="D921" s="15" t="str">
        <f t="shared" si="29"/>
        <v/>
      </c>
      <c r="E921" s="69"/>
      <c r="F921" s="70"/>
      <c r="G921" s="70"/>
      <c r="H921" s="70"/>
      <c r="I921" s="70"/>
      <c r="J921" s="70"/>
      <c r="K921" s="70"/>
      <c r="L921" s="70"/>
      <c r="M921" s="70"/>
      <c r="N921" s="70"/>
      <c r="O921" s="70"/>
      <c r="P921" s="70"/>
      <c r="Q921" s="71"/>
    </row>
    <row r="922" spans="1:17" x14ac:dyDescent="0.25">
      <c r="A922" s="7" t="str">
        <f t="shared" si="28"/>
        <v/>
      </c>
      <c r="B922" s="3"/>
      <c r="C922" s="45"/>
      <c r="D922" s="15" t="str">
        <f t="shared" si="29"/>
        <v/>
      </c>
      <c r="E922" s="69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71"/>
    </row>
    <row r="923" spans="1:17" x14ac:dyDescent="0.25">
      <c r="A923" s="7" t="str">
        <f t="shared" si="28"/>
        <v/>
      </c>
      <c r="B923" s="3"/>
      <c r="C923" s="45"/>
      <c r="D923" s="15" t="str">
        <f t="shared" si="29"/>
        <v/>
      </c>
      <c r="E923" s="69"/>
      <c r="F923" s="70"/>
      <c r="G923" s="70"/>
      <c r="H923" s="70"/>
      <c r="I923" s="70"/>
      <c r="J923" s="70"/>
      <c r="K923" s="70"/>
      <c r="L923" s="70"/>
      <c r="M923" s="70"/>
      <c r="N923" s="70"/>
      <c r="O923" s="70"/>
      <c r="P923" s="70"/>
      <c r="Q923" s="71"/>
    </row>
    <row r="924" spans="1:17" x14ac:dyDescent="0.25">
      <c r="A924" s="7" t="str">
        <f t="shared" si="28"/>
        <v/>
      </c>
      <c r="B924" s="3"/>
      <c r="C924" s="45"/>
      <c r="D924" s="15" t="str">
        <f t="shared" si="29"/>
        <v/>
      </c>
      <c r="E924" s="69"/>
      <c r="F924" s="70"/>
      <c r="G924" s="70"/>
      <c r="H924" s="70"/>
      <c r="I924" s="70"/>
      <c r="J924" s="70"/>
      <c r="K924" s="70"/>
      <c r="L924" s="70"/>
      <c r="M924" s="70"/>
      <c r="N924" s="70"/>
      <c r="O924" s="70"/>
      <c r="P924" s="70"/>
      <c r="Q924" s="71"/>
    </row>
    <row r="925" spans="1:17" x14ac:dyDescent="0.25">
      <c r="A925" s="7" t="str">
        <f t="shared" si="28"/>
        <v/>
      </c>
      <c r="B925" s="3"/>
      <c r="C925" s="45"/>
      <c r="D925" s="15" t="str">
        <f t="shared" si="29"/>
        <v/>
      </c>
      <c r="E925" s="69"/>
      <c r="F925" s="70"/>
      <c r="G925" s="70"/>
      <c r="H925" s="70"/>
      <c r="I925" s="70"/>
      <c r="J925" s="70"/>
      <c r="K925" s="70"/>
      <c r="L925" s="70"/>
      <c r="M925" s="70"/>
      <c r="N925" s="70"/>
      <c r="O925" s="70"/>
      <c r="P925" s="70"/>
      <c r="Q925" s="71"/>
    </row>
    <row r="926" spans="1:17" x14ac:dyDescent="0.25">
      <c r="A926" s="7" t="str">
        <f t="shared" si="28"/>
        <v/>
      </c>
      <c r="B926" s="3"/>
      <c r="C926" s="45"/>
      <c r="D926" s="15" t="str">
        <f t="shared" si="29"/>
        <v/>
      </c>
      <c r="E926" s="69"/>
      <c r="F926" s="70"/>
      <c r="G926" s="70"/>
      <c r="H926" s="70"/>
      <c r="I926" s="70"/>
      <c r="J926" s="70"/>
      <c r="K926" s="70"/>
      <c r="L926" s="70"/>
      <c r="M926" s="70"/>
      <c r="N926" s="70"/>
      <c r="O926" s="70"/>
      <c r="P926" s="70"/>
      <c r="Q926" s="71"/>
    </row>
    <row r="927" spans="1:17" x14ac:dyDescent="0.25">
      <c r="A927" s="7" t="str">
        <f t="shared" si="28"/>
        <v/>
      </c>
      <c r="B927" s="3"/>
      <c r="C927" s="45"/>
      <c r="D927" s="15" t="str">
        <f t="shared" si="29"/>
        <v/>
      </c>
      <c r="E927" s="69"/>
      <c r="F927" s="7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71"/>
    </row>
    <row r="928" spans="1:17" x14ac:dyDescent="0.25">
      <c r="A928" s="7" t="str">
        <f t="shared" si="28"/>
        <v/>
      </c>
      <c r="B928" s="3"/>
      <c r="C928" s="45"/>
      <c r="D928" s="15" t="str">
        <f t="shared" si="29"/>
        <v/>
      </c>
      <c r="E928" s="69"/>
      <c r="F928" s="70"/>
      <c r="G928" s="70"/>
      <c r="H928" s="70"/>
      <c r="I928" s="70"/>
      <c r="J928" s="70"/>
      <c r="K928" s="70"/>
      <c r="L928" s="70"/>
      <c r="M928" s="70"/>
      <c r="N928" s="70"/>
      <c r="O928" s="70"/>
      <c r="P928" s="70"/>
      <c r="Q928" s="71"/>
    </row>
    <row r="929" spans="1:17" x14ac:dyDescent="0.25">
      <c r="A929" s="7" t="str">
        <f t="shared" si="28"/>
        <v/>
      </c>
      <c r="B929" s="3"/>
      <c r="C929" s="45"/>
      <c r="D929" s="15" t="str">
        <f t="shared" si="29"/>
        <v/>
      </c>
      <c r="E929" s="69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71"/>
    </row>
    <row r="930" spans="1:17" x14ac:dyDescent="0.25">
      <c r="A930" s="7" t="str">
        <f t="shared" si="28"/>
        <v/>
      </c>
      <c r="B930" s="3"/>
      <c r="C930" s="45"/>
      <c r="D930" s="15" t="str">
        <f t="shared" si="29"/>
        <v/>
      </c>
      <c r="E930" s="69"/>
      <c r="F930" s="70"/>
      <c r="G930" s="70"/>
      <c r="H930" s="70"/>
      <c r="I930" s="70"/>
      <c r="J930" s="70"/>
      <c r="K930" s="70"/>
      <c r="L930" s="70"/>
      <c r="M930" s="70"/>
      <c r="N930" s="70"/>
      <c r="O930" s="70"/>
      <c r="P930" s="70"/>
      <c r="Q930" s="71"/>
    </row>
    <row r="931" spans="1:17" x14ac:dyDescent="0.25">
      <c r="A931" s="7" t="str">
        <f t="shared" si="28"/>
        <v/>
      </c>
      <c r="B931" s="3"/>
      <c r="C931" s="45"/>
      <c r="D931" s="15" t="str">
        <f t="shared" si="29"/>
        <v/>
      </c>
      <c r="E931" s="69"/>
      <c r="F931" s="70"/>
      <c r="G931" s="70"/>
      <c r="H931" s="70"/>
      <c r="I931" s="70"/>
      <c r="J931" s="70"/>
      <c r="K931" s="70"/>
      <c r="L931" s="70"/>
      <c r="M931" s="70"/>
      <c r="N931" s="70"/>
      <c r="O931" s="70"/>
      <c r="P931" s="70"/>
      <c r="Q931" s="71"/>
    </row>
    <row r="932" spans="1:17" x14ac:dyDescent="0.25">
      <c r="A932" s="7" t="str">
        <f t="shared" si="28"/>
        <v/>
      </c>
      <c r="B932" s="3"/>
      <c r="C932" s="45"/>
      <c r="D932" s="15" t="str">
        <f t="shared" si="29"/>
        <v/>
      </c>
      <c r="E932" s="69"/>
      <c r="F932" s="70"/>
      <c r="G932" s="70"/>
      <c r="H932" s="70"/>
      <c r="I932" s="70"/>
      <c r="J932" s="70"/>
      <c r="K932" s="70"/>
      <c r="L932" s="70"/>
      <c r="M932" s="70"/>
      <c r="N932" s="70"/>
      <c r="O932" s="70"/>
      <c r="P932" s="70"/>
      <c r="Q932" s="71"/>
    </row>
    <row r="933" spans="1:17" x14ac:dyDescent="0.25">
      <c r="A933" s="7" t="str">
        <f t="shared" si="28"/>
        <v/>
      </c>
      <c r="B933" s="3"/>
      <c r="C933" s="45"/>
      <c r="D933" s="15" t="str">
        <f t="shared" si="29"/>
        <v/>
      </c>
      <c r="E933" s="69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71"/>
    </row>
    <row r="934" spans="1:17" x14ac:dyDescent="0.25">
      <c r="A934" s="7" t="str">
        <f t="shared" si="28"/>
        <v/>
      </c>
      <c r="B934" s="3"/>
      <c r="C934" s="45"/>
      <c r="D934" s="15" t="str">
        <f t="shared" si="29"/>
        <v/>
      </c>
      <c r="E934" s="69"/>
      <c r="F934" s="7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71"/>
    </row>
    <row r="935" spans="1:17" x14ac:dyDescent="0.25">
      <c r="A935" s="7" t="str">
        <f t="shared" si="28"/>
        <v/>
      </c>
      <c r="B935" s="3"/>
      <c r="C935" s="45"/>
      <c r="D935" s="15" t="str">
        <f t="shared" si="29"/>
        <v/>
      </c>
      <c r="E935" s="69"/>
      <c r="F935" s="70"/>
      <c r="G935" s="70"/>
      <c r="H935" s="70"/>
      <c r="I935" s="70"/>
      <c r="J935" s="70"/>
      <c r="K935" s="70"/>
      <c r="L935" s="70"/>
      <c r="M935" s="70"/>
      <c r="N935" s="70"/>
      <c r="O935" s="70"/>
      <c r="P935" s="70"/>
      <c r="Q935" s="71"/>
    </row>
    <row r="936" spans="1:17" x14ac:dyDescent="0.25">
      <c r="A936" s="7" t="str">
        <f t="shared" si="28"/>
        <v/>
      </c>
      <c r="B936" s="3"/>
      <c r="C936" s="45"/>
      <c r="D936" s="15" t="str">
        <f t="shared" si="29"/>
        <v/>
      </c>
      <c r="E936" s="69"/>
      <c r="F936" s="70"/>
      <c r="G936" s="70"/>
      <c r="H936" s="70"/>
      <c r="I936" s="70"/>
      <c r="J936" s="70"/>
      <c r="K936" s="70"/>
      <c r="L936" s="70"/>
      <c r="M936" s="70"/>
      <c r="N936" s="70"/>
      <c r="O936" s="70"/>
      <c r="P936" s="70"/>
      <c r="Q936" s="71"/>
    </row>
    <row r="937" spans="1:17" x14ac:dyDescent="0.25">
      <c r="A937" s="7" t="str">
        <f t="shared" si="28"/>
        <v/>
      </c>
      <c r="B937" s="3"/>
      <c r="C937" s="45"/>
      <c r="D937" s="15" t="str">
        <f t="shared" si="29"/>
        <v/>
      </c>
      <c r="E937" s="69"/>
      <c r="F937" s="70"/>
      <c r="G937" s="70"/>
      <c r="H937" s="70"/>
      <c r="I937" s="70"/>
      <c r="J937" s="70"/>
      <c r="K937" s="70"/>
      <c r="L937" s="70"/>
      <c r="M937" s="70"/>
      <c r="N937" s="70"/>
      <c r="O937" s="70"/>
      <c r="P937" s="70"/>
      <c r="Q937" s="71"/>
    </row>
    <row r="938" spans="1:17" x14ac:dyDescent="0.25">
      <c r="A938" s="7" t="str">
        <f t="shared" si="28"/>
        <v/>
      </c>
      <c r="B938" s="3"/>
      <c r="C938" s="45"/>
      <c r="D938" s="15" t="str">
        <f t="shared" si="29"/>
        <v/>
      </c>
      <c r="E938" s="69"/>
      <c r="F938" s="70"/>
      <c r="G938" s="70"/>
      <c r="H938" s="70"/>
      <c r="I938" s="70"/>
      <c r="J938" s="70"/>
      <c r="K938" s="70"/>
      <c r="L938" s="70"/>
      <c r="M938" s="70"/>
      <c r="N938" s="70"/>
      <c r="O938" s="70"/>
      <c r="P938" s="70"/>
      <c r="Q938" s="71"/>
    </row>
    <row r="939" spans="1:17" x14ac:dyDescent="0.25">
      <c r="A939" s="7" t="str">
        <f t="shared" si="28"/>
        <v/>
      </c>
      <c r="B939" s="3"/>
      <c r="C939" s="45"/>
      <c r="D939" s="15" t="str">
        <f t="shared" si="29"/>
        <v/>
      </c>
      <c r="E939" s="69"/>
      <c r="F939" s="70"/>
      <c r="G939" s="70"/>
      <c r="H939" s="70"/>
      <c r="I939" s="70"/>
      <c r="J939" s="70"/>
      <c r="K939" s="70"/>
      <c r="L939" s="70"/>
      <c r="M939" s="70"/>
      <c r="N939" s="70"/>
      <c r="O939" s="70"/>
      <c r="P939" s="70"/>
      <c r="Q939" s="71"/>
    </row>
    <row r="940" spans="1:17" x14ac:dyDescent="0.25">
      <c r="A940" s="7" t="str">
        <f t="shared" si="28"/>
        <v/>
      </c>
      <c r="B940" s="3"/>
      <c r="C940" s="45"/>
      <c r="D940" s="15" t="str">
        <f t="shared" si="29"/>
        <v/>
      </c>
      <c r="E940" s="69"/>
      <c r="F940" s="70"/>
      <c r="G940" s="70"/>
      <c r="H940" s="70"/>
      <c r="I940" s="70"/>
      <c r="J940" s="70"/>
      <c r="K940" s="70"/>
      <c r="L940" s="70"/>
      <c r="M940" s="70"/>
      <c r="N940" s="70"/>
      <c r="O940" s="70"/>
      <c r="P940" s="70"/>
      <c r="Q940" s="71"/>
    </row>
    <row r="941" spans="1:17" x14ac:dyDescent="0.25">
      <c r="A941" s="7" t="str">
        <f t="shared" si="28"/>
        <v/>
      </c>
      <c r="B941" s="3"/>
      <c r="C941" s="45"/>
      <c r="D941" s="15" t="str">
        <f t="shared" si="29"/>
        <v/>
      </c>
      <c r="E941" s="69"/>
      <c r="F941" s="7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71"/>
    </row>
    <row r="942" spans="1:17" x14ac:dyDescent="0.25">
      <c r="A942" s="7" t="str">
        <f t="shared" si="28"/>
        <v/>
      </c>
      <c r="B942" s="3"/>
      <c r="C942" s="45"/>
      <c r="D942" s="15" t="str">
        <f t="shared" si="29"/>
        <v/>
      </c>
      <c r="E942" s="69"/>
      <c r="F942" s="70"/>
      <c r="G942" s="70"/>
      <c r="H942" s="70"/>
      <c r="I942" s="70"/>
      <c r="J942" s="70"/>
      <c r="K942" s="70"/>
      <c r="L942" s="70"/>
      <c r="M942" s="70"/>
      <c r="N942" s="70"/>
      <c r="O942" s="70"/>
      <c r="P942" s="70"/>
      <c r="Q942" s="71"/>
    </row>
    <row r="943" spans="1:17" x14ac:dyDescent="0.25">
      <c r="A943" s="7" t="str">
        <f t="shared" si="28"/>
        <v/>
      </c>
      <c r="B943" s="3"/>
      <c r="C943" s="45"/>
      <c r="D943" s="15" t="str">
        <f t="shared" si="29"/>
        <v/>
      </c>
      <c r="E943" s="69"/>
      <c r="F943" s="70"/>
      <c r="G943" s="70"/>
      <c r="H943" s="70"/>
      <c r="I943" s="70"/>
      <c r="J943" s="70"/>
      <c r="K943" s="70"/>
      <c r="L943" s="70"/>
      <c r="M943" s="70"/>
      <c r="N943" s="70"/>
      <c r="O943" s="70"/>
      <c r="P943" s="70"/>
      <c r="Q943" s="71"/>
    </row>
    <row r="944" spans="1:17" x14ac:dyDescent="0.25">
      <c r="A944" s="7" t="str">
        <f t="shared" si="28"/>
        <v/>
      </c>
      <c r="B944" s="3"/>
      <c r="C944" s="45"/>
      <c r="D944" s="15" t="str">
        <f t="shared" si="29"/>
        <v/>
      </c>
      <c r="E944" s="69"/>
      <c r="F944" s="70"/>
      <c r="G944" s="70"/>
      <c r="H944" s="70"/>
      <c r="I944" s="70"/>
      <c r="J944" s="70"/>
      <c r="K944" s="70"/>
      <c r="L944" s="70"/>
      <c r="M944" s="70"/>
      <c r="N944" s="70"/>
      <c r="O944" s="70"/>
      <c r="P944" s="70"/>
      <c r="Q944" s="71"/>
    </row>
    <row r="945" spans="1:17" x14ac:dyDescent="0.25">
      <c r="A945" s="7" t="str">
        <f t="shared" si="28"/>
        <v/>
      </c>
      <c r="B945" s="3"/>
      <c r="C945" s="45"/>
      <c r="D945" s="15" t="str">
        <f t="shared" si="29"/>
        <v/>
      </c>
      <c r="E945" s="69"/>
      <c r="F945" s="70"/>
      <c r="G945" s="70"/>
      <c r="H945" s="70"/>
      <c r="I945" s="70"/>
      <c r="J945" s="70"/>
      <c r="K945" s="70"/>
      <c r="L945" s="70"/>
      <c r="M945" s="70"/>
      <c r="N945" s="70"/>
      <c r="O945" s="70"/>
      <c r="P945" s="70"/>
      <c r="Q945" s="71"/>
    </row>
    <row r="946" spans="1:17" x14ac:dyDescent="0.25">
      <c r="A946" s="7" t="str">
        <f t="shared" si="28"/>
        <v/>
      </c>
      <c r="B946" s="3"/>
      <c r="C946" s="45"/>
      <c r="D946" s="15" t="str">
        <f t="shared" si="29"/>
        <v/>
      </c>
      <c r="E946" s="69"/>
      <c r="F946" s="70"/>
      <c r="G946" s="70"/>
      <c r="H946" s="70"/>
      <c r="I946" s="70"/>
      <c r="J946" s="70"/>
      <c r="K946" s="70"/>
      <c r="L946" s="70"/>
      <c r="M946" s="70"/>
      <c r="N946" s="70"/>
      <c r="O946" s="70"/>
      <c r="P946" s="70"/>
      <c r="Q946" s="71"/>
    </row>
    <row r="947" spans="1:17" x14ac:dyDescent="0.25">
      <c r="A947" s="7" t="str">
        <f t="shared" si="28"/>
        <v/>
      </c>
      <c r="B947" s="3"/>
      <c r="C947" s="45"/>
      <c r="D947" s="15" t="str">
        <f t="shared" si="29"/>
        <v/>
      </c>
      <c r="E947" s="69"/>
      <c r="F947" s="70"/>
      <c r="G947" s="70"/>
      <c r="H947" s="70"/>
      <c r="I947" s="70"/>
      <c r="J947" s="70"/>
      <c r="K947" s="70"/>
      <c r="L947" s="70"/>
      <c r="M947" s="70"/>
      <c r="N947" s="70"/>
      <c r="O947" s="70"/>
      <c r="P947" s="70"/>
      <c r="Q947" s="71"/>
    </row>
    <row r="948" spans="1:17" x14ac:dyDescent="0.25">
      <c r="A948" s="7" t="str">
        <f t="shared" si="28"/>
        <v/>
      </c>
      <c r="B948" s="3"/>
      <c r="C948" s="45"/>
      <c r="D948" s="15" t="str">
        <f t="shared" si="29"/>
        <v/>
      </c>
      <c r="E948" s="69"/>
      <c r="F948" s="70"/>
      <c r="G948" s="70"/>
      <c r="H948" s="70"/>
      <c r="I948" s="70"/>
      <c r="J948" s="70"/>
      <c r="K948" s="70"/>
      <c r="L948" s="70"/>
      <c r="M948" s="70"/>
      <c r="N948" s="70"/>
      <c r="O948" s="70"/>
      <c r="P948" s="70"/>
      <c r="Q948" s="71"/>
    </row>
    <row r="949" spans="1:17" x14ac:dyDescent="0.25">
      <c r="A949" s="7" t="str">
        <f t="shared" si="28"/>
        <v/>
      </c>
      <c r="B949" s="3"/>
      <c r="C949" s="45"/>
      <c r="D949" s="15" t="str">
        <f t="shared" si="29"/>
        <v/>
      </c>
      <c r="E949" s="69"/>
      <c r="F949" s="70"/>
      <c r="G949" s="70"/>
      <c r="H949" s="70"/>
      <c r="I949" s="70"/>
      <c r="J949" s="70"/>
      <c r="K949" s="70"/>
      <c r="L949" s="70"/>
      <c r="M949" s="70"/>
      <c r="N949" s="70"/>
      <c r="O949" s="70"/>
      <c r="P949" s="70"/>
      <c r="Q949" s="71"/>
    </row>
    <row r="950" spans="1:17" x14ac:dyDescent="0.25">
      <c r="A950" s="7" t="str">
        <f t="shared" si="28"/>
        <v/>
      </c>
      <c r="B950" s="3"/>
      <c r="C950" s="45"/>
      <c r="D950" s="15" t="str">
        <f t="shared" si="29"/>
        <v/>
      </c>
      <c r="E950" s="69"/>
      <c r="F950" s="70"/>
      <c r="G950" s="70"/>
      <c r="H950" s="70"/>
      <c r="I950" s="70"/>
      <c r="J950" s="70"/>
      <c r="K950" s="70"/>
      <c r="L950" s="70"/>
      <c r="M950" s="70"/>
      <c r="N950" s="70"/>
      <c r="O950" s="70"/>
      <c r="P950" s="70"/>
      <c r="Q950" s="71"/>
    </row>
    <row r="951" spans="1:17" x14ac:dyDescent="0.25">
      <c r="A951" s="7" t="str">
        <f t="shared" si="28"/>
        <v/>
      </c>
      <c r="B951" s="3"/>
      <c r="C951" s="45"/>
      <c r="D951" s="15" t="str">
        <f t="shared" si="29"/>
        <v/>
      </c>
      <c r="E951" s="69"/>
      <c r="F951" s="70"/>
      <c r="G951" s="70"/>
      <c r="H951" s="70"/>
      <c r="I951" s="70"/>
      <c r="J951" s="70"/>
      <c r="K951" s="70"/>
      <c r="L951" s="70"/>
      <c r="M951" s="70"/>
      <c r="N951" s="70"/>
      <c r="O951" s="70"/>
      <c r="P951" s="70"/>
      <c r="Q951" s="71"/>
    </row>
    <row r="952" spans="1:17" x14ac:dyDescent="0.25">
      <c r="A952" s="7" t="str">
        <f t="shared" si="28"/>
        <v/>
      </c>
      <c r="B952" s="3"/>
      <c r="C952" s="45"/>
      <c r="D952" s="15" t="str">
        <f t="shared" si="29"/>
        <v/>
      </c>
      <c r="E952" s="69"/>
      <c r="F952" s="70"/>
      <c r="G952" s="70"/>
      <c r="H952" s="70"/>
      <c r="I952" s="70"/>
      <c r="J952" s="70"/>
      <c r="K952" s="70"/>
      <c r="L952" s="70"/>
      <c r="M952" s="70"/>
      <c r="N952" s="70"/>
      <c r="O952" s="70"/>
      <c r="P952" s="70"/>
      <c r="Q952" s="71"/>
    </row>
    <row r="953" spans="1:17" x14ac:dyDescent="0.25">
      <c r="A953" s="7" t="str">
        <f t="shared" si="28"/>
        <v/>
      </c>
      <c r="B953" s="3"/>
      <c r="C953" s="45"/>
      <c r="D953" s="15" t="str">
        <f t="shared" si="29"/>
        <v/>
      </c>
      <c r="E953" s="69"/>
      <c r="F953" s="70"/>
      <c r="G953" s="70"/>
      <c r="H953" s="70"/>
      <c r="I953" s="70"/>
      <c r="J953" s="70"/>
      <c r="K953" s="70"/>
      <c r="L953" s="70"/>
      <c r="M953" s="70"/>
      <c r="N953" s="70"/>
      <c r="O953" s="70"/>
      <c r="P953" s="70"/>
      <c r="Q953" s="71"/>
    </row>
    <row r="954" spans="1:17" x14ac:dyDescent="0.25">
      <c r="A954" s="7" t="str">
        <f t="shared" si="28"/>
        <v/>
      </c>
      <c r="B954" s="3"/>
      <c r="C954" s="45"/>
      <c r="D954" s="15" t="str">
        <f t="shared" si="29"/>
        <v/>
      </c>
      <c r="E954" s="69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71"/>
    </row>
    <row r="955" spans="1:17" x14ac:dyDescent="0.25">
      <c r="A955" s="7" t="str">
        <f t="shared" si="28"/>
        <v/>
      </c>
      <c r="B955" s="3"/>
      <c r="C955" s="45"/>
      <c r="D955" s="15" t="str">
        <f t="shared" si="29"/>
        <v/>
      </c>
      <c r="E955" s="69"/>
      <c r="F955" s="70"/>
      <c r="G955" s="70"/>
      <c r="H955" s="70"/>
      <c r="I955" s="70"/>
      <c r="J955" s="70"/>
      <c r="K955" s="70"/>
      <c r="L955" s="70"/>
      <c r="M955" s="70"/>
      <c r="N955" s="70"/>
      <c r="O955" s="70"/>
      <c r="P955" s="70"/>
      <c r="Q955" s="71"/>
    </row>
    <row r="956" spans="1:17" x14ac:dyDescent="0.25">
      <c r="A956" s="7" t="str">
        <f t="shared" si="28"/>
        <v/>
      </c>
      <c r="B956" s="3"/>
      <c r="C956" s="45"/>
      <c r="D956" s="15" t="str">
        <f t="shared" si="29"/>
        <v/>
      </c>
      <c r="E956" s="69"/>
      <c r="F956" s="70"/>
      <c r="G956" s="70"/>
      <c r="H956" s="70"/>
      <c r="I956" s="70"/>
      <c r="J956" s="70"/>
      <c r="K956" s="70"/>
      <c r="L956" s="70"/>
      <c r="M956" s="70"/>
      <c r="N956" s="70"/>
      <c r="O956" s="70"/>
      <c r="P956" s="70"/>
      <c r="Q956" s="71"/>
    </row>
    <row r="957" spans="1:17" x14ac:dyDescent="0.25">
      <c r="A957" s="7" t="str">
        <f t="shared" si="28"/>
        <v/>
      </c>
      <c r="B957" s="3"/>
      <c r="C957" s="45"/>
      <c r="D957" s="15" t="str">
        <f t="shared" si="29"/>
        <v/>
      </c>
      <c r="E957" s="69"/>
      <c r="F957" s="70"/>
      <c r="G957" s="70"/>
      <c r="H957" s="70"/>
      <c r="I957" s="70"/>
      <c r="J957" s="70"/>
      <c r="K957" s="70"/>
      <c r="L957" s="70"/>
      <c r="M957" s="70"/>
      <c r="N957" s="70"/>
      <c r="O957" s="70"/>
      <c r="P957" s="70"/>
      <c r="Q957" s="71"/>
    </row>
    <row r="958" spans="1:17" x14ac:dyDescent="0.25">
      <c r="A958" s="7" t="str">
        <f t="shared" si="28"/>
        <v/>
      </c>
      <c r="B958" s="3"/>
      <c r="C958" s="45"/>
      <c r="D958" s="15" t="str">
        <f t="shared" si="29"/>
        <v/>
      </c>
      <c r="E958" s="69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71"/>
    </row>
    <row r="959" spans="1:17" x14ac:dyDescent="0.25">
      <c r="A959" s="7" t="str">
        <f t="shared" si="28"/>
        <v/>
      </c>
      <c r="B959" s="3"/>
      <c r="C959" s="45"/>
      <c r="D959" s="15" t="str">
        <f t="shared" si="29"/>
        <v/>
      </c>
      <c r="E959" s="69"/>
      <c r="F959" s="70"/>
      <c r="G959" s="70"/>
      <c r="H959" s="70"/>
      <c r="I959" s="70"/>
      <c r="J959" s="70"/>
      <c r="K959" s="70"/>
      <c r="L959" s="70"/>
      <c r="M959" s="70"/>
      <c r="N959" s="70"/>
      <c r="O959" s="70"/>
      <c r="P959" s="70"/>
      <c r="Q959" s="71"/>
    </row>
    <row r="960" spans="1:17" x14ac:dyDescent="0.25">
      <c r="A960" s="7" t="str">
        <f t="shared" si="28"/>
        <v/>
      </c>
      <c r="B960" s="3"/>
      <c r="C960" s="45"/>
      <c r="D960" s="15" t="str">
        <f t="shared" si="29"/>
        <v/>
      </c>
      <c r="E960" s="69"/>
      <c r="F960" s="70"/>
      <c r="G960" s="70"/>
      <c r="H960" s="70"/>
      <c r="I960" s="70"/>
      <c r="J960" s="70"/>
      <c r="K960" s="70"/>
      <c r="L960" s="70"/>
      <c r="M960" s="70"/>
      <c r="N960" s="70"/>
      <c r="O960" s="70"/>
      <c r="P960" s="70"/>
      <c r="Q960" s="71"/>
    </row>
    <row r="961" spans="1:17" x14ac:dyDescent="0.25">
      <c r="A961" s="7" t="str">
        <f t="shared" si="28"/>
        <v/>
      </c>
      <c r="B961" s="3"/>
      <c r="C961" s="45"/>
      <c r="D961" s="15" t="str">
        <f t="shared" si="29"/>
        <v/>
      </c>
      <c r="E961" s="69"/>
      <c r="F961" s="70"/>
      <c r="G961" s="70"/>
      <c r="H961" s="70"/>
      <c r="I961" s="70"/>
      <c r="J961" s="70"/>
      <c r="K961" s="70"/>
      <c r="L961" s="70"/>
      <c r="M961" s="70"/>
      <c r="N961" s="70"/>
      <c r="O961" s="70"/>
      <c r="P961" s="70"/>
      <c r="Q961" s="71"/>
    </row>
    <row r="962" spans="1:17" x14ac:dyDescent="0.25">
      <c r="A962" s="7" t="str">
        <f t="shared" si="28"/>
        <v/>
      </c>
      <c r="B962" s="3"/>
      <c r="C962" s="45"/>
      <c r="D962" s="15" t="str">
        <f t="shared" si="29"/>
        <v/>
      </c>
      <c r="E962" s="69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71"/>
    </row>
    <row r="963" spans="1:17" x14ac:dyDescent="0.25">
      <c r="A963" s="7" t="str">
        <f t="shared" si="28"/>
        <v/>
      </c>
      <c r="B963" s="3"/>
      <c r="C963" s="45"/>
      <c r="D963" s="15" t="str">
        <f t="shared" si="29"/>
        <v/>
      </c>
      <c r="E963" s="69"/>
      <c r="F963" s="70"/>
      <c r="G963" s="70"/>
      <c r="H963" s="70"/>
      <c r="I963" s="70"/>
      <c r="J963" s="70"/>
      <c r="K963" s="70"/>
      <c r="L963" s="70"/>
      <c r="M963" s="70"/>
      <c r="N963" s="70"/>
      <c r="O963" s="70"/>
      <c r="P963" s="70"/>
      <c r="Q963" s="71"/>
    </row>
    <row r="964" spans="1:17" x14ac:dyDescent="0.25">
      <c r="A964" s="7" t="str">
        <f t="shared" si="28"/>
        <v/>
      </c>
      <c r="B964" s="3"/>
      <c r="C964" s="45"/>
      <c r="D964" s="15" t="str">
        <f t="shared" si="29"/>
        <v/>
      </c>
      <c r="E964" s="69"/>
      <c r="F964" s="70"/>
      <c r="G964" s="70"/>
      <c r="H964" s="70"/>
      <c r="I964" s="70"/>
      <c r="J964" s="70"/>
      <c r="K964" s="70"/>
      <c r="L964" s="70"/>
      <c r="M964" s="70"/>
      <c r="N964" s="70"/>
      <c r="O964" s="70"/>
      <c r="P964" s="70"/>
      <c r="Q964" s="71"/>
    </row>
    <row r="965" spans="1:17" x14ac:dyDescent="0.25">
      <c r="A965" s="7" t="str">
        <f t="shared" si="28"/>
        <v/>
      </c>
      <c r="B965" s="3"/>
      <c r="C965" s="45"/>
      <c r="D965" s="15" t="str">
        <f t="shared" si="29"/>
        <v/>
      </c>
      <c r="E965" s="69"/>
      <c r="F965" s="70"/>
      <c r="G965" s="70"/>
      <c r="H965" s="70"/>
      <c r="I965" s="70"/>
      <c r="J965" s="70"/>
      <c r="K965" s="70"/>
      <c r="L965" s="70"/>
      <c r="M965" s="70"/>
      <c r="N965" s="70"/>
      <c r="O965" s="70"/>
      <c r="P965" s="70"/>
      <c r="Q965" s="71"/>
    </row>
    <row r="966" spans="1:17" x14ac:dyDescent="0.25">
      <c r="A966" s="7" t="str">
        <f t="shared" si="28"/>
        <v/>
      </c>
      <c r="B966" s="3"/>
      <c r="C966" s="45"/>
      <c r="D966" s="15" t="str">
        <f t="shared" si="29"/>
        <v/>
      </c>
      <c r="E966" s="69"/>
      <c r="F966" s="70"/>
      <c r="G966" s="70"/>
      <c r="H966" s="70"/>
      <c r="I966" s="70"/>
      <c r="J966" s="70"/>
      <c r="K966" s="70"/>
      <c r="L966" s="70"/>
      <c r="M966" s="70"/>
      <c r="N966" s="70"/>
      <c r="O966" s="70"/>
      <c r="P966" s="70"/>
      <c r="Q966" s="71"/>
    </row>
    <row r="967" spans="1:17" x14ac:dyDescent="0.25">
      <c r="A967" s="7" t="str">
        <f t="shared" ref="A967:A984" si="30">IF(B967="","",B967-B966)</f>
        <v/>
      </c>
      <c r="B967" s="3"/>
      <c r="C967" s="45"/>
      <c r="D967" s="15" t="str">
        <f t="shared" ref="D967:D1003" si="31">IF(C967="","","km")</f>
        <v/>
      </c>
      <c r="E967" s="69"/>
      <c r="F967" s="70"/>
      <c r="G967" s="70"/>
      <c r="H967" s="70"/>
      <c r="I967" s="70"/>
      <c r="J967" s="70"/>
      <c r="K967" s="70"/>
      <c r="L967" s="70"/>
      <c r="M967" s="70"/>
      <c r="N967" s="70"/>
      <c r="O967" s="70"/>
      <c r="P967" s="70"/>
      <c r="Q967" s="71"/>
    </row>
    <row r="968" spans="1:17" x14ac:dyDescent="0.25">
      <c r="A968" s="7" t="str">
        <f t="shared" si="30"/>
        <v/>
      </c>
      <c r="B968" s="3"/>
      <c r="C968" s="45"/>
      <c r="D968" s="15" t="str">
        <f t="shared" si="31"/>
        <v/>
      </c>
      <c r="E968" s="69"/>
      <c r="F968" s="70"/>
      <c r="G968" s="70"/>
      <c r="H968" s="70"/>
      <c r="I968" s="70"/>
      <c r="J968" s="70"/>
      <c r="K968" s="70"/>
      <c r="L968" s="70"/>
      <c r="M968" s="70"/>
      <c r="N968" s="70"/>
      <c r="O968" s="70"/>
      <c r="P968" s="70"/>
      <c r="Q968" s="71"/>
    </row>
    <row r="969" spans="1:17" x14ac:dyDescent="0.25">
      <c r="A969" s="7" t="str">
        <f t="shared" si="30"/>
        <v/>
      </c>
      <c r="B969" s="3"/>
      <c r="C969" s="45"/>
      <c r="D969" s="15" t="str">
        <f t="shared" si="31"/>
        <v/>
      </c>
      <c r="E969" s="69"/>
      <c r="F969" s="70"/>
      <c r="G969" s="70"/>
      <c r="H969" s="70"/>
      <c r="I969" s="70"/>
      <c r="J969" s="70"/>
      <c r="K969" s="70"/>
      <c r="L969" s="70"/>
      <c r="M969" s="70"/>
      <c r="N969" s="70"/>
      <c r="O969" s="70"/>
      <c r="P969" s="70"/>
      <c r="Q969" s="71"/>
    </row>
    <row r="970" spans="1:17" x14ac:dyDescent="0.25">
      <c r="A970" s="7" t="str">
        <f t="shared" si="30"/>
        <v/>
      </c>
      <c r="B970" s="3"/>
      <c r="C970" s="45"/>
      <c r="D970" s="15" t="str">
        <f t="shared" si="31"/>
        <v/>
      </c>
      <c r="E970" s="69"/>
      <c r="F970" s="70"/>
      <c r="G970" s="70"/>
      <c r="H970" s="70"/>
      <c r="I970" s="70"/>
      <c r="J970" s="70"/>
      <c r="K970" s="70"/>
      <c r="L970" s="70"/>
      <c r="M970" s="70"/>
      <c r="N970" s="70"/>
      <c r="O970" s="70"/>
      <c r="P970" s="70"/>
      <c r="Q970" s="71"/>
    </row>
    <row r="971" spans="1:17" x14ac:dyDescent="0.25">
      <c r="A971" s="7" t="str">
        <f t="shared" si="30"/>
        <v/>
      </c>
      <c r="B971" s="3"/>
      <c r="C971" s="45"/>
      <c r="D971" s="15" t="str">
        <f t="shared" si="31"/>
        <v/>
      </c>
      <c r="E971" s="69"/>
      <c r="F971" s="70"/>
      <c r="G971" s="70"/>
      <c r="H971" s="70"/>
      <c r="I971" s="70"/>
      <c r="J971" s="70"/>
      <c r="K971" s="70"/>
      <c r="L971" s="70"/>
      <c r="M971" s="70"/>
      <c r="N971" s="70"/>
      <c r="O971" s="70"/>
      <c r="P971" s="70"/>
      <c r="Q971" s="71"/>
    </row>
    <row r="972" spans="1:17" x14ac:dyDescent="0.25">
      <c r="A972" s="7" t="str">
        <f t="shared" si="30"/>
        <v/>
      </c>
      <c r="B972" s="3"/>
      <c r="C972" s="45"/>
      <c r="D972" s="15" t="str">
        <f t="shared" si="31"/>
        <v/>
      </c>
      <c r="E972" s="69"/>
      <c r="F972" s="70"/>
      <c r="G972" s="70"/>
      <c r="H972" s="70"/>
      <c r="I972" s="70"/>
      <c r="J972" s="70"/>
      <c r="K972" s="70"/>
      <c r="L972" s="70"/>
      <c r="M972" s="70"/>
      <c r="N972" s="70"/>
      <c r="O972" s="70"/>
      <c r="P972" s="70"/>
      <c r="Q972" s="71"/>
    </row>
    <row r="973" spans="1:17" x14ac:dyDescent="0.25">
      <c r="A973" s="7" t="str">
        <f t="shared" si="30"/>
        <v/>
      </c>
      <c r="B973" s="3"/>
      <c r="C973" s="45"/>
      <c r="D973" s="15" t="str">
        <f t="shared" si="31"/>
        <v/>
      </c>
      <c r="E973" s="69"/>
      <c r="F973" s="70"/>
      <c r="G973" s="70"/>
      <c r="H973" s="70"/>
      <c r="I973" s="70"/>
      <c r="J973" s="70"/>
      <c r="K973" s="70"/>
      <c r="L973" s="70"/>
      <c r="M973" s="70"/>
      <c r="N973" s="70"/>
      <c r="O973" s="70"/>
      <c r="P973" s="70"/>
      <c r="Q973" s="71"/>
    </row>
    <row r="974" spans="1:17" x14ac:dyDescent="0.25">
      <c r="A974" s="7" t="str">
        <f t="shared" si="30"/>
        <v/>
      </c>
      <c r="B974" s="3"/>
      <c r="C974" s="45"/>
      <c r="D974" s="15" t="str">
        <f t="shared" si="31"/>
        <v/>
      </c>
      <c r="E974" s="69"/>
      <c r="F974" s="70"/>
      <c r="G974" s="70"/>
      <c r="H974" s="70"/>
      <c r="I974" s="70"/>
      <c r="J974" s="70"/>
      <c r="K974" s="70"/>
      <c r="L974" s="70"/>
      <c r="M974" s="70"/>
      <c r="N974" s="70"/>
      <c r="O974" s="70"/>
      <c r="P974" s="70"/>
      <c r="Q974" s="71"/>
    </row>
    <row r="975" spans="1:17" x14ac:dyDescent="0.25">
      <c r="A975" s="7" t="str">
        <f t="shared" si="30"/>
        <v/>
      </c>
      <c r="B975" s="3"/>
      <c r="C975" s="45"/>
      <c r="D975" s="15" t="str">
        <f t="shared" si="31"/>
        <v/>
      </c>
      <c r="E975" s="69"/>
      <c r="F975" s="70"/>
      <c r="G975" s="70"/>
      <c r="H975" s="70"/>
      <c r="I975" s="70"/>
      <c r="J975" s="70"/>
      <c r="K975" s="70"/>
      <c r="L975" s="70"/>
      <c r="M975" s="70"/>
      <c r="N975" s="70"/>
      <c r="O975" s="70"/>
      <c r="P975" s="70"/>
      <c r="Q975" s="71"/>
    </row>
    <row r="976" spans="1:17" x14ac:dyDescent="0.25">
      <c r="A976" s="7" t="str">
        <f t="shared" si="30"/>
        <v/>
      </c>
      <c r="B976" s="3"/>
      <c r="C976" s="45"/>
      <c r="D976" s="15" t="str">
        <f t="shared" si="31"/>
        <v/>
      </c>
      <c r="E976" s="69"/>
      <c r="F976" s="70"/>
      <c r="G976" s="70"/>
      <c r="H976" s="70"/>
      <c r="I976" s="70"/>
      <c r="J976" s="70"/>
      <c r="K976" s="70"/>
      <c r="L976" s="70"/>
      <c r="M976" s="70"/>
      <c r="N976" s="70"/>
      <c r="O976" s="70"/>
      <c r="P976" s="70"/>
      <c r="Q976" s="71"/>
    </row>
    <row r="977" spans="1:17" x14ac:dyDescent="0.25">
      <c r="A977" s="7" t="str">
        <f t="shared" si="30"/>
        <v/>
      </c>
      <c r="B977" s="3"/>
      <c r="C977" s="45"/>
      <c r="D977" s="15" t="str">
        <f t="shared" si="31"/>
        <v/>
      </c>
      <c r="E977" s="69"/>
      <c r="F977" s="70"/>
      <c r="G977" s="70"/>
      <c r="H977" s="70"/>
      <c r="I977" s="70"/>
      <c r="J977" s="70"/>
      <c r="K977" s="70"/>
      <c r="L977" s="70"/>
      <c r="M977" s="70"/>
      <c r="N977" s="70"/>
      <c r="O977" s="70"/>
      <c r="P977" s="70"/>
      <c r="Q977" s="71"/>
    </row>
    <row r="978" spans="1:17" x14ac:dyDescent="0.25">
      <c r="A978" s="7" t="str">
        <f t="shared" si="30"/>
        <v/>
      </c>
      <c r="B978" s="3"/>
      <c r="C978" s="45"/>
      <c r="D978" s="15" t="str">
        <f t="shared" si="31"/>
        <v/>
      </c>
      <c r="E978" s="69"/>
      <c r="F978" s="70"/>
      <c r="G978" s="70"/>
      <c r="H978" s="70"/>
      <c r="I978" s="70"/>
      <c r="J978" s="70"/>
      <c r="K978" s="70"/>
      <c r="L978" s="70"/>
      <c r="M978" s="70"/>
      <c r="N978" s="70"/>
      <c r="O978" s="70"/>
      <c r="P978" s="70"/>
      <c r="Q978" s="71"/>
    </row>
    <row r="979" spans="1:17" x14ac:dyDescent="0.25">
      <c r="A979" s="7" t="str">
        <f t="shared" si="30"/>
        <v/>
      </c>
      <c r="B979" s="3"/>
      <c r="C979" s="45"/>
      <c r="D979" s="15" t="str">
        <f t="shared" si="31"/>
        <v/>
      </c>
      <c r="E979" s="69"/>
      <c r="F979" s="70"/>
      <c r="G979" s="70"/>
      <c r="H979" s="70"/>
      <c r="I979" s="70"/>
      <c r="J979" s="70"/>
      <c r="K979" s="70"/>
      <c r="L979" s="70"/>
      <c r="M979" s="70"/>
      <c r="N979" s="70"/>
      <c r="O979" s="70"/>
      <c r="P979" s="70"/>
      <c r="Q979" s="71"/>
    </row>
    <row r="980" spans="1:17" x14ac:dyDescent="0.25">
      <c r="A980" s="7" t="str">
        <f t="shared" si="30"/>
        <v/>
      </c>
      <c r="B980" s="3"/>
      <c r="C980" s="45"/>
      <c r="D980" s="15" t="str">
        <f t="shared" si="31"/>
        <v/>
      </c>
      <c r="E980" s="69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71"/>
    </row>
    <row r="981" spans="1:17" x14ac:dyDescent="0.25">
      <c r="A981" s="7" t="str">
        <f t="shared" si="30"/>
        <v/>
      </c>
      <c r="B981" s="3"/>
      <c r="C981" s="45"/>
      <c r="D981" s="15" t="str">
        <f t="shared" si="31"/>
        <v/>
      </c>
      <c r="E981" s="69"/>
      <c r="F981" s="70"/>
      <c r="G981" s="70"/>
      <c r="H981" s="70"/>
      <c r="I981" s="70"/>
      <c r="J981" s="70"/>
      <c r="K981" s="70"/>
      <c r="L981" s="70"/>
      <c r="M981" s="70"/>
      <c r="N981" s="70"/>
      <c r="O981" s="70"/>
      <c r="P981" s="70"/>
      <c r="Q981" s="71"/>
    </row>
    <row r="982" spans="1:17" x14ac:dyDescent="0.25">
      <c r="A982" s="7" t="str">
        <f t="shared" si="30"/>
        <v/>
      </c>
      <c r="B982" s="3"/>
      <c r="C982" s="45"/>
      <c r="D982" s="15" t="str">
        <f t="shared" si="31"/>
        <v/>
      </c>
      <c r="E982" s="69"/>
      <c r="F982" s="70"/>
      <c r="G982" s="70"/>
      <c r="H982" s="70"/>
      <c r="I982" s="70"/>
      <c r="J982" s="70"/>
      <c r="K982" s="70"/>
      <c r="L982" s="70"/>
      <c r="M982" s="70"/>
      <c r="N982" s="70"/>
      <c r="O982" s="70"/>
      <c r="P982" s="70"/>
      <c r="Q982" s="71"/>
    </row>
    <row r="983" spans="1:17" x14ac:dyDescent="0.25">
      <c r="A983" s="7" t="str">
        <f t="shared" si="30"/>
        <v/>
      </c>
      <c r="B983" s="3"/>
      <c r="C983" s="45"/>
      <c r="D983" s="15" t="str">
        <f t="shared" si="31"/>
        <v/>
      </c>
      <c r="E983" s="69"/>
      <c r="F983" s="70"/>
      <c r="G983" s="70"/>
      <c r="H983" s="70"/>
      <c r="I983" s="70"/>
      <c r="J983" s="70"/>
      <c r="K983" s="70"/>
      <c r="L983" s="70"/>
      <c r="M983" s="70"/>
      <c r="N983" s="70"/>
      <c r="O983" s="70"/>
      <c r="P983" s="70"/>
      <c r="Q983" s="71"/>
    </row>
    <row r="984" spans="1:17" x14ac:dyDescent="0.25">
      <c r="A984" s="7" t="str">
        <f t="shared" si="30"/>
        <v/>
      </c>
      <c r="B984" s="3"/>
      <c r="C984" s="45"/>
      <c r="D984" s="15" t="str">
        <f t="shared" si="31"/>
        <v/>
      </c>
      <c r="E984" s="69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71"/>
    </row>
    <row r="985" spans="1:17" x14ac:dyDescent="0.25">
      <c r="A985" s="7" t="str">
        <f t="shared" ref="A985:A1003" si="32">IF(B985="","",B985-B984)</f>
        <v/>
      </c>
      <c r="B985" s="3"/>
      <c r="C985" s="45"/>
      <c r="D985" s="15" t="str">
        <f t="shared" si="31"/>
        <v/>
      </c>
      <c r="E985" s="69"/>
      <c r="F985" s="70"/>
      <c r="G985" s="70"/>
      <c r="H985" s="70"/>
      <c r="I985" s="70"/>
      <c r="J985" s="70"/>
      <c r="K985" s="70"/>
      <c r="L985" s="70"/>
      <c r="M985" s="70"/>
      <c r="N985" s="70"/>
      <c r="O985" s="70"/>
      <c r="P985" s="70"/>
      <c r="Q985" s="71"/>
    </row>
    <row r="986" spans="1:17" x14ac:dyDescent="0.25">
      <c r="A986" s="7" t="str">
        <f t="shared" si="32"/>
        <v/>
      </c>
      <c r="B986" s="3"/>
      <c r="C986" s="45"/>
      <c r="D986" s="15" t="str">
        <f t="shared" si="31"/>
        <v/>
      </c>
      <c r="E986" s="69"/>
      <c r="F986" s="70"/>
      <c r="G986" s="70"/>
      <c r="H986" s="70"/>
      <c r="I986" s="70"/>
      <c r="J986" s="70"/>
      <c r="K986" s="70"/>
      <c r="L986" s="70"/>
      <c r="M986" s="70"/>
      <c r="N986" s="70"/>
      <c r="O986" s="70"/>
      <c r="P986" s="70"/>
      <c r="Q986" s="71"/>
    </row>
    <row r="987" spans="1:17" x14ac:dyDescent="0.25">
      <c r="A987" s="7" t="str">
        <f t="shared" si="32"/>
        <v/>
      </c>
      <c r="B987" s="3"/>
      <c r="C987" s="45"/>
      <c r="D987" s="15" t="str">
        <f t="shared" si="31"/>
        <v/>
      </c>
      <c r="E987" s="69"/>
      <c r="F987" s="70"/>
      <c r="G987" s="70"/>
      <c r="H987" s="70"/>
      <c r="I987" s="70"/>
      <c r="J987" s="70"/>
      <c r="K987" s="70"/>
      <c r="L987" s="70"/>
      <c r="M987" s="70"/>
      <c r="N987" s="70"/>
      <c r="O987" s="70"/>
      <c r="P987" s="70"/>
      <c r="Q987" s="71"/>
    </row>
    <row r="988" spans="1:17" x14ac:dyDescent="0.25">
      <c r="A988" s="7" t="str">
        <f t="shared" si="32"/>
        <v/>
      </c>
      <c r="B988" s="3"/>
      <c r="C988" s="45"/>
      <c r="D988" s="15" t="str">
        <f t="shared" si="31"/>
        <v/>
      </c>
      <c r="E988" s="69"/>
      <c r="F988" s="70"/>
      <c r="G988" s="70"/>
      <c r="H988" s="70"/>
      <c r="I988" s="70"/>
      <c r="J988" s="70"/>
      <c r="K988" s="70"/>
      <c r="L988" s="70"/>
      <c r="M988" s="70"/>
      <c r="N988" s="70"/>
      <c r="O988" s="70"/>
      <c r="P988" s="70"/>
      <c r="Q988" s="71"/>
    </row>
    <row r="989" spans="1:17" x14ac:dyDescent="0.25">
      <c r="A989" s="7" t="str">
        <f t="shared" si="32"/>
        <v/>
      </c>
      <c r="B989" s="3"/>
      <c r="C989" s="45"/>
      <c r="D989" s="15" t="str">
        <f t="shared" si="31"/>
        <v/>
      </c>
      <c r="E989" s="69"/>
      <c r="F989" s="70"/>
      <c r="G989" s="70"/>
      <c r="H989" s="70"/>
      <c r="I989" s="70"/>
      <c r="J989" s="70"/>
      <c r="K989" s="70"/>
      <c r="L989" s="70"/>
      <c r="M989" s="70"/>
      <c r="N989" s="70"/>
      <c r="O989" s="70"/>
      <c r="P989" s="70"/>
      <c r="Q989" s="71"/>
    </row>
    <row r="990" spans="1:17" x14ac:dyDescent="0.25">
      <c r="A990" s="7" t="str">
        <f t="shared" si="32"/>
        <v/>
      </c>
      <c r="B990" s="3"/>
      <c r="C990" s="45"/>
      <c r="D990" s="15" t="str">
        <f t="shared" si="31"/>
        <v/>
      </c>
      <c r="E990" s="69"/>
      <c r="F990" s="70"/>
      <c r="G990" s="70"/>
      <c r="H990" s="70"/>
      <c r="I990" s="70"/>
      <c r="J990" s="70"/>
      <c r="K990" s="70"/>
      <c r="L990" s="70"/>
      <c r="M990" s="70"/>
      <c r="N990" s="70"/>
      <c r="O990" s="70"/>
      <c r="P990" s="70"/>
      <c r="Q990" s="71"/>
    </row>
    <row r="991" spans="1:17" x14ac:dyDescent="0.25">
      <c r="A991" s="7" t="str">
        <f t="shared" si="32"/>
        <v/>
      </c>
      <c r="B991" s="3"/>
      <c r="C991" s="45"/>
      <c r="D991" s="15" t="str">
        <f t="shared" si="31"/>
        <v/>
      </c>
      <c r="E991" s="69"/>
      <c r="F991" s="70"/>
      <c r="G991" s="70"/>
      <c r="H991" s="70"/>
      <c r="I991" s="70"/>
      <c r="J991" s="70"/>
      <c r="K991" s="70"/>
      <c r="L991" s="70"/>
      <c r="M991" s="70"/>
      <c r="N991" s="70"/>
      <c r="O991" s="70"/>
      <c r="P991" s="70"/>
      <c r="Q991" s="71"/>
    </row>
    <row r="992" spans="1:17" x14ac:dyDescent="0.25">
      <c r="A992" s="7" t="str">
        <f t="shared" si="32"/>
        <v/>
      </c>
      <c r="B992" s="3"/>
      <c r="C992" s="45"/>
      <c r="D992" s="15" t="str">
        <f t="shared" si="31"/>
        <v/>
      </c>
      <c r="E992" s="69"/>
      <c r="F992" s="70"/>
      <c r="G992" s="70"/>
      <c r="H992" s="70"/>
      <c r="I992" s="70"/>
      <c r="J992" s="70"/>
      <c r="K992" s="70"/>
      <c r="L992" s="70"/>
      <c r="M992" s="70"/>
      <c r="N992" s="70"/>
      <c r="O992" s="70"/>
      <c r="P992" s="70"/>
      <c r="Q992" s="71"/>
    </row>
    <row r="993" spans="1:17" x14ac:dyDescent="0.25">
      <c r="A993" s="7" t="str">
        <f t="shared" si="32"/>
        <v/>
      </c>
      <c r="B993" s="3"/>
      <c r="C993" s="45"/>
      <c r="D993" s="15" t="str">
        <f t="shared" si="31"/>
        <v/>
      </c>
      <c r="E993" s="69"/>
      <c r="F993" s="70"/>
      <c r="G993" s="70"/>
      <c r="H993" s="70"/>
      <c r="I993" s="70"/>
      <c r="J993" s="70"/>
      <c r="K993" s="70"/>
      <c r="L993" s="70"/>
      <c r="M993" s="70"/>
      <c r="N993" s="70"/>
      <c r="O993" s="70"/>
      <c r="P993" s="70"/>
      <c r="Q993" s="71"/>
    </row>
    <row r="994" spans="1:17" x14ac:dyDescent="0.25">
      <c r="A994" s="7" t="str">
        <f t="shared" si="32"/>
        <v/>
      </c>
      <c r="B994" s="3"/>
      <c r="C994" s="45"/>
      <c r="D994" s="15" t="str">
        <f t="shared" si="31"/>
        <v/>
      </c>
      <c r="E994" s="69"/>
      <c r="F994" s="70"/>
      <c r="G994" s="70"/>
      <c r="H994" s="70"/>
      <c r="I994" s="70"/>
      <c r="J994" s="70"/>
      <c r="K994" s="70"/>
      <c r="L994" s="70"/>
      <c r="M994" s="70"/>
      <c r="N994" s="70"/>
      <c r="O994" s="70"/>
      <c r="P994" s="70"/>
      <c r="Q994" s="71"/>
    </row>
    <row r="995" spans="1:17" x14ac:dyDescent="0.25">
      <c r="A995" s="7" t="str">
        <f t="shared" si="32"/>
        <v/>
      </c>
      <c r="B995" s="3"/>
      <c r="C995" s="45"/>
      <c r="D995" s="15" t="str">
        <f t="shared" si="31"/>
        <v/>
      </c>
      <c r="E995" s="69"/>
      <c r="F995" s="70"/>
      <c r="G995" s="70"/>
      <c r="H995" s="70"/>
      <c r="I995" s="70"/>
      <c r="J995" s="70"/>
      <c r="K995" s="70"/>
      <c r="L995" s="70"/>
      <c r="M995" s="70"/>
      <c r="N995" s="70"/>
      <c r="O995" s="70"/>
      <c r="P995" s="70"/>
      <c r="Q995" s="71"/>
    </row>
    <row r="996" spans="1:17" x14ac:dyDescent="0.25">
      <c r="A996" s="7" t="str">
        <f t="shared" si="32"/>
        <v/>
      </c>
      <c r="B996" s="3"/>
      <c r="C996" s="45"/>
      <c r="D996" s="15" t="str">
        <f t="shared" si="31"/>
        <v/>
      </c>
      <c r="E996" s="69"/>
      <c r="F996" s="70"/>
      <c r="G996" s="70"/>
      <c r="H996" s="70"/>
      <c r="I996" s="70"/>
      <c r="J996" s="70"/>
      <c r="K996" s="70"/>
      <c r="L996" s="70"/>
      <c r="M996" s="70"/>
      <c r="N996" s="70"/>
      <c r="O996" s="70"/>
      <c r="P996" s="70"/>
      <c r="Q996" s="71"/>
    </row>
    <row r="997" spans="1:17" x14ac:dyDescent="0.25">
      <c r="A997" s="7" t="str">
        <f t="shared" si="32"/>
        <v/>
      </c>
      <c r="B997" s="3"/>
      <c r="C997" s="45"/>
      <c r="D997" s="15" t="str">
        <f t="shared" si="31"/>
        <v/>
      </c>
      <c r="E997" s="69"/>
      <c r="F997" s="70"/>
      <c r="G997" s="70"/>
      <c r="H997" s="70"/>
      <c r="I997" s="70"/>
      <c r="J997" s="70"/>
      <c r="K997" s="70"/>
      <c r="L997" s="70"/>
      <c r="M997" s="70"/>
      <c r="N997" s="70"/>
      <c r="O997" s="70"/>
      <c r="P997" s="70"/>
      <c r="Q997" s="71"/>
    </row>
    <row r="998" spans="1:17" x14ac:dyDescent="0.25">
      <c r="A998" s="7" t="str">
        <f t="shared" si="32"/>
        <v/>
      </c>
      <c r="B998" s="3"/>
      <c r="C998" s="45"/>
      <c r="D998" s="15" t="str">
        <f t="shared" si="31"/>
        <v/>
      </c>
      <c r="E998" s="69"/>
      <c r="F998" s="70"/>
      <c r="G998" s="70"/>
      <c r="H998" s="70"/>
      <c r="I998" s="70"/>
      <c r="J998" s="70"/>
      <c r="K998" s="70"/>
      <c r="L998" s="70"/>
      <c r="M998" s="70"/>
      <c r="N998" s="70"/>
      <c r="O998" s="70"/>
      <c r="P998" s="70"/>
      <c r="Q998" s="71"/>
    </row>
    <row r="999" spans="1:17" x14ac:dyDescent="0.25">
      <c r="A999" s="7" t="str">
        <f t="shared" si="32"/>
        <v/>
      </c>
      <c r="B999" s="3"/>
      <c r="C999" s="45"/>
      <c r="D999" s="15" t="str">
        <f t="shared" si="31"/>
        <v/>
      </c>
      <c r="E999" s="69"/>
      <c r="F999" s="70"/>
      <c r="G999" s="70"/>
      <c r="H999" s="70"/>
      <c r="I999" s="70"/>
      <c r="J999" s="70"/>
      <c r="K999" s="70"/>
      <c r="L999" s="70"/>
      <c r="M999" s="70"/>
      <c r="N999" s="70"/>
      <c r="O999" s="70"/>
      <c r="P999" s="70"/>
      <c r="Q999" s="71"/>
    </row>
    <row r="1000" spans="1:17" x14ac:dyDescent="0.25">
      <c r="A1000" s="7" t="str">
        <f t="shared" si="32"/>
        <v/>
      </c>
      <c r="B1000" s="3"/>
      <c r="C1000" s="45"/>
      <c r="D1000" s="15" t="str">
        <f t="shared" si="31"/>
        <v/>
      </c>
      <c r="E1000" s="69"/>
      <c r="F1000" s="70"/>
      <c r="G1000" s="70"/>
      <c r="H1000" s="70"/>
      <c r="I1000" s="70"/>
      <c r="J1000" s="70"/>
      <c r="K1000" s="70"/>
      <c r="L1000" s="70"/>
      <c r="M1000" s="70"/>
      <c r="N1000" s="70"/>
      <c r="O1000" s="70"/>
      <c r="P1000" s="70"/>
      <c r="Q1000" s="71"/>
    </row>
    <row r="1001" spans="1:17" x14ac:dyDescent="0.25">
      <c r="A1001" s="7" t="str">
        <f t="shared" si="32"/>
        <v/>
      </c>
      <c r="B1001" s="3"/>
      <c r="C1001" s="45"/>
      <c r="D1001" s="15" t="str">
        <f t="shared" si="31"/>
        <v/>
      </c>
      <c r="E1001" s="69"/>
      <c r="F1001" s="70"/>
      <c r="G1001" s="70"/>
      <c r="H1001" s="70"/>
      <c r="I1001" s="70"/>
      <c r="J1001" s="70"/>
      <c r="K1001" s="70"/>
      <c r="L1001" s="70"/>
      <c r="M1001" s="70"/>
      <c r="N1001" s="70"/>
      <c r="O1001" s="70"/>
      <c r="P1001" s="70"/>
      <c r="Q1001" s="71"/>
    </row>
    <row r="1002" spans="1:17" x14ac:dyDescent="0.25">
      <c r="A1002" s="7" t="str">
        <f t="shared" si="32"/>
        <v/>
      </c>
      <c r="B1002" s="3"/>
      <c r="C1002" s="45"/>
      <c r="D1002" s="15" t="str">
        <f t="shared" si="31"/>
        <v/>
      </c>
      <c r="E1002" s="69"/>
      <c r="F1002" s="70"/>
      <c r="G1002" s="70"/>
      <c r="H1002" s="70"/>
      <c r="I1002" s="70"/>
      <c r="J1002" s="70"/>
      <c r="K1002" s="70"/>
      <c r="L1002" s="70"/>
      <c r="M1002" s="70"/>
      <c r="N1002" s="70"/>
      <c r="O1002" s="70"/>
      <c r="P1002" s="70"/>
      <c r="Q1002" s="71"/>
    </row>
    <row r="1003" spans="1:17" x14ac:dyDescent="0.25">
      <c r="A1003" s="8" t="str">
        <f t="shared" si="32"/>
        <v/>
      </c>
      <c r="B1003" s="4"/>
      <c r="C1003" s="46"/>
      <c r="D1003" s="16" t="str">
        <f t="shared" si="31"/>
        <v/>
      </c>
      <c r="E1003" s="72"/>
      <c r="F1003" s="73"/>
      <c r="G1003" s="73"/>
      <c r="H1003" s="73"/>
      <c r="I1003" s="73"/>
      <c r="J1003" s="73"/>
      <c r="K1003" s="73"/>
      <c r="L1003" s="73"/>
      <c r="M1003" s="73"/>
      <c r="N1003" s="73"/>
      <c r="O1003" s="73"/>
      <c r="P1003" s="73"/>
      <c r="Q1003" s="74"/>
    </row>
  </sheetData>
  <mergeCells count="1014">
    <mergeCell ref="E12:Q12"/>
    <mergeCell ref="E13:Q13"/>
    <mergeCell ref="A1:A5"/>
    <mergeCell ref="B1:E1"/>
    <mergeCell ref="G1:I1"/>
    <mergeCell ref="C5:D5"/>
    <mergeCell ref="G3:I3"/>
    <mergeCell ref="J1:L1"/>
    <mergeCell ref="B3:E3"/>
    <mergeCell ref="E5:F5"/>
    <mergeCell ref="C4:D4"/>
    <mergeCell ref="E6:Q6"/>
    <mergeCell ref="E7:Q7"/>
    <mergeCell ref="E8:Q8"/>
    <mergeCell ref="E9:Q9"/>
    <mergeCell ref="E10:Q10"/>
    <mergeCell ref="E11:Q11"/>
    <mergeCell ref="J2:L2"/>
    <mergeCell ref="B2:E2"/>
    <mergeCell ref="G2:I2"/>
    <mergeCell ref="J3:L3"/>
    <mergeCell ref="M1:P1"/>
    <mergeCell ref="M2:P2"/>
    <mergeCell ref="M3:P3"/>
    <mergeCell ref="E28:Q28"/>
    <mergeCell ref="E29:Q29"/>
    <mergeCell ref="E30:Q30"/>
    <mergeCell ref="E31:Q31"/>
    <mergeCell ref="E32:Q32"/>
    <mergeCell ref="E33:Q33"/>
    <mergeCell ref="E34:Q34"/>
    <mergeCell ref="E35:Q35"/>
    <mergeCell ref="E15:Q15"/>
    <mergeCell ref="E16:Q16"/>
    <mergeCell ref="E17:Q17"/>
    <mergeCell ref="E18:Q18"/>
    <mergeCell ref="E19:Q19"/>
    <mergeCell ref="E20:Q20"/>
    <mergeCell ref="E21:Q21"/>
    <mergeCell ref="E22:Q22"/>
    <mergeCell ref="E23:Q23"/>
    <mergeCell ref="E24:Q24"/>
    <mergeCell ref="E25:Q25"/>
    <mergeCell ref="E26:Q26"/>
    <mergeCell ref="E27:Q27"/>
    <mergeCell ref="E161:Q161"/>
    <mergeCell ref="E162:Q162"/>
    <mergeCell ref="E163:Q163"/>
    <mergeCell ref="E164:Q164"/>
    <mergeCell ref="E165:Q165"/>
    <mergeCell ref="E166:Q166"/>
    <mergeCell ref="E167:Q167"/>
    <mergeCell ref="E88:Q88"/>
    <mergeCell ref="E89:Q89"/>
    <mergeCell ref="E90:Q90"/>
    <mergeCell ref="E91:Q91"/>
    <mergeCell ref="E92:Q92"/>
    <mergeCell ref="E93:Q93"/>
    <mergeCell ref="E94:Q94"/>
    <mergeCell ref="E95:Q95"/>
    <mergeCell ref="E14:Q14"/>
    <mergeCell ref="E56:Q56"/>
    <mergeCell ref="E57:Q57"/>
    <mergeCell ref="E58:Q58"/>
    <mergeCell ref="E59:Q59"/>
    <mergeCell ref="E60:Q60"/>
    <mergeCell ref="E61:Q61"/>
    <mergeCell ref="E62:Q62"/>
    <mergeCell ref="E63:Q63"/>
    <mergeCell ref="E64:Q64"/>
    <mergeCell ref="E65:Q65"/>
    <mergeCell ref="E66:Q66"/>
    <mergeCell ref="E67:Q67"/>
    <mergeCell ref="E45:Q45"/>
    <mergeCell ref="E46:Q46"/>
    <mergeCell ref="E47:Q47"/>
    <mergeCell ref="E48:Q48"/>
    <mergeCell ref="E241:Q241"/>
    <mergeCell ref="E242:Q242"/>
    <mergeCell ref="E243:Q243"/>
    <mergeCell ref="E244:Q244"/>
    <mergeCell ref="E245:Q245"/>
    <mergeCell ref="E246:Q246"/>
    <mergeCell ref="E247:Q247"/>
    <mergeCell ref="E168:Q168"/>
    <mergeCell ref="E169:Q169"/>
    <mergeCell ref="E170:Q170"/>
    <mergeCell ref="E171:Q171"/>
    <mergeCell ref="E172:Q172"/>
    <mergeCell ref="E173:Q173"/>
    <mergeCell ref="E174:Q174"/>
    <mergeCell ref="E175:Q175"/>
    <mergeCell ref="E136:Q136"/>
    <mergeCell ref="E137:Q137"/>
    <mergeCell ref="E138:Q138"/>
    <mergeCell ref="E139:Q139"/>
    <mergeCell ref="E140:Q140"/>
    <mergeCell ref="E141:Q141"/>
    <mergeCell ref="E142:Q142"/>
    <mergeCell ref="E143:Q143"/>
    <mergeCell ref="E144:Q144"/>
    <mergeCell ref="E145:Q145"/>
    <mergeCell ref="E146:Q146"/>
    <mergeCell ref="E147:Q147"/>
    <mergeCell ref="E156:Q156"/>
    <mergeCell ref="E157:Q157"/>
    <mergeCell ref="E158:Q158"/>
    <mergeCell ref="E159:Q159"/>
    <mergeCell ref="E160:Q160"/>
    <mergeCell ref="E320:Q320"/>
    <mergeCell ref="E321:Q321"/>
    <mergeCell ref="E322:Q322"/>
    <mergeCell ref="E323:Q323"/>
    <mergeCell ref="E324:Q324"/>
    <mergeCell ref="E325:Q325"/>
    <mergeCell ref="E326:Q326"/>
    <mergeCell ref="E248:Q248"/>
    <mergeCell ref="E249:Q249"/>
    <mergeCell ref="E250:Q250"/>
    <mergeCell ref="E251:Q251"/>
    <mergeCell ref="E252:Q252"/>
    <mergeCell ref="E253:Q253"/>
    <mergeCell ref="E254:Q254"/>
    <mergeCell ref="E255:Q255"/>
    <mergeCell ref="E216:Q216"/>
    <mergeCell ref="E217:Q217"/>
    <mergeCell ref="E218:Q218"/>
    <mergeCell ref="E219:Q219"/>
    <mergeCell ref="E220:Q220"/>
    <mergeCell ref="E221:Q221"/>
    <mergeCell ref="E222:Q222"/>
    <mergeCell ref="E223:Q223"/>
    <mergeCell ref="E224:Q224"/>
    <mergeCell ref="E225:Q225"/>
    <mergeCell ref="E226:Q226"/>
    <mergeCell ref="E227:Q227"/>
    <mergeCell ref="E236:Q236"/>
    <mergeCell ref="E237:Q237"/>
    <mergeCell ref="E238:Q238"/>
    <mergeCell ref="E239:Q239"/>
    <mergeCell ref="E240:Q240"/>
    <mergeCell ref="E399:Q399"/>
    <mergeCell ref="E400:Q400"/>
    <mergeCell ref="E401:Q401"/>
    <mergeCell ref="E402:Q402"/>
    <mergeCell ref="E403:Q403"/>
    <mergeCell ref="E404:Q404"/>
    <mergeCell ref="E405:Q405"/>
    <mergeCell ref="E328:Q328"/>
    <mergeCell ref="E329:Q329"/>
    <mergeCell ref="E330:Q330"/>
    <mergeCell ref="E331:Q331"/>
    <mergeCell ref="E332:Q332"/>
    <mergeCell ref="E333:Q333"/>
    <mergeCell ref="E334:Q334"/>
    <mergeCell ref="E335:Q335"/>
    <mergeCell ref="E296:Q296"/>
    <mergeCell ref="E297:Q297"/>
    <mergeCell ref="E298:Q298"/>
    <mergeCell ref="E299:Q299"/>
    <mergeCell ref="E300:Q300"/>
    <mergeCell ref="E301:Q301"/>
    <mergeCell ref="E302:Q302"/>
    <mergeCell ref="E303:Q303"/>
    <mergeCell ref="E304:Q304"/>
    <mergeCell ref="E305:Q305"/>
    <mergeCell ref="E306:Q306"/>
    <mergeCell ref="E307:Q307"/>
    <mergeCell ref="E315:Q315"/>
    <mergeCell ref="E316:Q316"/>
    <mergeCell ref="E317:Q317"/>
    <mergeCell ref="E318:Q318"/>
    <mergeCell ref="E319:Q319"/>
    <mergeCell ref="E478:Q478"/>
    <mergeCell ref="E479:Q479"/>
    <mergeCell ref="E480:Q480"/>
    <mergeCell ref="E481:Q481"/>
    <mergeCell ref="E482:Q482"/>
    <mergeCell ref="E483:Q483"/>
    <mergeCell ref="E484:Q484"/>
    <mergeCell ref="E408:Q408"/>
    <mergeCell ref="E409:Q409"/>
    <mergeCell ref="E410:Q410"/>
    <mergeCell ref="E411:Q411"/>
    <mergeCell ref="E412:Q412"/>
    <mergeCell ref="E413:Q413"/>
    <mergeCell ref="E414:Q414"/>
    <mergeCell ref="E415:Q415"/>
    <mergeCell ref="E376:Q376"/>
    <mergeCell ref="E377:Q377"/>
    <mergeCell ref="E378:Q378"/>
    <mergeCell ref="E379:Q379"/>
    <mergeCell ref="E380:Q380"/>
    <mergeCell ref="E381:Q381"/>
    <mergeCell ref="E382:Q382"/>
    <mergeCell ref="E383:Q383"/>
    <mergeCell ref="E384:Q384"/>
    <mergeCell ref="E385:Q385"/>
    <mergeCell ref="E386:Q386"/>
    <mergeCell ref="E387:Q387"/>
    <mergeCell ref="E394:Q394"/>
    <mergeCell ref="E395:Q395"/>
    <mergeCell ref="E396:Q396"/>
    <mergeCell ref="E397:Q397"/>
    <mergeCell ref="E398:Q398"/>
    <mergeCell ref="E557:Q557"/>
    <mergeCell ref="E558:Q558"/>
    <mergeCell ref="E559:Q559"/>
    <mergeCell ref="E560:Q560"/>
    <mergeCell ref="E561:Q561"/>
    <mergeCell ref="E562:Q562"/>
    <mergeCell ref="E563:Q563"/>
    <mergeCell ref="E488:Q488"/>
    <mergeCell ref="E489:Q489"/>
    <mergeCell ref="E490:Q490"/>
    <mergeCell ref="E491:Q491"/>
    <mergeCell ref="E492:Q492"/>
    <mergeCell ref="E493:Q493"/>
    <mergeCell ref="E494:Q494"/>
    <mergeCell ref="E495:Q495"/>
    <mergeCell ref="E456:Q456"/>
    <mergeCell ref="E457:Q457"/>
    <mergeCell ref="E458:Q458"/>
    <mergeCell ref="E459:Q459"/>
    <mergeCell ref="E460:Q460"/>
    <mergeCell ref="E461:Q461"/>
    <mergeCell ref="E462:Q462"/>
    <mergeCell ref="E463:Q463"/>
    <mergeCell ref="E464:Q464"/>
    <mergeCell ref="E465:Q465"/>
    <mergeCell ref="E466:Q466"/>
    <mergeCell ref="E467:Q467"/>
    <mergeCell ref="E473:Q473"/>
    <mergeCell ref="E474:Q474"/>
    <mergeCell ref="E475:Q475"/>
    <mergeCell ref="E476:Q476"/>
    <mergeCell ref="E477:Q477"/>
    <mergeCell ref="E536:Q536"/>
    <mergeCell ref="E537:Q537"/>
    <mergeCell ref="E538:Q538"/>
    <mergeCell ref="E539:Q539"/>
    <mergeCell ref="E540:Q540"/>
    <mergeCell ref="E541:Q541"/>
    <mergeCell ref="E542:Q542"/>
    <mergeCell ref="E543:Q543"/>
    <mergeCell ref="E544:Q544"/>
    <mergeCell ref="E545:Q545"/>
    <mergeCell ref="E546:Q546"/>
    <mergeCell ref="E547:Q547"/>
    <mergeCell ref="E552:Q552"/>
    <mergeCell ref="E553:Q553"/>
    <mergeCell ref="E554:Q554"/>
    <mergeCell ref="E555:Q555"/>
    <mergeCell ref="E556:Q556"/>
    <mergeCell ref="E648:Q648"/>
    <mergeCell ref="E649:Q649"/>
    <mergeCell ref="E650:Q650"/>
    <mergeCell ref="E651:Q651"/>
    <mergeCell ref="E652:Q652"/>
    <mergeCell ref="E653:Q653"/>
    <mergeCell ref="E654:Q654"/>
    <mergeCell ref="E655:Q655"/>
    <mergeCell ref="E616:Q616"/>
    <mergeCell ref="E617:Q617"/>
    <mergeCell ref="E618:Q618"/>
    <mergeCell ref="E619:Q619"/>
    <mergeCell ref="E620:Q620"/>
    <mergeCell ref="E621:Q621"/>
    <mergeCell ref="E622:Q622"/>
    <mergeCell ref="E623:Q623"/>
    <mergeCell ref="E624:Q624"/>
    <mergeCell ref="E625:Q625"/>
    <mergeCell ref="E626:Q626"/>
    <mergeCell ref="E627:Q627"/>
    <mergeCell ref="E635:Q635"/>
    <mergeCell ref="E636:Q636"/>
    <mergeCell ref="E637:Q637"/>
    <mergeCell ref="E638:Q638"/>
    <mergeCell ref="E639:Q639"/>
    <mergeCell ref="E640:Q640"/>
    <mergeCell ref="E641:Q641"/>
    <mergeCell ref="E642:Q642"/>
    <mergeCell ref="E643:Q643"/>
    <mergeCell ref="E644:Q644"/>
    <mergeCell ref="E645:Q645"/>
    <mergeCell ref="E646:Q646"/>
    <mergeCell ref="E728:Q728"/>
    <mergeCell ref="E729:Q729"/>
    <mergeCell ref="E730:Q730"/>
    <mergeCell ref="E731:Q731"/>
    <mergeCell ref="E732:Q732"/>
    <mergeCell ref="E733:Q733"/>
    <mergeCell ref="E734:Q734"/>
    <mergeCell ref="E735:Q735"/>
    <mergeCell ref="E696:Q696"/>
    <mergeCell ref="E697:Q697"/>
    <mergeCell ref="E698:Q698"/>
    <mergeCell ref="E699:Q699"/>
    <mergeCell ref="E700:Q700"/>
    <mergeCell ref="E701:Q701"/>
    <mergeCell ref="E702:Q702"/>
    <mergeCell ref="E703:Q703"/>
    <mergeCell ref="E704:Q704"/>
    <mergeCell ref="E705:Q705"/>
    <mergeCell ref="E706:Q706"/>
    <mergeCell ref="E707:Q707"/>
    <mergeCell ref="E714:Q714"/>
    <mergeCell ref="E715:Q715"/>
    <mergeCell ref="E716:Q716"/>
    <mergeCell ref="E717:Q717"/>
    <mergeCell ref="E718:Q718"/>
    <mergeCell ref="E719:Q719"/>
    <mergeCell ref="E720:Q720"/>
    <mergeCell ref="E721:Q721"/>
    <mergeCell ref="E722:Q722"/>
    <mergeCell ref="E723:Q723"/>
    <mergeCell ref="E724:Q724"/>
    <mergeCell ref="E725:Q725"/>
    <mergeCell ref="E808:Q808"/>
    <mergeCell ref="E809:Q809"/>
    <mergeCell ref="E810:Q810"/>
    <mergeCell ref="E811:Q811"/>
    <mergeCell ref="E812:Q812"/>
    <mergeCell ref="E813:Q813"/>
    <mergeCell ref="E814:Q814"/>
    <mergeCell ref="E815:Q815"/>
    <mergeCell ref="E776:Q776"/>
    <mergeCell ref="E777:Q777"/>
    <mergeCell ref="E778:Q778"/>
    <mergeCell ref="E779:Q779"/>
    <mergeCell ref="E780:Q780"/>
    <mergeCell ref="E781:Q781"/>
    <mergeCell ref="E782:Q782"/>
    <mergeCell ref="E783:Q783"/>
    <mergeCell ref="E784:Q784"/>
    <mergeCell ref="E785:Q785"/>
    <mergeCell ref="E786:Q786"/>
    <mergeCell ref="E787:Q787"/>
    <mergeCell ref="E793:Q793"/>
    <mergeCell ref="E794:Q794"/>
    <mergeCell ref="E795:Q795"/>
    <mergeCell ref="E796:Q796"/>
    <mergeCell ref="E797:Q797"/>
    <mergeCell ref="E798:Q798"/>
    <mergeCell ref="E799:Q799"/>
    <mergeCell ref="E800:Q800"/>
    <mergeCell ref="E801:Q801"/>
    <mergeCell ref="E802:Q802"/>
    <mergeCell ref="E803:Q803"/>
    <mergeCell ref="E804:Q804"/>
    <mergeCell ref="E857:Q857"/>
    <mergeCell ref="E858:Q858"/>
    <mergeCell ref="E859:Q859"/>
    <mergeCell ref="E860:Q860"/>
    <mergeCell ref="E861:Q861"/>
    <mergeCell ref="E862:Q862"/>
    <mergeCell ref="E863:Q863"/>
    <mergeCell ref="E864:Q864"/>
    <mergeCell ref="E865:Q865"/>
    <mergeCell ref="E866:Q866"/>
    <mergeCell ref="E867:Q867"/>
    <mergeCell ref="E872:Q872"/>
    <mergeCell ref="E873:Q873"/>
    <mergeCell ref="E874:Q874"/>
    <mergeCell ref="E875:Q875"/>
    <mergeCell ref="E876:Q876"/>
    <mergeCell ref="E877:Q877"/>
    <mergeCell ref="E975:Q975"/>
    <mergeCell ref="E936:Q936"/>
    <mergeCell ref="E937:Q937"/>
    <mergeCell ref="E938:Q938"/>
    <mergeCell ref="E939:Q939"/>
    <mergeCell ref="E940:Q940"/>
    <mergeCell ref="E941:Q941"/>
    <mergeCell ref="E942:Q942"/>
    <mergeCell ref="E943:Q943"/>
    <mergeCell ref="E944:Q944"/>
    <mergeCell ref="E945:Q945"/>
    <mergeCell ref="E946:Q946"/>
    <mergeCell ref="E947:Q947"/>
    <mergeCell ref="E961:Q961"/>
    <mergeCell ref="E962:Q962"/>
    <mergeCell ref="E963:Q963"/>
    <mergeCell ref="E964:Q964"/>
    <mergeCell ref="E76:Q76"/>
    <mergeCell ref="E77:Q77"/>
    <mergeCell ref="E78:Q78"/>
    <mergeCell ref="E79:Q79"/>
    <mergeCell ref="E80:Q80"/>
    <mergeCell ref="E81:Q81"/>
    <mergeCell ref="E82:Q82"/>
    <mergeCell ref="E965:Q965"/>
    <mergeCell ref="E966:Q966"/>
    <mergeCell ref="E967:Q967"/>
    <mergeCell ref="E968:Q968"/>
    <mergeCell ref="E969:Q969"/>
    <mergeCell ref="E970:Q970"/>
    <mergeCell ref="E971:Q971"/>
    <mergeCell ref="E972:Q972"/>
    <mergeCell ref="E973:Q973"/>
    <mergeCell ref="E974:Q974"/>
    <mergeCell ref="E888:Q888"/>
    <mergeCell ref="E889:Q889"/>
    <mergeCell ref="E890:Q890"/>
    <mergeCell ref="E891:Q891"/>
    <mergeCell ref="E892:Q892"/>
    <mergeCell ref="E893:Q893"/>
    <mergeCell ref="E894:Q894"/>
    <mergeCell ref="E895:Q895"/>
    <mergeCell ref="E915:Q915"/>
    <mergeCell ref="E916:Q916"/>
    <mergeCell ref="E917:Q917"/>
    <mergeCell ref="E918:Q918"/>
    <mergeCell ref="E919:Q919"/>
    <mergeCell ref="E920:Q920"/>
    <mergeCell ref="E856:Q856"/>
    <mergeCell ref="E36:Q36"/>
    <mergeCell ref="E37:Q37"/>
    <mergeCell ref="E38:Q38"/>
    <mergeCell ref="E39:Q39"/>
    <mergeCell ref="E40:Q40"/>
    <mergeCell ref="E41:Q41"/>
    <mergeCell ref="E42:Q42"/>
    <mergeCell ref="E43:Q43"/>
    <mergeCell ref="E44:Q44"/>
    <mergeCell ref="E68:Q68"/>
    <mergeCell ref="E69:Q69"/>
    <mergeCell ref="E70:Q70"/>
    <mergeCell ref="E71:Q71"/>
    <mergeCell ref="E72:Q72"/>
    <mergeCell ref="E73:Q73"/>
    <mergeCell ref="E74:Q74"/>
    <mergeCell ref="E75:Q75"/>
    <mergeCell ref="E49:Q49"/>
    <mergeCell ref="E50:Q50"/>
    <mergeCell ref="E51:Q51"/>
    <mergeCell ref="E52:Q52"/>
    <mergeCell ref="E53:Q53"/>
    <mergeCell ref="E54:Q54"/>
    <mergeCell ref="E55:Q55"/>
    <mergeCell ref="E83:Q83"/>
    <mergeCell ref="E84:Q84"/>
    <mergeCell ref="E108:Q108"/>
    <mergeCell ref="E109:Q109"/>
    <mergeCell ref="E110:Q110"/>
    <mergeCell ref="E111:Q111"/>
    <mergeCell ref="E112:Q112"/>
    <mergeCell ref="E113:Q113"/>
    <mergeCell ref="E114:Q114"/>
    <mergeCell ref="E115:Q115"/>
    <mergeCell ref="E96:Q96"/>
    <mergeCell ref="E97:Q97"/>
    <mergeCell ref="E98:Q98"/>
    <mergeCell ref="E99:Q99"/>
    <mergeCell ref="E100:Q100"/>
    <mergeCell ref="E101:Q101"/>
    <mergeCell ref="E102:Q102"/>
    <mergeCell ref="E103:Q103"/>
    <mergeCell ref="E104:Q104"/>
    <mergeCell ref="E105:Q105"/>
    <mergeCell ref="E106:Q106"/>
    <mergeCell ref="E107:Q107"/>
    <mergeCell ref="E85:Q85"/>
    <mergeCell ref="E86:Q86"/>
    <mergeCell ref="E87:Q87"/>
    <mergeCell ref="E116:Q116"/>
    <mergeCell ref="E117:Q117"/>
    <mergeCell ref="E118:Q118"/>
    <mergeCell ref="E119:Q119"/>
    <mergeCell ref="E120:Q120"/>
    <mergeCell ref="E121:Q121"/>
    <mergeCell ref="E122:Q122"/>
    <mergeCell ref="E123:Q123"/>
    <mergeCell ref="E124:Q124"/>
    <mergeCell ref="E148:Q148"/>
    <mergeCell ref="E149:Q149"/>
    <mergeCell ref="E150:Q150"/>
    <mergeCell ref="E151:Q151"/>
    <mergeCell ref="E152:Q152"/>
    <mergeCell ref="E153:Q153"/>
    <mergeCell ref="E154:Q154"/>
    <mergeCell ref="E155:Q155"/>
    <mergeCell ref="E125:Q125"/>
    <mergeCell ref="E126:Q126"/>
    <mergeCell ref="E127:Q127"/>
    <mergeCell ref="E128:Q128"/>
    <mergeCell ref="E129:Q129"/>
    <mergeCell ref="E130:Q130"/>
    <mergeCell ref="E131:Q131"/>
    <mergeCell ref="E132:Q132"/>
    <mergeCell ref="E133:Q133"/>
    <mergeCell ref="E134:Q134"/>
    <mergeCell ref="E135:Q135"/>
    <mergeCell ref="E188:Q188"/>
    <mergeCell ref="E189:Q189"/>
    <mergeCell ref="E190:Q190"/>
    <mergeCell ref="E191:Q191"/>
    <mergeCell ref="E192:Q192"/>
    <mergeCell ref="E193:Q193"/>
    <mergeCell ref="E194:Q194"/>
    <mergeCell ref="E195:Q195"/>
    <mergeCell ref="E176:Q176"/>
    <mergeCell ref="E177:Q177"/>
    <mergeCell ref="E178:Q178"/>
    <mergeCell ref="E179:Q179"/>
    <mergeCell ref="E180:Q180"/>
    <mergeCell ref="E181:Q181"/>
    <mergeCell ref="E182:Q182"/>
    <mergeCell ref="E183:Q183"/>
    <mergeCell ref="E184:Q184"/>
    <mergeCell ref="E185:Q185"/>
    <mergeCell ref="E186:Q186"/>
    <mergeCell ref="E187:Q187"/>
    <mergeCell ref="E196:Q196"/>
    <mergeCell ref="E197:Q197"/>
    <mergeCell ref="E198:Q198"/>
    <mergeCell ref="E199:Q199"/>
    <mergeCell ref="E200:Q200"/>
    <mergeCell ref="E201:Q201"/>
    <mergeCell ref="E202:Q202"/>
    <mergeCell ref="E203:Q203"/>
    <mergeCell ref="E204:Q204"/>
    <mergeCell ref="E228:Q228"/>
    <mergeCell ref="E229:Q229"/>
    <mergeCell ref="E230:Q230"/>
    <mergeCell ref="E231:Q231"/>
    <mergeCell ref="E232:Q232"/>
    <mergeCell ref="E233:Q233"/>
    <mergeCell ref="E234:Q234"/>
    <mergeCell ref="E235:Q235"/>
    <mergeCell ref="E205:Q205"/>
    <mergeCell ref="E206:Q206"/>
    <mergeCell ref="E207:Q207"/>
    <mergeCell ref="E208:Q208"/>
    <mergeCell ref="E209:Q209"/>
    <mergeCell ref="E210:Q210"/>
    <mergeCell ref="E211:Q211"/>
    <mergeCell ref="E212:Q212"/>
    <mergeCell ref="E213:Q213"/>
    <mergeCell ref="E214:Q214"/>
    <mergeCell ref="E215:Q215"/>
    <mergeCell ref="E268:Q268"/>
    <mergeCell ref="E269:Q269"/>
    <mergeCell ref="E270:Q270"/>
    <mergeCell ref="E272:Q272"/>
    <mergeCell ref="E271:Q271"/>
    <mergeCell ref="E273:Q273"/>
    <mergeCell ref="E274:Q274"/>
    <mergeCell ref="E275:Q275"/>
    <mergeCell ref="E256:Q256"/>
    <mergeCell ref="E257:Q257"/>
    <mergeCell ref="E258:Q258"/>
    <mergeCell ref="E259:Q259"/>
    <mergeCell ref="E260:Q260"/>
    <mergeCell ref="E261:Q261"/>
    <mergeCell ref="E262:Q262"/>
    <mergeCell ref="E263:Q263"/>
    <mergeCell ref="E264:Q264"/>
    <mergeCell ref="E265:Q265"/>
    <mergeCell ref="E266:Q266"/>
    <mergeCell ref="E267:Q267"/>
    <mergeCell ref="E285:Q285"/>
    <mergeCell ref="E276:Q276"/>
    <mergeCell ref="E277:Q277"/>
    <mergeCell ref="E278:Q278"/>
    <mergeCell ref="E279:Q279"/>
    <mergeCell ref="E280:Q280"/>
    <mergeCell ref="E281:Q281"/>
    <mergeCell ref="E282:Q282"/>
    <mergeCell ref="E283:Q283"/>
    <mergeCell ref="E284:Q284"/>
    <mergeCell ref="E311:Q311"/>
    <mergeCell ref="E312:Q312"/>
    <mergeCell ref="E308:Q308"/>
    <mergeCell ref="E309:Q309"/>
    <mergeCell ref="E310:Q310"/>
    <mergeCell ref="E313:Q313"/>
    <mergeCell ref="E314:Q314"/>
    <mergeCell ref="E286:Q286"/>
    <mergeCell ref="E287:Q287"/>
    <mergeCell ref="E288:Q288"/>
    <mergeCell ref="E289:Q289"/>
    <mergeCell ref="E290:Q290"/>
    <mergeCell ref="E291:Q291"/>
    <mergeCell ref="E292:Q292"/>
    <mergeCell ref="E293:Q293"/>
    <mergeCell ref="E294:Q294"/>
    <mergeCell ref="E295:Q295"/>
    <mergeCell ref="E368:Q368"/>
    <mergeCell ref="E369:Q369"/>
    <mergeCell ref="E370:Q370"/>
    <mergeCell ref="E371:Q371"/>
    <mergeCell ref="E372:Q372"/>
    <mergeCell ref="E373:Q373"/>
    <mergeCell ref="E374:Q374"/>
    <mergeCell ref="E375:Q375"/>
    <mergeCell ref="E348:Q348"/>
    <mergeCell ref="E349:Q349"/>
    <mergeCell ref="E350:Q350"/>
    <mergeCell ref="E351:Q351"/>
    <mergeCell ref="E352:Q352"/>
    <mergeCell ref="E353:Q353"/>
    <mergeCell ref="E354:Q354"/>
    <mergeCell ref="E336:Q336"/>
    <mergeCell ref="E337:Q337"/>
    <mergeCell ref="E338:Q338"/>
    <mergeCell ref="E339:Q339"/>
    <mergeCell ref="E340:Q340"/>
    <mergeCell ref="E341:Q341"/>
    <mergeCell ref="E342:Q342"/>
    <mergeCell ref="E343:Q343"/>
    <mergeCell ref="E344:Q344"/>
    <mergeCell ref="E345:Q345"/>
    <mergeCell ref="E346:Q346"/>
    <mergeCell ref="E347:Q347"/>
    <mergeCell ref="E416:Q416"/>
    <mergeCell ref="E417:Q417"/>
    <mergeCell ref="E418:Q418"/>
    <mergeCell ref="E419:Q419"/>
    <mergeCell ref="E420:Q420"/>
    <mergeCell ref="E421:Q421"/>
    <mergeCell ref="E422:Q422"/>
    <mergeCell ref="E423:Q423"/>
    <mergeCell ref="E424:Q424"/>
    <mergeCell ref="E425:Q425"/>
    <mergeCell ref="E426:Q426"/>
    <mergeCell ref="E427:Q427"/>
    <mergeCell ref="E327:Q327"/>
    <mergeCell ref="E355:Q355"/>
    <mergeCell ref="E356:Q356"/>
    <mergeCell ref="E357:Q357"/>
    <mergeCell ref="E358:Q358"/>
    <mergeCell ref="E359:Q359"/>
    <mergeCell ref="E360:Q360"/>
    <mergeCell ref="E361:Q361"/>
    <mergeCell ref="E362:Q362"/>
    <mergeCell ref="E363:Q363"/>
    <mergeCell ref="E364:Q364"/>
    <mergeCell ref="E388:Q388"/>
    <mergeCell ref="E389:Q389"/>
    <mergeCell ref="E390:Q390"/>
    <mergeCell ref="E391:Q391"/>
    <mergeCell ref="E392:Q392"/>
    <mergeCell ref="E393:Q393"/>
    <mergeCell ref="E365:Q365"/>
    <mergeCell ref="E366:Q366"/>
    <mergeCell ref="E367:Q367"/>
    <mergeCell ref="E445:Q445"/>
    <mergeCell ref="E446:Q446"/>
    <mergeCell ref="E447:Q447"/>
    <mergeCell ref="E448:Q448"/>
    <mergeCell ref="E449:Q449"/>
    <mergeCell ref="E450:Q450"/>
    <mergeCell ref="E451:Q451"/>
    <mergeCell ref="E452:Q452"/>
    <mergeCell ref="E453:Q453"/>
    <mergeCell ref="E454:Q454"/>
    <mergeCell ref="E455:Q455"/>
    <mergeCell ref="E428:Q428"/>
    <mergeCell ref="E429:Q429"/>
    <mergeCell ref="E430:Q430"/>
    <mergeCell ref="E431:Q431"/>
    <mergeCell ref="E432:Q432"/>
    <mergeCell ref="E433:Q433"/>
    <mergeCell ref="E434:Q434"/>
    <mergeCell ref="E512:Q512"/>
    <mergeCell ref="E513:Q513"/>
    <mergeCell ref="E514:Q514"/>
    <mergeCell ref="E496:Q496"/>
    <mergeCell ref="E497:Q497"/>
    <mergeCell ref="E498:Q498"/>
    <mergeCell ref="E499:Q499"/>
    <mergeCell ref="E500:Q500"/>
    <mergeCell ref="E501:Q501"/>
    <mergeCell ref="E502:Q502"/>
    <mergeCell ref="E503:Q503"/>
    <mergeCell ref="E504:Q504"/>
    <mergeCell ref="E505:Q505"/>
    <mergeCell ref="E506:Q506"/>
    <mergeCell ref="E507:Q507"/>
    <mergeCell ref="E406:Q406"/>
    <mergeCell ref="E407:Q407"/>
    <mergeCell ref="E435:Q435"/>
    <mergeCell ref="E436:Q436"/>
    <mergeCell ref="E437:Q437"/>
    <mergeCell ref="E438:Q438"/>
    <mergeCell ref="E439:Q439"/>
    <mergeCell ref="E440:Q440"/>
    <mergeCell ref="E441:Q441"/>
    <mergeCell ref="E442:Q442"/>
    <mergeCell ref="E443:Q443"/>
    <mergeCell ref="E444:Q444"/>
    <mergeCell ref="E468:Q468"/>
    <mergeCell ref="E469:Q469"/>
    <mergeCell ref="E470:Q470"/>
    <mergeCell ref="E471:Q471"/>
    <mergeCell ref="E472:Q472"/>
    <mergeCell ref="E485:Q485"/>
    <mergeCell ref="E486:Q486"/>
    <mergeCell ref="E487:Q487"/>
    <mergeCell ref="E515:Q515"/>
    <mergeCell ref="E516:Q516"/>
    <mergeCell ref="E517:Q517"/>
    <mergeCell ref="E518:Q518"/>
    <mergeCell ref="E519:Q519"/>
    <mergeCell ref="E520:Q520"/>
    <mergeCell ref="E521:Q521"/>
    <mergeCell ref="E522:Q522"/>
    <mergeCell ref="E523:Q523"/>
    <mergeCell ref="E524:Q524"/>
    <mergeCell ref="E548:Q548"/>
    <mergeCell ref="E549:Q549"/>
    <mergeCell ref="E550:Q550"/>
    <mergeCell ref="E551:Q551"/>
    <mergeCell ref="E525:Q525"/>
    <mergeCell ref="E526:Q526"/>
    <mergeCell ref="E527:Q527"/>
    <mergeCell ref="E528:Q528"/>
    <mergeCell ref="E529:Q529"/>
    <mergeCell ref="E530:Q530"/>
    <mergeCell ref="E531:Q531"/>
    <mergeCell ref="E532:Q532"/>
    <mergeCell ref="E533:Q533"/>
    <mergeCell ref="E534:Q534"/>
    <mergeCell ref="E535:Q535"/>
    <mergeCell ref="E508:Q508"/>
    <mergeCell ref="E509:Q509"/>
    <mergeCell ref="E510:Q510"/>
    <mergeCell ref="E511:Q511"/>
    <mergeCell ref="E564:Q564"/>
    <mergeCell ref="E588:Q588"/>
    <mergeCell ref="E589:Q589"/>
    <mergeCell ref="E590:Q590"/>
    <mergeCell ref="E591:Q591"/>
    <mergeCell ref="E592:Q592"/>
    <mergeCell ref="E593:Q593"/>
    <mergeCell ref="E594:Q594"/>
    <mergeCell ref="E576:Q576"/>
    <mergeCell ref="E577:Q577"/>
    <mergeCell ref="E578:Q578"/>
    <mergeCell ref="E579:Q579"/>
    <mergeCell ref="E580:Q580"/>
    <mergeCell ref="E581:Q581"/>
    <mergeCell ref="E582:Q582"/>
    <mergeCell ref="E583:Q583"/>
    <mergeCell ref="E584:Q584"/>
    <mergeCell ref="E585:Q585"/>
    <mergeCell ref="E586:Q586"/>
    <mergeCell ref="E587:Q587"/>
    <mergeCell ref="E565:Q565"/>
    <mergeCell ref="E566:Q566"/>
    <mergeCell ref="E567:Q567"/>
    <mergeCell ref="E568:Q568"/>
    <mergeCell ref="E569:Q569"/>
    <mergeCell ref="E570:Q570"/>
    <mergeCell ref="E571:Q571"/>
    <mergeCell ref="E572:Q572"/>
    <mergeCell ref="E573:Q573"/>
    <mergeCell ref="E574:Q574"/>
    <mergeCell ref="E575:Q575"/>
    <mergeCell ref="E595:Q595"/>
    <mergeCell ref="E596:Q596"/>
    <mergeCell ref="E597:Q597"/>
    <mergeCell ref="E598:Q598"/>
    <mergeCell ref="E599:Q599"/>
    <mergeCell ref="E600:Q600"/>
    <mergeCell ref="E601:Q601"/>
    <mergeCell ref="E602:Q602"/>
    <mergeCell ref="E603:Q603"/>
    <mergeCell ref="E604:Q604"/>
    <mergeCell ref="E628:Q628"/>
    <mergeCell ref="E629:Q629"/>
    <mergeCell ref="E630:Q630"/>
    <mergeCell ref="E631:Q631"/>
    <mergeCell ref="E632:Q632"/>
    <mergeCell ref="E633:Q633"/>
    <mergeCell ref="E634:Q634"/>
    <mergeCell ref="E605:Q605"/>
    <mergeCell ref="E606:Q606"/>
    <mergeCell ref="E607:Q607"/>
    <mergeCell ref="E608:Q608"/>
    <mergeCell ref="E609:Q609"/>
    <mergeCell ref="E610:Q610"/>
    <mergeCell ref="E611:Q611"/>
    <mergeCell ref="E612:Q612"/>
    <mergeCell ref="E613:Q613"/>
    <mergeCell ref="E614:Q614"/>
    <mergeCell ref="E615:Q615"/>
    <mergeCell ref="E688:Q688"/>
    <mergeCell ref="E689:Q689"/>
    <mergeCell ref="E690:Q690"/>
    <mergeCell ref="E691:Q691"/>
    <mergeCell ref="E692:Q692"/>
    <mergeCell ref="E693:Q693"/>
    <mergeCell ref="E694:Q694"/>
    <mergeCell ref="E695:Q695"/>
    <mergeCell ref="E668:Q668"/>
    <mergeCell ref="E669:Q669"/>
    <mergeCell ref="E670:Q670"/>
    <mergeCell ref="E671:Q671"/>
    <mergeCell ref="E672:Q672"/>
    <mergeCell ref="E673:Q673"/>
    <mergeCell ref="E674:Q674"/>
    <mergeCell ref="E656:Q656"/>
    <mergeCell ref="E657:Q657"/>
    <mergeCell ref="E658:Q658"/>
    <mergeCell ref="E659:Q659"/>
    <mergeCell ref="E660:Q660"/>
    <mergeCell ref="E661:Q661"/>
    <mergeCell ref="E662:Q662"/>
    <mergeCell ref="E663:Q663"/>
    <mergeCell ref="E664:Q664"/>
    <mergeCell ref="E665:Q665"/>
    <mergeCell ref="E666:Q666"/>
    <mergeCell ref="E667:Q667"/>
    <mergeCell ref="E736:Q736"/>
    <mergeCell ref="E737:Q737"/>
    <mergeCell ref="E738:Q738"/>
    <mergeCell ref="E739:Q739"/>
    <mergeCell ref="E740:Q740"/>
    <mergeCell ref="E741:Q741"/>
    <mergeCell ref="E742:Q742"/>
    <mergeCell ref="E743:Q743"/>
    <mergeCell ref="E744:Q744"/>
    <mergeCell ref="E745:Q745"/>
    <mergeCell ref="E746:Q746"/>
    <mergeCell ref="E747:Q747"/>
    <mergeCell ref="E647:Q647"/>
    <mergeCell ref="E675:Q675"/>
    <mergeCell ref="E676:Q676"/>
    <mergeCell ref="E677:Q677"/>
    <mergeCell ref="E678:Q678"/>
    <mergeCell ref="E679:Q679"/>
    <mergeCell ref="E680:Q680"/>
    <mergeCell ref="E681:Q681"/>
    <mergeCell ref="E682:Q682"/>
    <mergeCell ref="E683:Q683"/>
    <mergeCell ref="E684:Q684"/>
    <mergeCell ref="E708:Q708"/>
    <mergeCell ref="E709:Q709"/>
    <mergeCell ref="E710:Q710"/>
    <mergeCell ref="E711:Q711"/>
    <mergeCell ref="E712:Q712"/>
    <mergeCell ref="E713:Q713"/>
    <mergeCell ref="E685:Q685"/>
    <mergeCell ref="E686:Q686"/>
    <mergeCell ref="E687:Q687"/>
    <mergeCell ref="E765:Q765"/>
    <mergeCell ref="E766:Q766"/>
    <mergeCell ref="E767:Q767"/>
    <mergeCell ref="E768:Q768"/>
    <mergeCell ref="E769:Q769"/>
    <mergeCell ref="E770:Q770"/>
    <mergeCell ref="E771:Q771"/>
    <mergeCell ref="E772:Q772"/>
    <mergeCell ref="E773:Q773"/>
    <mergeCell ref="E774:Q774"/>
    <mergeCell ref="E775:Q775"/>
    <mergeCell ref="E748:Q748"/>
    <mergeCell ref="E749:Q749"/>
    <mergeCell ref="E750:Q750"/>
    <mergeCell ref="E751:Q751"/>
    <mergeCell ref="E752:Q752"/>
    <mergeCell ref="E753:Q753"/>
    <mergeCell ref="E754:Q754"/>
    <mergeCell ref="E832:Q832"/>
    <mergeCell ref="E833:Q833"/>
    <mergeCell ref="E834:Q834"/>
    <mergeCell ref="E816:Q816"/>
    <mergeCell ref="E817:Q817"/>
    <mergeCell ref="E818:Q818"/>
    <mergeCell ref="E819:Q819"/>
    <mergeCell ref="E820:Q820"/>
    <mergeCell ref="E821:Q821"/>
    <mergeCell ref="E822:Q822"/>
    <mergeCell ref="E823:Q823"/>
    <mergeCell ref="E824:Q824"/>
    <mergeCell ref="E825:Q825"/>
    <mergeCell ref="E826:Q826"/>
    <mergeCell ref="E827:Q827"/>
    <mergeCell ref="E726:Q726"/>
    <mergeCell ref="E727:Q727"/>
    <mergeCell ref="E755:Q755"/>
    <mergeCell ref="E756:Q756"/>
    <mergeCell ref="E757:Q757"/>
    <mergeCell ref="E758:Q758"/>
    <mergeCell ref="E759:Q759"/>
    <mergeCell ref="E760:Q760"/>
    <mergeCell ref="E761:Q761"/>
    <mergeCell ref="E762:Q762"/>
    <mergeCell ref="E763:Q763"/>
    <mergeCell ref="E764:Q764"/>
    <mergeCell ref="E788:Q788"/>
    <mergeCell ref="E789:Q789"/>
    <mergeCell ref="E790:Q790"/>
    <mergeCell ref="E791:Q791"/>
    <mergeCell ref="E792:Q792"/>
    <mergeCell ref="E805:Q805"/>
    <mergeCell ref="E806:Q806"/>
    <mergeCell ref="E807:Q807"/>
    <mergeCell ref="E835:Q835"/>
    <mergeCell ref="E836:Q836"/>
    <mergeCell ref="E837:Q837"/>
    <mergeCell ref="E838:Q838"/>
    <mergeCell ref="E839:Q839"/>
    <mergeCell ref="E840:Q840"/>
    <mergeCell ref="E841:Q841"/>
    <mergeCell ref="E842:Q842"/>
    <mergeCell ref="E843:Q843"/>
    <mergeCell ref="E844:Q844"/>
    <mergeCell ref="E868:Q868"/>
    <mergeCell ref="E869:Q869"/>
    <mergeCell ref="E870:Q870"/>
    <mergeCell ref="E871:Q871"/>
    <mergeCell ref="E845:Q845"/>
    <mergeCell ref="E846:Q846"/>
    <mergeCell ref="E847:Q847"/>
    <mergeCell ref="E848:Q848"/>
    <mergeCell ref="E849:Q849"/>
    <mergeCell ref="E850:Q850"/>
    <mergeCell ref="E851:Q851"/>
    <mergeCell ref="E852:Q852"/>
    <mergeCell ref="E853:Q853"/>
    <mergeCell ref="E854:Q854"/>
    <mergeCell ref="E855:Q855"/>
    <mergeCell ref="E828:Q828"/>
    <mergeCell ref="E829:Q829"/>
    <mergeCell ref="E830:Q830"/>
    <mergeCell ref="E831:Q831"/>
    <mergeCell ref="E878:Q878"/>
    <mergeCell ref="E879:Q879"/>
    <mergeCell ref="E880:Q880"/>
    <mergeCell ref="E881:Q881"/>
    <mergeCell ref="E882:Q882"/>
    <mergeCell ref="E883:Q883"/>
    <mergeCell ref="E884:Q884"/>
    <mergeCell ref="E908:Q908"/>
    <mergeCell ref="E909:Q909"/>
    <mergeCell ref="E910:Q910"/>
    <mergeCell ref="E911:Q911"/>
    <mergeCell ref="E912:Q912"/>
    <mergeCell ref="E913:Q913"/>
    <mergeCell ref="E914:Q914"/>
    <mergeCell ref="E896:Q896"/>
    <mergeCell ref="E897:Q897"/>
    <mergeCell ref="E898:Q898"/>
    <mergeCell ref="E899:Q899"/>
    <mergeCell ref="E900:Q900"/>
    <mergeCell ref="E901:Q901"/>
    <mergeCell ref="E902:Q902"/>
    <mergeCell ref="E903:Q903"/>
    <mergeCell ref="E904:Q904"/>
    <mergeCell ref="E905:Q905"/>
    <mergeCell ref="E906:Q906"/>
    <mergeCell ref="E907:Q907"/>
    <mergeCell ref="E885:Q885"/>
    <mergeCell ref="E886:Q886"/>
    <mergeCell ref="E887:Q887"/>
    <mergeCell ref="E921:Q921"/>
    <mergeCell ref="E922:Q922"/>
    <mergeCell ref="E923:Q923"/>
    <mergeCell ref="E924:Q924"/>
    <mergeCell ref="E948:Q948"/>
    <mergeCell ref="E949:Q949"/>
    <mergeCell ref="E950:Q950"/>
    <mergeCell ref="E951:Q951"/>
    <mergeCell ref="E952:Q952"/>
    <mergeCell ref="E953:Q953"/>
    <mergeCell ref="E954:Q954"/>
    <mergeCell ref="E955:Q955"/>
    <mergeCell ref="E956:Q956"/>
    <mergeCell ref="E957:Q957"/>
    <mergeCell ref="E958:Q958"/>
    <mergeCell ref="E959:Q959"/>
    <mergeCell ref="E960:Q960"/>
    <mergeCell ref="E933:Q933"/>
    <mergeCell ref="E934:Q934"/>
    <mergeCell ref="E935:Q935"/>
    <mergeCell ref="E925:Q925"/>
    <mergeCell ref="E926:Q926"/>
    <mergeCell ref="E927:Q927"/>
    <mergeCell ref="E928:Q928"/>
    <mergeCell ref="E929:Q929"/>
    <mergeCell ref="E930:Q930"/>
    <mergeCell ref="E931:Q931"/>
    <mergeCell ref="E932:Q932"/>
    <mergeCell ref="E993:Q993"/>
    <mergeCell ref="E994:Q994"/>
    <mergeCell ref="E995:Q995"/>
    <mergeCell ref="E996:Q996"/>
    <mergeCell ref="E997:Q997"/>
    <mergeCell ref="E998:Q998"/>
    <mergeCell ref="E999:Q999"/>
    <mergeCell ref="E1000:Q1000"/>
    <mergeCell ref="E1001:Q1001"/>
    <mergeCell ref="E1002:Q1002"/>
    <mergeCell ref="E1003:Q1003"/>
    <mergeCell ref="E976:Q976"/>
    <mergeCell ref="E977:Q977"/>
    <mergeCell ref="E978:Q978"/>
    <mergeCell ref="E979:Q979"/>
    <mergeCell ref="E980:Q980"/>
    <mergeCell ref="E981:Q981"/>
    <mergeCell ref="E982:Q982"/>
    <mergeCell ref="E983:Q983"/>
    <mergeCell ref="E984:Q984"/>
    <mergeCell ref="E985:Q985"/>
    <mergeCell ref="E986:Q986"/>
    <mergeCell ref="E987:Q987"/>
    <mergeCell ref="E988:Q988"/>
    <mergeCell ref="E989:Q989"/>
    <mergeCell ref="E990:Q990"/>
    <mergeCell ref="E991:Q991"/>
    <mergeCell ref="E992:Q992"/>
  </mergeCells>
  <conditionalFormatting sqref="G5:I5">
    <cfRule type="containsText" dxfId="12" priority="12" operator="containsText" text="A charger">
      <formula>NOT(ISERROR(SEARCH("A charger",G5)))</formula>
    </cfRule>
  </conditionalFormatting>
  <conditionalFormatting sqref="J5 L5:O5">
    <cfRule type="containsText" dxfId="11" priority="10" operator="containsText" text="Alerte">
      <formula>NOT(ISERROR(SEARCH("Alerte",J5)))</formula>
    </cfRule>
  </conditionalFormatting>
  <conditionalFormatting sqref="M5:N5">
    <cfRule type="containsText" dxfId="10" priority="6" operator="containsText" text="A charger">
      <formula>NOT(ISERROR(SEARCH("A charger",M5)))</formula>
    </cfRule>
  </conditionalFormatting>
  <conditionalFormatting sqref="K5">
    <cfRule type="containsText" dxfId="9" priority="5" operator="containsText" text="Alerte">
      <formula>NOT(ISERROR(SEARCH("Alerte",K5)))</formula>
    </cfRule>
  </conditionalFormatting>
  <conditionalFormatting sqref="P5">
    <cfRule type="containsText" dxfId="8" priority="2" operator="containsText" text="A gonfler">
      <formula>NOT(ISERROR(SEARCH("A gonfler",P5)))</formula>
    </cfRule>
  </conditionalFormatting>
  <conditionalFormatting sqref="G3:I3">
    <cfRule type="containsText" dxfId="7" priority="1" operator="containsText" text="Roder attache rapide">
      <formula>NOT(ISERROR(SEARCH("Roder attache rapide",G3)))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J5 G1:G2 M1:M3 Q1:Q3 J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A141D-6352-4F89-A0A2-806A44CA8CC5}">
  <sheetPr codeName="Feuil2"/>
  <dimension ref="A1:W30"/>
  <sheetViews>
    <sheetView workbookViewId="0">
      <selection activeCell="A2" sqref="A2:C2"/>
    </sheetView>
  </sheetViews>
  <sheetFormatPr baseColWidth="10" defaultRowHeight="15" x14ac:dyDescent="0.25"/>
  <cols>
    <col min="1" max="1" width="14.28515625" style="25" bestFit="1" customWidth="1"/>
    <col min="2" max="2" width="6.85546875" style="25" customWidth="1"/>
    <col min="3" max="3" width="8.42578125" style="25" bestFit="1" customWidth="1"/>
    <col min="4" max="4" width="1.7109375" customWidth="1"/>
    <col min="5" max="5" width="14.28515625" style="25" bestFit="1" customWidth="1"/>
    <col min="6" max="6" width="7.42578125" style="25" bestFit="1" customWidth="1"/>
    <col min="7" max="7" width="8.42578125" bestFit="1" customWidth="1"/>
    <col min="8" max="8" width="1.7109375" customWidth="1"/>
    <col min="9" max="9" width="14.28515625" style="25" bestFit="1" customWidth="1"/>
    <col min="10" max="10" width="7.42578125" style="25" bestFit="1" customWidth="1"/>
    <col min="11" max="11" width="8.42578125" bestFit="1" customWidth="1"/>
    <col min="12" max="12" width="1.7109375" customWidth="1"/>
    <col min="13" max="13" width="14.28515625" style="25" bestFit="1" customWidth="1"/>
    <col min="14" max="14" width="7.42578125" style="25" customWidth="1"/>
    <col min="15" max="15" width="8.42578125" bestFit="1" customWidth="1"/>
    <col min="16" max="16" width="1.7109375" customWidth="1"/>
    <col min="17" max="17" width="14.28515625" style="25" bestFit="1" customWidth="1"/>
    <col min="18" max="18" width="7.42578125" customWidth="1"/>
    <col min="19" max="19" width="8.42578125" bestFit="1" customWidth="1"/>
    <col min="20" max="20" width="1.7109375" customWidth="1"/>
    <col min="21" max="21" width="14.28515625" bestFit="1" customWidth="1"/>
  </cols>
  <sheetData>
    <row r="1" spans="1:23" x14ac:dyDescent="0.25">
      <c r="A1" s="66">
        <v>0.5</v>
      </c>
    </row>
    <row r="2" spans="1:23" ht="18.75" x14ac:dyDescent="0.3">
      <c r="A2" s="129" t="s">
        <v>9</v>
      </c>
      <c r="B2" s="129"/>
      <c r="C2" s="129"/>
      <c r="D2" s="43"/>
      <c r="E2" s="130">
        <f>SUM(B18+F18+J18+N18+R18)</f>
        <v>16010.600000000002</v>
      </c>
      <c r="F2" s="130"/>
      <c r="G2" s="44" t="s">
        <v>6</v>
      </c>
    </row>
    <row r="4" spans="1:23" x14ac:dyDescent="0.25">
      <c r="A4" s="128">
        <v>2022</v>
      </c>
      <c r="B4" s="128"/>
      <c r="C4" s="128"/>
      <c r="E4" s="128">
        <v>2023</v>
      </c>
      <c r="F4" s="128"/>
      <c r="G4" s="128"/>
      <c r="I4" s="128">
        <v>2024</v>
      </c>
      <c r="J4" s="128"/>
      <c r="K4" s="128"/>
      <c r="M4" s="128">
        <v>2025</v>
      </c>
      <c r="N4" s="128"/>
      <c r="O4" s="128"/>
      <c r="Q4" s="128">
        <v>2026</v>
      </c>
      <c r="R4" s="128"/>
      <c r="S4" s="128"/>
      <c r="U4" s="128">
        <v>2027</v>
      </c>
      <c r="V4" s="128"/>
      <c r="W4" s="128"/>
    </row>
    <row r="5" spans="1:23" x14ac:dyDescent="0.25">
      <c r="A5" s="29" t="s">
        <v>5</v>
      </c>
      <c r="B5" s="29" t="s">
        <v>6</v>
      </c>
      <c r="C5" s="29" t="s">
        <v>7</v>
      </c>
      <c r="D5" s="5"/>
      <c r="E5" s="29" t="s">
        <v>5</v>
      </c>
      <c r="F5" s="29" t="s">
        <v>6</v>
      </c>
      <c r="G5" s="29" t="s">
        <v>7</v>
      </c>
      <c r="H5" s="5"/>
      <c r="I5" s="29" t="s">
        <v>5</v>
      </c>
      <c r="J5" s="29" t="s">
        <v>6</v>
      </c>
      <c r="K5" s="29" t="s">
        <v>7</v>
      </c>
      <c r="L5" s="5"/>
      <c r="M5" s="29" t="s">
        <v>5</v>
      </c>
      <c r="N5" s="29" t="s">
        <v>6</v>
      </c>
      <c r="O5" s="29" t="s">
        <v>7</v>
      </c>
      <c r="P5" s="5"/>
      <c r="Q5" s="29" t="s">
        <v>5</v>
      </c>
      <c r="R5" s="29" t="s">
        <v>6</v>
      </c>
      <c r="S5" s="29" t="s">
        <v>7</v>
      </c>
      <c r="U5" s="29" t="s">
        <v>5</v>
      </c>
      <c r="V5" s="29" t="s">
        <v>6</v>
      </c>
      <c r="W5" s="29" t="s">
        <v>7</v>
      </c>
    </row>
    <row r="6" spans="1:23" x14ac:dyDescent="0.25">
      <c r="A6" s="26">
        <v>44562</v>
      </c>
      <c r="B6" s="31"/>
      <c r="C6" s="31"/>
      <c r="E6" s="26">
        <v>44927</v>
      </c>
      <c r="F6" s="31">
        <f>SUM(Synthèse!C16:C20)</f>
        <v>114.4</v>
      </c>
      <c r="G6" s="37">
        <f>F6-B6</f>
        <v>114.4</v>
      </c>
      <c r="I6" s="26">
        <v>45292</v>
      </c>
      <c r="J6" s="31">
        <f>SUM(Synthèse!C154:C159)</f>
        <v>100.6</v>
      </c>
      <c r="K6" s="37">
        <f>J6-F6</f>
        <v>-13.800000000000011</v>
      </c>
      <c r="M6" s="26">
        <v>45658</v>
      </c>
      <c r="N6" s="31">
        <f>SUM(Synthèse!C361:C380)</f>
        <v>361.2</v>
      </c>
      <c r="O6" s="37">
        <f>IF(N6="","",N6-J6)</f>
        <v>260.60000000000002</v>
      </c>
      <c r="Q6" s="26">
        <v>46023</v>
      </c>
      <c r="R6" s="31">
        <f>SUM(Synthèse!C1002:C1003)</f>
        <v>0</v>
      </c>
      <c r="S6" s="37" t="str">
        <f t="shared" ref="S6:S18" si="0">IF(R6=0,"",R6-N6)</f>
        <v/>
      </c>
      <c r="U6" s="26">
        <v>46388</v>
      </c>
      <c r="V6" s="31">
        <f>SUM(Synthèse!C1002:C1003)</f>
        <v>0</v>
      </c>
      <c r="W6" s="37" t="str">
        <f t="shared" ref="W6:W18" si="1">IF(V6=0,"",V6-R6)</f>
        <v/>
      </c>
    </row>
    <row r="7" spans="1:23" x14ac:dyDescent="0.25">
      <c r="A7" s="27">
        <v>44593</v>
      </c>
      <c r="B7" s="31"/>
      <c r="C7" s="31"/>
      <c r="E7" s="27">
        <v>44958</v>
      </c>
      <c r="F7" s="31">
        <f>SUM(Synthèse!C21:C26)</f>
        <v>148.69999999999999</v>
      </c>
      <c r="G7" s="37">
        <f t="shared" ref="G7:G18" si="2">F7-B7</f>
        <v>148.69999999999999</v>
      </c>
      <c r="I7" s="27">
        <v>45323</v>
      </c>
      <c r="J7" s="31">
        <f>SUM(Synthèse!C160:C169)</f>
        <v>230.20000000000005</v>
      </c>
      <c r="K7" s="37">
        <f t="shared" ref="K7:K18" si="3">J7-F7</f>
        <v>81.500000000000057</v>
      </c>
      <c r="M7" s="27">
        <v>45689</v>
      </c>
      <c r="N7" s="31">
        <f>SUM(Synthèse!C381:C403)</f>
        <v>452.90000000000015</v>
      </c>
      <c r="O7" s="37">
        <f t="shared" ref="O7:O18" si="4">IF(N7=0,"",N7-J7)</f>
        <v>222.7000000000001</v>
      </c>
      <c r="Q7" s="27">
        <v>46054</v>
      </c>
      <c r="R7" s="31">
        <f>SUM(Synthèse!C1002:C1003)</f>
        <v>0</v>
      </c>
      <c r="S7" s="37" t="str">
        <f t="shared" si="0"/>
        <v/>
      </c>
      <c r="U7" s="27">
        <v>46419</v>
      </c>
      <c r="V7" s="31">
        <f>SUM(Synthèse!C1002:C1003)</f>
        <v>0</v>
      </c>
      <c r="W7" s="37" t="str">
        <f t="shared" si="1"/>
        <v/>
      </c>
    </row>
    <row r="8" spans="1:23" x14ac:dyDescent="0.25">
      <c r="A8" s="27">
        <v>44621</v>
      </c>
      <c r="B8" s="31"/>
      <c r="C8" s="31"/>
      <c r="E8" s="27">
        <v>44986</v>
      </c>
      <c r="F8" s="31">
        <f>SUM(Synthèse!C27:C35)</f>
        <v>214.5</v>
      </c>
      <c r="G8" s="37">
        <f t="shared" si="2"/>
        <v>214.5</v>
      </c>
      <c r="I8" s="27">
        <v>45352</v>
      </c>
      <c r="J8" s="31">
        <f>SUM(Synthèse!C170:C177)</f>
        <v>179.5</v>
      </c>
      <c r="K8" s="37">
        <f t="shared" si="3"/>
        <v>-35</v>
      </c>
      <c r="M8" s="27">
        <v>45717</v>
      </c>
      <c r="N8" s="31">
        <f>SUM(Synthèse!C404:C435)</f>
        <v>631.8000000000003</v>
      </c>
      <c r="O8" s="37">
        <f t="shared" si="4"/>
        <v>452.3000000000003</v>
      </c>
      <c r="Q8" s="27">
        <v>46082</v>
      </c>
      <c r="R8" s="31">
        <f>SUM(Synthèse!C1002:C1003)</f>
        <v>0</v>
      </c>
      <c r="S8" s="37" t="str">
        <f t="shared" si="0"/>
        <v/>
      </c>
      <c r="U8" s="27">
        <v>46447</v>
      </c>
      <c r="V8" s="31">
        <f>SUM(Synthèse!C1002:C1003)</f>
        <v>0</v>
      </c>
      <c r="W8" s="37" t="str">
        <f t="shared" si="1"/>
        <v/>
      </c>
    </row>
    <row r="9" spans="1:23" x14ac:dyDescent="0.25">
      <c r="A9" s="27">
        <v>44652</v>
      </c>
      <c r="B9" s="31"/>
      <c r="C9" s="31"/>
      <c r="E9" s="27">
        <v>45017</v>
      </c>
      <c r="F9" s="31">
        <f>SUM(Synthèse!C36:C46)</f>
        <v>216.6</v>
      </c>
      <c r="G9" s="37">
        <f t="shared" si="2"/>
        <v>216.6</v>
      </c>
      <c r="I9" s="27">
        <v>45383</v>
      </c>
      <c r="J9" s="31">
        <f>SUM(Synthèse!C178:C193)</f>
        <v>432.30000000000007</v>
      </c>
      <c r="K9" s="37">
        <f t="shared" si="3"/>
        <v>215.70000000000007</v>
      </c>
      <c r="M9" s="27">
        <v>45748</v>
      </c>
      <c r="N9" s="31">
        <f>SUM(Synthèse!C436:C470)</f>
        <v>663</v>
      </c>
      <c r="O9" s="37">
        <f t="shared" si="4"/>
        <v>230.69999999999993</v>
      </c>
      <c r="Q9" s="27">
        <v>46113</v>
      </c>
      <c r="R9" s="31">
        <f>SUM(Synthèse!C1002:C1003)</f>
        <v>0</v>
      </c>
      <c r="S9" s="37" t="str">
        <f t="shared" si="0"/>
        <v/>
      </c>
      <c r="U9" s="27">
        <v>46478</v>
      </c>
      <c r="V9" s="31">
        <f>SUM(Synthèse!C1002:C1003)</f>
        <v>0</v>
      </c>
      <c r="W9" s="37" t="str">
        <f t="shared" si="1"/>
        <v/>
      </c>
    </row>
    <row r="10" spans="1:23" x14ac:dyDescent="0.25">
      <c r="A10" s="27">
        <v>44682</v>
      </c>
      <c r="B10" s="31"/>
      <c r="C10" s="31"/>
      <c r="E10" s="27">
        <v>45047</v>
      </c>
      <c r="F10" s="31">
        <f>SUM(Synthèse!C47:C60)</f>
        <v>337.1</v>
      </c>
      <c r="G10" s="37">
        <f t="shared" si="2"/>
        <v>337.1</v>
      </c>
      <c r="I10" s="27">
        <v>45413</v>
      </c>
      <c r="J10" s="31">
        <f>SUM(Synthèse!C194:C217)</f>
        <v>523.50000000000011</v>
      </c>
      <c r="K10" s="37">
        <f t="shared" si="3"/>
        <v>186.40000000000009</v>
      </c>
      <c r="M10" s="27">
        <v>45778</v>
      </c>
      <c r="N10" s="31">
        <f>SUM(Synthèse!C471:C505)</f>
        <v>706.00000000000011</v>
      </c>
      <c r="O10" s="37">
        <f t="shared" si="4"/>
        <v>182.5</v>
      </c>
      <c r="Q10" s="27">
        <v>46143</v>
      </c>
      <c r="R10" s="31">
        <f>SUM(Synthèse!C1002:C1003)</f>
        <v>0</v>
      </c>
      <c r="S10" s="37" t="str">
        <f t="shared" si="0"/>
        <v/>
      </c>
      <c r="U10" s="27">
        <v>46508</v>
      </c>
      <c r="V10" s="31">
        <f>SUM(Synthèse!C1002:C1003)</f>
        <v>0</v>
      </c>
      <c r="W10" s="37" t="str">
        <f t="shared" si="1"/>
        <v/>
      </c>
    </row>
    <row r="11" spans="1:23" x14ac:dyDescent="0.25">
      <c r="A11" s="27">
        <v>44713</v>
      </c>
      <c r="B11" s="31"/>
      <c r="C11" s="31"/>
      <c r="E11" s="27">
        <v>45078</v>
      </c>
      <c r="F11" s="31">
        <f>SUM(Synthèse!C61:C69)</f>
        <v>195.3</v>
      </c>
      <c r="G11" s="37">
        <f t="shared" si="2"/>
        <v>195.3</v>
      </c>
      <c r="I11" s="27">
        <v>45444</v>
      </c>
      <c r="J11" s="31">
        <f>SUM(Synthèse!C218:C228)</f>
        <v>358.1</v>
      </c>
      <c r="K11" s="37">
        <f t="shared" si="3"/>
        <v>162.80000000000001</v>
      </c>
      <c r="M11" s="27">
        <v>45809</v>
      </c>
      <c r="N11" s="31">
        <f>SUM(Synthèse!C506:C520)</f>
        <v>349.39999999999992</v>
      </c>
      <c r="O11" s="37">
        <f t="shared" si="4"/>
        <v>-8.7000000000001023</v>
      </c>
      <c r="Q11" s="27">
        <v>46174</v>
      </c>
      <c r="R11" s="31">
        <f>SUM(Synthèse!C1002:C1003)</f>
        <v>0</v>
      </c>
      <c r="S11" s="37" t="str">
        <f t="shared" si="0"/>
        <v/>
      </c>
      <c r="U11" s="27">
        <v>46539</v>
      </c>
      <c r="V11" s="31">
        <f>SUM(Synthèse!C1002:C1003)</f>
        <v>0</v>
      </c>
      <c r="W11" s="37" t="str">
        <f t="shared" si="1"/>
        <v/>
      </c>
    </row>
    <row r="12" spans="1:23" x14ac:dyDescent="0.25">
      <c r="A12" s="27">
        <v>44743</v>
      </c>
      <c r="B12" s="31"/>
      <c r="C12" s="31"/>
      <c r="E12" s="27">
        <v>45108</v>
      </c>
      <c r="F12" s="31">
        <f>SUM(Synthèse!C70:C80)</f>
        <v>295.39999999999998</v>
      </c>
      <c r="G12" s="37">
        <f t="shared" si="2"/>
        <v>295.39999999999998</v>
      </c>
      <c r="I12" s="27">
        <v>45474</v>
      </c>
      <c r="J12" s="31">
        <f>SUM(Synthèse!C229:C249)</f>
        <v>963.59999999999991</v>
      </c>
      <c r="K12" s="37">
        <f t="shared" si="3"/>
        <v>668.19999999999993</v>
      </c>
      <c r="M12" s="27">
        <v>45839</v>
      </c>
      <c r="N12" s="31">
        <f>SUM(Synthèse!C521:C550)</f>
        <v>712.30000000000018</v>
      </c>
      <c r="O12" s="37">
        <f t="shared" si="4"/>
        <v>-251.29999999999973</v>
      </c>
      <c r="Q12" s="27">
        <v>46204</v>
      </c>
      <c r="R12" s="31">
        <f>SUM(Synthèse!C1002:C1003)</f>
        <v>0</v>
      </c>
      <c r="S12" s="37" t="str">
        <f t="shared" si="0"/>
        <v/>
      </c>
      <c r="U12" s="27">
        <v>46569</v>
      </c>
      <c r="V12" s="31">
        <f>SUM(Synthèse!C1002:C1003)</f>
        <v>0</v>
      </c>
      <c r="W12" s="37" t="str">
        <f t="shared" si="1"/>
        <v/>
      </c>
    </row>
    <row r="13" spans="1:23" x14ac:dyDescent="0.25">
      <c r="A13" s="27">
        <v>44774</v>
      </c>
      <c r="B13" s="31"/>
      <c r="C13" s="31"/>
      <c r="E13" s="27">
        <v>45139</v>
      </c>
      <c r="F13" s="31">
        <f>SUM(Synthèse!C81:C97)</f>
        <v>467.9</v>
      </c>
      <c r="G13" s="37">
        <f t="shared" si="2"/>
        <v>467.9</v>
      </c>
      <c r="I13" s="27">
        <v>45505</v>
      </c>
      <c r="J13" s="31">
        <f>SUM(Synthèse!C250:C267)</f>
        <v>547.00000000000011</v>
      </c>
      <c r="K13" s="37">
        <f t="shared" si="3"/>
        <v>79.100000000000136</v>
      </c>
      <c r="M13" s="27">
        <v>45870</v>
      </c>
      <c r="N13" s="31">
        <f>SUM(Synthèse!C551:C578)</f>
        <v>813.8000000000003</v>
      </c>
      <c r="O13" s="37">
        <f t="shared" si="4"/>
        <v>266.80000000000018</v>
      </c>
      <c r="Q13" s="27">
        <v>46235</v>
      </c>
      <c r="R13" s="31">
        <f>SUM(Synthèse!C1002:C1003)</f>
        <v>0</v>
      </c>
      <c r="S13" s="37" t="str">
        <f t="shared" si="0"/>
        <v/>
      </c>
      <c r="U13" s="27">
        <v>46600</v>
      </c>
      <c r="V13" s="31">
        <f>SUM(Synthèse!C1002:C1003)</f>
        <v>0</v>
      </c>
      <c r="W13" s="37" t="str">
        <f t="shared" si="1"/>
        <v/>
      </c>
    </row>
    <row r="14" spans="1:23" x14ac:dyDescent="0.25">
      <c r="A14" s="27">
        <v>44805</v>
      </c>
      <c r="B14" s="31"/>
      <c r="C14" s="31"/>
      <c r="E14" s="27">
        <v>45170</v>
      </c>
      <c r="F14" s="31">
        <f>SUM(Synthèse!C98:C111)</f>
        <v>524.20000000000005</v>
      </c>
      <c r="G14" s="37">
        <f t="shared" si="2"/>
        <v>524.20000000000005</v>
      </c>
      <c r="I14" s="27">
        <v>45536</v>
      </c>
      <c r="J14" s="31">
        <f>SUM(Synthèse!C268:C289)</f>
        <v>486.8</v>
      </c>
      <c r="K14" s="37">
        <f t="shared" si="3"/>
        <v>-37.400000000000034</v>
      </c>
      <c r="M14" s="27">
        <v>45901</v>
      </c>
      <c r="N14" s="31">
        <f>SUM(Synthèse!C579:C607)</f>
        <v>859.80000000000041</v>
      </c>
      <c r="O14" s="37">
        <f t="shared" si="4"/>
        <v>373.0000000000004</v>
      </c>
      <c r="Q14" s="27">
        <v>46266</v>
      </c>
      <c r="R14" s="31">
        <f>SUM(Synthèse!C1002:C1003)</f>
        <v>0</v>
      </c>
      <c r="S14" s="37" t="str">
        <f t="shared" si="0"/>
        <v/>
      </c>
      <c r="U14" s="27">
        <v>46631</v>
      </c>
      <c r="V14" s="31">
        <f>SUM(Synthèse!C1002:C1003)</f>
        <v>0</v>
      </c>
      <c r="W14" s="37" t="str">
        <f t="shared" si="1"/>
        <v/>
      </c>
    </row>
    <row r="15" spans="1:23" x14ac:dyDescent="0.25">
      <c r="A15" s="27">
        <v>44835</v>
      </c>
      <c r="B15" s="31"/>
      <c r="C15" s="31"/>
      <c r="E15" s="27">
        <v>45200</v>
      </c>
      <c r="F15" s="31">
        <f>SUM(Synthèse!C112:C134)</f>
        <v>546.9</v>
      </c>
      <c r="G15" s="37">
        <f t="shared" si="2"/>
        <v>546.9</v>
      </c>
      <c r="I15" s="27">
        <v>45566</v>
      </c>
      <c r="J15" s="31">
        <f>SUM(Synthèse!C290:C315)</f>
        <v>515.9000000000002</v>
      </c>
      <c r="K15" s="37">
        <f t="shared" si="3"/>
        <v>-30.999999999999773</v>
      </c>
      <c r="M15" s="27">
        <v>45931</v>
      </c>
      <c r="N15" s="31">
        <f>SUM(Synthèse!C608:C1003)</f>
        <v>1537.3999999999999</v>
      </c>
      <c r="O15" s="37">
        <f t="shared" si="4"/>
        <v>1021.4999999999997</v>
      </c>
      <c r="Q15" s="27">
        <v>46296</v>
      </c>
      <c r="R15" s="31">
        <f>SUM(Synthèse!C1002:C1003)</f>
        <v>0</v>
      </c>
      <c r="S15" s="37" t="str">
        <f t="shared" si="0"/>
        <v/>
      </c>
      <c r="U15" s="27">
        <v>46661</v>
      </c>
      <c r="V15" s="31">
        <f>SUM(Synthèse!C1002:C1003)</f>
        <v>0</v>
      </c>
      <c r="W15" s="37" t="str">
        <f t="shared" si="1"/>
        <v/>
      </c>
    </row>
    <row r="16" spans="1:23" x14ac:dyDescent="0.25">
      <c r="A16" s="27">
        <v>44866</v>
      </c>
      <c r="B16" s="31">
        <f>SUM(Synthèse!C6:C9)</f>
        <v>109.4</v>
      </c>
      <c r="C16" s="31"/>
      <c r="E16" s="27">
        <v>45231</v>
      </c>
      <c r="F16" s="31">
        <f>SUM(Synthèse!C135:C141)</f>
        <v>140.69999999999999</v>
      </c>
      <c r="G16" s="37">
        <f t="shared" si="2"/>
        <v>31.299999999999983</v>
      </c>
      <c r="I16" s="27">
        <v>45597</v>
      </c>
      <c r="J16" s="31">
        <f>SUM(Synthèse!C316:C334)</f>
        <v>382.30000000000007</v>
      </c>
      <c r="K16" s="37">
        <f t="shared" si="3"/>
        <v>241.60000000000008</v>
      </c>
      <c r="M16" s="27">
        <v>45962</v>
      </c>
      <c r="N16" s="31">
        <f>SUM(Synthèse!C1002:C1003)</f>
        <v>0</v>
      </c>
      <c r="O16" s="37" t="str">
        <f t="shared" si="4"/>
        <v/>
      </c>
      <c r="Q16" s="27">
        <v>46327</v>
      </c>
      <c r="R16" s="31">
        <f>SUM(Synthèse!C1002:C1003)</f>
        <v>0</v>
      </c>
      <c r="S16" s="37" t="str">
        <f t="shared" si="0"/>
        <v/>
      </c>
      <c r="U16" s="27">
        <v>46692</v>
      </c>
      <c r="V16" s="31">
        <f>SUM(Synthèse!C1002:C1003)</f>
        <v>0</v>
      </c>
      <c r="W16" s="37" t="str">
        <f t="shared" si="1"/>
        <v/>
      </c>
    </row>
    <row r="17" spans="1:23" x14ac:dyDescent="0.25">
      <c r="A17" s="33">
        <v>44896</v>
      </c>
      <c r="B17" s="34">
        <f>SUM(Synthèse!C10:C15)</f>
        <v>179.79999999999998</v>
      </c>
      <c r="C17" s="34"/>
      <c r="E17" s="28">
        <v>45261</v>
      </c>
      <c r="F17" s="31">
        <f>SUM(Synthèse!C142:C153)</f>
        <v>234.89999999999998</v>
      </c>
      <c r="G17" s="42">
        <f t="shared" si="2"/>
        <v>55.099999999999994</v>
      </c>
      <c r="I17" s="28">
        <v>45627</v>
      </c>
      <c r="J17" s="31">
        <f>SUM(Synthèse!C335:C360)</f>
        <v>477.4000000000002</v>
      </c>
      <c r="K17" s="42">
        <f t="shared" si="3"/>
        <v>242.50000000000023</v>
      </c>
      <c r="M17" s="28">
        <v>45992</v>
      </c>
      <c r="N17" s="31">
        <f>SUM(Synthèse!C1002:C1003)</f>
        <v>0</v>
      </c>
      <c r="O17" s="42" t="str">
        <f t="shared" si="4"/>
        <v/>
      </c>
      <c r="Q17" s="28">
        <v>46357</v>
      </c>
      <c r="R17" s="31">
        <f>SUM(Synthèse!C1002:C1003)</f>
        <v>0</v>
      </c>
      <c r="S17" s="42" t="str">
        <f t="shared" si="0"/>
        <v/>
      </c>
      <c r="U17" s="28">
        <v>46722</v>
      </c>
      <c r="V17" s="31">
        <f>SUM(Synthèse!C1002:C1003)</f>
        <v>0</v>
      </c>
      <c r="W17" s="42" t="str">
        <f t="shared" si="1"/>
        <v/>
      </c>
    </row>
    <row r="18" spans="1:23" x14ac:dyDescent="0.25">
      <c r="A18" s="32" t="s">
        <v>8</v>
      </c>
      <c r="B18" s="36">
        <f>SUM(B16:B17)</f>
        <v>289.2</v>
      </c>
      <c r="C18" s="32"/>
      <c r="D18" s="35"/>
      <c r="E18" s="32" t="s">
        <v>8</v>
      </c>
      <c r="F18" s="38">
        <f>SUM(F6:F17)</f>
        <v>3436.6000000000004</v>
      </c>
      <c r="G18" s="41">
        <f t="shared" si="2"/>
        <v>3147.4000000000005</v>
      </c>
      <c r="H18" s="35"/>
      <c r="I18" s="32" t="s">
        <v>8</v>
      </c>
      <c r="J18" s="36">
        <f>SUM(J6:J17)</f>
        <v>5197.2000000000016</v>
      </c>
      <c r="K18" s="41">
        <f t="shared" si="3"/>
        <v>1760.6000000000013</v>
      </c>
      <c r="L18" s="35"/>
      <c r="M18" s="32" t="s">
        <v>8</v>
      </c>
      <c r="N18" s="36">
        <f>SUM(N6:N17)</f>
        <v>7087.6000000000013</v>
      </c>
      <c r="O18" s="41">
        <f t="shared" si="4"/>
        <v>1890.3999999999996</v>
      </c>
      <c r="P18" s="35"/>
      <c r="Q18" s="32" t="s">
        <v>8</v>
      </c>
      <c r="R18" s="36">
        <f>SUM(R6:R17)</f>
        <v>0</v>
      </c>
      <c r="S18" s="41" t="str">
        <f t="shared" si="0"/>
        <v/>
      </c>
      <c r="U18" s="32" t="s">
        <v>8</v>
      </c>
      <c r="V18" s="36">
        <f>SUM(V6:V17)</f>
        <v>0</v>
      </c>
      <c r="W18" s="41" t="str">
        <f t="shared" si="1"/>
        <v/>
      </c>
    </row>
    <row r="19" spans="1:23" x14ac:dyDescent="0.25">
      <c r="G19" s="39"/>
    </row>
    <row r="20" spans="1:23" x14ac:dyDescent="0.25">
      <c r="G20" s="39"/>
      <c r="I20"/>
    </row>
    <row r="21" spans="1:23" x14ac:dyDescent="0.25">
      <c r="G21" s="39"/>
    </row>
    <row r="22" spans="1:23" x14ac:dyDescent="0.25">
      <c r="E22"/>
      <c r="G22" s="39"/>
    </row>
    <row r="23" spans="1:23" x14ac:dyDescent="0.25">
      <c r="G23" s="39"/>
    </row>
    <row r="24" spans="1:23" ht="15.75" x14ac:dyDescent="0.3">
      <c r="G24" s="39"/>
      <c r="I24" s="30"/>
    </row>
    <row r="25" spans="1:23" x14ac:dyDescent="0.25">
      <c r="G25" s="39"/>
    </row>
    <row r="26" spans="1:23" x14ac:dyDescent="0.25">
      <c r="G26" s="39"/>
    </row>
    <row r="27" spans="1:23" x14ac:dyDescent="0.25">
      <c r="G27" s="39"/>
    </row>
    <row r="28" spans="1:23" x14ac:dyDescent="0.25">
      <c r="G28" s="39"/>
    </row>
    <row r="29" spans="1:23" x14ac:dyDescent="0.25">
      <c r="G29" s="39"/>
    </row>
    <row r="30" spans="1:23" x14ac:dyDescent="0.25">
      <c r="G30" s="40"/>
    </row>
  </sheetData>
  <mergeCells count="8">
    <mergeCell ref="U4:W4"/>
    <mergeCell ref="M4:O4"/>
    <mergeCell ref="Q4:S4"/>
    <mergeCell ref="A2:C2"/>
    <mergeCell ref="E2:F2"/>
    <mergeCell ref="A4:C4"/>
    <mergeCell ref="E4:G4"/>
    <mergeCell ref="I4:K4"/>
  </mergeCells>
  <conditionalFormatting sqref="K6:K18">
    <cfRule type="expression" dxfId="6" priority="7">
      <formula>K6&gt;0</formula>
    </cfRule>
  </conditionalFormatting>
  <conditionalFormatting sqref="K6">
    <cfRule type="expression" dxfId="5" priority="6">
      <formula>K6&gt;0</formula>
    </cfRule>
  </conditionalFormatting>
  <conditionalFormatting sqref="K7">
    <cfRule type="expression" dxfId="4" priority="5">
      <formula>K7&gt;0</formula>
    </cfRule>
  </conditionalFormatting>
  <conditionalFormatting sqref="G6:G18">
    <cfRule type="expression" dxfId="3" priority="4">
      <formula>G6&gt;0</formula>
    </cfRule>
  </conditionalFormatting>
  <conditionalFormatting sqref="O6:O18">
    <cfRule type="expression" dxfId="2" priority="3">
      <formula>O6&gt;0</formula>
    </cfRule>
  </conditionalFormatting>
  <conditionalFormatting sqref="S6:S18">
    <cfRule type="expression" dxfId="1" priority="2">
      <formula>S6&gt;0</formula>
    </cfRule>
  </conditionalFormatting>
  <conditionalFormatting sqref="W6:W18">
    <cfRule type="expression" dxfId="0" priority="1">
      <formula>W6&gt;0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</vt:lpstr>
      <vt:lpstr>Mois</vt:lpstr>
      <vt:lpstr>Delais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CORLAIX</dc:creator>
  <cp:lastModifiedBy>LouReeD</cp:lastModifiedBy>
  <dcterms:created xsi:type="dcterms:W3CDTF">2006-09-16T00:00:00Z</dcterms:created>
  <dcterms:modified xsi:type="dcterms:W3CDTF">2025-10-25T18:57:57Z</dcterms:modified>
</cp:coreProperties>
</file>