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363C8A52-D5B6-4A8C-A857-6C418E1172B2}" xr6:coauthVersionLast="47" xr6:coauthVersionMax="47" xr10:uidLastSave="{00000000-0000-0000-0000-000000000000}"/>
  <bookViews>
    <workbookView xWindow="-120" yWindow="-120" windowWidth="24240" windowHeight="13020" xr2:uid="{167A982C-9872-48C2-9414-E69E6224B46A}"/>
  </bookViews>
  <sheets>
    <sheet name="Produit_fini" sheetId="1" r:id="rId1"/>
  </sheets>
  <externalReferences>
    <externalReference r:id="rId2"/>
  </externalReferences>
  <definedNames>
    <definedName name="AFFICHAGE">INDIRECT(VLOOKUP([1]Nomdelonglet!$B$10,[1]Nomdelonglet!$C$16:$D$16,2,0))</definedName>
    <definedName name="VPCOME230002">INDIRECT(VLOOKUP(Produit_fini!$B$3:$B$6,#REF!,2,0))</definedName>
    <definedName name="_xlnm.Print_Area" localSheetId="0">Produit_fini!$A$2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K10" i="1"/>
  <c r="L10" i="1"/>
  <c r="L9" i="1" l="1"/>
  <c r="K9" i="1"/>
  <c r="I9" i="1"/>
  <c r="L8" i="1"/>
  <c r="K8" i="1"/>
  <c r="I8" i="1"/>
  <c r="L7" i="1"/>
  <c r="K7" i="1"/>
  <c r="I7" i="1"/>
  <c r="L6" i="1"/>
  <c r="K6" i="1"/>
  <c r="I6" i="1"/>
  <c r="L5" i="1"/>
  <c r="K5" i="1"/>
  <c r="I5" i="1"/>
  <c r="L4" i="1"/>
  <c r="K4" i="1"/>
  <c r="I4" i="1"/>
  <c r="L3" i="1"/>
  <c r="K3" i="1"/>
  <c r="I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Ayoub ZAIRI</author>
  </authors>
  <commentList>
    <comment ref="B3" authorId="0" shapeId="0" xr:uid="{049A5B37-3A66-41A9-943E-2E526C55394E}">
      <text/>
    </comment>
    <comment ref="E3" authorId="0" shapeId="0" xr:uid="{73C79E7C-98D3-4EFA-9F23-C583ADA3B189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4" authorId="0" shapeId="0" xr:uid="{4BA5CF28-D6EA-49FE-AD6B-81E476C24FDF}">
      <text/>
    </comment>
    <comment ref="E4" authorId="0" shapeId="0" xr:uid="{D65DD23B-9EE2-4A0B-9E73-D81386D7BD62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5" authorId="0" shapeId="0" xr:uid="{B95B210A-75DE-4F92-AE71-73D8536488F3}">
      <text/>
    </comment>
    <comment ref="E5" authorId="0" shapeId="0" xr:uid="{FB83F866-7CA0-4508-92CF-08182BAAF34C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6" authorId="0" shapeId="0" xr:uid="{D3E3A980-3DCC-480F-91B7-6A25CDCC8EFC}">
      <text/>
    </comment>
    <comment ref="E6" authorId="0" shapeId="0" xr:uid="{1E56E4BE-6575-4818-9FA1-E37BD8BB378A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7" authorId="0" shapeId="0" xr:uid="{5C55301F-2004-4E30-863D-718255C1FA3C}">
      <text/>
    </comment>
    <comment ref="E7" authorId="0" shapeId="0" xr:uid="{09691CB2-AAC1-40A3-BAC0-6E080A8EADC1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8" authorId="0" shapeId="0" xr:uid="{FDFB8A15-E338-4751-803E-357A59655A2C}">
      <text/>
    </comment>
    <comment ref="E8" authorId="0" shapeId="0" xr:uid="{3734C957-D981-4BEB-8419-48CA5A653051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9" authorId="0" shapeId="0" xr:uid="{5EB70725-41D2-413C-BDB1-F4E1656E4073}">
      <text/>
    </comment>
    <comment ref="E9" authorId="0" shapeId="0" xr:uid="{7F4E4C9B-8530-4A64-83B3-B04012ACCBD4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  <comment ref="B10" authorId="0" shapeId="0" xr:uid="{B64FBB0E-8E8D-46E8-A971-84A4F6D87E34}">
      <text/>
    </comment>
    <comment ref="E10" authorId="0" shapeId="0" xr:uid="{4F19B2A0-ACAC-49C8-9E8C-4D3FB749D834}">
      <text>
        <r>
          <rPr>
            <b/>
            <sz val="16"/>
            <color indexed="81"/>
            <rFont val="Tahoma"/>
            <family val="2"/>
          </rPr>
          <t>Longeur: 5000m
Matière: Polyester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E7D0BE-4B81-4FD9-8728-9214E1555A84}" keepAlive="1" name="Requête - Table 1" description="Connexion à la requête « Table 1 » dans le classeur." type="5" refreshedVersion="0" background="1">
    <dbPr connection="Provider=Microsoft.Mashup.OleDb.1;Data Source=$Workbook$;Location=&quot;Table 1&quot;;Extended Properties=&quot;&quot;" command="SELECT * FROM [Table 1]"/>
  </connection>
</connection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valueMetadata count="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</valueMetadata>
</metadata>
</file>

<file path=xl/sharedStrings.xml><?xml version="1.0" encoding="utf-8"?>
<sst xmlns="http://schemas.openxmlformats.org/spreadsheetml/2006/main" count="36" uniqueCount="15">
  <si>
    <t>Type</t>
  </si>
  <si>
    <t>Ref fournisseur</t>
  </si>
  <si>
    <t>Quantité</t>
  </si>
  <si>
    <t>FIL</t>
  </si>
  <si>
    <t>Regroupement</t>
  </si>
  <si>
    <t>//////////</t>
  </si>
  <si>
    <t>Caractérisque</t>
  </si>
  <si>
    <t>Nom fournisseur</t>
  </si>
  <si>
    <t>Prix unitaire</t>
  </si>
  <si>
    <t>Prix totale</t>
  </si>
  <si>
    <t>Référence produit</t>
  </si>
  <si>
    <t>quantite</t>
  </si>
  <si>
    <t>Poid total (Kg)</t>
  </si>
  <si>
    <t>Longeur totale(m)</t>
  </si>
  <si>
    <t>trun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</si>
</sst>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lato"/>
      <family val="2"/>
    </font>
    <font>
      <sz val="8"/>
      <name val="lato"/>
      <family val="2"/>
    </font>
    <font>
      <sz val="16"/>
      <color theme="1"/>
      <name val="lato"/>
      <family val="2"/>
    </font>
    <font>
      <b/>
      <sz val="16"/>
      <color indexed="81"/>
      <name val="Tahoma"/>
      <family val="2"/>
    </font>
    <font>
      <sz val="16"/>
      <color theme="4" tint="-0.249977111117893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3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lato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4" tint="-0.249977111117893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4" tint="-0.249977111117893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6"/>
        <name val="Lato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E634BB32-DEC1-4DBD-943B-70CFC1A1984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17" Type="http://schemas.microsoft.com/office/2022/10/relationships/richValueRel" Target="richData/richValueRel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connections" Target="connections.xml"/><Relationship Id="rId9" Type="http://schemas.microsoft.com/office/2017/06/relationships/rdRichValueStructure" Target="richData/rdrichvaluestructure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10248" name="AutoShape 1032" descr="Barcode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SpPr>
          <a:spLocks noChangeAspect="1" noChangeArrowheads="1"/>
        </xdr:cNvSpPr>
      </xdr:nvSpPr>
      <xdr:spPr bwMode="auto">
        <a:xfrm>
          <a:off x="2095500" y="8694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10249" name="AutoShape 1033" descr="Barcode">
          <a:extLst>
            <a:ext uri="{FF2B5EF4-FFF2-40B4-BE49-F238E27FC236}">
              <a16:creationId xmlns:a16="http://schemas.microsoft.com/office/drawing/2014/main" id="{00000000-0008-0000-0000-000009280000}"/>
            </a:ext>
          </a:extLst>
        </xdr:cNvPr>
        <xdr:cNvSpPr>
          <a:spLocks noChangeAspect="1" noChangeArrowheads="1"/>
        </xdr:cNvSpPr>
      </xdr:nvSpPr>
      <xdr:spPr bwMode="auto">
        <a:xfrm>
          <a:off x="2095500" y="8694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10</xdr:row>
      <xdr:rowOff>304800</xdr:rowOff>
    </xdr:to>
    <xdr:sp macro="" textlink="">
      <xdr:nvSpPr>
        <xdr:cNvPr id="2" name="AutoShape 2" descr="Barco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177540" y="41970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10</xdr:row>
      <xdr:rowOff>304800</xdr:rowOff>
    </xdr:to>
    <xdr:sp macro="" textlink="">
      <xdr:nvSpPr>
        <xdr:cNvPr id="3" name="AutoShape 3" descr="Barcod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177540" y="41970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10</xdr:row>
      <xdr:rowOff>0</xdr:rowOff>
    </xdr:from>
    <xdr:ext cx="304800" cy="304800"/>
    <xdr:sp macro="" textlink="">
      <xdr:nvSpPr>
        <xdr:cNvPr id="4" name="AutoShape 2" descr="Barcod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948545" y="2227810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4800"/>
    <xdr:sp macro="" textlink="">
      <xdr:nvSpPr>
        <xdr:cNvPr id="5" name="AutoShape 3" descr="Barcod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948545" y="2227810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mdelongle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delonglet"/>
    </sheetNames>
    <sheetDataSet>
      <sheetData sheetId="0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79A2BE-9020-443A-9C8E-ECE266C55C75}" name="Produits" displayName="Produits" ref="A2:L10" headerRowDxfId="18" dataDxfId="16" headerRowBorderDxfId="17" tableBorderDxfId="15" totalsRowBorderDxfId="14">
  <autoFilter ref="A2:L10" xr:uid="{B879A2BE-9020-443A-9C8E-ECE266C55C7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9F859DAA-0B6B-4ECD-A79C-E69B51BBD9D0}" name="Type" totalsRowLabel="Total" dataDxfId="13" totalsRowDxfId="12"/>
    <tableColumn id="3" xr3:uid="{65000071-2C00-4EF1-9625-53965341A89B}" name="Référence produit" dataDxfId="11"/>
    <tableColumn id="9" xr3:uid="{FC5D5E3F-846E-40A1-B42D-81DE9554B43D}" name="Regroupement" dataDxfId="10"/>
    <tableColumn id="7" xr3:uid="{237C8E67-0C35-4D86-A774-FF0F2690ACAC}" name="Nom fournisseur" dataDxfId="9"/>
    <tableColumn id="2" xr3:uid="{5EA675E8-E8AA-42E1-AE35-4FC4DAF3C99B}" name="Ref fournisseur" dataDxfId="8"/>
    <tableColumn id="4" xr3:uid="{360D4B14-482F-473D-B46E-58CAE9016448}" name="Quantité" dataDxfId="7"/>
    <tableColumn id="11" xr3:uid="{4E5BA312-D206-49D2-A111-DEAC33A52836}" name="Poid total (Kg)" dataDxfId="6"/>
    <tableColumn id="6" xr3:uid="{A53B0796-4917-4CE9-BC0E-A7D6CD55CAFE}" name="Caractérisque" dataDxfId="5"/>
    <tableColumn id="13" xr3:uid="{B00DD11F-A6D6-46B0-A819-05AE1D41F45B}" name="Longeur totale(m)" dataDxfId="4">
      <calculatedColumnFormula>IF(Produits[[#This Row],[Quantité]]=0,0,(((Produits[[#This Row],[Quantité]]*Produits[[#This Row],[Poid total (Kg)]])/(2*Produits[[#This Row],[Quantité]])*5000)))</calculatedColumnFormula>
    </tableColumn>
    <tableColumn id="5" xr3:uid="{77C9F7B2-B2F0-4D7B-9C61-08191B89BF5A}" name="Prix unitaire" dataDxfId="3"/>
    <tableColumn id="8" xr3:uid="{5662414F-EB4B-467F-9111-E6682B59EC5D}" name="Prix totale" totalsRowFunction="sum" dataDxfId="2">
      <calculatedColumnFormula>Produits[[#This Row],[Quantité]]*Produits[[#This Row],[Prix unitaire]]</calculatedColumnFormula>
    </tableColumn>
    <tableColumn id="10" xr3:uid="{813B5E8F-0F59-4E2F-9A73-090D7F626326}" name="quantite" dataDxfId="1">
      <calculatedColumnFormula>IF(Produits[[#This Row],[Quantité]]&gt;0,"&gt;0",0)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  <wetp:taskpane dockstate="right" visibility="0" width="438" row="11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929B9298-55AC-4D8D-A0F4-430B0324BBA9}">
  <we:reference id="wa200005502" version="1.0.0.11" store="fr-FR" storeType="OMEX"/>
  <we:alternateReferences>
    <we:reference id="wa200005502" version="1.0.0.11" store="wa20000550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99A8772C-AA94-4CD8-9A2D-A86F8AF78F78}">
  <we:reference id="wa200005271" version="2.4.4.0" store="fr-FR" storeType="OMEX"/>
  <we:alternateReferences>
    <we:reference id="WA200005271" version="2.4.4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7F83A-10CE-4208-95A4-C707065A02C8}">
  <sheetPr codeName="Feuil11"/>
  <dimension ref="A1:L10"/>
  <sheetViews>
    <sheetView tabSelected="1" zoomScale="55" zoomScaleNormal="55" workbookViewId="0">
      <selection activeCell="E12" sqref="E12"/>
    </sheetView>
  </sheetViews>
  <sheetFormatPr baseColWidth="10" defaultRowHeight="100.15" customHeight="1"/>
  <cols>
    <col min="1" max="1" width="27.5" style="1" customWidth="1"/>
    <col min="2" max="2" width="24.25" style="17" bestFit="1" customWidth="1"/>
    <col min="3" max="3" width="38.25" style="1" customWidth="1"/>
    <col min="4" max="4" width="23.25" style="1" bestFit="1" customWidth="1"/>
    <col min="5" max="5" width="26.125" style="1" customWidth="1"/>
    <col min="6" max="6" width="12.75" style="1" bestFit="1" customWidth="1"/>
    <col min="7" max="7" width="20.5" style="1" bestFit="1" customWidth="1"/>
    <col min="8" max="8" width="42.25" style="1" customWidth="1"/>
    <col min="9" max="9" width="19.75" style="9" bestFit="1" customWidth="1"/>
    <col min="10" max="10" width="16.75" style="6" bestFit="1" customWidth="1"/>
    <col min="11" max="11" width="14.375" style="6" customWidth="1"/>
    <col min="12" max="12" width="7.5" customWidth="1"/>
  </cols>
  <sheetData>
    <row r="1" spans="1:12" ht="117" customHeight="1">
      <c r="A1" s="19"/>
      <c r="B1" s="19"/>
      <c r="C1" s="19"/>
      <c r="D1" s="19"/>
      <c r="E1" s="19"/>
      <c r="F1" s="19"/>
      <c r="G1" s="20"/>
      <c r="H1" s="18" t="e" vm="1">
        <v>#VALUE!</v>
      </c>
      <c r="I1" s="21"/>
      <c r="J1" s="22"/>
      <c r="K1" s="22"/>
    </row>
    <row r="2" spans="1:12" s="8" customFormat="1" ht="45" customHeight="1">
      <c r="A2" s="10" t="s">
        <v>0</v>
      </c>
      <c r="B2" s="16" t="s">
        <v>10</v>
      </c>
      <c r="C2" s="11" t="s">
        <v>4</v>
      </c>
      <c r="D2" s="12" t="s">
        <v>7</v>
      </c>
      <c r="E2" s="12" t="s">
        <v>1</v>
      </c>
      <c r="F2" s="13" t="s">
        <v>2</v>
      </c>
      <c r="G2" s="13" t="s">
        <v>12</v>
      </c>
      <c r="H2" s="12" t="s">
        <v>6</v>
      </c>
      <c r="I2" s="14" t="s">
        <v>13</v>
      </c>
      <c r="J2" s="13" t="s">
        <v>8</v>
      </c>
      <c r="K2" s="5" t="s">
        <v>9</v>
      </c>
      <c r="L2" s="3" t="s">
        <v>11</v>
      </c>
    </row>
    <row r="3" spans="1:12" ht="45" customHeight="1">
      <c r="A3" s="2" t="s">
        <v>3</v>
      </c>
      <c r="B3" s="15" t="e" vm="2">
        <v>#VALUE!</v>
      </c>
      <c r="C3" s="4" t="s">
        <v>5</v>
      </c>
      <c r="D3" s="3" t="s">
        <v>14</v>
      </c>
      <c r="E3" s="3">
        <v>97257425</v>
      </c>
      <c r="F3" s="5">
        <v>25</v>
      </c>
      <c r="G3" s="3">
        <v>10</v>
      </c>
      <c r="H3" s="3">
        <v>513</v>
      </c>
      <c r="I3" s="7">
        <f>IF(Produits[[#This Row],[Quantité]]=0,0,(((Produits[[#This Row],[Quantité]]*Produits[[#This Row],[Poid total (Kg)]])/(2*Produits[[#This Row],[Quantité]])*5000)))</f>
        <v>25000</v>
      </c>
      <c r="J3" s="5">
        <v>7</v>
      </c>
      <c r="K3" s="5">
        <f>Produits[[#This Row],[Quantité]]*Produits[[#This Row],[Prix unitaire]]</f>
        <v>175</v>
      </c>
      <c r="L3" s="3" t="str">
        <f>IF(Produits[[#This Row],[Quantité]]&gt;0,"&gt;0",0)</f>
        <v>&gt;0</v>
      </c>
    </row>
    <row r="4" spans="1:12" ht="45" customHeight="1">
      <c r="A4" s="2" t="s">
        <v>3</v>
      </c>
      <c r="B4" s="15" t="e" vm="3">
        <v>#VALUE!</v>
      </c>
      <c r="C4" s="4" t="s">
        <v>5</v>
      </c>
      <c r="D4" s="3" t="s">
        <v>14</v>
      </c>
      <c r="E4" s="3">
        <v>97257425</v>
      </c>
      <c r="F4" s="5">
        <v>21</v>
      </c>
      <c r="G4" s="3">
        <v>17</v>
      </c>
      <c r="H4" s="3">
        <v>513</v>
      </c>
      <c r="I4" s="7">
        <f>IF(Produits[[#This Row],[Quantité]]=0,0,(((Produits[[#This Row],[Quantité]]*Produits[[#This Row],[Poid total (Kg)]])/(2*Produits[[#This Row],[Quantité]])*5000)))</f>
        <v>42500</v>
      </c>
      <c r="J4" s="5">
        <v>7</v>
      </c>
      <c r="K4" s="5">
        <f>Produits[[#This Row],[Quantité]]*Produits[[#This Row],[Prix unitaire]]</f>
        <v>147</v>
      </c>
      <c r="L4" s="3" t="str">
        <f>IF(Produits[[#This Row],[Quantité]]&gt;0,"&gt;0",0)</f>
        <v>&gt;0</v>
      </c>
    </row>
    <row r="5" spans="1:12" ht="45" customHeight="1">
      <c r="A5" s="2" t="s">
        <v>3</v>
      </c>
      <c r="B5" s="15" t="e" vm="4">
        <v>#VALUE!</v>
      </c>
      <c r="C5" s="4" t="s">
        <v>5</v>
      </c>
      <c r="D5" s="3" t="s">
        <v>14</v>
      </c>
      <c r="E5" s="3">
        <v>97257425</v>
      </c>
      <c r="F5" s="5">
        <v>40</v>
      </c>
      <c r="G5" s="3">
        <v>18</v>
      </c>
      <c r="H5" s="3">
        <v>513</v>
      </c>
      <c r="I5" s="7">
        <f>IF(Produits[[#This Row],[Quantité]]=0,0,(((Produits[[#This Row],[Quantité]]*Produits[[#This Row],[Poid total (Kg)]])/(2*Produits[[#This Row],[Quantité]])*5000)))</f>
        <v>45000</v>
      </c>
      <c r="J5" s="5">
        <v>7</v>
      </c>
      <c r="K5" s="5">
        <f>Produits[[#This Row],[Quantité]]*Produits[[#This Row],[Prix unitaire]]</f>
        <v>280</v>
      </c>
      <c r="L5" s="3" t="str">
        <f>IF(Produits[[#This Row],[Quantité]]&gt;0,"&gt;0",0)</f>
        <v>&gt;0</v>
      </c>
    </row>
    <row r="6" spans="1:12" ht="45" customHeight="1">
      <c r="A6" s="2" t="s">
        <v>3</v>
      </c>
      <c r="B6" s="15" t="e" vm="5">
        <v>#VALUE!</v>
      </c>
      <c r="C6" s="4" t="s">
        <v>5</v>
      </c>
      <c r="D6" s="3" t="s">
        <v>14</v>
      </c>
      <c r="E6" s="3">
        <v>97257425</v>
      </c>
      <c r="F6" s="5">
        <v>18</v>
      </c>
      <c r="G6" s="3">
        <v>19</v>
      </c>
      <c r="H6" s="3">
        <v>513</v>
      </c>
      <c r="I6" s="7">
        <f>IF(Produits[[#This Row],[Quantité]]=0,0,(((Produits[[#This Row],[Quantité]]*Produits[[#This Row],[Poid total (Kg)]])/(2*Produits[[#This Row],[Quantité]])*5000)))</f>
        <v>47500</v>
      </c>
      <c r="J6" s="5">
        <v>7</v>
      </c>
      <c r="K6" s="5">
        <f>Produits[[#This Row],[Quantité]]*Produits[[#This Row],[Prix unitaire]]</f>
        <v>126</v>
      </c>
      <c r="L6" s="3" t="str">
        <f>IF(Produits[[#This Row],[Quantité]]&gt;0,"&gt;0",0)</f>
        <v>&gt;0</v>
      </c>
    </row>
    <row r="7" spans="1:12" ht="45" customHeight="1">
      <c r="A7" s="2" t="s">
        <v>3</v>
      </c>
      <c r="B7" s="15" t="e" vm="6">
        <v>#VALUE!</v>
      </c>
      <c r="C7" s="4" t="s">
        <v>5</v>
      </c>
      <c r="D7" s="3" t="s">
        <v>14</v>
      </c>
      <c r="E7" s="3">
        <v>97257425</v>
      </c>
      <c r="F7" s="5">
        <v>21</v>
      </c>
      <c r="G7" s="3">
        <v>16</v>
      </c>
      <c r="H7" s="3">
        <v>513</v>
      </c>
      <c r="I7" s="7">
        <f>IF(Produits[[#This Row],[Quantité]]=0,0,(((Produits[[#This Row],[Quantité]]*Produits[[#This Row],[Poid total (Kg)]])/(2*Produits[[#This Row],[Quantité]])*5000)))</f>
        <v>40000</v>
      </c>
      <c r="J7" s="5">
        <v>7</v>
      </c>
      <c r="K7" s="5">
        <f>Produits[[#This Row],[Quantité]]*Produits[[#This Row],[Prix unitaire]]</f>
        <v>147</v>
      </c>
      <c r="L7" s="3" t="str">
        <f>IF(Produits[[#This Row],[Quantité]]&gt;0,"&gt;0",0)</f>
        <v>&gt;0</v>
      </c>
    </row>
    <row r="8" spans="1:12" ht="45" customHeight="1">
      <c r="A8" s="2" t="s">
        <v>3</v>
      </c>
      <c r="B8" s="15" t="e" vm="7">
        <v>#VALUE!</v>
      </c>
      <c r="C8" s="4" t="s">
        <v>5</v>
      </c>
      <c r="D8" s="3" t="s">
        <v>14</v>
      </c>
      <c r="E8" s="3">
        <v>97257425</v>
      </c>
      <c r="F8" s="5">
        <v>12</v>
      </c>
      <c r="G8" s="3">
        <v>19</v>
      </c>
      <c r="H8" s="3">
        <v>513</v>
      </c>
      <c r="I8" s="7">
        <f>IF(Produits[[#This Row],[Quantité]]=0,0,(((Produits[[#This Row],[Quantité]]*Produits[[#This Row],[Poid total (Kg)]])/(2*Produits[[#This Row],[Quantité]])*5000)))</f>
        <v>47500</v>
      </c>
      <c r="J8" s="5">
        <v>7</v>
      </c>
      <c r="K8" s="5">
        <f>Produits[[#This Row],[Quantité]]*Produits[[#This Row],[Prix unitaire]]</f>
        <v>84</v>
      </c>
      <c r="L8" s="3" t="str">
        <f>IF(Produits[[#This Row],[Quantité]]&gt;0,"&gt;0",0)</f>
        <v>&gt;0</v>
      </c>
    </row>
    <row r="9" spans="1:12" ht="45" customHeight="1">
      <c r="A9" s="2" t="s">
        <v>3</v>
      </c>
      <c r="B9" s="15" t="e" vm="1">
        <v>#VALUE!</v>
      </c>
      <c r="C9" s="4" t="s">
        <v>5</v>
      </c>
      <c r="D9" s="3" t="s">
        <v>14</v>
      </c>
      <c r="E9" s="3">
        <v>97257425</v>
      </c>
      <c r="F9" s="5">
        <v>21</v>
      </c>
      <c r="G9" s="3">
        <v>1</v>
      </c>
      <c r="H9" s="3">
        <v>513</v>
      </c>
      <c r="I9" s="7">
        <f>IF(Produits[[#This Row],[Quantité]]=0,0,(((Produits[[#This Row],[Quantité]]*Produits[[#This Row],[Poid total (Kg)]])/(2*Produits[[#This Row],[Quantité]])*5000)))</f>
        <v>2500</v>
      </c>
      <c r="J9" s="5">
        <v>7</v>
      </c>
      <c r="K9" s="5">
        <f>Produits[[#This Row],[Quantité]]*Produits[[#This Row],[Prix unitaire]]</f>
        <v>147</v>
      </c>
      <c r="L9" s="3" t="str">
        <f>IF(Produits[[#This Row],[Quantité]]&gt;0,"&gt;0",0)</f>
        <v>&gt;0</v>
      </c>
    </row>
    <row r="10" spans="1:12" ht="45" customHeight="1">
      <c r="A10" s="2" t="s">
        <v>3</v>
      </c>
      <c r="B10" s="15" t="e" vm="8">
        <v>#VALUE!</v>
      </c>
      <c r="C10" s="4" t="s">
        <v>5</v>
      </c>
      <c r="D10" s="3" t="s">
        <v>14</v>
      </c>
      <c r="E10" s="3">
        <v>97257425</v>
      </c>
      <c r="F10" s="5">
        <v>0</v>
      </c>
      <c r="G10" s="3">
        <v>205</v>
      </c>
      <c r="H10" s="3">
        <v>513</v>
      </c>
      <c r="I10" s="7">
        <f>IF(Produits[[#This Row],[Quantité]]=0,0,(((Produits[[#This Row],[Quantité]]*Produits[[#This Row],[Poid total (Kg)]])/(2*Produits[[#This Row],[Quantité]])*5000)))</f>
        <v>0</v>
      </c>
      <c r="J10" s="5">
        <v>7</v>
      </c>
      <c r="K10" s="5">
        <f>Produits[[#This Row],[Quantité]]*Produits[[#This Row],[Prix unitaire]]</f>
        <v>0</v>
      </c>
      <c r="L10" s="3">
        <f>IF(Produits[[#This Row],[Quantité]]&gt;0,"&gt;0",0)</f>
        <v>0</v>
      </c>
    </row>
  </sheetData>
  <mergeCells count="2">
    <mergeCell ref="A1:G1"/>
    <mergeCell ref="I1:K1"/>
  </mergeCells>
  <phoneticPr fontId="1" type="noConversion"/>
  <conditionalFormatting sqref="F3:F10">
    <cfRule type="cellIs" dxfId="0" priority="1" operator="lessThan">
      <formula>20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F82784-A683-4485-B8D7-0DE2907153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Produit_fini</vt:lpstr>
      <vt:lpstr>Produit_fini!Zone_d_impression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ZAIRI</dc:creator>
  <cp:lastModifiedBy>LouReeD</cp:lastModifiedBy>
  <cp:lastPrinted>2024-02-29T13:40:31Z</cp:lastPrinted>
  <dcterms:created xsi:type="dcterms:W3CDTF">2024-02-28T10:13:39Z</dcterms:created>
  <dcterms:modified xsi:type="dcterms:W3CDTF">2024-03-11T20:57:59Z</dcterms:modified>
</cp:coreProperties>
</file>