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4B35725D-04BD-46DB-B173-883DAA9C7640}" xr6:coauthVersionLast="47" xr6:coauthVersionMax="47" xr10:uidLastSave="{00000000-0000-0000-0000-000000000000}"/>
  <bookViews>
    <workbookView xWindow="-120" yWindow="-120" windowWidth="24240" windowHeight="13020" xr2:uid="{DC51EFA0-E948-4825-84AC-D9169098EDC0}"/>
  </bookViews>
  <sheets>
    <sheet name="Saisie" sheetId="1" r:id="rId1"/>
    <sheet name="Gestion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8" i="2" l="1" a="1"/>
  <c r="B8" i="2" s="1"/>
  <c r="A8" i="2" a="1"/>
  <c r="A8" i="2" s="1"/>
  <c r="B9" i="2" a="1"/>
  <c r="B9" i="2" s="1"/>
  <c r="B10" i="2" a="1"/>
  <c r="B10" i="2" s="1"/>
  <c r="B11" i="2" a="1"/>
  <c r="B11" i="2" s="1"/>
  <c r="B12" i="2" a="1"/>
  <c r="B12" i="2" s="1"/>
  <c r="B13" i="2" a="1"/>
  <c r="B13" i="2" s="1"/>
  <c r="B14" i="2" a="1"/>
  <c r="B14" i="2" s="1"/>
  <c r="B15" i="2" a="1"/>
  <c r="B15" i="2" s="1"/>
  <c r="B16" i="2" a="1"/>
  <c r="B16" i="2" s="1"/>
  <c r="B17" i="2" a="1"/>
  <c r="B17" i="2" s="1"/>
  <c r="B18" i="2" a="1"/>
  <c r="B18" i="2" s="1"/>
  <c r="B19" i="2" a="1"/>
  <c r="B19" i="2" s="1"/>
  <c r="B20" i="2" a="1"/>
  <c r="B20" i="2" s="1"/>
  <c r="B21" i="2" a="1"/>
  <c r="B21" i="2" s="1"/>
  <c r="A9" i="2" a="1"/>
  <c r="A9" i="2" s="1"/>
  <c r="A10" i="2" a="1"/>
  <c r="A10" i="2" s="1"/>
  <c r="A11" i="2" a="1"/>
  <c r="A11" i="2" s="1"/>
  <c r="A12" i="2" a="1"/>
  <c r="A12" i="2" s="1"/>
  <c r="A13" i="2" a="1"/>
  <c r="A13" i="2" s="1"/>
  <c r="A14" i="2" a="1"/>
  <c r="A14" i="2" s="1"/>
  <c r="A15" i="2" a="1"/>
  <c r="A15" i="2" s="1"/>
  <c r="A16" i="2" a="1"/>
  <c r="A16" i="2" s="1"/>
  <c r="A17" i="2" a="1"/>
  <c r="A17" i="2" s="1"/>
  <c r="A18" i="2" a="1"/>
  <c r="A18" i="2" s="1"/>
  <c r="A19" i="2" a="1"/>
  <c r="A19" i="2" s="1"/>
  <c r="A20" i="2" a="1"/>
  <c r="A20" i="2" s="1"/>
  <c r="A21" i="2" a="1"/>
  <c r="A21" i="2" s="1"/>
  <c r="K5" i="2"/>
  <c r="H5" i="2"/>
  <c r="E5" i="2"/>
  <c r="B5" i="2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<sst xmlns="http://schemas.openxmlformats.org/spreadsheetml/2006/main" count="41" uniqueCount="15">
  <si>
    <t>date</t>
  </si>
  <si>
    <t>compte</t>
  </si>
  <si>
    <t>libellé</t>
  </si>
  <si>
    <t>credit</t>
  </si>
  <si>
    <t>débit</t>
  </si>
  <si>
    <t>toto</t>
  </si>
  <si>
    <t>telephone</t>
  </si>
  <si>
    <t>course</t>
  </si>
  <si>
    <t>salaire</t>
  </si>
  <si>
    <t>payé</t>
  </si>
  <si>
    <t>Gestion depense</t>
  </si>
  <si>
    <t>reste</t>
  </si>
  <si>
    <t>Janvier</t>
  </si>
  <si>
    <t>fevrier</t>
  </si>
  <si>
    <t>REMPLISSAGE AUTOMATIQUE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</si>
</sst>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1" tint="4.9989318521683403E-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1" fillId="0" borderId="1" xfId="0" applyFont="1" applyBorder="1" applyAlignment="1">
      <alignment vertical="center"/>
    </xf>
    <xf numFmtId="0" fontId="4" fillId="0" borderId="0" xfId="0" applyFont="1"/>
    <xf numFmtId="0" fontId="6" fillId="0" borderId="1" xfId="0" applyFont="1" applyBorder="1" applyAlignment="1">
      <alignment vertic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4" fontId="0" fillId="2" borderId="4" xfId="0" applyNumberFormat="1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4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14" fontId="0" fillId="2" borderId="2" xfId="0" applyNumberForma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/>
    <xf numFmtId="14" fontId="6" fillId="0" borderId="17" xfId="0" applyNumberFormat="1" applyFont="1" applyBorder="1" applyAlignment="1">
      <alignment vertical="center"/>
    </xf>
    <xf numFmtId="0" fontId="6" fillId="0" borderId="18" xfId="0" applyFont="1" applyBorder="1" applyAlignment="1">
      <alignment vertical="center"/>
    </xf>
    <xf numFmtId="0" fontId="5" fillId="0" borderId="19" xfId="0" applyFont="1" applyBorder="1" applyAlignment="1">
      <alignment vertical="center"/>
    </xf>
    <xf numFmtId="0" fontId="2" fillId="0" borderId="20" xfId="0" applyFont="1" applyBorder="1" applyAlignment="1">
      <alignment vertical="center"/>
    </xf>
    <xf numFmtId="0" fontId="5" fillId="0" borderId="20" xfId="0" applyFont="1" applyBorder="1" applyAlignment="1">
      <alignment vertical="center"/>
    </xf>
    <xf numFmtId="0" fontId="5" fillId="0" borderId="21" xfId="0" applyFont="1" applyBorder="1" applyAlignment="1">
      <alignment vertical="center"/>
    </xf>
    <xf numFmtId="14" fontId="6" fillId="0" borderId="22" xfId="0" applyNumberFormat="1" applyFont="1" applyBorder="1" applyAlignment="1">
      <alignment vertical="center"/>
    </xf>
    <xf numFmtId="0" fontId="1" fillId="0" borderId="23" xfId="0" applyFont="1" applyBorder="1" applyAlignment="1">
      <alignment vertical="center"/>
    </xf>
    <xf numFmtId="0" fontId="6" fillId="0" borderId="23" xfId="0" applyFont="1" applyBorder="1" applyAlignment="1">
      <alignment vertical="center"/>
    </xf>
    <xf numFmtId="0" fontId="6" fillId="0" borderId="24" xfId="0" applyFont="1" applyBorder="1" applyAlignment="1">
      <alignment vertical="center"/>
    </xf>
    <xf numFmtId="14" fontId="0" fillId="2" borderId="6" xfId="0" applyNumberFormat="1" applyFill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7" fillId="0" borderId="16" xfId="0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2" borderId="9" xfId="0" applyFill="1" applyBorder="1" applyAlignment="1">
      <alignment horizontal="center"/>
    </xf>
  </cellXfs>
  <cellStyles count="1">
    <cellStyle name="Normal" xfId="0" builtinId="0"/>
  </cellStyles>
  <dxfs count="9">
    <dxf>
      <font>
        <b val="0"/>
        <i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9" formatCode="dd/mm/yyyy"/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276225</xdr:colOff>
      <xdr:row>6</xdr:row>
      <xdr:rowOff>190500</xdr:rowOff>
    </xdr:from>
    <xdr:to>
      <xdr:col>11</xdr:col>
      <xdr:colOff>714375</xdr:colOff>
      <xdr:row>20</xdr:row>
      <xdr:rowOff>180975</xdr:rowOff>
    </xdr:to>
    <xdr:sp macro="" textlink="">
      <xdr:nvSpPr>
        <xdr:cNvPr id="3" name="Accolade fermante 2">
          <a:extLst>
            <a:ext uri="{FF2B5EF4-FFF2-40B4-BE49-F238E27FC236}">
              <a16:creationId xmlns:a16="http://schemas.microsoft.com/office/drawing/2014/main" id="{25F50084-97F0-083B-6EE9-DAE0C10A6315}"/>
            </a:ext>
          </a:extLst>
        </xdr:cNvPr>
        <xdr:cNvSpPr/>
      </xdr:nvSpPr>
      <xdr:spPr>
        <a:xfrm>
          <a:off x="8658225" y="1457325"/>
          <a:ext cx="438150" cy="2667000"/>
        </a:xfrm>
        <a:prstGeom prst="rightBrace">
          <a:avLst/>
        </a:prstGeom>
        <a:ln w="381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DE1D03B-C23C-423C-A754-A82879236CDA}" name="Tableau1" displayName="Tableau1" ref="A4:E12" totalsRowShown="0" headerRowDxfId="8" headerRowBorderDxfId="7" tableBorderDxfId="6" totalsRowBorderDxfId="5">
  <autoFilter ref="A4:E12" xr:uid="{DDE1D03B-C23C-423C-A754-A82879236CDA}"/>
  <tableColumns count="5">
    <tableColumn id="1" xr3:uid="{EB4316E9-258A-4C3F-B8FD-716A58748AB6}" name="date" dataDxfId="4"/>
    <tableColumn id="2" xr3:uid="{C9FC7968-69BD-4DF7-8E05-927B3263FEEF}" name="compte" dataDxfId="3"/>
    <tableColumn id="3" xr3:uid="{6E66422B-F43F-4B90-85F0-9D8FA2984DAE}" name="libellé" dataDxfId="2"/>
    <tableColumn id="4" xr3:uid="{082326FF-9834-4CE3-BFFD-E235FC5F9278}" name="credit" dataDxfId="1"/>
    <tableColumn id="5" xr3:uid="{AB02D2C4-7BC3-4A18-9F86-277F2C48C8F6}" name="débi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BE53D7-202D-4D0D-8778-B10259E3CF4A}">
  <dimension ref="A4:E12"/>
  <sheetViews>
    <sheetView tabSelected="1" workbookViewId="0">
      <selection activeCell="A13" sqref="A13"/>
    </sheetView>
  </sheetViews>
  <sheetFormatPr baseColWidth="10" defaultRowHeight="15" x14ac:dyDescent="0.25"/>
  <cols>
    <col min="1" max="1" width="15.5703125" style="6" bestFit="1" customWidth="1"/>
    <col min="2" max="2" width="11.7109375" customWidth="1"/>
    <col min="3" max="3" width="12.28515625" style="6" bestFit="1" customWidth="1"/>
    <col min="4" max="4" width="11.5703125" bestFit="1" customWidth="1"/>
    <col min="5" max="5" width="11.5703125" style="6" bestFit="1" customWidth="1"/>
  </cols>
  <sheetData>
    <row r="4" spans="1:5" ht="18.75" x14ac:dyDescent="0.25">
      <c r="A4" s="31" t="s">
        <v>0</v>
      </c>
      <c r="B4" s="32" t="s">
        <v>1</v>
      </c>
      <c r="C4" s="33" t="s">
        <v>2</v>
      </c>
      <c r="D4" s="32" t="s">
        <v>3</v>
      </c>
      <c r="E4" s="34" t="s">
        <v>4</v>
      </c>
    </row>
    <row r="5" spans="1:5" ht="18.75" x14ac:dyDescent="0.25">
      <c r="A5" s="29">
        <v>45292</v>
      </c>
      <c r="B5" s="5" t="s">
        <v>5</v>
      </c>
      <c r="C5" s="7" t="s">
        <v>6</v>
      </c>
      <c r="D5" s="5"/>
      <c r="E5" s="30">
        <v>10</v>
      </c>
    </row>
    <row r="6" spans="1:5" ht="18.75" x14ac:dyDescent="0.25">
      <c r="A6" s="29">
        <v>45293</v>
      </c>
      <c r="B6" s="5" t="s">
        <v>5</v>
      </c>
      <c r="C6" s="7" t="s">
        <v>7</v>
      </c>
      <c r="D6" s="5"/>
      <c r="E6" s="30">
        <v>100</v>
      </c>
    </row>
    <row r="7" spans="1:5" ht="18.75" x14ac:dyDescent="0.25">
      <c r="A7" s="29">
        <v>45301</v>
      </c>
      <c r="B7" s="5" t="s">
        <v>5</v>
      </c>
      <c r="C7" s="7" t="s">
        <v>6</v>
      </c>
      <c r="D7" s="5"/>
      <c r="E7" s="30">
        <v>20</v>
      </c>
    </row>
    <row r="8" spans="1:5" ht="18.75" x14ac:dyDescent="0.25">
      <c r="A8" s="29">
        <v>45303</v>
      </c>
      <c r="B8" s="5" t="s">
        <v>5</v>
      </c>
      <c r="C8" s="7" t="s">
        <v>8</v>
      </c>
      <c r="D8" s="5">
        <v>1000</v>
      </c>
      <c r="E8" s="30"/>
    </row>
    <row r="9" spans="1:5" ht="18.75" x14ac:dyDescent="0.25">
      <c r="A9" s="29">
        <v>45324</v>
      </c>
      <c r="B9" s="5" t="s">
        <v>5</v>
      </c>
      <c r="C9" s="7" t="s">
        <v>6</v>
      </c>
      <c r="D9" s="5"/>
      <c r="E9" s="30">
        <v>10</v>
      </c>
    </row>
    <row r="10" spans="1:5" ht="18.75" x14ac:dyDescent="0.25">
      <c r="A10" s="29">
        <v>45332</v>
      </c>
      <c r="B10" s="5" t="s">
        <v>5</v>
      </c>
      <c r="C10" s="7" t="s">
        <v>6</v>
      </c>
      <c r="D10" s="5"/>
      <c r="E10" s="30">
        <v>30</v>
      </c>
    </row>
    <row r="11" spans="1:5" ht="18.75" x14ac:dyDescent="0.25">
      <c r="A11" s="29">
        <v>45333</v>
      </c>
      <c r="B11" s="5" t="s">
        <v>5</v>
      </c>
      <c r="C11" s="7" t="s">
        <v>7</v>
      </c>
      <c r="D11" s="5"/>
      <c r="E11" s="30">
        <v>250</v>
      </c>
    </row>
    <row r="12" spans="1:5" ht="18.75" x14ac:dyDescent="0.25">
      <c r="A12" s="35">
        <v>45334</v>
      </c>
      <c r="B12" s="36" t="s">
        <v>5</v>
      </c>
      <c r="C12" s="37" t="s">
        <v>8</v>
      </c>
      <c r="D12" s="36">
        <v>1000</v>
      </c>
      <c r="E12" s="38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D0E94E-420F-431E-B003-5A939251F313}">
  <dimension ref="A1:O21"/>
  <sheetViews>
    <sheetView workbookViewId="0">
      <selection activeCell="B9" sqref="B9"/>
    </sheetView>
  </sheetViews>
  <sheetFormatPr baseColWidth="10" defaultRowHeight="15" x14ac:dyDescent="0.25"/>
  <sheetData>
    <row r="1" spans="1:15" ht="15.75" thickBot="1" x14ac:dyDescent="0.3"/>
    <row r="2" spans="1:15" ht="21.75" thickBot="1" x14ac:dyDescent="0.4">
      <c r="A2" s="40" t="s">
        <v>10</v>
      </c>
      <c r="B2" s="41"/>
    </row>
    <row r="3" spans="1:15" ht="24" thickBot="1" x14ac:dyDescent="0.4">
      <c r="A3" s="42" t="s">
        <v>12</v>
      </c>
      <c r="B3" s="43"/>
      <c r="C3" s="43"/>
      <c r="D3" s="43"/>
      <c r="E3" s="44"/>
      <c r="G3" s="42" t="s">
        <v>13</v>
      </c>
      <c r="H3" s="43"/>
      <c r="I3" s="43"/>
      <c r="J3" s="43"/>
      <c r="K3" s="44"/>
    </row>
    <row r="4" spans="1:15" x14ac:dyDescent="0.25">
      <c r="A4" s="10" t="s">
        <v>6</v>
      </c>
      <c r="B4" s="11">
        <v>60</v>
      </c>
      <c r="D4" s="12" t="s">
        <v>7</v>
      </c>
      <c r="E4" s="15">
        <v>500</v>
      </c>
      <c r="G4" s="10" t="s">
        <v>6</v>
      </c>
      <c r="H4" s="11">
        <v>60</v>
      </c>
      <c r="J4" s="10" t="s">
        <v>7</v>
      </c>
      <c r="K4" s="11">
        <v>500</v>
      </c>
    </row>
    <row r="5" spans="1:15" ht="15.75" thickBot="1" x14ac:dyDescent="0.3">
      <c r="A5" s="3" t="s">
        <v>11</v>
      </c>
      <c r="B5" s="4">
        <f>B4-SUM(B8:B21)</f>
        <v>30</v>
      </c>
      <c r="D5" s="13" t="s">
        <v>11</v>
      </c>
      <c r="E5" s="14">
        <f>E4-SUM(E8:E21)</f>
        <v>400</v>
      </c>
      <c r="G5" s="3" t="s">
        <v>11</v>
      </c>
      <c r="H5" s="4">
        <f>H4-SUM(H8:H21)</f>
        <v>20</v>
      </c>
      <c r="J5" s="3" t="s">
        <v>11</v>
      </c>
      <c r="K5" s="4">
        <f>K4-SUM(K8:K21)</f>
        <v>250</v>
      </c>
    </row>
    <row r="6" spans="1:15" ht="7.5" customHeight="1" thickBot="1" x14ac:dyDescent="0.3">
      <c r="A6" s="27"/>
      <c r="B6" s="27"/>
      <c r="D6" s="28"/>
      <c r="E6" s="28"/>
      <c r="G6" s="27"/>
      <c r="H6" s="27"/>
      <c r="J6" s="28"/>
      <c r="K6" s="28"/>
    </row>
    <row r="7" spans="1:15" ht="15.75" thickBot="1" x14ac:dyDescent="0.3">
      <c r="A7" s="8" t="s">
        <v>0</v>
      </c>
      <c r="B7" s="9" t="s">
        <v>9</v>
      </c>
      <c r="D7" s="8" t="s">
        <v>0</v>
      </c>
      <c r="E7" s="9" t="s">
        <v>9</v>
      </c>
      <c r="G7" s="1" t="s">
        <v>0</v>
      </c>
      <c r="H7" s="2" t="s">
        <v>9</v>
      </c>
      <c r="J7" s="8" t="s">
        <v>0</v>
      </c>
      <c r="K7" s="9" t="s">
        <v>9</v>
      </c>
    </row>
    <row r="8" spans="1:15" x14ac:dyDescent="0.25">
      <c r="A8" s="25" cm="1">
        <f t="array" ref="A8">IFERROR(INDEX(Tableau1[date],SMALL(IF((Tableau1[libellé]=Gestion!A$4)*(MONTH(Tableau1[date])=1)&gt;0,ROW(Tableau1[date]),9^9),ROW()-7)-4),"")</f>
        <v>45292</v>
      </c>
      <c r="B8" s="26" cm="1">
        <f t="array" ref="B8">IFERROR(INDEX(Tableau1[débit],SMALL(IF((Tableau1[libellé]=Gestion!A$4)*(MONTH(Tableau1[date])=1)&gt;0,ROW(Tableau1[date]),9^9),ROW()-7)-4),"")</f>
        <v>10</v>
      </c>
      <c r="D8" s="25">
        <v>45293</v>
      </c>
      <c r="E8" s="26">
        <v>100</v>
      </c>
      <c r="G8" s="16">
        <v>45324</v>
      </c>
      <c r="H8" s="17">
        <v>10</v>
      </c>
      <c r="J8" s="25">
        <v>45333</v>
      </c>
      <c r="K8" s="26">
        <v>250</v>
      </c>
    </row>
    <row r="9" spans="1:15" x14ac:dyDescent="0.25">
      <c r="A9" s="16" cm="1">
        <f t="array" ref="A9">IFERROR(INDEX(Tableau1[date],SMALL(IF((Tableau1[libellé]=Gestion!A$4)*(MONTH(Tableau1[date])=1)&gt;0,ROW(Tableau1[date]),9^9),ROW()-7)-4),"")</f>
        <v>45301</v>
      </c>
      <c r="B9" s="17" cm="1">
        <f t="array" ref="B9">IFERROR(INDEX(Tableau1[débit],SMALL(IF((Tableau1[libellé]=Gestion!A$4)*(MONTH(Tableau1[date])=1)&gt;0,ROW(Tableau1[date]),9^9),ROW()-7)-4),"")</f>
        <v>20</v>
      </c>
      <c r="D9" s="22"/>
      <c r="E9" s="17"/>
      <c r="G9" s="16">
        <v>45332</v>
      </c>
      <c r="H9" s="17">
        <v>30</v>
      </c>
      <c r="J9" s="22"/>
      <c r="K9" s="17"/>
    </row>
    <row r="10" spans="1:15" x14ac:dyDescent="0.25">
      <c r="A10" s="16" t="str" cm="1">
        <f t="array" ref="A10">IFERROR(INDEX(Tableau1[date],SMALL(IF((Tableau1[libellé]=Gestion!A$4)*(MONTH(Tableau1[date])=1)&gt;0,ROW(Tableau1[date]),9^9),ROW()-7)-4),"")</f>
        <v/>
      </c>
      <c r="B10" s="17" t="str" cm="1">
        <f t="array" ref="B10">IFERROR(INDEX(Tableau1[débit],SMALL(IF((Tableau1[libellé]=Gestion!A$4)*(MONTH(Tableau1[date])=1)&gt;0,ROW(Tableau1[date]),9^9),ROW()-7)-4),"")</f>
        <v/>
      </c>
      <c r="D10" s="22"/>
      <c r="E10" s="17"/>
      <c r="G10" s="18"/>
      <c r="H10" s="19"/>
      <c r="J10" s="22"/>
      <c r="K10" s="17"/>
    </row>
    <row r="11" spans="1:15" x14ac:dyDescent="0.25">
      <c r="A11" s="16" t="str" cm="1">
        <f t="array" ref="A11">IFERROR(INDEX(Tableau1[date],SMALL(IF((Tableau1[libellé]=Gestion!A$4)*(MONTH(Tableau1[date])=1)&gt;0,ROW(Tableau1[date]),9^9),ROW()-7)-4),"")</f>
        <v/>
      </c>
      <c r="B11" s="17" t="str" cm="1">
        <f t="array" ref="B11">IFERROR(INDEX(Tableau1[débit],SMALL(IF((Tableau1[libellé]=Gestion!A$4)*(MONTH(Tableau1[date])=1)&gt;0,ROW(Tableau1[date]),9^9),ROW()-7)-4),"")</f>
        <v/>
      </c>
      <c r="D11" s="22"/>
      <c r="E11" s="17"/>
      <c r="G11" s="18"/>
      <c r="H11" s="19"/>
      <c r="J11" s="22"/>
      <c r="K11" s="17"/>
    </row>
    <row r="12" spans="1:15" x14ac:dyDescent="0.25">
      <c r="A12" s="16" t="str" cm="1">
        <f t="array" ref="A12">IFERROR(INDEX(Tableau1[date],SMALL(IF((Tableau1[libellé]=Gestion!A$4)*(MONTH(Tableau1[date])=1)&gt;0,ROW(Tableau1[date]),9^9),ROW()-7)-4),"")</f>
        <v/>
      </c>
      <c r="B12" s="17" t="str" cm="1">
        <f t="array" ref="B12">IFERROR(INDEX(Tableau1[débit],SMALL(IF((Tableau1[libellé]=Gestion!A$4)*(MONTH(Tableau1[date])=1)&gt;0,ROW(Tableau1[date]),9^9),ROW()-7)-4),"")</f>
        <v/>
      </c>
      <c r="D12" s="22"/>
      <c r="E12" s="17"/>
      <c r="G12" s="18"/>
      <c r="H12" s="19"/>
      <c r="J12" s="22"/>
      <c r="K12" s="17"/>
    </row>
    <row r="13" spans="1:15" ht="15.75" thickBot="1" x14ac:dyDescent="0.3">
      <c r="A13" s="16" t="str" cm="1">
        <f t="array" ref="A13">IFERROR(INDEX(Tableau1[date],SMALL(IF((Tableau1[libellé]=Gestion!A$4)*(MONTH(Tableau1[date])=1)&gt;0,ROW(Tableau1[date]),9^9),ROW()-7)-4),"")</f>
        <v/>
      </c>
      <c r="B13" s="17" t="str" cm="1">
        <f t="array" ref="B13">IFERROR(INDEX(Tableau1[débit],SMALL(IF((Tableau1[libellé]=Gestion!A$4)*(MONTH(Tableau1[date])=1)&gt;0,ROW(Tableau1[date]),9^9),ROW()-7)-4),"")</f>
        <v/>
      </c>
      <c r="D13" s="22"/>
      <c r="E13" s="17"/>
      <c r="G13" s="18"/>
      <c r="H13" s="19"/>
      <c r="J13" s="22"/>
      <c r="K13" s="17"/>
    </row>
    <row r="14" spans="1:15" ht="15.75" thickBot="1" x14ac:dyDescent="0.3">
      <c r="A14" s="16" t="str" cm="1">
        <f t="array" ref="A14">IFERROR(INDEX(Tableau1[date],SMALL(IF((Tableau1[libellé]=Gestion!A$4)*(MONTH(Tableau1[date])=1)&gt;0,ROW(Tableau1[date]),9^9),ROW()-7)-4),"")</f>
        <v/>
      </c>
      <c r="B14" s="17" t="str" cm="1">
        <f t="array" ref="B14">IFERROR(INDEX(Tableau1[débit],SMALL(IF((Tableau1[libellé]=Gestion!A$4)*(MONTH(Tableau1[date])=1)&gt;0,ROW(Tableau1[date]),9^9),ROW()-7)-4),"")</f>
        <v/>
      </c>
      <c r="D14" s="22"/>
      <c r="E14" s="17"/>
      <c r="G14" s="18"/>
      <c r="H14" s="19"/>
      <c r="J14" s="22"/>
      <c r="K14" s="17"/>
      <c r="M14" s="45" t="s">
        <v>14</v>
      </c>
      <c r="N14" s="46"/>
      <c r="O14" s="47"/>
    </row>
    <row r="15" spans="1:15" x14ac:dyDescent="0.25">
      <c r="A15" s="16" t="str" cm="1">
        <f t="array" ref="A15">IFERROR(INDEX(Tableau1[date],SMALL(IF((Tableau1[libellé]=Gestion!A$4)*(MONTH(Tableau1[date])=1)&gt;0,ROW(Tableau1[date]),9^9),ROW()-7)-4),"")</f>
        <v/>
      </c>
      <c r="B15" s="17" t="str" cm="1">
        <f t="array" ref="B15">IFERROR(INDEX(Tableau1[débit],SMALL(IF((Tableau1[libellé]=Gestion!A$4)*(MONTH(Tableau1[date])=1)&gt;0,ROW(Tableau1[date]),9^9),ROW()-7)-4),"")</f>
        <v/>
      </c>
      <c r="D15" s="22"/>
      <c r="E15" s="17"/>
      <c r="G15" s="18"/>
      <c r="H15" s="19"/>
      <c r="J15" s="22"/>
      <c r="K15" s="17"/>
    </row>
    <row r="16" spans="1:15" x14ac:dyDescent="0.25">
      <c r="A16" s="16" t="str" cm="1">
        <f t="array" ref="A16">IFERROR(INDEX(Tableau1[date],SMALL(IF((Tableau1[libellé]=Gestion!A$4)*(MONTH(Tableau1[date])=1)&gt;0,ROW(Tableau1[date]),9^9),ROW()-7)-4),"")</f>
        <v/>
      </c>
      <c r="B16" s="17" t="str" cm="1">
        <f t="array" ref="B16">IFERROR(INDEX(Tableau1[débit],SMALL(IF((Tableau1[libellé]=Gestion!A$4)*(MONTH(Tableau1[date])=1)&gt;0,ROW(Tableau1[date]),9^9),ROW()-7)-4),"")</f>
        <v/>
      </c>
      <c r="D16" s="22"/>
      <c r="E16" s="17"/>
      <c r="G16" s="18"/>
      <c r="H16" s="19"/>
      <c r="J16" s="22"/>
      <c r="K16" s="17"/>
    </row>
    <row r="17" spans="1:11" x14ac:dyDescent="0.25">
      <c r="A17" s="16" t="str" cm="1">
        <f t="array" ref="A17">IFERROR(INDEX(Tableau1[date],SMALL(IF((Tableau1[libellé]=Gestion!A$4)*(MONTH(Tableau1[date])=1)&gt;0,ROW(Tableau1[date]),9^9),ROW()-7)-4),"")</f>
        <v/>
      </c>
      <c r="B17" s="17" t="str" cm="1">
        <f t="array" ref="B17">IFERROR(INDEX(Tableau1[débit],SMALL(IF((Tableau1[libellé]=Gestion!A$4)*(MONTH(Tableau1[date])=1)&gt;0,ROW(Tableau1[date]),9^9),ROW()-7)-4),"")</f>
        <v/>
      </c>
      <c r="D17" s="22"/>
      <c r="E17" s="17"/>
      <c r="G17" s="18"/>
      <c r="H17" s="19"/>
      <c r="J17" s="22"/>
      <c r="K17" s="17"/>
    </row>
    <row r="18" spans="1:11" x14ac:dyDescent="0.25">
      <c r="A18" s="16" t="str" cm="1">
        <f t="array" ref="A18">IFERROR(INDEX(Tableau1[date],SMALL(IF((Tableau1[libellé]=Gestion!A$4)*(MONTH(Tableau1[date])=1)&gt;0,ROW(Tableau1[date]),9^9),ROW()-7)-4),"")</f>
        <v/>
      </c>
      <c r="B18" s="17" t="str" cm="1">
        <f t="array" ref="B18">IFERROR(INDEX(Tableau1[débit],SMALL(IF((Tableau1[libellé]=Gestion!A$4)*(MONTH(Tableau1[date])=1)&gt;0,ROW(Tableau1[date]),9^9),ROW()-7)-4),"")</f>
        <v/>
      </c>
      <c r="D18" s="22"/>
      <c r="E18" s="17"/>
      <c r="G18" s="18"/>
      <c r="H18" s="19"/>
      <c r="J18" s="22"/>
      <c r="K18" s="17"/>
    </row>
    <row r="19" spans="1:11" x14ac:dyDescent="0.25">
      <c r="A19" s="16" t="str" cm="1">
        <f t="array" ref="A19">IFERROR(INDEX(Tableau1[date],SMALL(IF((Tableau1[libellé]=Gestion!A$4)*(MONTH(Tableau1[date])=1)&gt;0,ROW(Tableau1[date]),9^9),ROW()-7)-4),"")</f>
        <v/>
      </c>
      <c r="B19" s="17" t="str" cm="1">
        <f t="array" ref="B19">IFERROR(INDEX(Tableau1[débit],SMALL(IF((Tableau1[libellé]=Gestion!A$4)*(MONTH(Tableau1[date])=1)&gt;0,ROW(Tableau1[date]),9^9),ROW()-7)-4),"")</f>
        <v/>
      </c>
      <c r="D19" s="22"/>
      <c r="E19" s="17"/>
      <c r="G19" s="18"/>
      <c r="H19" s="19"/>
      <c r="J19" s="22"/>
      <c r="K19" s="17"/>
    </row>
    <row r="20" spans="1:11" x14ac:dyDescent="0.25">
      <c r="A20" s="16" t="str" cm="1">
        <f t="array" ref="A20">IFERROR(INDEX(Tableau1[date],SMALL(IF((Tableau1[libellé]=Gestion!A$4)*(MONTH(Tableau1[date])=1)&gt;0,ROW(Tableau1[date]),9^9),ROW()-7)-4),"")</f>
        <v/>
      </c>
      <c r="B20" s="17" t="str" cm="1">
        <f t="array" ref="B20">IFERROR(INDEX(Tableau1[débit],SMALL(IF((Tableau1[libellé]=Gestion!A$4)*(MONTH(Tableau1[date])=1)&gt;0,ROW(Tableau1[date]),9^9),ROW()-7)-4),"")</f>
        <v/>
      </c>
      <c r="D20" s="22"/>
      <c r="E20" s="17"/>
      <c r="G20" s="18"/>
      <c r="H20" s="19"/>
      <c r="J20" s="22"/>
      <c r="K20" s="17"/>
    </row>
    <row r="21" spans="1:11" ht="15.75" thickBot="1" x14ac:dyDescent="0.3">
      <c r="A21" s="39" t="str" cm="1">
        <f t="array" ref="A21">IFERROR(INDEX(Tableau1[date],SMALL(IF((Tableau1[libellé]=Gestion!A$4)*(MONTH(Tableau1[date])=1)&gt;0,ROW(Tableau1[date]),9^9),ROW()-7)-4),"")</f>
        <v/>
      </c>
      <c r="B21" s="24" t="str" cm="1">
        <f t="array" ref="B21">IFERROR(INDEX(Tableau1[débit],SMALL(IF((Tableau1[libellé]=Gestion!A$4)*(MONTH(Tableau1[date])=1)&gt;0,ROW(Tableau1[date]),9^9),ROW()-7)-4),"")</f>
        <v/>
      </c>
      <c r="D21" s="23"/>
      <c r="E21" s="24"/>
      <c r="G21" s="20"/>
      <c r="H21" s="21"/>
      <c r="J21" s="23"/>
      <c r="K21" s="24"/>
    </row>
  </sheetData>
  <mergeCells count="4">
    <mergeCell ref="A2:B2"/>
    <mergeCell ref="A3:E3"/>
    <mergeCell ref="G3:K3"/>
    <mergeCell ref="M14:O14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Gestion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MoiMeme</dc:creator>
  <cp:lastModifiedBy>LouReeD</cp:lastModifiedBy>
  <dcterms:created xsi:type="dcterms:W3CDTF">2024-01-26T12:55:14Z</dcterms:created>
  <dcterms:modified xsi:type="dcterms:W3CDTF">2024-01-26T17:03:15Z</dcterms:modified>
</cp:coreProperties>
</file>