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255C02E-1097-440A-8424-48037BB9CEA9}" xr6:coauthVersionLast="47" xr6:coauthVersionMax="47" xr10:uidLastSave="{00000000-0000-0000-0000-000000000000}"/>
  <bookViews>
    <workbookView xWindow="-120" yWindow="-120" windowWidth="24240" windowHeight="13020" xr2:uid="{D0F329F7-5DFE-4484-A5D6-657803D2D370}"/>
  </bookViews>
  <sheets>
    <sheet name="Décemb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C7" i="1" s="1"/>
  <c r="C8" i="1" s="1"/>
  <c r="C9" i="1" s="1"/>
  <c r="C10" i="1" s="1"/>
  <c r="S16" i="1"/>
  <c r="T16" i="1" s="1"/>
  <c r="T15" i="1"/>
  <c r="S15" i="1"/>
  <c r="B4" i="1" l="1" a="1"/>
  <c r="B4" i="1" s="1"/>
  <c r="R11" i="1" s="1"/>
  <c r="K6" i="1"/>
  <c r="C14" i="1" s="1"/>
  <c r="K14" i="1" s="1"/>
  <c r="S12" i="1"/>
  <c r="T12" i="1" s="1"/>
  <c r="U12" i="1" s="1"/>
  <c r="S13" i="1"/>
  <c r="T13" i="1" s="1"/>
  <c r="U13" i="1" s="1"/>
  <c r="S11" i="1"/>
  <c r="T11" i="1" s="1"/>
  <c r="U11" i="1" s="1"/>
  <c r="S14" i="1"/>
  <c r="C15" i="1" l="1"/>
  <c r="C16" i="1" s="1"/>
  <c r="C17" i="1" s="1"/>
  <c r="B12" i="1" s="1" a="1"/>
  <c r="B12" i="1" s="1"/>
  <c r="K7" i="1"/>
  <c r="K8" i="1" s="1"/>
  <c r="K9" i="1" s="1"/>
  <c r="J4" i="1" s="1" a="1"/>
  <c r="J4" i="1" s="1"/>
  <c r="K15" i="1"/>
  <c r="K16" i="1" s="1"/>
  <c r="K17" i="1" s="1"/>
  <c r="J12" i="1" s="1" a="1"/>
  <c r="J12" i="1" s="1"/>
  <c r="C22" i="1"/>
  <c r="T14" i="1"/>
  <c r="U14" i="1" s="1"/>
  <c r="K18" i="1" l="1"/>
  <c r="R14" i="1"/>
  <c r="C18" i="1"/>
  <c r="R13" i="1"/>
  <c r="K10" i="1"/>
  <c r="R12" i="1"/>
  <c r="C23" i="1"/>
  <c r="C24" i="1" s="1"/>
  <c r="C25" i="1" s="1"/>
  <c r="B20" i="1" s="1" a="1"/>
  <c r="B20" i="1" s="1"/>
  <c r="K22" i="1"/>
  <c r="K23" i="1" s="1"/>
  <c r="K24" i="1" s="1"/>
  <c r="K25" i="1" s="1"/>
  <c r="J20" i="1" s="1" a="1"/>
  <c r="J20" i="1" s="1"/>
  <c r="K26" i="1" l="1"/>
  <c r="R16" i="1"/>
  <c r="C26" i="1"/>
  <c r="R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<sst xmlns="http://schemas.openxmlformats.org/spreadsheetml/2006/main" count="79" uniqueCount="17">
  <si>
    <t>MATIN</t>
  </si>
  <si>
    <t>APRES-MIDI</t>
  </si>
  <si>
    <t>HEURES JOUR</t>
  </si>
  <si>
    <t>DEBUT</t>
  </si>
  <si>
    <t>FIN</t>
  </si>
  <si>
    <t>Lundi</t>
  </si>
  <si>
    <t>AT</t>
  </si>
  <si>
    <t>CONGES</t>
  </si>
  <si>
    <t>Mardi</t>
  </si>
  <si>
    <t>Mercredi</t>
  </si>
  <si>
    <t>Jeudi</t>
  </si>
  <si>
    <t>Vendredi</t>
  </si>
  <si>
    <t>Heure Hebdo</t>
  </si>
  <si>
    <t>Heures Effectuées</t>
  </si>
  <si>
    <t>Heures Restante</t>
  </si>
  <si>
    <t>Heures Supp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</si>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</sst>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dd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/>
    <xf numFmtId="46" fontId="0" fillId="5" borderId="0" xfId="0" applyNumberFormat="1" applyFill="1"/>
    <xf numFmtId="0" fontId="0" fillId="5" borderId="0" xfId="0" applyFill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/>
    <xf numFmtId="0" fontId="0" fillId="6" borderId="9" xfId="0" applyFill="1" applyBorder="1"/>
    <xf numFmtId="164" fontId="0" fillId="0" borderId="10" xfId="0" applyNumberFormat="1" applyBorder="1" applyAlignment="1">
      <alignment horizontal="center" vertical="center"/>
    </xf>
    <xf numFmtId="0" fontId="0" fillId="6" borderId="12" xfId="0" applyFill="1" applyBorder="1"/>
    <xf numFmtId="164" fontId="0" fillId="0" borderId="13" xfId="0" applyNumberFormat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166" fontId="0" fillId="6" borderId="14" xfId="0" applyNumberFormat="1" applyFill="1" applyBorder="1" applyAlignment="1">
      <alignment horizontal="center" vertical="center"/>
    </xf>
    <xf numFmtId="166" fontId="0" fillId="6" borderId="8" xfId="0" applyNumberFormat="1" applyFill="1" applyBorder="1" applyAlignment="1">
      <alignment horizontal="center" vertical="center"/>
    </xf>
    <xf numFmtId="166" fontId="0" fillId="6" borderId="11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165" fontId="0" fillId="0" borderId="32" xfId="0" applyNumberFormat="1" applyBorder="1" applyAlignment="1">
      <alignment horizontal="right" indent="2"/>
    </xf>
    <xf numFmtId="165" fontId="0" fillId="0" borderId="19" xfId="0" applyNumberFormat="1" applyBorder="1" applyAlignment="1">
      <alignment horizontal="right" indent="2"/>
    </xf>
    <xf numFmtId="165" fontId="0" fillId="0" borderId="22" xfId="0" applyNumberFormat="1" applyBorder="1" applyAlignment="1">
      <alignment horizontal="right" indent="2"/>
    </xf>
    <xf numFmtId="165" fontId="0" fillId="0" borderId="20" xfId="0" applyNumberFormat="1" applyBorder="1" applyAlignment="1">
      <alignment horizontal="right" indent="2"/>
    </xf>
    <xf numFmtId="165" fontId="0" fillId="0" borderId="23" xfId="0" applyNumberFormat="1" applyBorder="1"/>
    <xf numFmtId="165" fontId="0" fillId="0" borderId="26" xfId="0" applyNumberFormat="1" applyBorder="1"/>
    <xf numFmtId="0" fontId="0" fillId="5" borderId="26" xfId="0" applyFill="1" applyBorder="1"/>
    <xf numFmtId="0" fontId="0" fillId="5" borderId="24" xfId="0" applyFill="1" applyBorder="1"/>
    <xf numFmtId="165" fontId="0" fillId="0" borderId="15" xfId="0" applyNumberFormat="1" applyBorder="1" applyAlignment="1">
      <alignment horizontal="right" indent="2"/>
    </xf>
    <xf numFmtId="165" fontId="0" fillId="0" borderId="18" xfId="0" applyNumberFormat="1" applyBorder="1" applyAlignment="1">
      <alignment horizontal="right" indent="2"/>
    </xf>
    <xf numFmtId="165" fontId="0" fillId="0" borderId="16" xfId="0" applyNumberFormat="1" applyBorder="1" applyAlignment="1">
      <alignment horizontal="right" indent="2"/>
    </xf>
    <xf numFmtId="0" fontId="0" fillId="0" borderId="23" xfId="0" applyBorder="1"/>
    <xf numFmtId="0" fontId="0" fillId="0" borderId="26" xfId="0" applyBorder="1"/>
    <xf numFmtId="0" fontId="0" fillId="0" borderId="24" xfId="0" applyBorder="1"/>
  </cellXfs>
  <cellStyles count="1">
    <cellStyle name="Normal" xfId="0" builtinId="0"/>
  </cellStyles>
  <dxfs count="43">
    <dxf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629D8-8B2A-4DDE-AFA2-523ABF9CB315}">
  <dimension ref="A1:AA46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2.5703125" customWidth="1"/>
    <col min="2" max="2" width="10" customWidth="1"/>
    <col min="3" max="3" width="3" bestFit="1" customWidth="1"/>
    <col min="4" max="7" width="7.140625" customWidth="1"/>
    <col min="8" max="8" width="12.7109375" bestFit="1" customWidth="1"/>
    <col min="9" max="9" width="2.5703125" customWidth="1"/>
    <col min="10" max="10" width="10" customWidth="1"/>
    <col min="11" max="11" width="3" bestFit="1" customWidth="1"/>
    <col min="12" max="15" width="7.140625" customWidth="1"/>
    <col min="16" max="16" width="12.7109375" bestFit="1" customWidth="1"/>
    <col min="17" max="17" width="2.5703125" customWidth="1"/>
    <col min="18" max="18" width="12.85546875" customWidth="1"/>
    <col min="19" max="21" width="17.140625" customWidth="1"/>
    <col min="22" max="22" width="11.42578125" customWidth="1"/>
  </cols>
  <sheetData>
    <row r="1" spans="1:27" s="3" customFormat="1" ht="10.5" customHeight="1" thickBot="1" x14ac:dyDescent="0.3"/>
    <row r="2" spans="1:27" ht="31.5" customHeight="1" thickBot="1" x14ac:dyDescent="0.3">
      <c r="A2" s="3"/>
      <c r="B2" s="40">
        <v>2027</v>
      </c>
      <c r="C2" s="41"/>
      <c r="D2" s="42"/>
      <c r="E2" s="3"/>
      <c r="F2" s="3"/>
      <c r="G2" s="37" t="s">
        <v>16</v>
      </c>
      <c r="H2" s="38"/>
      <c r="I2" s="38"/>
      <c r="J2" s="38"/>
      <c r="K2" s="3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x14ac:dyDescent="0.25">
      <c r="A4" s="3"/>
      <c r="B4" s="8" t="str" cm="1">
        <f t="array" ref="B4">"Semaine "&amp;TEXT(INT((C9-LOOKUP(C9,DATE(YEAR(C9)+{-1;0;1},1,3)-WEEKDAY(DATE(YEAR(C9)+{-1;0;1},1,3))+2))/7)+1,"00")</f>
        <v>Semaine 05</v>
      </c>
      <c r="C4" s="22"/>
      <c r="D4" s="17" t="s">
        <v>0</v>
      </c>
      <c r="E4" s="9"/>
      <c r="F4" s="9" t="s">
        <v>1</v>
      </c>
      <c r="G4" s="27"/>
      <c r="H4" s="32" t="s">
        <v>2</v>
      </c>
      <c r="I4" s="3"/>
      <c r="J4" s="8" t="str" cm="1">
        <f t="array" ref="J4">"Semaine "&amp;TEXT(INT((K9-LOOKUP(K9,DATE(YEAR(K9)+{-1;0;1},1,3)-WEEKDAY(DATE(YEAR(K9)+{-1;0;1},1,3))+2))/7)+1,"00")</f>
        <v>Semaine 06</v>
      </c>
      <c r="K4" s="22"/>
      <c r="L4" s="17" t="s">
        <v>0</v>
      </c>
      <c r="M4" s="9"/>
      <c r="N4" s="9" t="s">
        <v>1</v>
      </c>
      <c r="O4" s="27"/>
      <c r="P4" s="32" t="s">
        <v>2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thickBot="1" x14ac:dyDescent="0.3">
      <c r="A5" s="3"/>
      <c r="B5" s="15"/>
      <c r="C5" s="23"/>
      <c r="D5" s="18" t="s">
        <v>3</v>
      </c>
      <c r="E5" s="16" t="s">
        <v>4</v>
      </c>
      <c r="F5" s="16" t="s">
        <v>3</v>
      </c>
      <c r="G5" s="28" t="s">
        <v>4</v>
      </c>
      <c r="H5" s="33"/>
      <c r="I5" s="3"/>
      <c r="J5" s="15"/>
      <c r="K5" s="23"/>
      <c r="L5" s="18" t="s">
        <v>3</v>
      </c>
      <c r="M5" s="16" t="s">
        <v>4</v>
      </c>
      <c r="N5" s="16" t="s">
        <v>3</v>
      </c>
      <c r="O5" s="28" t="s">
        <v>4</v>
      </c>
      <c r="P5" s="3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25">
      <c r="A6" s="3"/>
      <c r="B6" s="13" t="s">
        <v>5</v>
      </c>
      <c r="C6" s="24">
        <f>IF(DAY(DATE(B2,MONTH(1&amp;G2),7)-MOD(DATE(B2,MONTH(1&amp;G2),7)-2,7))&gt;1,DATE(B2,MONTH(1&amp;G2),7)-MOD(DATE(B2,MONTH(1&amp;G2),7)-2,7)-6,DATE(B2,MONTH(1&amp;G2),7)-MOD(DATE(B2,MONTH(1&amp;G2),7)-2,7))</f>
        <v>44957</v>
      </c>
      <c r="D6" s="19">
        <v>0</v>
      </c>
      <c r="E6" s="14">
        <v>0</v>
      </c>
      <c r="F6" s="14">
        <v>0</v>
      </c>
      <c r="G6" s="29">
        <v>0</v>
      </c>
      <c r="H6" s="34">
        <v>0</v>
      </c>
      <c r="I6" s="3"/>
      <c r="J6" s="13" t="s">
        <v>5</v>
      </c>
      <c r="K6" s="24">
        <f>C6+7</f>
        <v>44964</v>
      </c>
      <c r="L6" s="19">
        <v>0</v>
      </c>
      <c r="M6" s="14">
        <v>0</v>
      </c>
      <c r="N6" s="14">
        <v>0</v>
      </c>
      <c r="O6" s="29">
        <v>0</v>
      </c>
      <c r="P6" s="34">
        <v>0</v>
      </c>
      <c r="Q6" s="3"/>
      <c r="R6" s="3"/>
      <c r="S6" s="1" t="s">
        <v>6</v>
      </c>
      <c r="T6" s="2" t="s">
        <v>7</v>
      </c>
      <c r="U6" s="3"/>
      <c r="V6" s="3"/>
      <c r="W6" s="3"/>
      <c r="X6" s="3"/>
      <c r="Y6" s="3"/>
      <c r="Z6" s="3"/>
      <c r="AA6" s="3"/>
    </row>
    <row r="7" spans="1:27" ht="15.75" thickBot="1" x14ac:dyDescent="0.3">
      <c r="A7" s="3"/>
      <c r="B7" s="10" t="s">
        <v>8</v>
      </c>
      <c r="C7" s="25">
        <f>C6+1</f>
        <v>44958</v>
      </c>
      <c r="D7" s="20">
        <v>0</v>
      </c>
      <c r="E7" s="7">
        <v>0</v>
      </c>
      <c r="F7" s="7">
        <v>0</v>
      </c>
      <c r="G7" s="30">
        <v>0</v>
      </c>
      <c r="H7" s="35">
        <v>0</v>
      </c>
      <c r="I7" s="3"/>
      <c r="J7" s="10" t="s">
        <v>8</v>
      </c>
      <c r="K7" s="25">
        <f>K6+1</f>
        <v>44965</v>
      </c>
      <c r="L7" s="20">
        <v>0</v>
      </c>
      <c r="M7" s="7">
        <v>0</v>
      </c>
      <c r="N7" s="7">
        <v>0</v>
      </c>
      <c r="O7" s="30">
        <v>0</v>
      </c>
      <c r="P7" s="35"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75" thickBot="1" x14ac:dyDescent="0.3">
      <c r="A8" s="3"/>
      <c r="B8" s="10" t="s">
        <v>9</v>
      </c>
      <c r="C8" s="25">
        <f>C7+1</f>
        <v>44959</v>
      </c>
      <c r="D8" s="20">
        <v>0</v>
      </c>
      <c r="E8" s="7">
        <v>0</v>
      </c>
      <c r="F8" s="7">
        <v>0</v>
      </c>
      <c r="G8" s="30">
        <v>0</v>
      </c>
      <c r="H8" s="35">
        <v>0</v>
      </c>
      <c r="I8" s="3"/>
      <c r="J8" s="10" t="s">
        <v>9</v>
      </c>
      <c r="K8" s="25">
        <f>K7+1</f>
        <v>44966</v>
      </c>
      <c r="L8" s="20">
        <v>0</v>
      </c>
      <c r="M8" s="7">
        <v>0</v>
      </c>
      <c r="N8" s="7">
        <v>0</v>
      </c>
      <c r="O8" s="30">
        <v>0</v>
      </c>
      <c r="P8" s="35">
        <v>0</v>
      </c>
      <c r="Q8" s="3"/>
      <c r="R8" s="3"/>
      <c r="S8" s="46" t="s">
        <v>12</v>
      </c>
      <c r="T8" s="47">
        <v>1.4583333333333333</v>
      </c>
      <c r="U8" s="3"/>
      <c r="V8" s="3"/>
      <c r="W8" s="3"/>
      <c r="X8" s="3"/>
      <c r="Y8" s="3"/>
      <c r="Z8" s="3"/>
      <c r="AA8" s="3"/>
    </row>
    <row r="9" spans="1:27" ht="15.75" thickBot="1" x14ac:dyDescent="0.3">
      <c r="A9" s="3"/>
      <c r="B9" s="10" t="s">
        <v>10</v>
      </c>
      <c r="C9" s="25">
        <f>C8+1</f>
        <v>44960</v>
      </c>
      <c r="D9" s="20">
        <v>0</v>
      </c>
      <c r="E9" s="7">
        <v>0</v>
      </c>
      <c r="F9" s="7">
        <v>0</v>
      </c>
      <c r="G9" s="30">
        <v>0</v>
      </c>
      <c r="H9" s="35">
        <v>0</v>
      </c>
      <c r="I9" s="3"/>
      <c r="J9" s="10" t="s">
        <v>10</v>
      </c>
      <c r="K9" s="25">
        <f>K8+1</f>
        <v>44967</v>
      </c>
      <c r="L9" s="20">
        <v>0</v>
      </c>
      <c r="M9" s="7">
        <v>0</v>
      </c>
      <c r="N9" s="7">
        <v>0</v>
      </c>
      <c r="O9" s="30">
        <v>0</v>
      </c>
      <c r="P9" s="35">
        <v>0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5.75" thickBot="1" x14ac:dyDescent="0.3">
      <c r="A10" s="3"/>
      <c r="B10" s="11" t="s">
        <v>11</v>
      </c>
      <c r="C10" s="26">
        <f>C9+1</f>
        <v>44961</v>
      </c>
      <c r="D10" s="21">
        <v>0</v>
      </c>
      <c r="E10" s="12">
        <v>0</v>
      </c>
      <c r="F10" s="12">
        <v>0</v>
      </c>
      <c r="G10" s="31">
        <v>0</v>
      </c>
      <c r="H10" s="36">
        <v>0</v>
      </c>
      <c r="I10" s="4"/>
      <c r="J10" s="11" t="s">
        <v>11</v>
      </c>
      <c r="K10" s="26">
        <f>K9+1</f>
        <v>44968</v>
      </c>
      <c r="L10" s="21">
        <v>0</v>
      </c>
      <c r="M10" s="12">
        <v>0</v>
      </c>
      <c r="N10" s="12">
        <v>0</v>
      </c>
      <c r="O10" s="31">
        <v>0</v>
      </c>
      <c r="P10" s="36">
        <v>0</v>
      </c>
      <c r="Q10" s="3"/>
      <c r="R10" s="3"/>
      <c r="S10" s="43" t="s">
        <v>13</v>
      </c>
      <c r="T10" s="44" t="s">
        <v>14</v>
      </c>
      <c r="U10" s="45" t="s">
        <v>15</v>
      </c>
      <c r="V10" s="3"/>
      <c r="W10" s="3"/>
      <c r="X10" s="3"/>
      <c r="Y10" s="3"/>
      <c r="Z10" s="3"/>
      <c r="AA10" s="3"/>
    </row>
    <row r="11" spans="1:27" ht="15.75" thickBot="1" x14ac:dyDescent="0.3">
      <c r="A11" s="3"/>
      <c r="B11" s="3"/>
      <c r="C11" s="3"/>
      <c r="D11" s="5"/>
      <c r="E11" s="5"/>
      <c r="F11" s="5"/>
      <c r="G11" s="5"/>
      <c r="H11" s="6"/>
      <c r="I11" s="3"/>
      <c r="J11" s="3"/>
      <c r="K11" s="3"/>
      <c r="L11" s="5"/>
      <c r="M11" s="5"/>
      <c r="N11" s="5"/>
      <c r="O11" s="5"/>
      <c r="P11" s="5"/>
      <c r="Q11" s="3"/>
      <c r="R11" s="58" t="str">
        <f>B4</f>
        <v>Semaine 05</v>
      </c>
      <c r="S11" s="55">
        <f>SUM(H6:H10)</f>
        <v>0</v>
      </c>
      <c r="T11" s="48">
        <f>$T$8-S11</f>
        <v>1.4583333333333333</v>
      </c>
      <c r="U11" s="51">
        <f>-T11</f>
        <v>-1.4583333333333333</v>
      </c>
      <c r="V11" s="3"/>
      <c r="W11" s="3"/>
      <c r="X11" s="3"/>
      <c r="Y11" s="3"/>
      <c r="Z11" s="3"/>
      <c r="AA11" s="3"/>
    </row>
    <row r="12" spans="1:27" x14ac:dyDescent="0.25">
      <c r="A12" s="3"/>
      <c r="B12" s="8" t="str" cm="1">
        <f t="array" ref="B12">"Semaine "&amp;TEXT(INT((C17-LOOKUP(C17,DATE(YEAR(C17)+{-1;0;1},1,3)-WEEKDAY(DATE(YEAR(C17)+{-1;0;1},1,3))+2))/7)+1,"00")</f>
        <v>Semaine 07</v>
      </c>
      <c r="C12" s="22"/>
      <c r="D12" s="17" t="s">
        <v>0</v>
      </c>
      <c r="E12" s="9"/>
      <c r="F12" s="9" t="s">
        <v>1</v>
      </c>
      <c r="G12" s="27"/>
      <c r="H12" s="32" t="s">
        <v>2</v>
      </c>
      <c r="I12" s="3"/>
      <c r="J12" s="8" t="str" cm="1">
        <f t="array" ref="J12">"Semaine "&amp;TEXT(INT((K17-LOOKUP(K17,DATE(YEAR(K17)+{-1;0;1},1,3)-WEEKDAY(DATE(YEAR(K17)+{-1;0;1},1,3))+2))/7)+1,"00")</f>
        <v>Semaine 08</v>
      </c>
      <c r="K12" s="22"/>
      <c r="L12" s="17" t="s">
        <v>0</v>
      </c>
      <c r="M12" s="9"/>
      <c r="N12" s="9" t="s">
        <v>1</v>
      </c>
      <c r="O12" s="27"/>
      <c r="P12" s="32" t="s">
        <v>2</v>
      </c>
      <c r="Q12" s="3"/>
      <c r="R12" s="59" t="str">
        <f>J4</f>
        <v>Semaine 06</v>
      </c>
      <c r="S12" s="56">
        <f>SUM(P6:P10)</f>
        <v>0</v>
      </c>
      <c r="T12" s="49">
        <f t="shared" ref="T12:T15" si="0">$T$8-S12</f>
        <v>1.4583333333333333</v>
      </c>
      <c r="U12" s="52">
        <f t="shared" ref="U12:U14" si="1">-T12</f>
        <v>-1.4583333333333333</v>
      </c>
      <c r="V12" s="3"/>
      <c r="W12" s="3"/>
      <c r="X12" s="3"/>
      <c r="Y12" s="3"/>
      <c r="Z12" s="3"/>
      <c r="AA12" s="3"/>
    </row>
    <row r="13" spans="1:27" ht="15.75" thickBot="1" x14ac:dyDescent="0.3">
      <c r="A13" s="3"/>
      <c r="B13" s="15"/>
      <c r="C13" s="23"/>
      <c r="D13" s="18" t="s">
        <v>3</v>
      </c>
      <c r="E13" s="16" t="s">
        <v>4</v>
      </c>
      <c r="F13" s="16" t="s">
        <v>3</v>
      </c>
      <c r="G13" s="28" t="s">
        <v>4</v>
      </c>
      <c r="H13" s="33"/>
      <c r="I13" s="3"/>
      <c r="J13" s="15"/>
      <c r="K13" s="23"/>
      <c r="L13" s="18" t="s">
        <v>3</v>
      </c>
      <c r="M13" s="16" t="s">
        <v>4</v>
      </c>
      <c r="N13" s="16" t="s">
        <v>3</v>
      </c>
      <c r="O13" s="28" t="s">
        <v>4</v>
      </c>
      <c r="P13" s="33"/>
      <c r="Q13" s="3"/>
      <c r="R13" s="59" t="str">
        <f>B12</f>
        <v>Semaine 07</v>
      </c>
      <c r="S13" s="56">
        <f>SUM(H14:H18)</f>
        <v>0</v>
      </c>
      <c r="T13" s="49">
        <f t="shared" si="0"/>
        <v>1.4583333333333333</v>
      </c>
      <c r="U13" s="52">
        <f t="shared" si="1"/>
        <v>-1.4583333333333333</v>
      </c>
      <c r="V13" s="3"/>
      <c r="W13" s="3"/>
      <c r="X13" s="3"/>
      <c r="Y13" s="3"/>
      <c r="Z13" s="3"/>
      <c r="AA13" s="3"/>
    </row>
    <row r="14" spans="1:27" x14ac:dyDescent="0.25">
      <c r="A14" s="3"/>
      <c r="B14" s="13" t="s">
        <v>5</v>
      </c>
      <c r="C14" s="24">
        <f>K6+7</f>
        <v>44971</v>
      </c>
      <c r="D14" s="19">
        <v>0</v>
      </c>
      <c r="E14" s="14">
        <v>0</v>
      </c>
      <c r="F14" s="14">
        <v>0</v>
      </c>
      <c r="G14" s="29">
        <v>0</v>
      </c>
      <c r="H14" s="34">
        <v>0</v>
      </c>
      <c r="I14" s="3"/>
      <c r="J14" s="13" t="s">
        <v>5</v>
      </c>
      <c r="K14" s="24">
        <f>C14+7</f>
        <v>44978</v>
      </c>
      <c r="L14" s="19">
        <v>0</v>
      </c>
      <c r="M14" s="14">
        <v>0</v>
      </c>
      <c r="N14" s="14">
        <v>0</v>
      </c>
      <c r="O14" s="29">
        <v>0</v>
      </c>
      <c r="P14" s="34">
        <v>0</v>
      </c>
      <c r="Q14" s="3"/>
      <c r="R14" s="59" t="str">
        <f>J12</f>
        <v>Semaine 08</v>
      </c>
      <c r="S14" s="56">
        <f>SUM(P14:P18)</f>
        <v>0</v>
      </c>
      <c r="T14" s="49">
        <f t="shared" si="0"/>
        <v>1.4583333333333333</v>
      </c>
      <c r="U14" s="52">
        <f t="shared" si="1"/>
        <v>-1.4583333333333333</v>
      </c>
      <c r="V14" s="3"/>
      <c r="W14" s="3"/>
      <c r="X14" s="3"/>
      <c r="Y14" s="3"/>
      <c r="Z14" s="3"/>
      <c r="AA14" s="3"/>
    </row>
    <row r="15" spans="1:27" x14ac:dyDescent="0.25">
      <c r="A15" s="3"/>
      <c r="B15" s="10" t="s">
        <v>8</v>
      </c>
      <c r="C15" s="25">
        <f>C14+1</f>
        <v>44972</v>
      </c>
      <c r="D15" s="20">
        <v>0</v>
      </c>
      <c r="E15" s="7">
        <v>0</v>
      </c>
      <c r="F15" s="7">
        <v>0</v>
      </c>
      <c r="G15" s="30">
        <v>0</v>
      </c>
      <c r="H15" s="35">
        <v>0</v>
      </c>
      <c r="I15" s="3"/>
      <c r="J15" s="10" t="s">
        <v>8</v>
      </c>
      <c r="K15" s="25">
        <f>K14+1</f>
        <v>44979</v>
      </c>
      <c r="L15" s="20">
        <v>0</v>
      </c>
      <c r="M15" s="7">
        <v>0</v>
      </c>
      <c r="N15" s="7">
        <v>0</v>
      </c>
      <c r="O15" s="30">
        <v>0</v>
      </c>
      <c r="P15" s="35">
        <v>0</v>
      </c>
      <c r="Q15" s="3"/>
      <c r="R15" s="59" t="str">
        <f>B20</f>
        <v>Semaine 09</v>
      </c>
      <c r="S15" s="56">
        <f>SUM(H22:H26)</f>
        <v>0</v>
      </c>
      <c r="T15" s="49">
        <f t="shared" si="0"/>
        <v>1.4583333333333333</v>
      </c>
      <c r="U15" s="53"/>
      <c r="V15" s="3"/>
      <c r="W15" s="3"/>
      <c r="X15" s="3"/>
      <c r="Y15" s="3"/>
      <c r="Z15" s="3"/>
      <c r="AA15" s="3"/>
    </row>
    <row r="16" spans="1:27" ht="15.75" thickBot="1" x14ac:dyDescent="0.3">
      <c r="A16" s="3"/>
      <c r="B16" s="10" t="s">
        <v>9</v>
      </c>
      <c r="C16" s="25">
        <f>C15+1</f>
        <v>44973</v>
      </c>
      <c r="D16" s="20">
        <v>0</v>
      </c>
      <c r="E16" s="7">
        <v>0</v>
      </c>
      <c r="F16" s="7">
        <v>0</v>
      </c>
      <c r="G16" s="30">
        <v>0</v>
      </c>
      <c r="H16" s="35">
        <v>0</v>
      </c>
      <c r="I16" s="3"/>
      <c r="J16" s="10" t="s">
        <v>9</v>
      </c>
      <c r="K16" s="25">
        <f>K15+1</f>
        <v>44980</v>
      </c>
      <c r="L16" s="20">
        <v>0</v>
      </c>
      <c r="M16" s="7">
        <v>0</v>
      </c>
      <c r="N16" s="7">
        <v>0</v>
      </c>
      <c r="O16" s="30">
        <v>0</v>
      </c>
      <c r="P16" s="35">
        <v>0</v>
      </c>
      <c r="Q16" s="3"/>
      <c r="R16" s="60" t="str">
        <f>J20</f>
        <v>Semaine 10</v>
      </c>
      <c r="S16" s="57">
        <f>SUM(P22:P26)</f>
        <v>0</v>
      </c>
      <c r="T16" s="50">
        <f t="shared" ref="T16" si="2">$T$8-S16</f>
        <v>1.4583333333333333</v>
      </c>
      <c r="U16" s="54"/>
      <c r="V16" s="3"/>
      <c r="W16" s="3"/>
      <c r="X16" s="3"/>
      <c r="Y16" s="3"/>
      <c r="Z16" s="3"/>
      <c r="AA16" s="3"/>
    </row>
    <row r="17" spans="1:27" x14ac:dyDescent="0.25">
      <c r="A17" s="3"/>
      <c r="B17" s="10" t="s">
        <v>10</v>
      </c>
      <c r="C17" s="25">
        <f>C16+1</f>
        <v>44974</v>
      </c>
      <c r="D17" s="20">
        <v>0</v>
      </c>
      <c r="E17" s="7">
        <v>0</v>
      </c>
      <c r="F17" s="7">
        <v>0</v>
      </c>
      <c r="G17" s="30">
        <v>0</v>
      </c>
      <c r="H17" s="35">
        <v>0</v>
      </c>
      <c r="I17" s="3"/>
      <c r="J17" s="10" t="s">
        <v>10</v>
      </c>
      <c r="K17" s="25">
        <f>K16+1</f>
        <v>44981</v>
      </c>
      <c r="L17" s="20">
        <v>0</v>
      </c>
      <c r="M17" s="7">
        <v>0</v>
      </c>
      <c r="N17" s="7">
        <v>0</v>
      </c>
      <c r="O17" s="30">
        <v>0</v>
      </c>
      <c r="P17" s="35">
        <v>0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5.75" thickBot="1" x14ac:dyDescent="0.3">
      <c r="A18" s="3"/>
      <c r="B18" s="11" t="s">
        <v>11</v>
      </c>
      <c r="C18" s="26">
        <f>C17+1</f>
        <v>44975</v>
      </c>
      <c r="D18" s="21">
        <v>0</v>
      </c>
      <c r="E18" s="12">
        <v>0</v>
      </c>
      <c r="F18" s="12">
        <v>0</v>
      </c>
      <c r="G18" s="31">
        <v>0</v>
      </c>
      <c r="H18" s="36">
        <v>0</v>
      </c>
      <c r="I18" s="3"/>
      <c r="J18" s="11" t="s">
        <v>11</v>
      </c>
      <c r="K18" s="26">
        <f>K17+1</f>
        <v>44982</v>
      </c>
      <c r="L18" s="21">
        <v>0</v>
      </c>
      <c r="M18" s="12">
        <v>0</v>
      </c>
      <c r="N18" s="12">
        <v>0</v>
      </c>
      <c r="O18" s="31">
        <v>0</v>
      </c>
      <c r="P18" s="36">
        <v>0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.75" thickBot="1" x14ac:dyDescent="0.3">
      <c r="A19" s="3"/>
      <c r="B19" s="3"/>
      <c r="C19" s="3"/>
      <c r="D19" s="5"/>
      <c r="E19" s="5"/>
      <c r="F19" s="5"/>
      <c r="G19" s="5"/>
      <c r="H19" s="6"/>
      <c r="I19" s="3"/>
      <c r="J19" s="3"/>
      <c r="K19" s="3"/>
      <c r="L19" s="5"/>
      <c r="M19" s="5"/>
      <c r="N19" s="5"/>
      <c r="O19" s="5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x14ac:dyDescent="0.25">
      <c r="A20" s="3"/>
      <c r="B20" s="8" t="str" cm="1">
        <f t="array" ref="B20">"Semaine "&amp;TEXT(INT((C25-LOOKUP(C25,DATE(YEAR(C25)+{-1;0;1},1,3)-WEEKDAY(DATE(YEAR(C25)+{-1;0;1},1,3))+2))/7)+1,"00")</f>
        <v>Semaine 09</v>
      </c>
      <c r="C20" s="22"/>
      <c r="D20" s="17" t="s">
        <v>0</v>
      </c>
      <c r="E20" s="9"/>
      <c r="F20" s="9" t="s">
        <v>1</v>
      </c>
      <c r="G20" s="27"/>
      <c r="H20" s="32" t="s">
        <v>2</v>
      </c>
      <c r="I20" s="3"/>
      <c r="J20" s="8" t="str" cm="1">
        <f t="array" ref="J20">"Semaine "&amp;TEXT(INT((K25-LOOKUP(K25,DATE(YEAR(K25)+{-1;0;1},1,3)-WEEKDAY(DATE(YEAR(K25)+{-1;0;1},1,3))+2))/7)+1,"00")</f>
        <v>Semaine 10</v>
      </c>
      <c r="K20" s="22"/>
      <c r="L20" s="17" t="s">
        <v>0</v>
      </c>
      <c r="M20" s="9"/>
      <c r="N20" s="9" t="s">
        <v>1</v>
      </c>
      <c r="O20" s="27"/>
      <c r="P20" s="32" t="s">
        <v>2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.75" thickBot="1" x14ac:dyDescent="0.3">
      <c r="A21" s="3"/>
      <c r="B21" s="15"/>
      <c r="C21" s="23"/>
      <c r="D21" s="18" t="s">
        <v>3</v>
      </c>
      <c r="E21" s="16" t="s">
        <v>4</v>
      </c>
      <c r="F21" s="16" t="s">
        <v>3</v>
      </c>
      <c r="G21" s="28" t="s">
        <v>4</v>
      </c>
      <c r="H21" s="33"/>
      <c r="I21" s="3"/>
      <c r="J21" s="15"/>
      <c r="K21" s="23"/>
      <c r="L21" s="18" t="s">
        <v>3</v>
      </c>
      <c r="M21" s="16" t="s">
        <v>4</v>
      </c>
      <c r="N21" s="16" t="s">
        <v>3</v>
      </c>
      <c r="O21" s="28" t="s">
        <v>4</v>
      </c>
      <c r="P21" s="3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x14ac:dyDescent="0.25">
      <c r="A22" s="3"/>
      <c r="B22" s="13" t="s">
        <v>5</v>
      </c>
      <c r="C22" s="24">
        <f>K14+7</f>
        <v>44985</v>
      </c>
      <c r="D22" s="19">
        <v>0</v>
      </c>
      <c r="E22" s="14">
        <v>0</v>
      </c>
      <c r="F22" s="14">
        <v>0</v>
      </c>
      <c r="G22" s="29">
        <v>0</v>
      </c>
      <c r="H22" s="34">
        <v>0</v>
      </c>
      <c r="I22" s="3"/>
      <c r="J22" s="13" t="s">
        <v>5</v>
      </c>
      <c r="K22" s="24">
        <f>C22+7</f>
        <v>44992</v>
      </c>
      <c r="L22" s="19">
        <v>0</v>
      </c>
      <c r="M22" s="14">
        <v>0</v>
      </c>
      <c r="N22" s="14">
        <v>0</v>
      </c>
      <c r="O22" s="29">
        <v>0</v>
      </c>
      <c r="P22" s="34">
        <v>0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25">
      <c r="A23" s="3"/>
      <c r="B23" s="10" t="s">
        <v>8</v>
      </c>
      <c r="C23" s="25">
        <f>C22+1</f>
        <v>44986</v>
      </c>
      <c r="D23" s="20">
        <v>0</v>
      </c>
      <c r="E23" s="7">
        <v>0</v>
      </c>
      <c r="F23" s="7">
        <v>0</v>
      </c>
      <c r="G23" s="30">
        <v>0</v>
      </c>
      <c r="H23" s="35">
        <v>0</v>
      </c>
      <c r="I23" s="3"/>
      <c r="J23" s="10" t="s">
        <v>8</v>
      </c>
      <c r="K23" s="25">
        <f>K22+1</f>
        <v>44993</v>
      </c>
      <c r="L23" s="20">
        <v>0</v>
      </c>
      <c r="M23" s="7">
        <v>0</v>
      </c>
      <c r="N23" s="7">
        <v>0</v>
      </c>
      <c r="O23" s="30">
        <v>0</v>
      </c>
      <c r="P23" s="35">
        <v>0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25">
      <c r="A24" s="3"/>
      <c r="B24" s="10" t="s">
        <v>9</v>
      </c>
      <c r="C24" s="25">
        <f>C23+1</f>
        <v>44987</v>
      </c>
      <c r="D24" s="20">
        <v>0</v>
      </c>
      <c r="E24" s="7">
        <v>0</v>
      </c>
      <c r="F24" s="7">
        <v>0</v>
      </c>
      <c r="G24" s="30">
        <v>0</v>
      </c>
      <c r="H24" s="35">
        <v>0</v>
      </c>
      <c r="I24" s="3"/>
      <c r="J24" s="10" t="s">
        <v>9</v>
      </c>
      <c r="K24" s="25">
        <f>K23+1</f>
        <v>44994</v>
      </c>
      <c r="L24" s="20">
        <v>0</v>
      </c>
      <c r="M24" s="7">
        <v>0</v>
      </c>
      <c r="N24" s="7">
        <v>0</v>
      </c>
      <c r="O24" s="30">
        <v>0</v>
      </c>
      <c r="P24" s="35">
        <v>0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25">
      <c r="A25" s="3"/>
      <c r="B25" s="10" t="s">
        <v>10</v>
      </c>
      <c r="C25" s="25">
        <f>C24+1</f>
        <v>44988</v>
      </c>
      <c r="D25" s="20">
        <v>0</v>
      </c>
      <c r="E25" s="7">
        <v>0</v>
      </c>
      <c r="F25" s="7">
        <v>0</v>
      </c>
      <c r="G25" s="30">
        <v>0</v>
      </c>
      <c r="H25" s="35">
        <v>0</v>
      </c>
      <c r="I25" s="3"/>
      <c r="J25" s="10" t="s">
        <v>10</v>
      </c>
      <c r="K25" s="25">
        <f>K24+1</f>
        <v>44995</v>
      </c>
      <c r="L25" s="20">
        <v>0</v>
      </c>
      <c r="M25" s="7">
        <v>0</v>
      </c>
      <c r="N25" s="7">
        <v>0</v>
      </c>
      <c r="O25" s="30">
        <v>0</v>
      </c>
      <c r="P25" s="35">
        <v>0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5.75" thickBot="1" x14ac:dyDescent="0.3">
      <c r="A26" s="3"/>
      <c r="B26" s="11" t="s">
        <v>11</v>
      </c>
      <c r="C26" s="26">
        <f>C25+1</f>
        <v>44989</v>
      </c>
      <c r="D26" s="21">
        <v>0</v>
      </c>
      <c r="E26" s="12">
        <v>0</v>
      </c>
      <c r="F26" s="12">
        <v>0</v>
      </c>
      <c r="G26" s="31">
        <v>0</v>
      </c>
      <c r="H26" s="36">
        <v>0</v>
      </c>
      <c r="I26" s="3"/>
      <c r="J26" s="11" t="s">
        <v>11</v>
      </c>
      <c r="K26" s="26">
        <f>K25+1</f>
        <v>44996</v>
      </c>
      <c r="L26" s="21">
        <v>0</v>
      </c>
      <c r="M26" s="12">
        <v>0</v>
      </c>
      <c r="N26" s="12">
        <v>0</v>
      </c>
      <c r="O26" s="31">
        <v>0</v>
      </c>
      <c r="P26" s="36">
        <v>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25">
      <c r="A43" s="3"/>
      <c r="Q43" s="3"/>
      <c r="V43" s="3"/>
      <c r="W43" s="3"/>
      <c r="X43" s="3"/>
      <c r="Y43" s="3"/>
      <c r="Z43" s="3"/>
      <c r="AA43" s="3"/>
    </row>
    <row r="44" spans="1:27" x14ac:dyDescent="0.25">
      <c r="A44" s="3"/>
      <c r="Q44" s="3"/>
      <c r="V44" s="3"/>
      <c r="W44" s="3"/>
      <c r="X44" s="3"/>
      <c r="Y44" s="3"/>
      <c r="Z44" s="3"/>
      <c r="AA44" s="3"/>
    </row>
    <row r="45" spans="1:27" x14ac:dyDescent="0.25">
      <c r="A45" s="3"/>
      <c r="Q45" s="3"/>
      <c r="V45" s="3"/>
      <c r="W45" s="3"/>
      <c r="X45" s="3"/>
      <c r="Y45" s="3"/>
      <c r="Z45" s="3"/>
      <c r="AA45" s="3"/>
    </row>
    <row r="46" spans="1:27" x14ac:dyDescent="0.25">
      <c r="A46" s="3"/>
      <c r="Q46" s="3"/>
      <c r="V46" s="3"/>
      <c r="W46" s="3"/>
      <c r="X46" s="3"/>
      <c r="Y46" s="3"/>
      <c r="Z46" s="3"/>
      <c r="AA46" s="3"/>
    </row>
  </sheetData>
  <mergeCells count="26">
    <mergeCell ref="G2:K2"/>
    <mergeCell ref="J4:K5"/>
    <mergeCell ref="B12:C13"/>
    <mergeCell ref="D12:E12"/>
    <mergeCell ref="F12:G12"/>
    <mergeCell ref="H12:H13"/>
    <mergeCell ref="B4:C5"/>
    <mergeCell ref="D4:E4"/>
    <mergeCell ref="F4:G4"/>
    <mergeCell ref="H4:H5"/>
    <mergeCell ref="L20:M20"/>
    <mergeCell ref="N20:O20"/>
    <mergeCell ref="P20:P21"/>
    <mergeCell ref="B2:D2"/>
    <mergeCell ref="B20:C21"/>
    <mergeCell ref="D20:E20"/>
    <mergeCell ref="F20:G20"/>
    <mergeCell ref="H20:H21"/>
    <mergeCell ref="J20:K21"/>
    <mergeCell ref="L4:M4"/>
    <mergeCell ref="N4:O4"/>
    <mergeCell ref="P4:P5"/>
    <mergeCell ref="J12:K13"/>
    <mergeCell ref="L12:M12"/>
    <mergeCell ref="N12:O12"/>
    <mergeCell ref="P12:P13"/>
  </mergeCells>
  <phoneticPr fontId="1" type="noConversion"/>
  <conditionalFormatting sqref="B20:H26">
    <cfRule type="expression" dxfId="18" priority="8">
      <formula>AND(MONTH($C$22)&lt;&gt;MONTH($K$6))</formula>
    </cfRule>
  </conditionalFormatting>
  <conditionalFormatting sqref="J20:P22">
    <cfRule type="expression" dxfId="17" priority="9">
      <formula>AND(MONTH($K$22)&lt;&gt;MONTH($K$6))</formula>
    </cfRule>
  </conditionalFormatting>
  <conditionalFormatting sqref="T11:T16">
    <cfRule type="cellIs" dxfId="16" priority="11" operator="lessThan">
      <formula>0</formula>
    </cfRule>
  </conditionalFormatting>
  <conditionalFormatting sqref="U11:U14">
    <cfRule type="cellIs" dxfId="15" priority="10" operator="lessThan">
      <formula>0</formula>
    </cfRule>
  </conditionalFormatting>
  <conditionalFormatting sqref="B6:H9">
    <cfRule type="expression" dxfId="14" priority="6">
      <formula>AND(MONTH($C6)&lt;&gt;MONTH($K$6))</formula>
    </cfRule>
  </conditionalFormatting>
  <conditionalFormatting sqref="B23:H26">
    <cfRule type="expression" dxfId="13" priority="5">
      <formula>AND(MONTH($C23)&lt;&gt;MONTH($K$6))</formula>
    </cfRule>
  </conditionalFormatting>
  <conditionalFormatting sqref="J23:P26">
    <cfRule type="expression" dxfId="12" priority="4">
      <formula>AND(MONTH($C$22)&lt;&gt;MONTH($K$6))</formula>
    </cfRule>
  </conditionalFormatting>
  <conditionalFormatting sqref="J23:P26">
    <cfRule type="expression" dxfId="11" priority="3">
      <formula>AND(MONTH($K23)&lt;&gt;MONTH($K$6))</formula>
    </cfRule>
  </conditionalFormatting>
  <conditionalFormatting sqref="R16:U16">
    <cfRule type="expression" dxfId="10" priority="2">
      <formula>AND(MONTH($K$22)&lt;&gt;MONTH($K$6))</formula>
    </cfRule>
  </conditionalFormatting>
  <conditionalFormatting sqref="R15:U15">
    <cfRule type="expression" dxfId="9" priority="1">
      <formula>AND(MONTH($C$22)&lt;&gt;MONTH($K$6))</formula>
    </cfRule>
  </conditionalFormatting>
  <dataValidations count="2">
    <dataValidation type="list" allowBlank="1" showInputMessage="1" showErrorMessage="1" sqref="G2:K2" xr:uid="{D5DDA06A-6E46-4A40-92DF-439627FE5580}">
      <formula1>"Janvier,Février,Mars,Avril,Mai,Juin,Juillet,Août,Septembre,Octobre,Novembre,Décembre"</formula1>
    </dataValidation>
    <dataValidation type="list" allowBlank="1" showInputMessage="1" showErrorMessage="1" sqref="B2:D2" xr:uid="{A7762B4D-256E-4DCD-BC50-AC824713C89E}">
      <formula1>"2015,2016,2017,2018,2019,2020,2021,2022,2023,2024,2025,2026,2027,2028,2029,2030"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Bureau Etude</dc:creator>
  <cp:keywords/>
  <dc:description/>
  <cp:lastModifiedBy>LouReeD</cp:lastModifiedBy>
  <cp:revision/>
  <dcterms:created xsi:type="dcterms:W3CDTF">2023-09-13T11:15:30Z</dcterms:created>
  <dcterms:modified xsi:type="dcterms:W3CDTF">2023-12-07T23:39:33Z</dcterms:modified>
  <cp:category/>
  <cp:contentStatus/>
</cp:coreProperties>
</file>