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15600" windowHeight="8385" tabRatio="772" activeTab="12"/>
  </bookViews>
  <sheets>
    <sheet name="Janvier" sheetId="15" r:id="rId1"/>
    <sheet name="Fevrier" sheetId="14" r:id="rId2"/>
    <sheet name="Mars" sheetId="13" r:id="rId3"/>
    <sheet name="Avril" sheetId="12" r:id="rId4"/>
    <sheet name="Mai" sheetId="11" r:id="rId5"/>
    <sheet name="Juin" sheetId="10" r:id="rId6"/>
    <sheet name="Juillet" sheetId="9" r:id="rId7"/>
    <sheet name="Aout" sheetId="6" r:id="rId8"/>
    <sheet name="Septembre" sheetId="5" r:id="rId9"/>
    <sheet name="Octobre" sheetId="1" r:id="rId10"/>
    <sheet name="Novembre" sheetId="4" r:id="rId11"/>
    <sheet name="Decembre" sheetId="7" r:id="rId12"/>
    <sheet name="Soldes" sheetId="16" r:id="rId13"/>
  </sheets>
  <definedNames>
    <definedName name="_xlnm.Print_Area" localSheetId="7">Aout!$A$1:$AF$41</definedName>
    <definedName name="_xlnm.Print_Area" localSheetId="3">Avril!$A$1:$AE$41</definedName>
    <definedName name="_xlnm.Print_Area" localSheetId="11">Decembre!$A$1:$AF$41</definedName>
    <definedName name="_xlnm.Print_Area" localSheetId="1">Fevrier!$A$1:$AC$41</definedName>
    <definedName name="_xlnm.Print_Area" localSheetId="0">Janvier!$A$1:$AF$41</definedName>
    <definedName name="_xlnm.Print_Area" localSheetId="6">Juillet!$A$1:$AF$41</definedName>
    <definedName name="_xlnm.Print_Area" localSheetId="5">Juin!$A$1:$AE$41</definedName>
    <definedName name="_xlnm.Print_Area" localSheetId="4">Mai!$A$1:$AF$41</definedName>
    <definedName name="_xlnm.Print_Area" localSheetId="2">Mars!$A$1:$AF$41</definedName>
    <definedName name="_xlnm.Print_Area" localSheetId="10">Novembre!$A$1:$AE$41</definedName>
    <definedName name="_xlnm.Print_Area" localSheetId="9">Octobre!$A$1:$AF$41</definedName>
    <definedName name="_xlnm.Print_Area" localSheetId="8">Septembre!$A$1:$AE$41</definedName>
  </definedNames>
  <calcPr calcId="125725"/>
</workbook>
</file>

<file path=xl/calcChain.xml><?xml version="1.0" encoding="utf-8"?>
<calcChain xmlns="http://schemas.openxmlformats.org/spreadsheetml/2006/main">
  <c r="V57" i="7"/>
  <c r="V56"/>
  <c r="V55"/>
  <c r="V54"/>
  <c r="V53"/>
  <c r="V52"/>
  <c r="V51"/>
  <c r="V50"/>
  <c r="V49"/>
  <c r="V48"/>
  <c r="V47"/>
  <c r="V46"/>
  <c r="V45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57" i="4"/>
  <c r="V56"/>
  <c r="V55"/>
  <c r="V54"/>
  <c r="V53"/>
  <c r="V52"/>
  <c r="V51"/>
  <c r="V50"/>
  <c r="V49"/>
  <c r="V48"/>
  <c r="V47"/>
  <c r="V46"/>
  <c r="V45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57" i="1"/>
  <c r="V56"/>
  <c r="V55"/>
  <c r="V54"/>
  <c r="V53"/>
  <c r="V52"/>
  <c r="V51"/>
  <c r="V50"/>
  <c r="V49"/>
  <c r="V48"/>
  <c r="V47"/>
  <c r="V46"/>
  <c r="V45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57" i="5"/>
  <c r="V56"/>
  <c r="V55"/>
  <c r="V54"/>
  <c r="V53"/>
  <c r="V52"/>
  <c r="V51"/>
  <c r="V50"/>
  <c r="V49"/>
  <c r="V48"/>
  <c r="V47"/>
  <c r="V46"/>
  <c r="V45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57" i="6"/>
  <c r="V56"/>
  <c r="V55"/>
  <c r="V54"/>
  <c r="V53"/>
  <c r="V52"/>
  <c r="V51"/>
  <c r="V50"/>
  <c r="V49"/>
  <c r="V48"/>
  <c r="V47"/>
  <c r="V46"/>
  <c r="V45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57" i="9"/>
  <c r="V56"/>
  <c r="V55"/>
  <c r="V54"/>
  <c r="V53"/>
  <c r="V52"/>
  <c r="V51"/>
  <c r="V50"/>
  <c r="V49"/>
  <c r="V48"/>
  <c r="V47"/>
  <c r="V46"/>
  <c r="V45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57" i="10"/>
  <c r="V56"/>
  <c r="V55"/>
  <c r="V54"/>
  <c r="V53"/>
  <c r="V52"/>
  <c r="V51"/>
  <c r="V50"/>
  <c r="V49"/>
  <c r="V48"/>
  <c r="V47"/>
  <c r="V46"/>
  <c r="V45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57" i="11"/>
  <c r="V56"/>
  <c r="V55"/>
  <c r="V54"/>
  <c r="V53"/>
  <c r="V52"/>
  <c r="V51"/>
  <c r="V50"/>
  <c r="V49"/>
  <c r="V48"/>
  <c r="V47"/>
  <c r="V46"/>
  <c r="V45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45" i="13"/>
  <c r="V45" i="12"/>
  <c r="V46" i="13"/>
  <c r="V53"/>
  <c r="V54"/>
  <c r="V57" i="12"/>
  <c r="V56"/>
  <c r="V55"/>
  <c r="V54"/>
  <c r="V53"/>
  <c r="V52"/>
  <c r="V51"/>
  <c r="V50"/>
  <c r="V49"/>
  <c r="V48"/>
  <c r="V47"/>
  <c r="V46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57" i="13"/>
  <c r="V56"/>
  <c r="V55"/>
  <c r="V52"/>
  <c r="V51"/>
  <c r="V50"/>
  <c r="V49"/>
  <c r="V48"/>
  <c r="V47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57" i="14"/>
  <c r="V56"/>
  <c r="V55"/>
  <c r="V54"/>
  <c r="V53"/>
  <c r="V52"/>
  <c r="V51"/>
  <c r="V50"/>
  <c r="V49"/>
  <c r="V48"/>
  <c r="V47"/>
  <c r="V46"/>
  <c r="V45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V49" i="15"/>
  <c r="V7" i="16" s="1"/>
  <c r="V46" i="15"/>
  <c r="V47"/>
  <c r="V5" i="16" s="1"/>
  <c r="V48" i="15"/>
  <c r="V6" i="16" s="1"/>
  <c r="V50" i="15"/>
  <c r="V8" i="16" s="1"/>
  <c r="V51" i="15"/>
  <c r="V9" i="16" s="1"/>
  <c r="V52" i="15"/>
  <c r="V10" i="16" s="1"/>
  <c r="V53" i="15"/>
  <c r="V11" i="16" s="1"/>
  <c r="V54" i="15"/>
  <c r="V12" i="16" s="1"/>
  <c r="V55" i="15"/>
  <c r="V56"/>
  <c r="V57"/>
  <c r="V45"/>
  <c r="V3" i="16" s="1"/>
  <c r="C32" i="15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B32"/>
  <c r="H46" i="6"/>
  <c r="H47"/>
  <c r="H48"/>
  <c r="H49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AF54" s="1"/>
  <c r="U54"/>
  <c r="B45"/>
  <c r="C45"/>
  <c r="D45"/>
  <c r="E45"/>
  <c r="F45"/>
  <c r="I45"/>
  <c r="J45"/>
  <c r="L45"/>
  <c r="M45"/>
  <c r="N45"/>
  <c r="O45"/>
  <c r="P45"/>
  <c r="Q45"/>
  <c r="R45"/>
  <c r="S45"/>
  <c r="T45"/>
  <c r="U45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AF56" s="1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2"/>
  <c r="AF50"/>
  <c r="AF48"/>
  <c r="AF46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H46" i="12"/>
  <c r="H47"/>
  <c r="H48"/>
  <c r="H49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U54"/>
  <c r="B45"/>
  <c r="C45"/>
  <c r="D45"/>
  <c r="E45"/>
  <c r="F45"/>
  <c r="I45"/>
  <c r="J45"/>
  <c r="L45"/>
  <c r="M45"/>
  <c r="N45"/>
  <c r="O45"/>
  <c r="P45"/>
  <c r="Q45"/>
  <c r="R45"/>
  <c r="S45"/>
  <c r="T45"/>
  <c r="U45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47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H49" i="7"/>
  <c r="U45"/>
  <c r="H46"/>
  <c r="H47"/>
  <c r="H48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U54"/>
  <c r="B45"/>
  <c r="C45"/>
  <c r="D45"/>
  <c r="E45"/>
  <c r="F45"/>
  <c r="I45"/>
  <c r="J45"/>
  <c r="L45"/>
  <c r="M45"/>
  <c r="N45"/>
  <c r="O45"/>
  <c r="P45"/>
  <c r="Q45"/>
  <c r="R45"/>
  <c r="S45"/>
  <c r="T45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AF56" s="1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4"/>
  <c r="AF52"/>
  <c r="AF50"/>
  <c r="AF48"/>
  <c r="AF46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H46" i="14"/>
  <c r="H47"/>
  <c r="H48"/>
  <c r="H49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U54"/>
  <c r="B45"/>
  <c r="C45"/>
  <c r="D45"/>
  <c r="E45"/>
  <c r="F45"/>
  <c r="I45"/>
  <c r="J45"/>
  <c r="L45"/>
  <c r="M45"/>
  <c r="N45"/>
  <c r="O45"/>
  <c r="P45"/>
  <c r="Q45"/>
  <c r="R45"/>
  <c r="S45"/>
  <c r="T45"/>
  <c r="U45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AF57" s="1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3"/>
  <c r="AF51"/>
  <c r="AF49"/>
  <c r="AF46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AF47"/>
  <c r="H46" i="15"/>
  <c r="H47"/>
  <c r="H48"/>
  <c r="H49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U54"/>
  <c r="B45"/>
  <c r="C45"/>
  <c r="D45"/>
  <c r="E45"/>
  <c r="F45"/>
  <c r="I45"/>
  <c r="J45"/>
  <c r="L45"/>
  <c r="M45"/>
  <c r="N45"/>
  <c r="O45"/>
  <c r="P45"/>
  <c r="Q45"/>
  <c r="R45"/>
  <c r="S45"/>
  <c r="T45"/>
  <c r="U45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2"/>
  <c r="AF48"/>
  <c r="AF46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H46" i="9"/>
  <c r="H47"/>
  <c r="H48"/>
  <c r="H49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U54"/>
  <c r="B45"/>
  <c r="C45"/>
  <c r="D45"/>
  <c r="E45"/>
  <c r="F45"/>
  <c r="I45"/>
  <c r="J45"/>
  <c r="L45"/>
  <c r="M45"/>
  <c r="N45"/>
  <c r="O45"/>
  <c r="P45"/>
  <c r="Q45"/>
  <c r="R45"/>
  <c r="S45"/>
  <c r="T45"/>
  <c r="U45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AF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5" s="1"/>
  <c r="AF52"/>
  <c r="AF48"/>
  <c r="AF46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H46" i="10"/>
  <c r="H47"/>
  <c r="H48"/>
  <c r="H49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U54"/>
  <c r="B45"/>
  <c r="C45"/>
  <c r="D45"/>
  <c r="E45"/>
  <c r="F45"/>
  <c r="I45"/>
  <c r="J45"/>
  <c r="L45"/>
  <c r="M45"/>
  <c r="N45"/>
  <c r="O45"/>
  <c r="P45"/>
  <c r="Q45"/>
  <c r="R45"/>
  <c r="S45"/>
  <c r="T45"/>
  <c r="U45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4"/>
  <c r="AF50"/>
  <c r="AF46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H46" i="11"/>
  <c r="H47"/>
  <c r="H48"/>
  <c r="H49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U54"/>
  <c r="B45"/>
  <c r="C45"/>
  <c r="D45"/>
  <c r="E45"/>
  <c r="F45"/>
  <c r="I45"/>
  <c r="J45"/>
  <c r="L45"/>
  <c r="M45"/>
  <c r="N45"/>
  <c r="O45"/>
  <c r="P45"/>
  <c r="Q45"/>
  <c r="R45"/>
  <c r="S45"/>
  <c r="T45"/>
  <c r="U45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AF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AF56" s="1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5" s="1"/>
  <c r="AF53"/>
  <c r="AF49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G33" i="13"/>
  <c r="H46"/>
  <c r="H47"/>
  <c r="H48"/>
  <c r="H49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U54"/>
  <c r="B45"/>
  <c r="C45"/>
  <c r="D45"/>
  <c r="E45"/>
  <c r="F45"/>
  <c r="I45"/>
  <c r="J45"/>
  <c r="L45"/>
  <c r="M45"/>
  <c r="N45"/>
  <c r="O45"/>
  <c r="P45"/>
  <c r="Q45"/>
  <c r="R45"/>
  <c r="S45"/>
  <c r="T45"/>
  <c r="U45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AF57" s="1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3"/>
  <c r="AF49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H49" i="4"/>
  <c r="H46"/>
  <c r="H47"/>
  <c r="H48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U54"/>
  <c r="B45"/>
  <c r="C45"/>
  <c r="D45"/>
  <c r="E45"/>
  <c r="F45"/>
  <c r="I45"/>
  <c r="J45"/>
  <c r="L45"/>
  <c r="M45"/>
  <c r="N45"/>
  <c r="O45"/>
  <c r="P45"/>
  <c r="Q45"/>
  <c r="R45"/>
  <c r="S45"/>
  <c r="T45"/>
  <c r="U45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AF56" s="1"/>
  <c r="C56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AF55" s="1"/>
  <c r="B55"/>
  <c r="AF51"/>
  <c r="AF47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H49" i="1"/>
  <c r="H46"/>
  <c r="H47"/>
  <c r="H48"/>
  <c r="H50"/>
  <c r="H51"/>
  <c r="H52"/>
  <c r="H53"/>
  <c r="H54"/>
  <c r="H45"/>
  <c r="K46"/>
  <c r="K47"/>
  <c r="K48"/>
  <c r="K49"/>
  <c r="K50"/>
  <c r="K51"/>
  <c r="K52"/>
  <c r="K53"/>
  <c r="K54"/>
  <c r="K45"/>
  <c r="G47"/>
  <c r="G48"/>
  <c r="G49"/>
  <c r="G50"/>
  <c r="G51"/>
  <c r="G52"/>
  <c r="G53"/>
  <c r="G54"/>
  <c r="G46"/>
  <c r="G45"/>
  <c r="B46"/>
  <c r="C46"/>
  <c r="D46"/>
  <c r="E46"/>
  <c r="F46"/>
  <c r="I46"/>
  <c r="J46"/>
  <c r="L46"/>
  <c r="M46"/>
  <c r="N46"/>
  <c r="O46"/>
  <c r="P46"/>
  <c r="Q46"/>
  <c r="R46"/>
  <c r="S46"/>
  <c r="T46"/>
  <c r="U46"/>
  <c r="B47"/>
  <c r="C47"/>
  <c r="D47"/>
  <c r="E47"/>
  <c r="F47"/>
  <c r="I47"/>
  <c r="J47"/>
  <c r="L47"/>
  <c r="M47"/>
  <c r="N47"/>
  <c r="O47"/>
  <c r="P47"/>
  <c r="Q47"/>
  <c r="R47"/>
  <c r="S47"/>
  <c r="T47"/>
  <c r="U47"/>
  <c r="B48"/>
  <c r="C48"/>
  <c r="D48"/>
  <c r="E48"/>
  <c r="F48"/>
  <c r="I48"/>
  <c r="J48"/>
  <c r="L48"/>
  <c r="M48"/>
  <c r="N48"/>
  <c r="O48"/>
  <c r="P48"/>
  <c r="Q48"/>
  <c r="R48"/>
  <c r="S48"/>
  <c r="T48"/>
  <c r="U48"/>
  <c r="B49"/>
  <c r="C49"/>
  <c r="D49"/>
  <c r="E49"/>
  <c r="F49"/>
  <c r="I49"/>
  <c r="J49"/>
  <c r="L49"/>
  <c r="M49"/>
  <c r="N49"/>
  <c r="O49"/>
  <c r="P49"/>
  <c r="Q49"/>
  <c r="R49"/>
  <c r="S49"/>
  <c r="T49"/>
  <c r="U49"/>
  <c r="B50"/>
  <c r="C50"/>
  <c r="D50"/>
  <c r="E50"/>
  <c r="F50"/>
  <c r="I50"/>
  <c r="J50"/>
  <c r="L50"/>
  <c r="M50"/>
  <c r="N50"/>
  <c r="O50"/>
  <c r="P50"/>
  <c r="Q50"/>
  <c r="R50"/>
  <c r="S50"/>
  <c r="T50"/>
  <c r="U50"/>
  <c r="B51"/>
  <c r="C51"/>
  <c r="D51"/>
  <c r="E51"/>
  <c r="F51"/>
  <c r="I51"/>
  <c r="J51"/>
  <c r="L51"/>
  <c r="M51"/>
  <c r="N51"/>
  <c r="O51"/>
  <c r="P51"/>
  <c r="Q51"/>
  <c r="R51"/>
  <c r="S51"/>
  <c r="T51"/>
  <c r="U51"/>
  <c r="B52"/>
  <c r="C52"/>
  <c r="D52"/>
  <c r="E52"/>
  <c r="F52"/>
  <c r="I52"/>
  <c r="J52"/>
  <c r="L52"/>
  <c r="M52"/>
  <c r="N52"/>
  <c r="O52"/>
  <c r="P52"/>
  <c r="Q52"/>
  <c r="R52"/>
  <c r="S52"/>
  <c r="T52"/>
  <c r="U52"/>
  <c r="B53"/>
  <c r="C53"/>
  <c r="D53"/>
  <c r="E53"/>
  <c r="F53"/>
  <c r="I53"/>
  <c r="J53"/>
  <c r="L53"/>
  <c r="M53"/>
  <c r="N53"/>
  <c r="O53"/>
  <c r="P53"/>
  <c r="Q53"/>
  <c r="R53"/>
  <c r="S53"/>
  <c r="T53"/>
  <c r="U53"/>
  <c r="B54"/>
  <c r="C54"/>
  <c r="D54"/>
  <c r="E54"/>
  <c r="F54"/>
  <c r="I54"/>
  <c r="J54"/>
  <c r="L54"/>
  <c r="M54"/>
  <c r="N54"/>
  <c r="O54"/>
  <c r="P54"/>
  <c r="Q54"/>
  <c r="R54"/>
  <c r="S54"/>
  <c r="T54"/>
  <c r="U54"/>
  <c r="B45"/>
  <c r="C45"/>
  <c r="D45"/>
  <c r="E45"/>
  <c r="F45"/>
  <c r="I45"/>
  <c r="J45"/>
  <c r="L45"/>
  <c r="M45"/>
  <c r="N45"/>
  <c r="O45"/>
  <c r="P45"/>
  <c r="Q45"/>
  <c r="R45"/>
  <c r="S45"/>
  <c r="T45"/>
  <c r="U45"/>
  <c r="O57"/>
  <c r="O56"/>
  <c r="O55"/>
  <c r="AF51"/>
  <c r="N57"/>
  <c r="N56"/>
  <c r="N55"/>
  <c r="B55"/>
  <c r="C55"/>
  <c r="D55"/>
  <c r="E55"/>
  <c r="F55"/>
  <c r="G55"/>
  <c r="H55"/>
  <c r="I55"/>
  <c r="J55"/>
  <c r="K55"/>
  <c r="L55"/>
  <c r="M55"/>
  <c r="P55"/>
  <c r="Q55"/>
  <c r="R55"/>
  <c r="S55"/>
  <c r="T55"/>
  <c r="U55"/>
  <c r="B56"/>
  <c r="C56"/>
  <c r="D56"/>
  <c r="E56"/>
  <c r="F56"/>
  <c r="G56"/>
  <c r="H56"/>
  <c r="I56"/>
  <c r="J56"/>
  <c r="K56"/>
  <c r="L56"/>
  <c r="M56"/>
  <c r="P56"/>
  <c r="Q56"/>
  <c r="R56"/>
  <c r="S56"/>
  <c r="T56"/>
  <c r="U56"/>
  <c r="B57"/>
  <c r="C57"/>
  <c r="D57"/>
  <c r="E57"/>
  <c r="F57"/>
  <c r="G57"/>
  <c r="H57"/>
  <c r="I57"/>
  <c r="J57"/>
  <c r="K57"/>
  <c r="L57"/>
  <c r="M57"/>
  <c r="P57"/>
  <c r="Q57"/>
  <c r="R57"/>
  <c r="S57"/>
  <c r="T57"/>
  <c r="U57"/>
  <c r="AF48"/>
  <c r="J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C33"/>
  <c r="D33"/>
  <c r="E33"/>
  <c r="F33"/>
  <c r="G33"/>
  <c r="H33"/>
  <c r="I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B33"/>
  <c r="AF47"/>
  <c r="H49" i="5"/>
  <c r="H46"/>
  <c r="H47"/>
  <c r="H48"/>
  <c r="H50"/>
  <c r="H51"/>
  <c r="H52"/>
  <c r="H53"/>
  <c r="H54"/>
  <c r="H45"/>
  <c r="K46"/>
  <c r="K47"/>
  <c r="K48"/>
  <c r="K6" i="16" s="1"/>
  <c r="AD6" s="1"/>
  <c r="K49" i="5"/>
  <c r="K50"/>
  <c r="K51"/>
  <c r="K52"/>
  <c r="K10" i="16" s="1"/>
  <c r="AD10" s="1"/>
  <c r="K53" i="5"/>
  <c r="K54"/>
  <c r="K45"/>
  <c r="G47"/>
  <c r="G5" i="16" s="1"/>
  <c r="AC5" s="1"/>
  <c r="G48" i="5"/>
  <c r="G49"/>
  <c r="G50"/>
  <c r="G51"/>
  <c r="G9" i="16" s="1"/>
  <c r="AC9" s="1"/>
  <c r="G52" i="5"/>
  <c r="G53"/>
  <c r="G54"/>
  <c r="G46"/>
  <c r="G45"/>
  <c r="G3" i="16" s="1"/>
  <c r="AC3" s="1"/>
  <c r="B46" i="5"/>
  <c r="C46"/>
  <c r="D46"/>
  <c r="D4" i="16" s="1"/>
  <c r="E46" i="5"/>
  <c r="F46"/>
  <c r="I46"/>
  <c r="J46"/>
  <c r="J4" i="16" s="1"/>
  <c r="L46" i="5"/>
  <c r="M46"/>
  <c r="N46"/>
  <c r="O46"/>
  <c r="O4" i="16" s="1"/>
  <c r="P46" i="5"/>
  <c r="Q46"/>
  <c r="R46"/>
  <c r="S46"/>
  <c r="S4" i="16" s="1"/>
  <c r="T46" i="5"/>
  <c r="U46"/>
  <c r="B47"/>
  <c r="B5" i="16" s="1"/>
  <c r="C47" i="5"/>
  <c r="D47"/>
  <c r="E47"/>
  <c r="F47"/>
  <c r="F5" i="16" s="1"/>
  <c r="I47" i="5"/>
  <c r="J47"/>
  <c r="L47"/>
  <c r="M47"/>
  <c r="M5" i="16" s="1"/>
  <c r="N47" i="5"/>
  <c r="O47"/>
  <c r="P47"/>
  <c r="Q47"/>
  <c r="Q5" i="16" s="1"/>
  <c r="R47" i="5"/>
  <c r="S47"/>
  <c r="T47"/>
  <c r="U47"/>
  <c r="U5" i="16" s="1"/>
  <c r="B48" i="5"/>
  <c r="C48"/>
  <c r="D48"/>
  <c r="E48"/>
  <c r="F48"/>
  <c r="I48"/>
  <c r="J48"/>
  <c r="L48"/>
  <c r="M48"/>
  <c r="N48"/>
  <c r="O48"/>
  <c r="P48"/>
  <c r="Q48"/>
  <c r="R48"/>
  <c r="S48"/>
  <c r="T48"/>
  <c r="U48"/>
  <c r="B49"/>
  <c r="B7" i="16" s="1"/>
  <c r="C49" i="5"/>
  <c r="D49"/>
  <c r="E49"/>
  <c r="E7" i="16" s="1"/>
  <c r="F49" i="5"/>
  <c r="F7" i="16" s="1"/>
  <c r="I49" i="5"/>
  <c r="J49"/>
  <c r="L49"/>
  <c r="L7" i="16" s="1"/>
  <c r="M49" i="5"/>
  <c r="M7" i="16" s="1"/>
  <c r="N49" i="5"/>
  <c r="O49"/>
  <c r="P49"/>
  <c r="P7" i="16" s="1"/>
  <c r="Q49" i="5"/>
  <c r="Q7" i="16" s="1"/>
  <c r="R49" i="5"/>
  <c r="S49"/>
  <c r="T49"/>
  <c r="T7" i="16" s="1"/>
  <c r="U49" i="5"/>
  <c r="U7" i="16" s="1"/>
  <c r="B50" i="5"/>
  <c r="C50"/>
  <c r="C8" i="16" s="1"/>
  <c r="D50" i="5"/>
  <c r="E50"/>
  <c r="F50"/>
  <c r="I50"/>
  <c r="I8" i="16" s="1"/>
  <c r="J50" i="5"/>
  <c r="J8" i="16" s="1"/>
  <c r="L50" i="5"/>
  <c r="M50"/>
  <c r="N50"/>
  <c r="N8" i="16" s="1"/>
  <c r="O50" i="5"/>
  <c r="O8" i="16" s="1"/>
  <c r="P50" i="5"/>
  <c r="Q50"/>
  <c r="R50"/>
  <c r="R8" i="16" s="1"/>
  <c r="S50" i="5"/>
  <c r="S8" i="16" s="1"/>
  <c r="T50" i="5"/>
  <c r="U50"/>
  <c r="B51"/>
  <c r="C51"/>
  <c r="D51"/>
  <c r="E51"/>
  <c r="F51"/>
  <c r="F9" i="16" s="1"/>
  <c r="I51" i="5"/>
  <c r="J51"/>
  <c r="L51"/>
  <c r="M51"/>
  <c r="M9" i="16" s="1"/>
  <c r="N51" i="5"/>
  <c r="O51"/>
  <c r="P51"/>
  <c r="Q51"/>
  <c r="Q9" i="16" s="1"/>
  <c r="R51" i="5"/>
  <c r="S51"/>
  <c r="T51"/>
  <c r="U51"/>
  <c r="U9" i="16" s="1"/>
  <c r="B52" i="5"/>
  <c r="C52"/>
  <c r="D52"/>
  <c r="E52"/>
  <c r="F52"/>
  <c r="I52"/>
  <c r="J52"/>
  <c r="L52"/>
  <c r="M52"/>
  <c r="N52"/>
  <c r="O52"/>
  <c r="P52"/>
  <c r="Q52"/>
  <c r="R52"/>
  <c r="S52"/>
  <c r="T52"/>
  <c r="U52"/>
  <c r="B53"/>
  <c r="B11" i="16" s="1"/>
  <c r="C53" i="5"/>
  <c r="D53"/>
  <c r="E53"/>
  <c r="E11" i="16" s="1"/>
  <c r="F53" i="5"/>
  <c r="F11" i="16" s="1"/>
  <c r="I53" i="5"/>
  <c r="J53"/>
  <c r="L53"/>
  <c r="L11" i="16" s="1"/>
  <c r="M53" i="5"/>
  <c r="M11" i="16" s="1"/>
  <c r="N53" i="5"/>
  <c r="O53"/>
  <c r="P53"/>
  <c r="P11" i="16" s="1"/>
  <c r="Q53" i="5"/>
  <c r="Q11" i="16" s="1"/>
  <c r="R53" i="5"/>
  <c r="S53"/>
  <c r="T53"/>
  <c r="T11" i="16" s="1"/>
  <c r="U53" i="5"/>
  <c r="U11" i="16" s="1"/>
  <c r="B54" i="5"/>
  <c r="C54"/>
  <c r="C12" i="16" s="1"/>
  <c r="D54" i="5"/>
  <c r="E54"/>
  <c r="F54"/>
  <c r="I54"/>
  <c r="I12" i="16" s="1"/>
  <c r="J54" i="5"/>
  <c r="J12" i="16" s="1"/>
  <c r="L54" i="5"/>
  <c r="M54"/>
  <c r="N54"/>
  <c r="N12" i="16" s="1"/>
  <c r="O54" i="5"/>
  <c r="O12" i="16" s="1"/>
  <c r="P54" i="5"/>
  <c r="Q54"/>
  <c r="R54"/>
  <c r="R12" i="16" s="1"/>
  <c r="S54" i="5"/>
  <c r="S12" i="16" s="1"/>
  <c r="T54" i="5"/>
  <c r="U54"/>
  <c r="B45"/>
  <c r="B3" i="16" s="1"/>
  <c r="C45" i="5"/>
  <c r="C3" i="16" s="1"/>
  <c r="D45" i="5"/>
  <c r="E45"/>
  <c r="F45"/>
  <c r="F3" i="16" s="1"/>
  <c r="I45" i="5"/>
  <c r="I3" i="16" s="1"/>
  <c r="J45" i="5"/>
  <c r="L45"/>
  <c r="M45"/>
  <c r="M3" i="16" s="1"/>
  <c r="N45" i="5"/>
  <c r="N3" i="16" s="1"/>
  <c r="O45" i="5"/>
  <c r="P45"/>
  <c r="Q45"/>
  <c r="Q3" i="16" s="1"/>
  <c r="R45" i="5"/>
  <c r="R3" i="16" s="1"/>
  <c r="S45" i="5"/>
  <c r="T45"/>
  <c r="U45"/>
  <c r="U3" i="16" s="1"/>
  <c r="U57" i="5"/>
  <c r="T57"/>
  <c r="S57"/>
  <c r="R57"/>
  <c r="Q57"/>
  <c r="P57"/>
  <c r="O57"/>
  <c r="N57"/>
  <c r="M57"/>
  <c r="L57"/>
  <c r="K57"/>
  <c r="J57"/>
  <c r="I57"/>
  <c r="H57"/>
  <c r="G57"/>
  <c r="F57"/>
  <c r="E57"/>
  <c r="AF57" s="1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3"/>
  <c r="AF49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H7" i="16"/>
  <c r="AE7" s="1"/>
  <c r="H4"/>
  <c r="AE4" s="1"/>
  <c r="H5"/>
  <c r="AE5" s="1"/>
  <c r="H6"/>
  <c r="AE6" s="1"/>
  <c r="H8"/>
  <c r="AE8" s="1"/>
  <c r="H9"/>
  <c r="AE9" s="1"/>
  <c r="H10"/>
  <c r="AE10" s="1"/>
  <c r="H11"/>
  <c r="AE11" s="1"/>
  <c r="H12"/>
  <c r="AE12" s="1"/>
  <c r="AE13"/>
  <c r="AE14"/>
  <c r="AE15"/>
  <c r="H3"/>
  <c r="AE3" s="1"/>
  <c r="K4"/>
  <c r="AD4" s="1"/>
  <c r="K5"/>
  <c r="AD5" s="1"/>
  <c r="K7"/>
  <c r="AD7" s="1"/>
  <c r="K8"/>
  <c r="AD8" s="1"/>
  <c r="K9"/>
  <c r="AD9" s="1"/>
  <c r="K11"/>
  <c r="AD11" s="1"/>
  <c r="K12"/>
  <c r="AD12" s="1"/>
  <c r="AD13"/>
  <c r="AD14"/>
  <c r="AD15"/>
  <c r="K3"/>
  <c r="AD3" s="1"/>
  <c r="G6"/>
  <c r="AC6" s="1"/>
  <c r="G7"/>
  <c r="AC7" s="1"/>
  <c r="G8"/>
  <c r="AC8" s="1"/>
  <c r="G10"/>
  <c r="AC10" s="1"/>
  <c r="G11"/>
  <c r="AC11" s="1"/>
  <c r="G12"/>
  <c r="AC12" s="1"/>
  <c r="AC13"/>
  <c r="AC14"/>
  <c r="AC15"/>
  <c r="G4"/>
  <c r="AC4" s="1"/>
  <c r="B4"/>
  <c r="C4"/>
  <c r="E4"/>
  <c r="F4"/>
  <c r="I4"/>
  <c r="L4"/>
  <c r="M4"/>
  <c r="N4"/>
  <c r="P4"/>
  <c r="Q4"/>
  <c r="R4"/>
  <c r="T4"/>
  <c r="U4"/>
  <c r="C5"/>
  <c r="D5"/>
  <c r="E5"/>
  <c r="I5"/>
  <c r="J5"/>
  <c r="L5"/>
  <c r="N5"/>
  <c r="O5"/>
  <c r="P5"/>
  <c r="R5"/>
  <c r="S5"/>
  <c r="T5"/>
  <c r="B6"/>
  <c r="C6"/>
  <c r="D6"/>
  <c r="E6"/>
  <c r="F6"/>
  <c r="I6"/>
  <c r="J6"/>
  <c r="L6"/>
  <c r="M6"/>
  <c r="N6"/>
  <c r="O6"/>
  <c r="P6"/>
  <c r="Q6"/>
  <c r="R6"/>
  <c r="S6"/>
  <c r="T6"/>
  <c r="U6"/>
  <c r="C7"/>
  <c r="D7"/>
  <c r="I7"/>
  <c r="J7"/>
  <c r="N7"/>
  <c r="O7"/>
  <c r="R7"/>
  <c r="S7"/>
  <c r="B8"/>
  <c r="E8"/>
  <c r="F8"/>
  <c r="L8"/>
  <c r="M8"/>
  <c r="P8"/>
  <c r="Q8"/>
  <c r="T8"/>
  <c r="U8"/>
  <c r="C9"/>
  <c r="D9"/>
  <c r="E9"/>
  <c r="I9"/>
  <c r="J9"/>
  <c r="L9"/>
  <c r="N9"/>
  <c r="O9"/>
  <c r="P9"/>
  <c r="R9"/>
  <c r="T9"/>
  <c r="B10"/>
  <c r="C10"/>
  <c r="D10"/>
  <c r="E10"/>
  <c r="F10"/>
  <c r="I10"/>
  <c r="J10"/>
  <c r="L10"/>
  <c r="M10"/>
  <c r="N10"/>
  <c r="O10"/>
  <c r="P10"/>
  <c r="Q10"/>
  <c r="R10"/>
  <c r="S10"/>
  <c r="T10"/>
  <c r="U10"/>
  <c r="C11"/>
  <c r="D11"/>
  <c r="I11"/>
  <c r="J11"/>
  <c r="N11"/>
  <c r="O11"/>
  <c r="R11"/>
  <c r="S11"/>
  <c r="B12"/>
  <c r="E12"/>
  <c r="F12"/>
  <c r="L12"/>
  <c r="M12"/>
  <c r="P12"/>
  <c r="Q12"/>
  <c r="T12"/>
  <c r="U12"/>
  <c r="AH13"/>
  <c r="AH14"/>
  <c r="AH15"/>
  <c r="D3"/>
  <c r="E3"/>
  <c r="J3"/>
  <c r="L3"/>
  <c r="O3"/>
  <c r="P3"/>
  <c r="S3"/>
  <c r="T3"/>
  <c r="AF55" i="7" l="1"/>
  <c r="AF57"/>
  <c r="AF49"/>
  <c r="AF47"/>
  <c r="AF45"/>
  <c r="AF51"/>
  <c r="AF53"/>
  <c r="AF54" i="4"/>
  <c r="AF52"/>
  <c r="AF50"/>
  <c r="AF48"/>
  <c r="AF46"/>
  <c r="AF57"/>
  <c r="AF45"/>
  <c r="AF53"/>
  <c r="AF49"/>
  <c r="AF56" i="1"/>
  <c r="AF53"/>
  <c r="AF57"/>
  <c r="AF55"/>
  <c r="AF45"/>
  <c r="AF54"/>
  <c r="AF50"/>
  <c r="AF49"/>
  <c r="AF46"/>
  <c r="AF52"/>
  <c r="AF54" i="5"/>
  <c r="AF52"/>
  <c r="AF50"/>
  <c r="AF48"/>
  <c r="AF47"/>
  <c r="AF55"/>
  <c r="AF56"/>
  <c r="AF51"/>
  <c r="AF46"/>
  <c r="AF55" i="6"/>
  <c r="AF53"/>
  <c r="AF49"/>
  <c r="AF57"/>
  <c r="AF45"/>
  <c r="AF51"/>
  <c r="AF47"/>
  <c r="AF54" i="9"/>
  <c r="AF53"/>
  <c r="AF50"/>
  <c r="AF49"/>
  <c r="AF57"/>
  <c r="AF45"/>
  <c r="AF51"/>
  <c r="AF47"/>
  <c r="AF56" i="10"/>
  <c r="AF57"/>
  <c r="AF45"/>
  <c r="AF51"/>
  <c r="AF47"/>
  <c r="AF52"/>
  <c r="AF48"/>
  <c r="AF55"/>
  <c r="AF53"/>
  <c r="AF49"/>
  <c r="AF51" i="11"/>
  <c r="AF47"/>
  <c r="AF46"/>
  <c r="AF45"/>
  <c r="AF54"/>
  <c r="AF52"/>
  <c r="AF50"/>
  <c r="AF48"/>
  <c r="AF55" i="13"/>
  <c r="AF56"/>
  <c r="AF45"/>
  <c r="AF54"/>
  <c r="AF52"/>
  <c r="AF50"/>
  <c r="AF48"/>
  <c r="AF46"/>
  <c r="AF51"/>
  <c r="AF47"/>
  <c r="AF55" i="14"/>
  <c r="AF56"/>
  <c r="AF45"/>
  <c r="AF52"/>
  <c r="AF48"/>
  <c r="AF54"/>
  <c r="AF50"/>
  <c r="AF50" i="15"/>
  <c r="V4" i="16"/>
  <c r="AF56" i="15"/>
  <c r="AF45"/>
  <c r="AF57"/>
  <c r="AF51"/>
  <c r="AF47"/>
  <c r="S9" i="16"/>
  <c r="AF55" i="15"/>
  <c r="AF54"/>
  <c r="AF53"/>
  <c r="AF49"/>
  <c r="AF57" i="12"/>
  <c r="AF55"/>
  <c r="AF51"/>
  <c r="AF49"/>
  <c r="AF45"/>
  <c r="AF54"/>
  <c r="AF53"/>
  <c r="AF50"/>
  <c r="AF46"/>
  <c r="AF56"/>
  <c r="AF52"/>
  <c r="AF48"/>
  <c r="AH10" i="16"/>
  <c r="AH4"/>
  <c r="AH6"/>
  <c r="AH11"/>
  <c r="AH7"/>
  <c r="AH3"/>
  <c r="AH5"/>
  <c r="D12"/>
  <c r="AH12" s="1"/>
  <c r="B9"/>
  <c r="D8"/>
  <c r="AH8" s="1"/>
  <c r="AF45" i="5"/>
  <c r="AH9" i="16" l="1"/>
</calcChain>
</file>

<file path=xl/comments1.xml><?xml version="1.0" encoding="utf-8"?>
<comments xmlns="http://schemas.openxmlformats.org/spreadsheetml/2006/main">
  <authors>
    <author>ferre</author>
  </authors>
  <commentList>
    <comment ref="J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X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19/01
</t>
        </r>
      </text>
    </comment>
    <comment ref="C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14/12
</t>
        </r>
      </text>
    </comment>
    <comment ref="I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Y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O8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AC8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F9" authorId="0">
      <text>
        <r>
          <rPr>
            <b/>
            <sz val="8"/>
            <color indexed="81"/>
            <rFont val="Tahoma"/>
          </rPr>
          <t xml:space="preserve">ferre: 02/01
</t>
        </r>
      </text>
    </comment>
    <comment ref="C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22/12
</t>
        </r>
      </text>
    </comment>
    <comment ref="R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</t>
        </r>
      </text>
    </comment>
    <comment ref="U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V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W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X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AD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déplace le 30/01
</t>
        </r>
      </text>
    </comment>
    <comment ref="G21" authorId="0">
      <text>
        <r>
          <rPr>
            <b/>
            <sz val="8"/>
            <color indexed="81"/>
            <rFont val="Tahoma"/>
          </rPr>
          <t xml:space="preserve">ferre: 06/01
</t>
        </r>
      </text>
    </comment>
    <comment ref="O21" authorId="0">
      <text>
        <r>
          <rPr>
            <b/>
            <sz val="8"/>
            <color indexed="81"/>
            <rFont val="Tahoma"/>
          </rPr>
          <t xml:space="preserve">ferre: 06/01
</t>
        </r>
      </text>
    </comment>
    <comment ref="J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</t>
        </r>
      </text>
    </comment>
    <comment ref="M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</t>
        </r>
      </text>
    </comment>
    <comment ref="U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X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</t>
        </r>
      </text>
    </comment>
    <comment ref="AA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B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C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D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E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F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</commentList>
</comments>
</file>

<file path=xl/comments2.xml><?xml version="1.0" encoding="utf-8"?>
<comments xmlns="http://schemas.openxmlformats.org/spreadsheetml/2006/main">
  <authors>
    <author>ferre</author>
  </authors>
  <commentList>
    <comment ref="H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29/01
</t>
        </r>
      </text>
    </comment>
    <comment ref="V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19/02
</t>
        </r>
      </text>
    </comment>
    <comment ref="Y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</t>
        </r>
      </text>
    </comment>
    <comment ref="Z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
</t>
        </r>
      </text>
    </comment>
    <comment ref="AA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
</t>
        </r>
      </text>
    </comment>
    <comment ref="AB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
</t>
        </r>
      </text>
    </comment>
    <comment ref="L8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29/01
</t>
        </r>
      </text>
    </comment>
    <comment ref="C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29/01
</t>
        </r>
      </text>
    </comment>
    <comment ref="Y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</t>
        </r>
      </text>
    </comment>
    <comment ref="Z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</t>
        </r>
      </text>
    </comment>
    <comment ref="AA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</t>
        </r>
      </text>
    </comment>
    <comment ref="AB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
</t>
        </r>
      </text>
    </comment>
    <comment ref="O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
</t>
        </r>
      </text>
    </comment>
    <comment ref="Z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18/02</t>
        </r>
      </text>
    </comment>
    <comment ref="AA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18/02
</t>
        </r>
      </text>
    </comment>
    <comment ref="AB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18/02
</t>
        </r>
      </text>
    </comment>
    <comment ref="E20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1/02
</t>
        </r>
      </text>
    </comment>
    <comment ref="K20" authorId="0">
      <text>
        <r>
          <rPr>
            <b/>
            <sz val="8"/>
            <color indexed="81"/>
            <rFont val="Tahoma"/>
          </rPr>
          <t xml:space="preserve">ferre: 10/02
</t>
        </r>
        <r>
          <rPr>
            <sz val="8"/>
            <color indexed="81"/>
            <rFont val="Tahoma"/>
          </rPr>
          <t xml:space="preserve">
</t>
        </r>
      </text>
    </comment>
    <comment ref="D21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29/01</t>
        </r>
      </text>
    </comment>
    <comment ref="E21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29/01
</t>
        </r>
      </text>
    </comment>
    <comment ref="F21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29/01
</t>
        </r>
      </text>
    </comment>
    <comment ref="G21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29/01
</t>
        </r>
      </text>
    </comment>
    <comment ref="AC21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
</t>
        </r>
      </text>
    </comment>
    <comment ref="G2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4/02
</t>
        </r>
      </text>
    </comment>
    <comment ref="J2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27/01
</t>
        </r>
      </text>
    </comment>
    <comment ref="Z2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27/01
</t>
        </r>
      </text>
    </comment>
    <comment ref="AA2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27/01
</t>
        </r>
      </text>
    </comment>
    <comment ref="AB2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27/01
</t>
        </r>
      </text>
    </comment>
  </commentList>
</comments>
</file>

<file path=xl/comments3.xml><?xml version="1.0" encoding="utf-8"?>
<comments xmlns="http://schemas.openxmlformats.org/spreadsheetml/2006/main">
  <authors>
    <author>ferre</author>
  </authors>
  <commentList>
    <comment ref="C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27/01
</t>
        </r>
      </text>
    </comment>
    <comment ref="D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27/01
</t>
        </r>
      </text>
    </comment>
    <comment ref="C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26/02
</t>
        </r>
      </text>
    </comment>
    <comment ref="H11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28/02
</t>
        </r>
      </text>
    </comment>
    <comment ref="O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06/03
</t>
        </r>
      </text>
    </comment>
    <comment ref="F21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
</t>
        </r>
      </text>
    </comment>
    <comment ref="K21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04/03
</t>
        </r>
      </text>
    </comment>
    <comment ref="AA21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13/02
</t>
        </r>
      </text>
    </comment>
    <comment ref="J23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04/03
</t>
        </r>
      </text>
    </comment>
  </commentList>
</comments>
</file>

<file path=xl/sharedStrings.xml><?xml version="1.0" encoding="utf-8"?>
<sst xmlns="http://schemas.openxmlformats.org/spreadsheetml/2006/main" count="3777" uniqueCount="63">
  <si>
    <t>Présents</t>
  </si>
  <si>
    <t>Absents</t>
  </si>
  <si>
    <t>Prés. Indispo.</t>
  </si>
  <si>
    <t>ST</t>
  </si>
  <si>
    <t>EQ</t>
  </si>
  <si>
    <t>FOUR</t>
  </si>
  <si>
    <t>J</t>
  </si>
  <si>
    <t>M</t>
  </si>
  <si>
    <t>AM</t>
  </si>
  <si>
    <t>RH</t>
  </si>
  <si>
    <t>CA</t>
  </si>
  <si>
    <t>CAA</t>
  </si>
  <si>
    <t>RT</t>
  </si>
  <si>
    <t>FORM</t>
  </si>
  <si>
    <t>CE</t>
  </si>
  <si>
    <t>MO</t>
  </si>
  <si>
    <t>EF</t>
  </si>
  <si>
    <t>HSR</t>
  </si>
  <si>
    <t>EM</t>
  </si>
  <si>
    <t>CSO</t>
  </si>
  <si>
    <t>PR</t>
  </si>
  <si>
    <t>GTPI</t>
  </si>
  <si>
    <t>F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</si>
  <si>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</si>
  <si>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</si>
  <si>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</si>
  <si>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</si>
  <si>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</si>
  <si>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</si>
  <si>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</si>
  <si>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</si>
  <si>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</si>
  <si>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</si>
  <si>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</si>
  <si>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</si>
  <si>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Report CA</t>
  </si>
  <si>
    <t>Report CAA</t>
  </si>
  <si>
    <t>Droits CA</t>
  </si>
  <si>
    <t>Droits CAA</t>
  </si>
  <si>
    <t>Droits RTT</t>
  </si>
  <si>
    <t>Reste CA</t>
  </si>
  <si>
    <t>Reste CAA</t>
  </si>
  <si>
    <t>Reste RTT</t>
  </si>
  <si>
    <t>V</t>
  </si>
  <si>
    <t>S</t>
  </si>
  <si>
    <t>D</t>
  </si>
  <si>
    <t>L</t>
  </si>
  <si>
    <t>Vacances Scolaires</t>
  </si>
  <si>
    <t>1/2 M</t>
  </si>
  <si>
    <t>1/2 RT</t>
  </si>
  <si>
    <t>Vacances scolaires</t>
  </si>
  <si>
    <t>1/2 FORM</t>
  </si>
  <si>
    <t>1/2 AM</t>
  </si>
  <si>
    <t>AT</t>
  </si>
  <si>
    <t>Alpha</t>
  </si>
  <si>
    <t>Bravo</t>
  </si>
  <si>
    <t>Charlie</t>
  </si>
  <si>
    <t>Delta</t>
  </si>
  <si>
    <t>Echo</t>
  </si>
  <si>
    <t>Foxtrot</t>
  </si>
  <si>
    <t>Golf</t>
  </si>
  <si>
    <t>Hotel</t>
  </si>
  <si>
    <t>India</t>
  </si>
</sst>
</file>

<file path=xl/styles.xml><?xml version="1.0" encoding="utf-8"?>
<styleSheet xmlns="http://schemas.openxmlformats.org/spreadsheetml/2006/main">
  <numFmts count="1">
    <numFmt numFmtId="164" formatCode="0.0"/>
  </numFmts>
  <fonts count="2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sz val="8"/>
      <name val="Times New Roman"/>
      <family val="1"/>
    </font>
    <font>
      <sz val="11"/>
      <name val="Book Antiqua"/>
      <family val="1"/>
    </font>
    <font>
      <sz val="8"/>
      <name val="Arial"/>
    </font>
    <font>
      <b/>
      <sz val="8"/>
      <color indexed="10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7"/>
      <name val="Arial"/>
    </font>
    <font>
      <sz val="6"/>
      <name val="Arial"/>
    </font>
    <font>
      <sz val="8"/>
      <color indexed="81"/>
      <name val="Tahoma"/>
    </font>
    <font>
      <b/>
      <sz val="8"/>
      <color indexed="81"/>
      <name val="Tahoma"/>
    </font>
    <font>
      <sz val="6"/>
      <name val="Book Antiqua"/>
      <family val="1"/>
    </font>
    <font>
      <b/>
      <sz val="9"/>
      <name val="Arial"/>
      <family val="2"/>
    </font>
    <font>
      <sz val="4"/>
      <name val="Book Antiqua"/>
      <family val="1"/>
    </font>
    <font>
      <sz val="9"/>
      <name val="Book Antiqua"/>
      <family val="1"/>
    </font>
    <font>
      <b/>
      <sz val="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textRotation="90"/>
    </xf>
    <xf numFmtId="0" fontId="3" fillId="5" borderId="1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textRotation="90" wrapText="1"/>
    </xf>
    <xf numFmtId="0" fontId="13" fillId="0" borderId="7" xfId="0" applyFont="1" applyBorder="1" applyAlignment="1">
      <alignment horizontal="center" vertical="center" textRotation="90" wrapText="1"/>
    </xf>
    <xf numFmtId="0" fontId="13" fillId="0" borderId="5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7" xfId="0" applyFont="1" applyBorder="1" applyAlignment="1">
      <alignment horizontal="center" vertical="center" textRotation="90" wrapText="1"/>
    </xf>
    <xf numFmtId="0" fontId="12" fillId="0" borderId="5" xfId="0" applyFont="1" applyBorder="1" applyAlignment="1">
      <alignment horizontal="center" vertical="center" textRotation="90" wrapText="1"/>
    </xf>
    <xf numFmtId="0" fontId="19" fillId="5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textRotation="90" wrapText="1"/>
    </xf>
    <xf numFmtId="0" fontId="17" fillId="5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57"/>
  <sheetViews>
    <sheetView topLeftCell="A10" zoomScale="85" zoomScaleNormal="85" workbookViewId="0">
      <selection activeCell="A15" sqref="A15:XFD16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3" ht="22.5" customHeight="1">
      <c r="A1" s="50" t="s">
        <v>23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</row>
    <row r="2" spans="1:33">
      <c r="A2" s="4"/>
      <c r="B2" s="33"/>
      <c r="C2" s="32"/>
      <c r="D2" s="32"/>
      <c r="E2" s="32"/>
      <c r="F2" s="32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7"/>
    </row>
    <row r="3" spans="1:33">
      <c r="A3" s="52"/>
      <c r="B3" s="26">
        <v>1</v>
      </c>
      <c r="C3" s="26">
        <v>2</v>
      </c>
      <c r="D3" s="26">
        <v>3</v>
      </c>
      <c r="E3" s="26">
        <v>4</v>
      </c>
      <c r="F3" s="26">
        <v>5</v>
      </c>
      <c r="G3" s="26">
        <v>6</v>
      </c>
      <c r="H3" s="26">
        <v>7</v>
      </c>
      <c r="I3" s="26">
        <v>8</v>
      </c>
      <c r="J3" s="26">
        <v>9</v>
      </c>
      <c r="K3" s="26">
        <v>10</v>
      </c>
      <c r="L3" s="26">
        <v>11</v>
      </c>
      <c r="M3" s="26">
        <v>12</v>
      </c>
      <c r="N3" s="26">
        <v>13</v>
      </c>
      <c r="O3" s="26">
        <v>14</v>
      </c>
      <c r="P3" s="26">
        <v>15</v>
      </c>
      <c r="Q3" s="26">
        <v>16</v>
      </c>
      <c r="R3" s="26">
        <v>17</v>
      </c>
      <c r="S3" s="26">
        <v>18</v>
      </c>
      <c r="T3" s="26">
        <v>19</v>
      </c>
      <c r="U3" s="26">
        <v>20</v>
      </c>
      <c r="V3" s="26">
        <v>21</v>
      </c>
      <c r="W3" s="26">
        <v>22</v>
      </c>
      <c r="X3" s="26">
        <v>23</v>
      </c>
      <c r="Y3" s="26">
        <v>24</v>
      </c>
      <c r="Z3" s="26">
        <v>25</v>
      </c>
      <c r="AA3" s="26">
        <v>26</v>
      </c>
      <c r="AB3" s="26">
        <v>27</v>
      </c>
      <c r="AC3" s="26">
        <v>28</v>
      </c>
      <c r="AD3" s="26">
        <v>29</v>
      </c>
      <c r="AE3" s="26">
        <v>30</v>
      </c>
      <c r="AF3" s="26">
        <v>31</v>
      </c>
    </row>
    <row r="4" spans="1:33">
      <c r="A4" s="52"/>
      <c r="B4" s="3" t="s">
        <v>6</v>
      </c>
      <c r="C4" s="3" t="s">
        <v>43</v>
      </c>
      <c r="D4" s="3" t="s">
        <v>44</v>
      </c>
      <c r="E4" s="3" t="s">
        <v>45</v>
      </c>
      <c r="F4" s="3" t="s">
        <v>46</v>
      </c>
      <c r="G4" s="3" t="s">
        <v>7</v>
      </c>
      <c r="H4" s="3" t="s">
        <v>7</v>
      </c>
      <c r="I4" s="3" t="s">
        <v>6</v>
      </c>
      <c r="J4" s="3" t="s">
        <v>43</v>
      </c>
      <c r="K4" s="3" t="s">
        <v>44</v>
      </c>
      <c r="L4" s="3" t="s">
        <v>45</v>
      </c>
      <c r="M4" s="3" t="s">
        <v>46</v>
      </c>
      <c r="N4" s="3" t="s">
        <v>7</v>
      </c>
      <c r="O4" s="3" t="s">
        <v>7</v>
      </c>
      <c r="P4" s="3" t="s">
        <v>6</v>
      </c>
      <c r="Q4" s="3" t="s">
        <v>43</v>
      </c>
      <c r="R4" s="3" t="s">
        <v>44</v>
      </c>
      <c r="S4" s="3" t="s">
        <v>45</v>
      </c>
      <c r="T4" s="3" t="s">
        <v>46</v>
      </c>
      <c r="U4" s="3" t="s">
        <v>7</v>
      </c>
      <c r="V4" s="3" t="s">
        <v>7</v>
      </c>
      <c r="W4" s="3" t="s">
        <v>6</v>
      </c>
      <c r="X4" s="3" t="s">
        <v>43</v>
      </c>
      <c r="Y4" s="3" t="s">
        <v>44</v>
      </c>
      <c r="Z4" s="3" t="s">
        <v>45</v>
      </c>
      <c r="AA4" s="3" t="s">
        <v>46</v>
      </c>
      <c r="AB4" s="3" t="s">
        <v>7</v>
      </c>
      <c r="AC4" s="3" t="s">
        <v>7</v>
      </c>
      <c r="AD4" s="3" t="s">
        <v>6</v>
      </c>
      <c r="AE4" s="3" t="s">
        <v>43</v>
      </c>
      <c r="AF4" s="3" t="s">
        <v>44</v>
      </c>
    </row>
    <row r="5" spans="1:33" ht="12.75" customHeight="1">
      <c r="A5" s="52" t="s">
        <v>55</v>
      </c>
      <c r="B5" s="48" t="s">
        <v>22</v>
      </c>
      <c r="C5" s="46" t="s">
        <v>7</v>
      </c>
      <c r="D5" s="48" t="s">
        <v>9</v>
      </c>
      <c r="E5" s="48" t="s">
        <v>9</v>
      </c>
      <c r="F5" s="46" t="s">
        <v>8</v>
      </c>
      <c r="G5" s="46" t="s">
        <v>8</v>
      </c>
      <c r="H5" s="46" t="s">
        <v>8</v>
      </c>
      <c r="I5" s="46" t="s">
        <v>8</v>
      </c>
      <c r="J5" s="45" t="s">
        <v>10</v>
      </c>
      <c r="K5" s="48" t="s">
        <v>9</v>
      </c>
      <c r="L5" s="48" t="s">
        <v>9</v>
      </c>
      <c r="M5" s="46" t="s">
        <v>7</v>
      </c>
      <c r="N5" s="46" t="s">
        <v>7</v>
      </c>
      <c r="O5" s="46" t="s">
        <v>7</v>
      </c>
      <c r="P5" s="46" t="s">
        <v>7</v>
      </c>
      <c r="Q5" s="46" t="s">
        <v>7</v>
      </c>
      <c r="R5" s="48" t="s">
        <v>9</v>
      </c>
      <c r="S5" s="48" t="s">
        <v>9</v>
      </c>
      <c r="T5" s="46" t="s">
        <v>7</v>
      </c>
      <c r="U5" s="46" t="s">
        <v>8</v>
      </c>
      <c r="V5" s="46" t="s">
        <v>8</v>
      </c>
      <c r="W5" s="46" t="s">
        <v>8</v>
      </c>
      <c r="X5" s="45" t="s">
        <v>12</v>
      </c>
      <c r="Y5" s="46" t="s">
        <v>8</v>
      </c>
      <c r="Z5" s="37"/>
      <c r="AA5" s="48" t="s">
        <v>9</v>
      </c>
      <c r="AB5" s="46" t="s">
        <v>7</v>
      </c>
      <c r="AC5" s="46" t="s">
        <v>7</v>
      </c>
      <c r="AD5" s="46" t="s">
        <v>8</v>
      </c>
      <c r="AE5" s="46" t="s">
        <v>7</v>
      </c>
      <c r="AF5" s="48" t="s">
        <v>9</v>
      </c>
    </row>
    <row r="6" spans="1:33" ht="12.75" customHeight="1">
      <c r="A6" s="52"/>
      <c r="B6" s="48"/>
      <c r="C6" s="46"/>
      <c r="D6" s="48"/>
      <c r="E6" s="48"/>
      <c r="F6" s="46"/>
      <c r="G6" s="46"/>
      <c r="H6" s="46"/>
      <c r="I6" s="46"/>
      <c r="J6" s="45"/>
      <c r="K6" s="48"/>
      <c r="L6" s="48"/>
      <c r="M6" s="46"/>
      <c r="N6" s="46"/>
      <c r="O6" s="46"/>
      <c r="P6" s="46"/>
      <c r="Q6" s="46"/>
      <c r="R6" s="48"/>
      <c r="S6" s="48"/>
      <c r="T6" s="46"/>
      <c r="U6" s="46"/>
      <c r="V6" s="46"/>
      <c r="W6" s="46"/>
      <c r="X6" s="45"/>
      <c r="Y6" s="46"/>
      <c r="Z6" s="38" t="s">
        <v>8</v>
      </c>
      <c r="AA6" s="48"/>
      <c r="AB6" s="46"/>
      <c r="AC6" s="46"/>
      <c r="AD6" s="46"/>
      <c r="AE6" s="46"/>
      <c r="AF6" s="48"/>
    </row>
    <row r="7" spans="1:33" ht="12.75" customHeight="1">
      <c r="A7" s="52" t="s">
        <v>56</v>
      </c>
      <c r="B7" s="48" t="s">
        <v>22</v>
      </c>
      <c r="C7" s="45" t="s">
        <v>10</v>
      </c>
      <c r="D7" s="48" t="s">
        <v>9</v>
      </c>
      <c r="E7" s="48" t="s">
        <v>9</v>
      </c>
      <c r="F7" s="46" t="s">
        <v>8</v>
      </c>
      <c r="G7" s="46" t="s">
        <v>8</v>
      </c>
      <c r="H7" s="46" t="s">
        <v>8</v>
      </c>
      <c r="I7" s="45" t="s">
        <v>12</v>
      </c>
      <c r="J7" s="46" t="s">
        <v>8</v>
      </c>
      <c r="K7" s="46" t="s">
        <v>8</v>
      </c>
      <c r="L7" s="37"/>
      <c r="M7" s="48" t="s">
        <v>9</v>
      </c>
      <c r="N7" s="46" t="s">
        <v>7</v>
      </c>
      <c r="O7" s="39" t="s">
        <v>48</v>
      </c>
      <c r="P7" s="46" t="s">
        <v>7</v>
      </c>
      <c r="Q7" s="46" t="s">
        <v>7</v>
      </c>
      <c r="R7" s="48" t="s">
        <v>9</v>
      </c>
      <c r="S7" s="48" t="s">
        <v>9</v>
      </c>
      <c r="T7" s="46" t="s">
        <v>8</v>
      </c>
      <c r="U7" s="46" t="s">
        <v>8</v>
      </c>
      <c r="V7" s="46" t="s">
        <v>8</v>
      </c>
      <c r="W7" s="46" t="s">
        <v>8</v>
      </c>
      <c r="X7" s="46" t="s">
        <v>8</v>
      </c>
      <c r="Y7" s="45" t="s">
        <v>12</v>
      </c>
      <c r="Z7" s="48" t="s">
        <v>9</v>
      </c>
      <c r="AA7" s="48" t="s">
        <v>9</v>
      </c>
      <c r="AB7" s="46" t="s">
        <v>7</v>
      </c>
      <c r="AC7" s="39" t="s">
        <v>48</v>
      </c>
      <c r="AD7" s="46" t="s">
        <v>7</v>
      </c>
      <c r="AE7" s="46" t="s">
        <v>7</v>
      </c>
      <c r="AF7" s="48" t="s">
        <v>9</v>
      </c>
    </row>
    <row r="8" spans="1:33" ht="12.75" customHeight="1">
      <c r="A8" s="52"/>
      <c r="B8" s="48"/>
      <c r="C8" s="45"/>
      <c r="D8" s="48"/>
      <c r="E8" s="48"/>
      <c r="F8" s="46"/>
      <c r="G8" s="46"/>
      <c r="H8" s="46"/>
      <c r="I8" s="45"/>
      <c r="J8" s="46"/>
      <c r="K8" s="46"/>
      <c r="L8" s="38" t="s">
        <v>8</v>
      </c>
      <c r="M8" s="48"/>
      <c r="N8" s="46"/>
      <c r="O8" s="40" t="s">
        <v>49</v>
      </c>
      <c r="P8" s="46"/>
      <c r="Q8" s="46"/>
      <c r="R8" s="48"/>
      <c r="S8" s="48"/>
      <c r="T8" s="46"/>
      <c r="U8" s="46"/>
      <c r="V8" s="46"/>
      <c r="W8" s="46"/>
      <c r="X8" s="46"/>
      <c r="Y8" s="45"/>
      <c r="Z8" s="48"/>
      <c r="AA8" s="48"/>
      <c r="AB8" s="46"/>
      <c r="AC8" s="40" t="s">
        <v>49</v>
      </c>
      <c r="AD8" s="46"/>
      <c r="AE8" s="46"/>
      <c r="AF8" s="48"/>
    </row>
    <row r="9" spans="1:33" ht="12.75" customHeight="1">
      <c r="A9" s="52" t="s">
        <v>57</v>
      </c>
      <c r="B9" s="48" t="s">
        <v>22</v>
      </c>
      <c r="C9" s="46" t="s">
        <v>7</v>
      </c>
      <c r="D9" s="48" t="s">
        <v>9</v>
      </c>
      <c r="E9" s="48" t="s">
        <v>9</v>
      </c>
      <c r="F9" s="45" t="s">
        <v>10</v>
      </c>
      <c r="G9" s="46" t="s">
        <v>8</v>
      </c>
      <c r="H9" s="47" t="s">
        <v>4</v>
      </c>
      <c r="I9" s="46" t="s">
        <v>8</v>
      </c>
      <c r="J9" s="46" t="s">
        <v>7</v>
      </c>
      <c r="K9" s="46" t="s">
        <v>8</v>
      </c>
      <c r="L9" s="37"/>
      <c r="M9" s="48" t="s">
        <v>9</v>
      </c>
      <c r="N9" s="46" t="s">
        <v>8</v>
      </c>
      <c r="O9" s="47" t="s">
        <v>4</v>
      </c>
      <c r="P9" s="46" t="s">
        <v>7</v>
      </c>
      <c r="Q9" s="46" t="s">
        <v>8</v>
      </c>
      <c r="R9" s="48" t="s">
        <v>9</v>
      </c>
      <c r="S9" s="48" t="s">
        <v>9</v>
      </c>
      <c r="T9" s="46" t="s">
        <v>8</v>
      </c>
      <c r="U9" s="46" t="s">
        <v>7</v>
      </c>
      <c r="V9" s="47" t="s">
        <v>4</v>
      </c>
      <c r="W9" s="46" t="s">
        <v>8</v>
      </c>
      <c r="X9" s="46" t="s">
        <v>8</v>
      </c>
      <c r="Y9" s="46" t="s">
        <v>8</v>
      </c>
      <c r="Z9" s="48" t="s">
        <v>9</v>
      </c>
      <c r="AA9" s="48" t="s">
        <v>9</v>
      </c>
      <c r="AB9" s="46" t="s">
        <v>7</v>
      </c>
      <c r="AC9" s="47" t="s">
        <v>4</v>
      </c>
      <c r="AD9" s="46" t="s">
        <v>7</v>
      </c>
      <c r="AE9" s="46" t="s">
        <v>7</v>
      </c>
      <c r="AF9" s="48" t="s">
        <v>9</v>
      </c>
    </row>
    <row r="10" spans="1:33" ht="12.75" customHeight="1">
      <c r="A10" s="52"/>
      <c r="B10" s="48"/>
      <c r="C10" s="46"/>
      <c r="D10" s="48"/>
      <c r="E10" s="48"/>
      <c r="F10" s="45"/>
      <c r="G10" s="46"/>
      <c r="H10" s="47"/>
      <c r="I10" s="46"/>
      <c r="J10" s="46"/>
      <c r="K10" s="46"/>
      <c r="L10" s="38" t="s">
        <v>8</v>
      </c>
      <c r="M10" s="48"/>
      <c r="N10" s="46"/>
      <c r="O10" s="47"/>
      <c r="P10" s="46"/>
      <c r="Q10" s="46"/>
      <c r="R10" s="48"/>
      <c r="S10" s="48"/>
      <c r="T10" s="46"/>
      <c r="U10" s="46"/>
      <c r="V10" s="47"/>
      <c r="W10" s="46"/>
      <c r="X10" s="46"/>
      <c r="Y10" s="46"/>
      <c r="Z10" s="48"/>
      <c r="AA10" s="48"/>
      <c r="AB10" s="46"/>
      <c r="AC10" s="47"/>
      <c r="AD10" s="46"/>
      <c r="AE10" s="46"/>
      <c r="AF10" s="48"/>
    </row>
    <row r="11" spans="1:33" ht="12.75" customHeight="1">
      <c r="A11" s="52" t="s">
        <v>58</v>
      </c>
      <c r="B11" s="45" t="s">
        <v>53</v>
      </c>
      <c r="C11" s="45" t="s">
        <v>53</v>
      </c>
      <c r="D11" s="45" t="s">
        <v>53</v>
      </c>
      <c r="E11" s="45" t="s">
        <v>53</v>
      </c>
      <c r="F11" s="45" t="s">
        <v>53</v>
      </c>
      <c r="G11" s="45" t="s">
        <v>53</v>
      </c>
      <c r="H11" s="45" t="s">
        <v>53</v>
      </c>
      <c r="I11" s="45" t="s">
        <v>53</v>
      </c>
      <c r="J11" s="45" t="s">
        <v>53</v>
      </c>
      <c r="K11" s="45" t="s">
        <v>53</v>
      </c>
      <c r="L11" s="45" t="s">
        <v>53</v>
      </c>
      <c r="M11" s="45" t="s">
        <v>53</v>
      </c>
      <c r="N11" s="45" t="s">
        <v>53</v>
      </c>
      <c r="O11" s="45" t="s">
        <v>53</v>
      </c>
      <c r="P11" s="45" t="s">
        <v>53</v>
      </c>
      <c r="Q11" s="45" t="s">
        <v>53</v>
      </c>
      <c r="R11" s="45" t="s">
        <v>53</v>
      </c>
      <c r="S11" s="45" t="s">
        <v>53</v>
      </c>
      <c r="T11" s="45" t="s">
        <v>53</v>
      </c>
      <c r="U11" s="45" t="s">
        <v>53</v>
      </c>
      <c r="V11" s="45" t="s">
        <v>53</v>
      </c>
      <c r="W11" s="45" t="s">
        <v>53</v>
      </c>
      <c r="X11" s="45" t="s">
        <v>53</v>
      </c>
      <c r="Y11" s="45" t="s">
        <v>53</v>
      </c>
      <c r="Z11" s="45" t="s">
        <v>53</v>
      </c>
      <c r="AA11" s="45" t="s">
        <v>53</v>
      </c>
      <c r="AB11" s="45" t="s">
        <v>53</v>
      </c>
      <c r="AC11" s="45" t="s">
        <v>53</v>
      </c>
      <c r="AD11" s="45" t="s">
        <v>53</v>
      </c>
      <c r="AE11" s="45" t="s">
        <v>53</v>
      </c>
      <c r="AF11" s="45" t="s">
        <v>53</v>
      </c>
      <c r="AG11" s="15"/>
    </row>
    <row r="12" spans="1:33" ht="12.75" customHeight="1">
      <c r="A12" s="52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15"/>
    </row>
    <row r="13" spans="1:33" ht="12.75" customHeight="1">
      <c r="A13" s="52"/>
      <c r="B13" s="48"/>
      <c r="C13" s="46"/>
      <c r="D13" s="48"/>
      <c r="E13" s="48"/>
      <c r="F13" s="46"/>
      <c r="G13" s="46"/>
      <c r="H13" s="46"/>
      <c r="I13" s="46"/>
      <c r="J13" s="46"/>
      <c r="K13" s="46"/>
      <c r="L13" s="48"/>
      <c r="M13" s="48"/>
      <c r="N13" s="46"/>
      <c r="O13" s="46"/>
      <c r="P13" s="46"/>
      <c r="Q13" s="46"/>
      <c r="R13" s="48"/>
      <c r="S13" s="48"/>
      <c r="T13" s="46"/>
      <c r="U13" s="46"/>
      <c r="V13" s="46"/>
      <c r="W13" s="46"/>
      <c r="X13" s="46"/>
      <c r="Y13" s="46"/>
      <c r="Z13" s="48"/>
      <c r="AA13" s="48"/>
      <c r="AB13" s="46"/>
      <c r="AC13" s="46"/>
      <c r="AD13" s="46"/>
      <c r="AE13" s="46"/>
      <c r="AF13" s="48"/>
      <c r="AG13" s="15"/>
    </row>
    <row r="14" spans="1:33" ht="12.75" customHeight="1">
      <c r="A14" s="52"/>
      <c r="B14" s="48"/>
      <c r="C14" s="46"/>
      <c r="D14" s="48"/>
      <c r="E14" s="48"/>
      <c r="F14" s="46"/>
      <c r="G14" s="46"/>
      <c r="H14" s="46"/>
      <c r="I14" s="46"/>
      <c r="J14" s="46"/>
      <c r="K14" s="46"/>
      <c r="L14" s="48"/>
      <c r="M14" s="48"/>
      <c r="N14" s="46"/>
      <c r="O14" s="46"/>
      <c r="P14" s="46"/>
      <c r="Q14" s="46"/>
      <c r="R14" s="48"/>
      <c r="S14" s="48"/>
      <c r="T14" s="46"/>
      <c r="U14" s="46"/>
      <c r="V14" s="46"/>
      <c r="W14" s="46"/>
      <c r="X14" s="46"/>
      <c r="Y14" s="46"/>
      <c r="Z14" s="48"/>
      <c r="AA14" s="48"/>
      <c r="AB14" s="46"/>
      <c r="AC14" s="46"/>
      <c r="AD14" s="46"/>
      <c r="AE14" s="46"/>
      <c r="AF14" s="48"/>
    </row>
    <row r="15" spans="1:33" ht="12.75" customHeight="1">
      <c r="A15" s="52" t="s">
        <v>54</v>
      </c>
      <c r="B15" s="45" t="s">
        <v>15</v>
      </c>
      <c r="C15" s="45" t="s">
        <v>15</v>
      </c>
      <c r="D15" s="45" t="s">
        <v>15</v>
      </c>
      <c r="E15" s="45" t="s">
        <v>15</v>
      </c>
      <c r="F15" s="45" t="s">
        <v>15</v>
      </c>
      <c r="G15" s="45" t="s">
        <v>15</v>
      </c>
      <c r="H15" s="45" t="s">
        <v>15</v>
      </c>
      <c r="I15" s="45" t="s">
        <v>15</v>
      </c>
      <c r="J15" s="45" t="s">
        <v>15</v>
      </c>
      <c r="K15" s="45" t="s">
        <v>15</v>
      </c>
      <c r="L15" s="45" t="s">
        <v>15</v>
      </c>
      <c r="M15" s="46" t="s">
        <v>7</v>
      </c>
      <c r="N15" s="49" t="s">
        <v>13</v>
      </c>
      <c r="O15" s="49" t="s">
        <v>13</v>
      </c>
      <c r="P15" s="49" t="s">
        <v>13</v>
      </c>
      <c r="Q15" s="46" t="s">
        <v>7</v>
      </c>
      <c r="R15" s="48" t="s">
        <v>9</v>
      </c>
      <c r="S15" s="48" t="s">
        <v>9</v>
      </c>
      <c r="T15" s="46" t="s">
        <v>7</v>
      </c>
      <c r="U15" s="46" t="s">
        <v>7</v>
      </c>
      <c r="V15" s="46" t="s">
        <v>7</v>
      </c>
      <c r="W15" s="46" t="s">
        <v>7</v>
      </c>
      <c r="X15" s="46" t="s">
        <v>7</v>
      </c>
      <c r="Y15" s="48" t="s">
        <v>9</v>
      </c>
      <c r="Z15" s="48" t="s">
        <v>9</v>
      </c>
      <c r="AA15" s="46" t="s">
        <v>7</v>
      </c>
      <c r="AB15" s="46" t="s">
        <v>7</v>
      </c>
      <c r="AC15" s="46" t="s">
        <v>7</v>
      </c>
      <c r="AD15" s="46" t="s">
        <v>7</v>
      </c>
      <c r="AE15" s="46" t="s">
        <v>7</v>
      </c>
      <c r="AF15" s="48" t="s">
        <v>9</v>
      </c>
    </row>
    <row r="16" spans="1:33" ht="12.75" customHeight="1">
      <c r="A16" s="52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9"/>
      <c r="O16" s="49"/>
      <c r="P16" s="49"/>
      <c r="Q16" s="46"/>
      <c r="R16" s="48"/>
      <c r="S16" s="48"/>
      <c r="T16" s="46"/>
      <c r="U16" s="46"/>
      <c r="V16" s="46"/>
      <c r="W16" s="46"/>
      <c r="X16" s="46"/>
      <c r="Y16" s="48"/>
      <c r="Z16" s="48"/>
      <c r="AA16" s="46"/>
      <c r="AB16" s="46"/>
      <c r="AC16" s="46"/>
      <c r="AD16" s="46"/>
      <c r="AE16" s="46"/>
      <c r="AF16" s="48"/>
    </row>
    <row r="17" spans="1:32" ht="12.75" customHeight="1">
      <c r="A17" s="52"/>
      <c r="B17" s="48"/>
      <c r="C17" s="46"/>
      <c r="D17" s="48"/>
      <c r="E17" s="48"/>
      <c r="F17" s="46"/>
      <c r="G17" s="46"/>
      <c r="H17" s="46"/>
      <c r="I17" s="46"/>
      <c r="J17" s="46"/>
      <c r="K17" s="46"/>
      <c r="L17" s="48"/>
      <c r="M17" s="48"/>
      <c r="N17" s="46"/>
      <c r="O17" s="46"/>
      <c r="P17" s="46"/>
      <c r="Q17" s="46"/>
      <c r="R17" s="48"/>
      <c r="S17" s="48"/>
      <c r="T17" s="46"/>
      <c r="U17" s="46"/>
      <c r="V17" s="46"/>
      <c r="W17" s="46"/>
      <c r="X17" s="46"/>
      <c r="Y17" s="46"/>
      <c r="Z17" s="48"/>
      <c r="AA17" s="48"/>
      <c r="AB17" s="46"/>
      <c r="AC17" s="46"/>
      <c r="AD17" s="46"/>
      <c r="AE17" s="46"/>
      <c r="AF17" s="48"/>
    </row>
    <row r="18" spans="1:32" ht="12.75" customHeight="1">
      <c r="A18" s="52"/>
      <c r="B18" s="48"/>
      <c r="C18" s="46"/>
      <c r="D18" s="48"/>
      <c r="E18" s="48"/>
      <c r="F18" s="46"/>
      <c r="G18" s="46"/>
      <c r="H18" s="46"/>
      <c r="I18" s="46"/>
      <c r="J18" s="46"/>
      <c r="K18" s="46"/>
      <c r="L18" s="48"/>
      <c r="M18" s="48"/>
      <c r="N18" s="46"/>
      <c r="O18" s="46"/>
      <c r="P18" s="46"/>
      <c r="Q18" s="46"/>
      <c r="R18" s="48"/>
      <c r="S18" s="48"/>
      <c r="T18" s="46"/>
      <c r="U18" s="46"/>
      <c r="V18" s="46"/>
      <c r="W18" s="46"/>
      <c r="X18" s="46"/>
      <c r="Y18" s="46"/>
      <c r="Z18" s="48"/>
      <c r="AA18" s="48"/>
      <c r="AB18" s="46"/>
      <c r="AC18" s="46"/>
      <c r="AD18" s="46"/>
      <c r="AE18" s="46"/>
      <c r="AF18" s="48"/>
    </row>
    <row r="19" spans="1:32" ht="12.75" customHeight="1">
      <c r="A19" s="52" t="s">
        <v>59</v>
      </c>
      <c r="B19" s="48" t="s">
        <v>22</v>
      </c>
      <c r="C19" s="45" t="s">
        <v>10</v>
      </c>
      <c r="D19" s="46" t="s">
        <v>8</v>
      </c>
      <c r="E19" s="48" t="s">
        <v>9</v>
      </c>
      <c r="F19" s="48" t="s">
        <v>9</v>
      </c>
      <c r="G19" s="46" t="s">
        <v>7</v>
      </c>
      <c r="H19" s="46" t="s">
        <v>7</v>
      </c>
      <c r="I19" s="46" t="s">
        <v>7</v>
      </c>
      <c r="J19" s="46" t="s">
        <v>7</v>
      </c>
      <c r="K19" s="48" t="s">
        <v>9</v>
      </c>
      <c r="L19" s="48" t="s">
        <v>9</v>
      </c>
      <c r="M19" s="46" t="s">
        <v>8</v>
      </c>
      <c r="N19" s="46" t="s">
        <v>8</v>
      </c>
      <c r="O19" s="46" t="s">
        <v>8</v>
      </c>
      <c r="P19" s="46" t="s">
        <v>8</v>
      </c>
      <c r="Q19" s="46" t="s">
        <v>7</v>
      </c>
      <c r="R19" s="45" t="s">
        <v>10</v>
      </c>
      <c r="S19" s="48" t="s">
        <v>9</v>
      </c>
      <c r="T19" s="48" t="s">
        <v>9</v>
      </c>
      <c r="U19" s="45" t="s">
        <v>10</v>
      </c>
      <c r="V19" s="45" t="s">
        <v>10</v>
      </c>
      <c r="W19" s="45" t="s">
        <v>10</v>
      </c>
      <c r="X19" s="45" t="s">
        <v>10</v>
      </c>
      <c r="Y19" s="48" t="s">
        <v>9</v>
      </c>
      <c r="Z19" s="48" t="s">
        <v>9</v>
      </c>
      <c r="AA19" s="46" t="s">
        <v>8</v>
      </c>
      <c r="AB19" s="46" t="s">
        <v>8</v>
      </c>
      <c r="AC19" s="46" t="s">
        <v>8</v>
      </c>
      <c r="AD19" s="45" t="s">
        <v>12</v>
      </c>
      <c r="AE19" s="46" t="s">
        <v>8</v>
      </c>
      <c r="AF19" s="46" t="s">
        <v>8</v>
      </c>
    </row>
    <row r="20" spans="1:32" ht="12.75" customHeight="1">
      <c r="A20" s="52"/>
      <c r="B20" s="48"/>
      <c r="C20" s="45"/>
      <c r="D20" s="46"/>
      <c r="E20" s="48"/>
      <c r="F20" s="48"/>
      <c r="G20" s="46"/>
      <c r="H20" s="46"/>
      <c r="I20" s="46"/>
      <c r="J20" s="46"/>
      <c r="K20" s="48"/>
      <c r="L20" s="48"/>
      <c r="M20" s="46"/>
      <c r="N20" s="46"/>
      <c r="O20" s="46"/>
      <c r="P20" s="46"/>
      <c r="Q20" s="46"/>
      <c r="R20" s="45"/>
      <c r="S20" s="48"/>
      <c r="T20" s="48"/>
      <c r="U20" s="45"/>
      <c r="V20" s="45"/>
      <c r="W20" s="45"/>
      <c r="X20" s="45"/>
      <c r="Y20" s="48"/>
      <c r="Z20" s="48"/>
      <c r="AA20" s="46"/>
      <c r="AB20" s="46"/>
      <c r="AC20" s="46"/>
      <c r="AD20" s="45"/>
      <c r="AE20" s="46"/>
      <c r="AF20" s="46"/>
    </row>
    <row r="21" spans="1:32" ht="12.75" customHeight="1">
      <c r="A21" s="52" t="s">
        <v>60</v>
      </c>
      <c r="B21" s="48" t="s">
        <v>22</v>
      </c>
      <c r="C21" s="46" t="s">
        <v>8</v>
      </c>
      <c r="D21" s="46" t="s">
        <v>8</v>
      </c>
      <c r="E21" s="48" t="s">
        <v>9</v>
      </c>
      <c r="F21" s="48" t="s">
        <v>9</v>
      </c>
      <c r="G21" s="45" t="s">
        <v>10</v>
      </c>
      <c r="H21" s="46" t="s">
        <v>7</v>
      </c>
      <c r="I21" s="46" t="s">
        <v>8</v>
      </c>
      <c r="J21" s="46" t="s">
        <v>8</v>
      </c>
      <c r="K21" s="48" t="s">
        <v>9</v>
      </c>
      <c r="L21" s="48" t="s">
        <v>9</v>
      </c>
      <c r="M21" s="46" t="s">
        <v>8</v>
      </c>
      <c r="N21" s="46" t="s">
        <v>8</v>
      </c>
      <c r="O21" s="45" t="s">
        <v>10</v>
      </c>
      <c r="P21" s="46" t="s">
        <v>8</v>
      </c>
      <c r="Q21" s="46" t="s">
        <v>8</v>
      </c>
      <c r="R21" s="46" t="s">
        <v>8</v>
      </c>
      <c r="S21" s="48" t="s">
        <v>9</v>
      </c>
      <c r="T21" s="48" t="s">
        <v>9</v>
      </c>
      <c r="U21" s="46" t="s">
        <v>7</v>
      </c>
      <c r="V21" s="46" t="s">
        <v>7</v>
      </c>
      <c r="W21" s="46" t="s">
        <v>7</v>
      </c>
      <c r="X21" s="46" t="s">
        <v>7</v>
      </c>
      <c r="Y21" s="48" t="s">
        <v>9</v>
      </c>
      <c r="Z21" s="48" t="s">
        <v>9</v>
      </c>
      <c r="AA21" s="46" t="s">
        <v>8</v>
      </c>
      <c r="AB21" s="46" t="s">
        <v>8</v>
      </c>
      <c r="AC21" s="46" t="s">
        <v>8</v>
      </c>
      <c r="AD21" s="46" t="s">
        <v>8</v>
      </c>
      <c r="AE21" s="46" t="s">
        <v>8</v>
      </c>
      <c r="AF21" s="46" t="s">
        <v>8</v>
      </c>
    </row>
    <row r="22" spans="1:32" ht="12.75" customHeight="1">
      <c r="A22" s="52"/>
      <c r="B22" s="48"/>
      <c r="C22" s="46"/>
      <c r="D22" s="46"/>
      <c r="E22" s="48"/>
      <c r="F22" s="48"/>
      <c r="G22" s="45"/>
      <c r="H22" s="46"/>
      <c r="I22" s="46"/>
      <c r="J22" s="46"/>
      <c r="K22" s="48"/>
      <c r="L22" s="48"/>
      <c r="M22" s="46"/>
      <c r="N22" s="46"/>
      <c r="O22" s="45"/>
      <c r="P22" s="46"/>
      <c r="Q22" s="46"/>
      <c r="R22" s="46"/>
      <c r="S22" s="48"/>
      <c r="T22" s="48"/>
      <c r="U22" s="46"/>
      <c r="V22" s="46"/>
      <c r="W22" s="46"/>
      <c r="X22" s="46"/>
      <c r="Y22" s="48"/>
      <c r="Z22" s="48"/>
      <c r="AA22" s="46"/>
      <c r="AB22" s="46"/>
      <c r="AC22" s="46"/>
      <c r="AD22" s="46"/>
      <c r="AE22" s="46"/>
      <c r="AF22" s="46"/>
    </row>
    <row r="23" spans="1:32" ht="12.75" customHeight="1">
      <c r="A23" s="52" t="s">
        <v>61</v>
      </c>
      <c r="B23" s="48" t="s">
        <v>22</v>
      </c>
      <c r="C23" s="46" t="s">
        <v>8</v>
      </c>
      <c r="D23" s="46" t="s">
        <v>8</v>
      </c>
      <c r="E23" s="48" t="s">
        <v>9</v>
      </c>
      <c r="F23" s="48" t="s">
        <v>9</v>
      </c>
      <c r="G23" s="46" t="s">
        <v>7</v>
      </c>
      <c r="H23" s="46" t="s">
        <v>8</v>
      </c>
      <c r="I23" s="46" t="s">
        <v>7</v>
      </c>
      <c r="J23" s="45" t="s">
        <v>10</v>
      </c>
      <c r="K23" s="48" t="s">
        <v>9</v>
      </c>
      <c r="L23" s="48" t="s">
        <v>9</v>
      </c>
      <c r="M23" s="45" t="s">
        <v>12</v>
      </c>
      <c r="N23" s="47" t="s">
        <v>7</v>
      </c>
      <c r="O23" s="46" t="s">
        <v>8</v>
      </c>
      <c r="P23" s="46" t="s">
        <v>8</v>
      </c>
      <c r="Q23" s="47" t="s">
        <v>7</v>
      </c>
      <c r="R23" s="46" t="s">
        <v>8</v>
      </c>
      <c r="S23" s="48" t="s">
        <v>9</v>
      </c>
      <c r="T23" s="48" t="s">
        <v>9</v>
      </c>
      <c r="U23" s="45" t="s">
        <v>10</v>
      </c>
      <c r="V23" s="46" t="s">
        <v>7</v>
      </c>
      <c r="W23" s="46" t="s">
        <v>7</v>
      </c>
      <c r="X23" s="45" t="s">
        <v>12</v>
      </c>
      <c r="Y23" s="48" t="s">
        <v>9</v>
      </c>
      <c r="Z23" s="48" t="s">
        <v>9</v>
      </c>
      <c r="AA23" s="45" t="s">
        <v>10</v>
      </c>
      <c r="AB23" s="45" t="s">
        <v>10</v>
      </c>
      <c r="AC23" s="45" t="s">
        <v>10</v>
      </c>
      <c r="AD23" s="45" t="s">
        <v>10</v>
      </c>
      <c r="AE23" s="45" t="s">
        <v>10</v>
      </c>
      <c r="AF23" s="45" t="s">
        <v>10</v>
      </c>
    </row>
    <row r="24" spans="1:32" ht="12.75" customHeight="1">
      <c r="A24" s="52"/>
      <c r="B24" s="48"/>
      <c r="C24" s="46"/>
      <c r="D24" s="46"/>
      <c r="E24" s="48"/>
      <c r="F24" s="48"/>
      <c r="G24" s="46"/>
      <c r="H24" s="46"/>
      <c r="I24" s="46"/>
      <c r="J24" s="45"/>
      <c r="K24" s="48"/>
      <c r="L24" s="48"/>
      <c r="M24" s="45"/>
      <c r="N24" s="47"/>
      <c r="O24" s="46"/>
      <c r="P24" s="46"/>
      <c r="Q24" s="47"/>
      <c r="R24" s="46"/>
      <c r="S24" s="48"/>
      <c r="T24" s="48"/>
      <c r="U24" s="45"/>
      <c r="V24" s="46"/>
      <c r="W24" s="46"/>
      <c r="X24" s="45"/>
      <c r="Y24" s="48"/>
      <c r="Z24" s="48"/>
      <c r="AA24" s="45"/>
      <c r="AB24" s="45"/>
      <c r="AC24" s="45"/>
      <c r="AD24" s="45"/>
      <c r="AE24" s="45"/>
      <c r="AF24" s="45"/>
    </row>
    <row r="25" spans="1:32" ht="12.75" customHeight="1">
      <c r="A25" s="52" t="s">
        <v>62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6" t="s">
        <v>7</v>
      </c>
      <c r="U25" s="46" t="s">
        <v>7</v>
      </c>
      <c r="V25" s="46" t="s">
        <v>7</v>
      </c>
      <c r="W25" s="46" t="s">
        <v>7</v>
      </c>
      <c r="X25" s="46" t="s">
        <v>7</v>
      </c>
      <c r="Y25" s="48" t="s">
        <v>9</v>
      </c>
      <c r="Z25" s="48" t="s">
        <v>9</v>
      </c>
      <c r="AA25" s="46" t="s">
        <v>8</v>
      </c>
      <c r="AB25" s="46" t="s">
        <v>8</v>
      </c>
      <c r="AC25" s="46" t="s">
        <v>8</v>
      </c>
      <c r="AD25" s="46" t="s">
        <v>8</v>
      </c>
      <c r="AE25" s="46" t="s">
        <v>8</v>
      </c>
      <c r="AF25" s="46" t="s">
        <v>8</v>
      </c>
    </row>
    <row r="26" spans="1:32" ht="12.75" customHeight="1">
      <c r="A26" s="52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6"/>
      <c r="U26" s="46"/>
      <c r="V26" s="46"/>
      <c r="W26" s="46"/>
      <c r="X26" s="46"/>
      <c r="Y26" s="48"/>
      <c r="Z26" s="48"/>
      <c r="AA26" s="46"/>
      <c r="AB26" s="46"/>
      <c r="AC26" s="46"/>
      <c r="AD26" s="46"/>
      <c r="AE26" s="46"/>
      <c r="AF26" s="46"/>
    </row>
    <row r="27" spans="1:32">
      <c r="A27" s="52"/>
      <c r="B27" s="48"/>
      <c r="C27" s="46"/>
      <c r="D27" s="46"/>
      <c r="E27" s="46"/>
      <c r="F27" s="48"/>
      <c r="G27" s="48"/>
      <c r="H27" s="46"/>
      <c r="I27" s="46"/>
      <c r="J27" s="46"/>
      <c r="K27" s="46"/>
      <c r="L27" s="48"/>
      <c r="M27" s="48"/>
      <c r="N27" s="46"/>
      <c r="O27" s="46"/>
      <c r="P27" s="46"/>
      <c r="Q27" s="46"/>
      <c r="R27" s="46"/>
      <c r="S27" s="46"/>
      <c r="T27" s="48"/>
      <c r="U27" s="48"/>
      <c r="V27" s="46"/>
      <c r="W27" s="46"/>
      <c r="X27" s="46"/>
      <c r="Y27" s="46"/>
      <c r="Z27" s="48"/>
      <c r="AA27" s="48"/>
      <c r="AB27" s="46"/>
      <c r="AC27" s="46"/>
      <c r="AD27" s="46"/>
      <c r="AE27" s="46"/>
      <c r="AF27" s="46"/>
    </row>
    <row r="28" spans="1:32">
      <c r="A28" s="52"/>
      <c r="B28" s="48"/>
      <c r="C28" s="46"/>
      <c r="D28" s="46"/>
      <c r="E28" s="46"/>
      <c r="F28" s="48"/>
      <c r="G28" s="48"/>
      <c r="H28" s="46"/>
      <c r="I28" s="46"/>
      <c r="J28" s="46"/>
      <c r="K28" s="46"/>
      <c r="L28" s="48"/>
      <c r="M28" s="48"/>
      <c r="N28" s="46"/>
      <c r="O28" s="46"/>
      <c r="P28" s="46"/>
      <c r="Q28" s="46"/>
      <c r="R28" s="46"/>
      <c r="S28" s="46"/>
      <c r="T28" s="48"/>
      <c r="U28" s="48"/>
      <c r="V28" s="46"/>
      <c r="W28" s="46"/>
      <c r="X28" s="46"/>
      <c r="Y28" s="46"/>
      <c r="Z28" s="48"/>
      <c r="AA28" s="48"/>
      <c r="AB28" s="46"/>
      <c r="AC28" s="46"/>
      <c r="AD28" s="46"/>
      <c r="AE28" s="46"/>
      <c r="AF28" s="46"/>
    </row>
    <row r="29" spans="1:32" ht="12.75" customHeight="1">
      <c r="A29" s="64"/>
      <c r="B29" s="55"/>
      <c r="C29" s="53"/>
      <c r="D29" s="53"/>
      <c r="E29" s="53"/>
      <c r="F29" s="55"/>
      <c r="G29" s="55"/>
      <c r="H29" s="53"/>
      <c r="I29" s="53"/>
      <c r="J29" s="53"/>
      <c r="K29" s="53"/>
      <c r="L29" s="55"/>
      <c r="M29" s="55"/>
      <c r="N29" s="53"/>
      <c r="O29" s="53"/>
      <c r="P29" s="53"/>
      <c r="Q29" s="53"/>
      <c r="R29" s="53"/>
      <c r="S29" s="53"/>
      <c r="T29" s="55"/>
      <c r="U29" s="55"/>
      <c r="V29" s="53"/>
      <c r="W29" s="53"/>
      <c r="X29" s="53"/>
      <c r="Y29" s="53"/>
      <c r="Z29" s="55"/>
      <c r="AA29" s="55"/>
      <c r="AB29" s="53"/>
      <c r="AC29" s="53"/>
      <c r="AD29" s="53"/>
      <c r="AE29" s="53"/>
      <c r="AF29" s="53"/>
    </row>
    <row r="30" spans="1:32" ht="12.75" customHeight="1">
      <c r="A30" s="65"/>
      <c r="B30" s="56"/>
      <c r="C30" s="54"/>
      <c r="D30" s="54"/>
      <c r="E30" s="54"/>
      <c r="F30" s="56"/>
      <c r="G30" s="56"/>
      <c r="H30" s="54"/>
      <c r="I30" s="54"/>
      <c r="J30" s="54"/>
      <c r="K30" s="54"/>
      <c r="L30" s="56"/>
      <c r="M30" s="56"/>
      <c r="N30" s="54"/>
      <c r="O30" s="54"/>
      <c r="P30" s="54"/>
      <c r="Q30" s="54"/>
      <c r="R30" s="54"/>
      <c r="S30" s="54"/>
      <c r="T30" s="56"/>
      <c r="U30" s="56"/>
      <c r="V30" s="54"/>
      <c r="W30" s="54"/>
      <c r="X30" s="54"/>
      <c r="Y30" s="54"/>
      <c r="Z30" s="56"/>
      <c r="AA30" s="56"/>
      <c r="AB30" s="54"/>
      <c r="AC30" s="54"/>
      <c r="AD30" s="54"/>
      <c r="AE30" s="54"/>
      <c r="AF30" s="54"/>
    </row>
    <row r="31" spans="1:32" ht="15" customHeight="1">
      <c r="A31" s="3" t="s">
        <v>0</v>
      </c>
      <c r="B31" s="11">
        <f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0</v>
      </c>
      <c r="C31" s="11">
        <f>COUNTIF(C5:C30,"J")+(COUNTIF(C5:C30,"1/2 J")/2)+COUNTIF(C5:C30,"M")+(COUNTIF(C5:C30,"1/2 M")/2)+COUNTIF(C5:C30,"AM")+(COUNTIF(C5:C30,"1/2 AM")/2)+COUNTIF(C5:C30,"GTPI")+(COUNTIF(C5:C30,"1/2 GTPI")/2)+COUNTIF(C5:C30,"ZB")+(COUNTIF(C5:C30,"1/2 ZB")/2)+COUNTIF(C5:C30,"ZC")+(COUNTIF(C5:C30,"1/2 ZC")/2)+COUNTIF(C5:C30,"ZD")+(COUNTIF(C5:C30,"1/2 ZD")/2)</f>
        <v>4</v>
      </c>
      <c r="D31" s="11">
        <f>COUNTIF(D5:D30,"J")+(COUNTIF(D5:D30,"1/2 J")/2)+COUNTIF(D5:D30,"M")+(COUNTIF(D5:D30,"1/2 M")/2)+COUNTIF(D5:D30,"AM")+(COUNTIF(D5:D30,"1/2 AM")/2)+COUNTIF(D5:D30,"GTPI")+(COUNTIF(D5:D30,"1/2 GTPI")/2)+COUNTIF(D5:D30,"ZB")+(COUNTIF(D5:D30,"1/2 ZB")/2)+COUNTIF(D5:D30,"ZC")+(COUNTIF(D5:D30,"1/2 ZC")/2)+COUNTIF(D5:D30,"ZD")+(COUNTIF(D5:D30,"1/2 ZD")/2)</f>
        <v>3</v>
      </c>
      <c r="E31" s="11">
        <f>COUNTIF(E5:E30,"J")+(COUNTIF(E5:E30,"1/2 J")/2)+COUNTIF(E5:E30,"M")+(COUNTIF(E5:E30,"1/2 M")/2)+COUNTIF(E5:E30,"AM")+(COUNTIF(E5:E30,"1/2 AM")/2)+COUNTIF(E5:E30,"GTPI")+(COUNTIF(E5:E30,"1/2 GTPI")/2)+COUNTIF(E5:E30,"ZB")+(COUNTIF(E5:E30,"1/2 ZB")/2)+COUNTIF(E5:E30,"ZC")+(COUNTIF(E5:E30,"1/2 ZC")/2)+COUNTIF(E5:E30,"ZD")+(COUNTIF(E5:E30,"1/2 ZD")/2)</f>
        <v>0</v>
      </c>
      <c r="F31" s="11">
        <f>COUNTIF(F5:F30,"J")+(COUNTIF(F5:F30,"1/2 J")/2)+COUNTIF(F5:F30,"M")+(COUNTIF(F5:F30,"1/2 M")/2)+COUNTIF(F5:F30,"AM")+(COUNTIF(F5:F30,"1/2 AM")/2)+COUNTIF(F5:F30,"GTPI")+(COUNTIF(F5:F30,"1/2 GTPI")/2)+COUNTIF(F5:F30,"ZB")+(COUNTIF(F5:F30,"1/2 ZB")/2)+COUNTIF(F5:F30,"ZC")+(COUNTIF(F5:F30,"1/2 ZC")/2)+COUNTIF(F5:F30,"ZD")+(COUNTIF(F5:F30,"1/2 ZD")/2)</f>
        <v>2</v>
      </c>
      <c r="G31" s="11">
        <f>COUNTIF(G5:G30,"J")+(COUNTIF(G5:G30,"1/2 J")/2)+COUNTIF(G5:G30,"M")+(COUNTIF(G5:G30,"1/2 M")/2)+COUNTIF(G5:G30,"AM")+(COUNTIF(G5:G30,"1/2 AM")/2)+COUNTIF(G5:G30,"GTPI")+(COUNTIF(G5:G30,"1/2 GTPI")/2)+COUNTIF(G5:G30,"ZB")+(COUNTIF(G5:G30,"1/2 ZB")/2)+COUNTIF(G5:G30,"ZC")+(COUNTIF(G5:G30,"1/2 ZC")/2)+COUNTIF(G5:G30,"ZD")+(COUNTIF(G5:G30,"1/2 ZD")/2)</f>
        <v>5</v>
      </c>
      <c r="H31" s="11">
        <f>COUNTIF(H5:H30,"J")+(COUNTIF(H5:H30,"1/2 J")/2)+COUNTIF(H5:H30,"M")+(COUNTIF(H5:H30,"1/2 M")/2)+COUNTIF(H5:H30,"AM")+(COUNTIF(H5:H30,"1/2 AM")/2)+COUNTIF(H5:H30,"GTPI")+(COUNTIF(H5:H30,"1/2 GTPI")/2)+COUNTIF(H5:H30,"ZB")+(COUNTIF(H5:H30,"1/2 ZB")/2)+COUNTIF(H5:H30,"ZC")+(COUNTIF(H5:H30,"1/2 ZC")/2)+COUNTIF(H5:H30,"ZD")+(COUNTIF(H5:H30,"1/2 ZD")/2)</f>
        <v>5</v>
      </c>
      <c r="I31" s="11">
        <f>COUNTIF(I5:I30,"J")+(COUNTIF(I5:I30,"1/2 J")/2)+COUNTIF(I5:I30,"M")+(COUNTIF(I5:I30,"1/2 M")/2)+COUNTIF(I5:I30,"AM")+(COUNTIF(I5:I30,"1/2 AM")/2)+COUNTIF(I5:I30,"GTPI")+(COUNTIF(I5:I30,"1/2 GTPI")/2)+COUNTIF(I5:I30,"ZB")+(COUNTIF(I5:I30,"1/2 ZB")/2)+COUNTIF(I5:I30,"ZC")+(COUNTIF(I5:I30,"1/2 ZC")/2)+COUNTIF(I5:I30,"ZD")+(COUNTIF(I5:I30,"1/2 ZD")/2)</f>
        <v>5</v>
      </c>
      <c r="J31" s="11">
        <f>COUNTIF(J5:J30,"J")+(COUNTIF(J5:J30,"1/2 J")/2)+COUNTIF(J5:J30,"M")+(COUNTIF(J5:J30,"1/2 M")/2)+COUNTIF(J5:J30,"AM")+(COUNTIF(J5:J30,"1/2 AM")/2)+COUNTIF(J5:J30,"GTPI")+(COUNTIF(J5:J30,"1/2 GTPI")/2)+COUNTIF(J5:J30,"ZB")+(COUNTIF(J5:J30,"1/2 ZB")/2)+COUNTIF(J5:J30,"ZC")+(COUNTIF(J5:J30,"1/2 ZC")/2)+COUNTIF(J5:J30,"ZD")+(COUNTIF(J5:J30,"1/2 ZD")/2)</f>
        <v>4</v>
      </c>
      <c r="K31" s="11">
        <f>COUNTIF(K5:K30,"J")+(COUNTIF(K5:K30,"1/2 J")/2)+COUNTIF(K5:K30,"M")+(COUNTIF(K5:K30,"1/2 M")/2)+COUNTIF(K5:K30,"AM")+(COUNTIF(K5:K30,"1/2 AM")/2)+COUNTIF(K5:K30,"GTPI")+(COUNTIF(K5:K30,"1/2 GTPI")/2)+COUNTIF(K5:K30,"ZB")+(COUNTIF(K5:K30,"1/2 ZB")/2)+COUNTIF(K5:K30,"ZC")+(COUNTIF(K5:K30,"1/2 ZC")/2)+COUNTIF(K5:K30,"ZD")+(COUNTIF(K5:K30,"1/2 ZD")/2)</f>
        <v>2</v>
      </c>
      <c r="L31" s="11">
        <f>COUNTIF(L5:L30,"J")+(COUNTIF(L5:L30,"1/2 J")/2)+COUNTIF(L5:L30,"M")+(COUNTIF(L5:L30,"1/2 M")/2)+COUNTIF(L5:L30,"AM")+(COUNTIF(L5:L30,"1/2 AM")/2)+COUNTIF(L5:L30,"GTPI")+(COUNTIF(L5:L30,"1/2 GTPI")/2)+COUNTIF(L5:L30,"ZB")+(COUNTIF(L5:L30,"1/2 ZB")/2)+COUNTIF(L5:L30,"ZC")+(COUNTIF(L5:L30,"1/2 ZC")/2)+COUNTIF(L5:L30,"ZD")+(COUNTIF(L5:L30,"1/2 ZD")/2)</f>
        <v>2</v>
      </c>
      <c r="M31" s="11">
        <f>COUNTIF(M5:M30,"J")+(COUNTIF(M5:M30,"1/2 J")/2)+COUNTIF(M5:M30,"M")+(COUNTIF(M5:M30,"1/2 M")/2)+COUNTIF(M5:M30,"AM")+(COUNTIF(M5:M30,"1/2 AM")/2)+COUNTIF(M5:M30,"GTPI")+(COUNTIF(M5:M30,"1/2 GTPI")/2)+COUNTIF(M5:M30,"ZB")+(COUNTIF(M5:M30,"1/2 ZB")/2)+COUNTIF(M5:M30,"ZC")+(COUNTIF(M5:M30,"1/2 ZC")/2)+COUNTIF(M5:M30,"ZD")+(COUNTIF(M5:M30,"1/2 ZD")/2)</f>
        <v>4</v>
      </c>
      <c r="N31" s="11">
        <f>COUNTIF(N5:N30,"J")+(COUNTIF(N5:N30,"1/2 J")/2)+COUNTIF(N5:N30,"M")+(COUNTIF(N5:N30,"1/2 M")/2)+COUNTIF(N5:N30,"AM")+(COUNTIF(N5:N30,"1/2 AM")/2)+COUNTIF(N5:N30,"GTPI")+(COUNTIF(N5:N30,"1/2 GTPI")/2)+COUNTIF(N5:N30,"ZB")+(COUNTIF(N5:N30,"1/2 ZB")/2)+COUNTIF(N5:N30,"ZC")+(COUNTIF(N5:N30,"1/2 ZC")/2)+COUNTIF(N5:N30,"ZD")+(COUNTIF(N5:N30,"1/2 ZD")/2)</f>
        <v>6</v>
      </c>
      <c r="O31" s="11">
        <f>COUNTIF(O5:O30,"J")+(COUNTIF(O5:O30,"1/2 J")/2)+COUNTIF(O5:O30,"M")+(COUNTIF(O5:O30,"1/2 M")/2)+COUNTIF(O5:O30,"AM")+(COUNTIF(O5:O30,"1/2 AM")/2)+COUNTIF(O5:O30,"GTPI")+(COUNTIF(O5:O30,"1/2 GTPI")/2)+COUNTIF(O5:O30,"ZB")+(COUNTIF(O5:O30,"1/2 ZB")/2)+COUNTIF(O5:O30,"ZC")+(COUNTIF(O5:O30,"1/2 ZC")/2)+COUNTIF(O5:O30,"ZD")+(COUNTIF(O5:O30,"1/2 ZD")/2)</f>
        <v>3.5</v>
      </c>
      <c r="P31" s="11">
        <f>COUNTIF(P5:P30,"J")+(COUNTIF(P5:P30,"1/2 J")/2)+COUNTIF(P5:P30,"M")+(COUNTIF(P5:P30,"1/2 M")/2)+COUNTIF(P5:P30,"AM")+(COUNTIF(P5:P30,"1/2 AM")/2)+COUNTIF(P5:P30,"GTPI")+(COUNTIF(P5:P30,"1/2 GTPI")/2)+COUNTIF(P5:P30,"ZB")+(COUNTIF(P5:P30,"1/2 ZB")/2)+COUNTIF(P5:P30,"ZC")+(COUNTIF(P5:P30,"1/2 ZC")/2)+COUNTIF(P5:P30,"ZD")+(COUNTIF(P5:P30,"1/2 ZD")/2)</f>
        <v>6</v>
      </c>
      <c r="Q31" s="11">
        <f>COUNTIF(Q5:Q30,"J")+(COUNTIF(Q5:Q30,"1/2 J")/2)+COUNTIF(Q5:Q30,"M")+(COUNTIF(Q5:Q30,"1/2 M")/2)+COUNTIF(Q5:Q30,"AM")+(COUNTIF(Q5:Q30,"1/2 AM")/2)+COUNTIF(Q5:Q30,"GTPI")+(COUNTIF(Q5:Q30,"1/2 GTPI")/2)+COUNTIF(Q5:Q30,"ZB")+(COUNTIF(Q5:Q30,"1/2 ZB")/2)+COUNTIF(Q5:Q30,"ZC")+(COUNTIF(Q5:Q30,"1/2 ZC")/2)+COUNTIF(Q5:Q30,"ZD")+(COUNTIF(Q5:Q30,"1/2 ZD")/2)</f>
        <v>7</v>
      </c>
      <c r="R31" s="11">
        <f>COUNTIF(R5:R30,"J")+(COUNTIF(R5:R30,"1/2 J")/2)+COUNTIF(R5:R30,"M")+(COUNTIF(R5:R30,"1/2 M")/2)+COUNTIF(R5:R30,"AM")+(COUNTIF(R5:R30,"1/2 AM")/2)+COUNTIF(R5:R30,"GTPI")+(COUNTIF(R5:R30,"1/2 GTPI")/2)+COUNTIF(R5:R30,"ZB")+(COUNTIF(R5:R30,"1/2 ZB")/2)+COUNTIF(R5:R30,"ZC")+(COUNTIF(R5:R30,"1/2 ZC")/2)+COUNTIF(R5:R30,"ZD")+(COUNTIF(R5:R30,"1/2 ZD")/2)</f>
        <v>2</v>
      </c>
      <c r="S31" s="11">
        <f>COUNTIF(S5:S30,"J")+(COUNTIF(S5:S30,"1/2 J")/2)+COUNTIF(S5:S30,"M")+(COUNTIF(S5:S30,"1/2 M")/2)+COUNTIF(S5:S30,"AM")+(COUNTIF(S5:S30,"1/2 AM")/2)+COUNTIF(S5:S30,"GTPI")+(COUNTIF(S5:S30,"1/2 GTPI")/2)+COUNTIF(S5:S30,"ZB")+(COUNTIF(S5:S30,"1/2 ZB")/2)+COUNTIF(S5:S30,"ZC")+(COUNTIF(S5:S30,"1/2 ZC")/2)+COUNTIF(S5:S30,"ZD")+(COUNTIF(S5:S30,"1/2 ZD")/2)</f>
        <v>0</v>
      </c>
      <c r="T31" s="11">
        <f>COUNTIF(T5:T30,"J")+(COUNTIF(T5:T30,"1/2 J")/2)+COUNTIF(T5:T30,"M")+(COUNTIF(T5:T30,"1/2 M")/2)+COUNTIF(T5:T30,"AM")+(COUNTIF(T5:T30,"1/2 AM")/2)+COUNTIF(T5:T30,"GTPI")+(COUNTIF(T5:T30,"1/2 GTPI")/2)+COUNTIF(T5:T30,"ZB")+(COUNTIF(T5:T30,"1/2 ZB")/2)+COUNTIF(T5:T30,"ZC")+(COUNTIF(T5:T30,"1/2 ZC")/2)+COUNTIF(T5:T30,"ZD")+(COUNTIF(T5:T30,"1/2 ZD")/2)</f>
        <v>5</v>
      </c>
      <c r="U31" s="11">
        <f>COUNTIF(U5:U30,"J")+(COUNTIF(U5:U30,"1/2 J")/2)+COUNTIF(U5:U30,"M")+(COUNTIF(U5:U30,"1/2 M")/2)+COUNTIF(U5:U30,"AM")+(COUNTIF(U5:U30,"1/2 AM")/2)+COUNTIF(U5:U30,"GTPI")+(COUNTIF(U5:U30,"1/2 GTPI")/2)+COUNTIF(U5:U30,"ZB")+(COUNTIF(U5:U30,"1/2 ZB")/2)+COUNTIF(U5:U30,"ZC")+(COUNTIF(U5:U30,"1/2 ZC")/2)+COUNTIF(U5:U30,"ZD")+(COUNTIF(U5:U30,"1/2 ZD")/2)</f>
        <v>6</v>
      </c>
      <c r="V31" s="11">
        <f>COUNTIF(V5:V30,"J")+(COUNTIF(V5:V30,"1/2 J")/2)+COUNTIF(V5:V30,"M")+(COUNTIF(V5:V30,"1/2 M")/2)+COUNTIF(V5:V30,"AM")+(COUNTIF(V5:V30,"1/2 AM")/2)+COUNTIF(V5:V30,"GTPI")+(COUNTIF(V5:V30,"1/2 GTPI")/2)+COUNTIF(V5:V30,"ZB")+(COUNTIF(V5:V30,"1/2 ZB")/2)+COUNTIF(V5:V30,"ZC")+(COUNTIF(V5:V30,"1/2 ZC")/2)+COUNTIF(V5:V30,"ZD")+(COUNTIF(V5:V30,"1/2 ZD")/2)</f>
        <v>6</v>
      </c>
      <c r="W31" s="11">
        <f>COUNTIF(W5:W30,"J")+(COUNTIF(W5:W30,"1/2 J")/2)+COUNTIF(W5:W30,"M")+(COUNTIF(W5:W30,"1/2 M")/2)+COUNTIF(W5:W30,"AM")+(COUNTIF(W5:W30,"1/2 AM")/2)+COUNTIF(W5:W30,"GTPI")+(COUNTIF(W5:W30,"1/2 GTPI")/2)+COUNTIF(W5:W30,"ZB")+(COUNTIF(W5:W30,"1/2 ZB")/2)+COUNTIF(W5:W30,"ZC")+(COUNTIF(W5:W30,"1/2 ZC")/2)+COUNTIF(W5:W30,"ZD")+(COUNTIF(W5:W30,"1/2 ZD")/2)</f>
        <v>7</v>
      </c>
      <c r="X31" s="11">
        <f>COUNTIF(X5:X30,"J")+(COUNTIF(X5:X30,"1/2 J")/2)+COUNTIF(X5:X30,"M")+(COUNTIF(X5:X30,"1/2 M")/2)+COUNTIF(X5:X30,"AM")+(COUNTIF(X5:X30,"1/2 AM")/2)+COUNTIF(X5:X30,"GTPI")+(COUNTIF(X5:X30,"1/2 GTPI")/2)+COUNTIF(X5:X30,"ZB")+(COUNTIF(X5:X30,"1/2 ZB")/2)+COUNTIF(X5:X30,"ZC")+(COUNTIF(X5:X30,"1/2 ZC")/2)+COUNTIF(X5:X30,"ZD")+(COUNTIF(X5:X30,"1/2 ZD")/2)</f>
        <v>5</v>
      </c>
      <c r="Y31" s="11">
        <f>COUNTIF(Y5:Y30,"J")+(COUNTIF(Y5:Y30,"1/2 J")/2)+COUNTIF(Y5:Y30,"M")+(COUNTIF(Y5:Y30,"1/2 M")/2)+COUNTIF(Y5:Y30,"AM")+(COUNTIF(Y5:Y30,"1/2 AM")/2)+COUNTIF(Y5:Y30,"GTPI")+(COUNTIF(Y5:Y30,"1/2 GTPI")/2)+COUNTIF(Y5:Y30,"ZB")+(COUNTIF(Y5:Y30,"1/2 ZB")/2)+COUNTIF(Y5:Y30,"ZC")+(COUNTIF(Y5:Y30,"1/2 ZC")/2)+COUNTIF(Y5:Y30,"ZD")+(COUNTIF(Y5:Y30,"1/2 ZD")/2)</f>
        <v>2</v>
      </c>
      <c r="Z31" s="11">
        <f>COUNTIF(Z5:Z30,"J")+(COUNTIF(Z5:Z30,"1/2 J")/2)+COUNTIF(Z5:Z30,"M")+(COUNTIF(Z5:Z30,"1/2 M")/2)+COUNTIF(Z5:Z30,"AM")+(COUNTIF(Z5:Z30,"1/2 AM")/2)+COUNTIF(Z5:Z30,"GTPI")+(COUNTIF(Z5:Z30,"1/2 GTPI")/2)+COUNTIF(Z5:Z30,"ZB")+(COUNTIF(Z5:Z30,"1/2 ZB")/2)+COUNTIF(Z5:Z30,"ZC")+(COUNTIF(Z5:Z30,"1/2 ZC")/2)+COUNTIF(Z5:Z30,"ZD")+(COUNTIF(Z5:Z30,"1/2 ZD")/2)</f>
        <v>1</v>
      </c>
      <c r="AA31" s="11">
        <f>COUNTIF(AA5:AA30,"J")+(COUNTIF(AA5:AA30,"1/2 J")/2)+COUNTIF(AA5:AA30,"M")+(COUNTIF(AA5:AA30,"1/2 M")/2)+COUNTIF(AA5:AA30,"AM")+(COUNTIF(AA5:AA30,"1/2 AM")/2)+COUNTIF(AA5:AA30,"GTPI")+(COUNTIF(AA5:AA30,"1/2 GTPI")/2)+COUNTIF(AA5:AA30,"ZB")+(COUNTIF(AA5:AA30,"1/2 ZB")/2)+COUNTIF(AA5:AA30,"ZC")+(COUNTIF(AA5:AA30,"1/2 ZC")/2)+COUNTIF(AA5:AA30,"ZD")+(COUNTIF(AA5:AA30,"1/2 ZD")/2)</f>
        <v>4</v>
      </c>
      <c r="AB31" s="11">
        <f>COUNTIF(AB5:AB30,"J")+(COUNTIF(AB5:AB30,"1/2 J")/2)+COUNTIF(AB5:AB30,"M")+(COUNTIF(AB5:AB30,"1/2 M")/2)+COUNTIF(AB5:AB30,"AM")+(COUNTIF(AB5:AB30,"1/2 AM")/2)+COUNTIF(AB5:AB30,"GTPI")+(COUNTIF(AB5:AB30,"1/2 GTPI")/2)+COUNTIF(AB5:AB30,"ZB")+(COUNTIF(AB5:AB30,"1/2 ZB")/2)+COUNTIF(AB5:AB30,"ZC")+(COUNTIF(AB5:AB30,"1/2 ZC")/2)+COUNTIF(AB5:AB30,"ZD")+(COUNTIF(AB5:AB30,"1/2 ZD")/2)</f>
        <v>7</v>
      </c>
      <c r="AC31" s="11">
        <f>COUNTIF(AC5:AC30,"J")+(COUNTIF(AC5:AC30,"1/2 J")/2)+COUNTIF(AC5:AC30,"M")+(COUNTIF(AC5:AC30,"1/2 M")/2)+COUNTIF(AC5:AC30,"AM")+(COUNTIF(AC5:AC30,"1/2 AM")/2)+COUNTIF(AC5:AC30,"GTPI")+(COUNTIF(AC5:AC30,"1/2 GTPI")/2)+COUNTIF(AC5:AC30,"ZB")+(COUNTIF(AC5:AC30,"1/2 ZB")/2)+COUNTIF(AC5:AC30,"ZC")+(COUNTIF(AC5:AC30,"1/2 ZC")/2)+COUNTIF(AC5:AC30,"ZD")+(COUNTIF(AC5:AC30,"1/2 ZD")/2)</f>
        <v>5.5</v>
      </c>
      <c r="AD31" s="11">
        <f>COUNTIF(AD5:AD30,"J")+(COUNTIF(AD5:AD30,"1/2 J")/2)+COUNTIF(AD5:AD30,"M")+(COUNTIF(AD5:AD30,"1/2 M")/2)+COUNTIF(AD5:AD30,"AM")+(COUNTIF(AD5:AD30,"1/2 AM")/2)+COUNTIF(AD5:AD30,"GTPI")+(COUNTIF(AD5:AD30,"1/2 GTPI")/2)+COUNTIF(AD5:AD30,"ZB")+(COUNTIF(AD5:AD30,"1/2 ZB")/2)+COUNTIF(AD5:AD30,"ZC")+(COUNTIF(AD5:AD30,"1/2 ZC")/2)+COUNTIF(AD5:AD30,"ZD")+(COUNTIF(AD5:AD30,"1/2 ZD")/2)</f>
        <v>6</v>
      </c>
      <c r="AE31" s="11">
        <f>COUNTIF(AE5:AE30,"J")+(COUNTIF(AE5:AE30,"1/2 J")/2)+COUNTIF(AE5:AE30,"M")+(COUNTIF(AE5:AE30,"1/2 M")/2)+COUNTIF(AE5:AE30,"AM")+(COUNTIF(AE5:AE30,"1/2 AM")/2)+COUNTIF(AE5:AE30,"GTPI")+(COUNTIF(AE5:AE30,"1/2 GTPI")/2)+COUNTIF(AE5:AE30,"ZB")+(COUNTIF(AE5:AE30,"1/2 ZB")/2)+COUNTIF(AE5:AE30,"ZC")+(COUNTIF(AE5:AE30,"1/2 ZC")/2)+COUNTIF(AE5:AE30,"ZD")+(COUNTIF(AE5:AE30,"1/2 ZD")/2)</f>
        <v>7</v>
      </c>
      <c r="AF31" s="11">
        <f>COUNTIF(AF5:AF30,"J")+(COUNTIF(AF5:AF30,"1/2 J")/2)+COUNTIF(AF5:AF30,"M")+(COUNTIF(AF5:AF30,"1/2 M")/2)+COUNTIF(AF5:AF30,"AM")+(COUNTIF(AF5:AF30,"1/2 AM")/2)+COUNTIF(AF5:AF30,"GTPI")+(COUNTIF(AF5:AF30,"1/2 GTPI")/2)+COUNTIF(AF5:AF30,"ZB")+(COUNTIF(AF5:AF30,"1/2 ZB")/2)+COUNTIF(AF5:AF30,"ZC")+(COUNTIF(AF5:AF30,"1/2 ZC")/2)+COUNTIF(AF5:AF30,"ZD")+(COUNTIF(AF5:AF30,"1/2 ZD")/2)</f>
        <v>3</v>
      </c>
    </row>
    <row r="32" spans="1:32" ht="15" customHeight="1">
      <c r="A32" s="3" t="s">
        <v>1</v>
      </c>
      <c r="B32" s="12">
        <f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8</v>
      </c>
      <c r="C32" s="12">
        <f>COUNTIF(C5:C30,"RH")+(COUNTIF(C5:C30,"1/2 RH")/2)+COUNTIF(C5:C30,"CA")+(COUNTIF(C5:C30,"1/2 CA")/2)+COUNTIF(C5:C30,"RT")+(COUNTIF(C5:C30,"1/2 RT")/2)+COUNTIF(C5:C30,"CE")+(COUNTIF(C5:C30,"1/2 CE")/2)+COUNTIF(C5:C30,"MO")+(COUNTIF(C5:C30,"1/2 MO")/2)+COUNTIF(C5:C30,"CAA")+(COUNTIF(C5:C30,"1/2 CAA")/2)+COUNTIF(C5:C30,"EF")+(COUNTIF(C5:C30,"1/2 EF")/2)+COUNTIF(C5:C30,"HSR")+(COUNTIF(C5:C30,"1/2 HSR")/2)+COUNTIF(C5:C30,"EM")+(COUNTIF(C5:C30,"1/2 EM")/2)+COUNTIF(C5:C30,"F")+(COUNTIF(C5:C30,"1/2 F")/2)+COUNTIF(C5:C30,"AT")+(COUNTIF(C5:C30,"1/2 AT")/2)+COUNTIF(C5:C30,"ZC")+(COUNTIF(C5:C30,"1/2 ZC")/2)+COUNTIF(C5:C30,"ZD")+(COUNTIF(C5:C30,"1/2 ZD")/2)</f>
        <v>4</v>
      </c>
      <c r="D32" s="12">
        <f>COUNTIF(D5:D30,"RH")+(COUNTIF(D5:D30,"1/2 RH")/2)+COUNTIF(D5:D30,"CA")+(COUNTIF(D5:D30,"1/2 CA")/2)+COUNTIF(D5:D30,"RT")+(COUNTIF(D5:D30,"1/2 RT")/2)+COUNTIF(D5:D30,"CE")+(COUNTIF(D5:D30,"1/2 CE")/2)+COUNTIF(D5:D30,"MO")+(COUNTIF(D5:D30,"1/2 MO")/2)+COUNTIF(D5:D30,"CAA")+(COUNTIF(D5:D30,"1/2 CAA")/2)+COUNTIF(D5:D30,"EF")+(COUNTIF(D5:D30,"1/2 EF")/2)+COUNTIF(D5:D30,"HSR")+(COUNTIF(D5:D30,"1/2 HSR")/2)+COUNTIF(D5:D30,"EM")+(COUNTIF(D5:D30,"1/2 EM")/2)+COUNTIF(D5:D30,"F")+(COUNTIF(D5:D30,"1/2 F")/2)+COUNTIF(D5:D30,"AT")+(COUNTIF(D5:D30,"1/2 AT")/2)+COUNTIF(D5:D30,"ZC")+(COUNTIF(D5:D30,"1/2 ZC")/2)+COUNTIF(D5:D30,"ZD")+(COUNTIF(D5:D30,"1/2 ZD")/2)</f>
        <v>5</v>
      </c>
      <c r="E32" s="12">
        <f>COUNTIF(E5:E30,"RH")+(COUNTIF(E5:E30,"1/2 RH")/2)+COUNTIF(E5:E30,"CA")+(COUNTIF(E5:E30,"1/2 CA")/2)+COUNTIF(E5:E30,"RT")+(COUNTIF(E5:E30,"1/2 RT")/2)+COUNTIF(E5:E30,"CE")+(COUNTIF(E5:E30,"1/2 CE")/2)+COUNTIF(E5:E30,"MO")+(COUNTIF(E5:E30,"1/2 MO")/2)+COUNTIF(E5:E30,"CAA")+(COUNTIF(E5:E30,"1/2 CAA")/2)+COUNTIF(E5:E30,"EF")+(COUNTIF(E5:E30,"1/2 EF")/2)+COUNTIF(E5:E30,"HSR")+(COUNTIF(E5:E30,"1/2 HSR")/2)+COUNTIF(E5:E30,"EM")+(COUNTIF(E5:E30,"1/2 EM")/2)+COUNTIF(E5:E30,"F")+(COUNTIF(E5:E30,"1/2 F")/2)+COUNTIF(E5:E30,"AT")+(COUNTIF(E5:E30,"1/2 AT")/2)+COUNTIF(E5:E30,"ZC")+(COUNTIF(E5:E30,"1/2 ZC")/2)+COUNTIF(E5:E30,"ZD")+(COUNTIF(E5:E30,"1/2 ZD")/2)</f>
        <v>8</v>
      </c>
      <c r="F32" s="12">
        <f>COUNTIF(F5:F30,"RH")+(COUNTIF(F5:F30,"1/2 RH")/2)+COUNTIF(F5:F30,"CA")+(COUNTIF(F5:F30,"1/2 CA")/2)+COUNTIF(F5:F30,"RT")+(COUNTIF(F5:F30,"1/2 RT")/2)+COUNTIF(F5:F30,"CE")+(COUNTIF(F5:F30,"1/2 CE")/2)+COUNTIF(F5:F30,"MO")+(COUNTIF(F5:F30,"1/2 MO")/2)+COUNTIF(F5:F30,"CAA")+(COUNTIF(F5:F30,"1/2 CAA")/2)+COUNTIF(F5:F30,"EF")+(COUNTIF(F5:F30,"1/2 EF")/2)+COUNTIF(F5:F30,"HSR")+(COUNTIF(F5:F30,"1/2 HSR")/2)+COUNTIF(F5:F30,"EM")+(COUNTIF(F5:F30,"1/2 EM")/2)+COUNTIF(F5:F30,"F")+(COUNTIF(F5:F30,"1/2 F")/2)+COUNTIF(F5:F30,"AT")+(COUNTIF(F5:F30,"1/2 AT")/2)+COUNTIF(F5:F30,"ZC")+(COUNTIF(F5:F30,"1/2 ZC")/2)+COUNTIF(F5:F30,"ZD")+(COUNTIF(F5:F30,"1/2 ZD")/2)</f>
        <v>6</v>
      </c>
      <c r="G32" s="12">
        <f>COUNTIF(G5:G30,"RH")+(COUNTIF(G5:G30,"1/2 RH")/2)+COUNTIF(G5:G30,"CA")+(COUNTIF(G5:G30,"1/2 CA")/2)+COUNTIF(G5:G30,"RT")+(COUNTIF(G5:G30,"1/2 RT")/2)+COUNTIF(G5:G30,"CE")+(COUNTIF(G5:G30,"1/2 CE")/2)+COUNTIF(G5:G30,"MO")+(COUNTIF(G5:G30,"1/2 MO")/2)+COUNTIF(G5:G30,"CAA")+(COUNTIF(G5:G30,"1/2 CAA")/2)+COUNTIF(G5:G30,"EF")+(COUNTIF(G5:G30,"1/2 EF")/2)+COUNTIF(G5:G30,"HSR")+(COUNTIF(G5:G30,"1/2 HSR")/2)+COUNTIF(G5:G30,"EM")+(COUNTIF(G5:G30,"1/2 EM")/2)+COUNTIF(G5:G30,"F")+(COUNTIF(G5:G30,"1/2 F")/2)+COUNTIF(G5:G30,"AT")+(COUNTIF(G5:G30,"1/2 AT")/2)+COUNTIF(G5:G30,"ZC")+(COUNTIF(G5:G30,"1/2 ZC")/2)+COUNTIF(G5:G30,"ZD")+(COUNTIF(G5:G30,"1/2 ZD")/2)</f>
        <v>3</v>
      </c>
      <c r="H32" s="12">
        <f>COUNTIF(H5:H30,"RH")+(COUNTIF(H5:H30,"1/2 RH")/2)+COUNTIF(H5:H30,"CA")+(COUNTIF(H5:H30,"1/2 CA")/2)+COUNTIF(H5:H30,"RT")+(COUNTIF(H5:H30,"1/2 RT")/2)+COUNTIF(H5:H30,"CE")+(COUNTIF(H5:H30,"1/2 CE")/2)+COUNTIF(H5:H30,"MO")+(COUNTIF(H5:H30,"1/2 MO")/2)+COUNTIF(H5:H30,"CAA")+(COUNTIF(H5:H30,"1/2 CAA")/2)+COUNTIF(H5:H30,"EF")+(COUNTIF(H5:H30,"1/2 EF")/2)+COUNTIF(H5:H30,"HSR")+(COUNTIF(H5:H30,"1/2 HSR")/2)+COUNTIF(H5:H30,"EM")+(COUNTIF(H5:H30,"1/2 EM")/2)+COUNTIF(H5:H30,"F")+(COUNTIF(H5:H30,"1/2 F")/2)+COUNTIF(H5:H30,"AT")+(COUNTIF(H5:H30,"1/2 AT")/2)+COUNTIF(H5:H30,"ZC")+(COUNTIF(H5:H30,"1/2 ZC")/2)+COUNTIF(H5:H30,"ZD")+(COUNTIF(H5:H30,"1/2 ZD")/2)</f>
        <v>2</v>
      </c>
      <c r="I32" s="12">
        <f>COUNTIF(I5:I30,"RH")+(COUNTIF(I5:I30,"1/2 RH")/2)+COUNTIF(I5:I30,"CA")+(COUNTIF(I5:I30,"1/2 CA")/2)+COUNTIF(I5:I30,"RT")+(COUNTIF(I5:I30,"1/2 RT")/2)+COUNTIF(I5:I30,"CE")+(COUNTIF(I5:I30,"1/2 CE")/2)+COUNTIF(I5:I30,"MO")+(COUNTIF(I5:I30,"1/2 MO")/2)+COUNTIF(I5:I30,"CAA")+(COUNTIF(I5:I30,"1/2 CAA")/2)+COUNTIF(I5:I30,"EF")+(COUNTIF(I5:I30,"1/2 EF")/2)+COUNTIF(I5:I30,"HSR")+(COUNTIF(I5:I30,"1/2 HSR")/2)+COUNTIF(I5:I30,"EM")+(COUNTIF(I5:I30,"1/2 EM")/2)+COUNTIF(I5:I30,"F")+(COUNTIF(I5:I30,"1/2 F")/2)+COUNTIF(I5:I30,"AT")+(COUNTIF(I5:I30,"1/2 AT")/2)+COUNTIF(I5:I30,"ZC")+(COUNTIF(I5:I30,"1/2 ZC")/2)+COUNTIF(I5:I30,"ZD")+(COUNTIF(I5:I30,"1/2 ZD")/2)</f>
        <v>3</v>
      </c>
      <c r="J32" s="12">
        <f>COUNTIF(J5:J30,"RH")+(COUNTIF(J5:J30,"1/2 RH")/2)+COUNTIF(J5:J30,"CA")+(COUNTIF(J5:J30,"1/2 CA")/2)+COUNTIF(J5:J30,"RT")+(COUNTIF(J5:J30,"1/2 RT")/2)+COUNTIF(J5:J30,"CE")+(COUNTIF(J5:J30,"1/2 CE")/2)+COUNTIF(J5:J30,"MO")+(COUNTIF(J5:J30,"1/2 MO")/2)+COUNTIF(J5:J30,"CAA")+(COUNTIF(J5:J30,"1/2 CAA")/2)+COUNTIF(J5:J30,"EF")+(COUNTIF(J5:J30,"1/2 EF")/2)+COUNTIF(J5:J30,"HSR")+(COUNTIF(J5:J30,"1/2 HSR")/2)+COUNTIF(J5:J30,"EM")+(COUNTIF(J5:J30,"1/2 EM")/2)+COUNTIF(J5:J30,"F")+(COUNTIF(J5:J30,"1/2 F")/2)+COUNTIF(J5:J30,"AT")+(COUNTIF(J5:J30,"1/2 AT")/2)+COUNTIF(J5:J30,"ZC")+(COUNTIF(J5:J30,"1/2 ZC")/2)+COUNTIF(J5:J30,"ZD")+(COUNTIF(J5:J30,"1/2 ZD")/2)</f>
        <v>4</v>
      </c>
      <c r="K32" s="12">
        <f>COUNTIF(K5:K30,"RH")+(COUNTIF(K5:K30,"1/2 RH")/2)+COUNTIF(K5:K30,"CA")+(COUNTIF(K5:K30,"1/2 CA")/2)+COUNTIF(K5:K30,"RT")+(COUNTIF(K5:K30,"1/2 RT")/2)+COUNTIF(K5:K30,"CE")+(COUNTIF(K5:K30,"1/2 CE")/2)+COUNTIF(K5:K30,"MO")+(COUNTIF(K5:K30,"1/2 MO")/2)+COUNTIF(K5:K30,"CAA")+(COUNTIF(K5:K30,"1/2 CAA")/2)+COUNTIF(K5:K30,"EF")+(COUNTIF(K5:K30,"1/2 EF")/2)+COUNTIF(K5:K30,"HSR")+(COUNTIF(K5:K30,"1/2 HSR")/2)+COUNTIF(K5:K30,"EM")+(COUNTIF(K5:K30,"1/2 EM")/2)+COUNTIF(K5:K30,"F")+(COUNTIF(K5:K30,"1/2 F")/2)+COUNTIF(K5:K30,"AT")+(COUNTIF(K5:K30,"1/2 AT")/2)+COUNTIF(K5:K30,"ZC")+(COUNTIF(K5:K30,"1/2 ZC")/2)+COUNTIF(K5:K30,"ZD")+(COUNTIF(K5:K30,"1/2 ZD")/2)</f>
        <v>6</v>
      </c>
      <c r="L32" s="12">
        <f>COUNTIF(L5:L30,"RH")+(COUNTIF(L5:L30,"1/2 RH")/2)+COUNTIF(L5:L30,"CA")+(COUNTIF(L5:L30,"1/2 CA")/2)+COUNTIF(L5:L30,"RT")+(COUNTIF(L5:L30,"1/2 RT")/2)+COUNTIF(L5:L30,"CE")+(COUNTIF(L5:L30,"1/2 CE")/2)+COUNTIF(L5:L30,"MO")+(COUNTIF(L5:L30,"1/2 MO")/2)+COUNTIF(L5:L30,"CAA")+(COUNTIF(L5:L30,"1/2 CAA")/2)+COUNTIF(L5:L30,"EF")+(COUNTIF(L5:L30,"1/2 EF")/2)+COUNTIF(L5:L30,"HSR")+(COUNTIF(L5:L30,"1/2 HSR")/2)+COUNTIF(L5:L30,"EM")+(COUNTIF(L5:L30,"1/2 EM")/2)+COUNTIF(L5:L30,"F")+(COUNTIF(L5:L30,"1/2 F")/2)+COUNTIF(L5:L30,"AT")+(COUNTIF(L5:L30,"1/2 AT")/2)+COUNTIF(L5:L30,"ZC")+(COUNTIF(L5:L30,"1/2 ZC")/2)+COUNTIF(L5:L30,"ZD")+(COUNTIF(L5:L30,"1/2 ZD")/2)</f>
        <v>6</v>
      </c>
      <c r="M32" s="12">
        <f>COUNTIF(M5:M30,"RH")+(COUNTIF(M5:M30,"1/2 RH")/2)+COUNTIF(M5:M30,"CA")+(COUNTIF(M5:M30,"1/2 CA")/2)+COUNTIF(M5:M30,"RT")+(COUNTIF(M5:M30,"1/2 RT")/2)+COUNTIF(M5:M30,"CE")+(COUNTIF(M5:M30,"1/2 CE")/2)+COUNTIF(M5:M30,"MO")+(COUNTIF(M5:M30,"1/2 MO")/2)+COUNTIF(M5:M30,"CAA")+(COUNTIF(M5:M30,"1/2 CAA")/2)+COUNTIF(M5:M30,"EF")+(COUNTIF(M5:M30,"1/2 EF")/2)+COUNTIF(M5:M30,"HSR")+(COUNTIF(M5:M30,"1/2 HSR")/2)+COUNTIF(M5:M30,"EM")+(COUNTIF(M5:M30,"1/2 EM")/2)+COUNTIF(M5:M30,"F")+(COUNTIF(M5:M30,"1/2 F")/2)+COUNTIF(M5:M30,"AT")+(COUNTIF(M5:M30,"1/2 AT")/2)+COUNTIF(M5:M30,"ZC")+(COUNTIF(M5:M30,"1/2 ZC")/2)+COUNTIF(M5:M30,"ZD")+(COUNTIF(M5:M30,"1/2 ZD")/2)</f>
        <v>4</v>
      </c>
      <c r="N32" s="12">
        <f>COUNTIF(N5:N30,"RH")+(COUNTIF(N5:N30,"1/2 RH")/2)+COUNTIF(N5:N30,"CA")+(COUNTIF(N5:N30,"1/2 CA")/2)+COUNTIF(N5:N30,"RT")+(COUNTIF(N5:N30,"1/2 RT")/2)+COUNTIF(N5:N30,"CE")+(COUNTIF(N5:N30,"1/2 CE")/2)+COUNTIF(N5:N30,"MO")+(COUNTIF(N5:N30,"1/2 MO")/2)+COUNTIF(N5:N30,"CAA")+(COUNTIF(N5:N30,"1/2 CAA")/2)+COUNTIF(N5:N30,"EF")+(COUNTIF(N5:N30,"1/2 EF")/2)+COUNTIF(N5:N30,"HSR")+(COUNTIF(N5:N30,"1/2 HSR")/2)+COUNTIF(N5:N30,"EM")+(COUNTIF(N5:N30,"1/2 EM")/2)+COUNTIF(N5:N30,"F")+(COUNTIF(N5:N30,"1/2 F")/2)+COUNTIF(N5:N30,"AT")+(COUNTIF(N5:N30,"1/2 AT")/2)+COUNTIF(N5:N30,"ZC")+(COUNTIF(N5:N30,"1/2 ZC")/2)+COUNTIF(N5:N30,"ZD")+(COUNTIF(N5:N30,"1/2 ZD")/2)</f>
        <v>1</v>
      </c>
      <c r="O32" s="12">
        <f>COUNTIF(O5:O30,"RH")+(COUNTIF(O5:O30,"1/2 RH")/2)+COUNTIF(O5:O30,"CA")+(COUNTIF(O5:O30,"1/2 CA")/2)+COUNTIF(O5:O30,"RT")+(COUNTIF(O5:O30,"1/2 RT")/2)+COUNTIF(O5:O30,"CE")+(COUNTIF(O5:O30,"1/2 CE")/2)+COUNTIF(O5:O30,"MO")+(COUNTIF(O5:O30,"1/2 MO")/2)+COUNTIF(O5:O30,"CAA")+(COUNTIF(O5:O30,"1/2 CAA")/2)+COUNTIF(O5:O30,"EF")+(COUNTIF(O5:O30,"1/2 EF")/2)+COUNTIF(O5:O30,"HSR")+(COUNTIF(O5:O30,"1/2 HSR")/2)+COUNTIF(O5:O30,"EM")+(COUNTIF(O5:O30,"1/2 EM")/2)+COUNTIF(O5:O30,"F")+(COUNTIF(O5:O30,"1/2 F")/2)+COUNTIF(O5:O30,"AT")+(COUNTIF(O5:O30,"1/2 AT")/2)+COUNTIF(O5:O30,"ZC")+(COUNTIF(O5:O30,"1/2 ZC")/2)+COUNTIF(O5:O30,"ZD")+(COUNTIF(O5:O30,"1/2 ZD")/2)</f>
        <v>2.5</v>
      </c>
      <c r="P32" s="12">
        <f>COUNTIF(P5:P30,"RH")+(COUNTIF(P5:P30,"1/2 RH")/2)+COUNTIF(P5:P30,"CA")+(COUNTIF(P5:P30,"1/2 CA")/2)+COUNTIF(P5:P30,"RT")+(COUNTIF(P5:P30,"1/2 RT")/2)+COUNTIF(P5:P30,"CE")+(COUNTIF(P5:P30,"1/2 CE")/2)+COUNTIF(P5:P30,"MO")+(COUNTIF(P5:P30,"1/2 MO")/2)+COUNTIF(P5:P30,"CAA")+(COUNTIF(P5:P30,"1/2 CAA")/2)+COUNTIF(P5:P30,"EF")+(COUNTIF(P5:P30,"1/2 EF")/2)+COUNTIF(P5:P30,"HSR")+(COUNTIF(P5:P30,"1/2 HSR")/2)+COUNTIF(P5:P30,"EM")+(COUNTIF(P5:P30,"1/2 EM")/2)+COUNTIF(P5:P30,"F")+(COUNTIF(P5:P30,"1/2 F")/2)+COUNTIF(P5:P30,"AT")+(COUNTIF(P5:P30,"1/2 AT")/2)+COUNTIF(P5:P30,"ZC")+(COUNTIF(P5:P30,"1/2 ZC")/2)+COUNTIF(P5:P30,"ZD")+(COUNTIF(P5:P30,"1/2 ZD")/2)</f>
        <v>1</v>
      </c>
      <c r="Q32" s="12">
        <f>COUNTIF(Q5:Q30,"RH")+(COUNTIF(Q5:Q30,"1/2 RH")/2)+COUNTIF(Q5:Q30,"CA")+(COUNTIF(Q5:Q30,"1/2 CA")/2)+COUNTIF(Q5:Q30,"RT")+(COUNTIF(Q5:Q30,"1/2 RT")/2)+COUNTIF(Q5:Q30,"CE")+(COUNTIF(Q5:Q30,"1/2 CE")/2)+COUNTIF(Q5:Q30,"MO")+(COUNTIF(Q5:Q30,"1/2 MO")/2)+COUNTIF(Q5:Q30,"CAA")+(COUNTIF(Q5:Q30,"1/2 CAA")/2)+COUNTIF(Q5:Q30,"EF")+(COUNTIF(Q5:Q30,"1/2 EF")/2)+COUNTIF(Q5:Q30,"HSR")+(COUNTIF(Q5:Q30,"1/2 HSR")/2)+COUNTIF(Q5:Q30,"EM")+(COUNTIF(Q5:Q30,"1/2 EM")/2)+COUNTIF(Q5:Q30,"F")+(COUNTIF(Q5:Q30,"1/2 F")/2)+COUNTIF(Q5:Q30,"AT")+(COUNTIF(Q5:Q30,"1/2 AT")/2)+COUNTIF(Q5:Q30,"ZC")+(COUNTIF(Q5:Q30,"1/2 ZC")/2)+COUNTIF(Q5:Q30,"ZD")+(COUNTIF(Q5:Q30,"1/2 ZD")/2)</f>
        <v>1</v>
      </c>
      <c r="R32" s="12">
        <f>COUNTIF(R5:R30,"RH")+(COUNTIF(R5:R30,"1/2 RH")/2)+COUNTIF(R5:R30,"CA")+(COUNTIF(R5:R30,"1/2 CA")/2)+COUNTIF(R5:R30,"RT")+(COUNTIF(R5:R30,"1/2 RT")/2)+COUNTIF(R5:R30,"CE")+(COUNTIF(R5:R30,"1/2 CE")/2)+COUNTIF(R5:R30,"MO")+(COUNTIF(R5:R30,"1/2 MO")/2)+COUNTIF(R5:R30,"CAA")+(COUNTIF(R5:R30,"1/2 CAA")/2)+COUNTIF(R5:R30,"EF")+(COUNTIF(R5:R30,"1/2 EF")/2)+COUNTIF(R5:R30,"HSR")+(COUNTIF(R5:R30,"1/2 HSR")/2)+COUNTIF(R5:R30,"EM")+(COUNTIF(R5:R30,"1/2 EM")/2)+COUNTIF(R5:R30,"F")+(COUNTIF(R5:R30,"1/2 F")/2)+COUNTIF(R5:R30,"AT")+(COUNTIF(R5:R30,"1/2 AT")/2)+COUNTIF(R5:R30,"ZC")+(COUNTIF(R5:R30,"1/2 ZC")/2)+COUNTIF(R5:R30,"ZD")+(COUNTIF(R5:R30,"1/2 ZD")/2)</f>
        <v>6</v>
      </c>
      <c r="S32" s="12">
        <f>COUNTIF(S5:S30,"RH")+(COUNTIF(S5:S30,"1/2 RH")/2)+COUNTIF(S5:S30,"CA")+(COUNTIF(S5:S30,"1/2 CA")/2)+COUNTIF(S5:S30,"RT")+(COUNTIF(S5:S30,"1/2 RT")/2)+COUNTIF(S5:S30,"CE")+(COUNTIF(S5:S30,"1/2 CE")/2)+COUNTIF(S5:S30,"MO")+(COUNTIF(S5:S30,"1/2 MO")/2)+COUNTIF(S5:S30,"CAA")+(COUNTIF(S5:S30,"1/2 CAA")/2)+COUNTIF(S5:S30,"EF")+(COUNTIF(S5:S30,"1/2 EF")/2)+COUNTIF(S5:S30,"HSR")+(COUNTIF(S5:S30,"1/2 HSR")/2)+COUNTIF(S5:S30,"EM")+(COUNTIF(S5:S30,"1/2 EM")/2)+COUNTIF(S5:S30,"F")+(COUNTIF(S5:S30,"1/2 F")/2)+COUNTIF(S5:S30,"AT")+(COUNTIF(S5:S30,"1/2 AT")/2)+COUNTIF(S5:S30,"ZC")+(COUNTIF(S5:S30,"1/2 ZC")/2)+COUNTIF(S5:S30,"ZD")+(COUNTIF(S5:S30,"1/2 ZD")/2)</f>
        <v>8</v>
      </c>
      <c r="T32" s="12">
        <f>COUNTIF(T5:T30,"RH")+(COUNTIF(T5:T30,"1/2 RH")/2)+COUNTIF(T5:T30,"CA")+(COUNTIF(T5:T30,"1/2 CA")/2)+COUNTIF(T5:T30,"RT")+(COUNTIF(T5:T30,"1/2 RT")/2)+COUNTIF(T5:T30,"CE")+(COUNTIF(T5:T30,"1/2 CE")/2)+COUNTIF(T5:T30,"MO")+(COUNTIF(T5:T30,"1/2 MO")/2)+COUNTIF(T5:T30,"CAA")+(COUNTIF(T5:T30,"1/2 CAA")/2)+COUNTIF(T5:T30,"EF")+(COUNTIF(T5:T30,"1/2 EF")/2)+COUNTIF(T5:T30,"HSR")+(COUNTIF(T5:T30,"1/2 HSR")/2)+COUNTIF(T5:T30,"EM")+(COUNTIF(T5:T30,"1/2 EM")/2)+COUNTIF(T5:T30,"F")+(COUNTIF(T5:T30,"1/2 F")/2)+COUNTIF(T5:T30,"AT")+(COUNTIF(T5:T30,"1/2 AT")/2)+COUNTIF(T5:T30,"ZC")+(COUNTIF(T5:T30,"1/2 ZC")/2)+COUNTIF(T5:T30,"ZD")+(COUNTIF(T5:T30,"1/2 ZD")/2)</f>
        <v>4</v>
      </c>
      <c r="U32" s="12">
        <f>COUNTIF(U5:U30,"RH")+(COUNTIF(U5:U30,"1/2 RH")/2)+COUNTIF(U5:U30,"CA")+(COUNTIF(U5:U30,"1/2 CA")/2)+COUNTIF(U5:U30,"RT")+(COUNTIF(U5:U30,"1/2 RT")/2)+COUNTIF(U5:U30,"CE")+(COUNTIF(U5:U30,"1/2 CE")/2)+COUNTIF(U5:U30,"MO")+(COUNTIF(U5:U30,"1/2 MO")/2)+COUNTIF(U5:U30,"CAA")+(COUNTIF(U5:U30,"1/2 CAA")/2)+COUNTIF(U5:U30,"EF")+(COUNTIF(U5:U30,"1/2 EF")/2)+COUNTIF(U5:U30,"HSR")+(COUNTIF(U5:U30,"1/2 HSR")/2)+COUNTIF(U5:U30,"EM")+(COUNTIF(U5:U30,"1/2 EM")/2)+COUNTIF(U5:U30,"F")+(COUNTIF(U5:U30,"1/2 F")/2)+COUNTIF(U5:U30,"AT")+(COUNTIF(U5:U30,"1/2 AT")/2)+COUNTIF(U5:U30,"ZC")+(COUNTIF(U5:U30,"1/2 ZC")/2)+COUNTIF(U5:U30,"ZD")+(COUNTIF(U5:U30,"1/2 ZD")/2)</f>
        <v>3</v>
      </c>
      <c r="V32" s="12">
        <f>COUNTIF(V5:V30,"RH")+(COUNTIF(V5:V30,"1/2 RH")/2)+COUNTIF(V5:V30,"CA")+(COUNTIF(V5:V30,"1/2 CA")/2)+COUNTIF(V5:V30,"RT")+(COUNTIF(V5:V30,"1/2 RT")/2)+COUNTIF(V5:V30,"CE")+(COUNTIF(V5:V30,"1/2 CE")/2)+COUNTIF(V5:V30,"MO")+(COUNTIF(V5:V30,"1/2 MO")/2)+COUNTIF(V5:V30,"CAA")+(COUNTIF(V5:V30,"1/2 CAA")/2)+COUNTIF(V5:V30,"EF")+(COUNTIF(V5:V30,"1/2 EF")/2)+COUNTIF(V5:V30,"HSR")+(COUNTIF(V5:V30,"1/2 HSR")/2)+COUNTIF(V5:V30,"EM")+(COUNTIF(V5:V30,"1/2 EM")/2)+COUNTIF(V5:V30,"F")+(COUNTIF(V5:V30,"1/2 F")/2)+COUNTIF(V5:V30,"AT")+(COUNTIF(V5:V30,"1/2 AT")/2)+COUNTIF(V5:V30,"ZC")+(COUNTIF(V5:V30,"1/2 ZC")/2)+COUNTIF(V5:V30,"ZD")+(COUNTIF(V5:V30,"1/2 ZD")/2)</f>
        <v>2</v>
      </c>
      <c r="W32" s="12">
        <f>COUNTIF(W5:W30,"RH")+(COUNTIF(W5:W30,"1/2 RH")/2)+COUNTIF(W5:W30,"CA")+(COUNTIF(W5:W30,"1/2 CA")/2)+COUNTIF(W5:W30,"RT")+(COUNTIF(W5:W30,"1/2 RT")/2)+COUNTIF(W5:W30,"CE")+(COUNTIF(W5:W30,"1/2 CE")/2)+COUNTIF(W5:W30,"MO")+(COUNTIF(W5:W30,"1/2 MO")/2)+COUNTIF(W5:W30,"CAA")+(COUNTIF(W5:W30,"1/2 CAA")/2)+COUNTIF(W5:W30,"EF")+(COUNTIF(W5:W30,"1/2 EF")/2)+COUNTIF(W5:W30,"HSR")+(COUNTIF(W5:W30,"1/2 HSR")/2)+COUNTIF(W5:W30,"EM")+(COUNTIF(W5:W30,"1/2 EM")/2)+COUNTIF(W5:W30,"F")+(COUNTIF(W5:W30,"1/2 F")/2)+COUNTIF(W5:W30,"AT")+(COUNTIF(W5:W30,"1/2 AT")/2)+COUNTIF(W5:W30,"ZC")+(COUNTIF(W5:W30,"1/2 ZC")/2)+COUNTIF(W5:W30,"ZD")+(COUNTIF(W5:W30,"1/2 ZD")/2)</f>
        <v>2</v>
      </c>
      <c r="X32" s="12">
        <f>COUNTIF(X5:X30,"RH")+(COUNTIF(X5:X30,"1/2 RH")/2)+COUNTIF(X5:X30,"CA")+(COUNTIF(X5:X30,"1/2 CA")/2)+COUNTIF(X5:X30,"RT")+(COUNTIF(X5:X30,"1/2 RT")/2)+COUNTIF(X5:X30,"CE")+(COUNTIF(X5:X30,"1/2 CE")/2)+COUNTIF(X5:X30,"MO")+(COUNTIF(X5:X30,"1/2 MO")/2)+COUNTIF(X5:X30,"CAA")+(COUNTIF(X5:X30,"1/2 CAA")/2)+COUNTIF(X5:X30,"EF")+(COUNTIF(X5:X30,"1/2 EF")/2)+COUNTIF(X5:X30,"HSR")+(COUNTIF(X5:X30,"1/2 HSR")/2)+COUNTIF(X5:X30,"EM")+(COUNTIF(X5:X30,"1/2 EM")/2)+COUNTIF(X5:X30,"F")+(COUNTIF(X5:X30,"1/2 F")/2)+COUNTIF(X5:X30,"AT")+(COUNTIF(X5:X30,"1/2 AT")/2)+COUNTIF(X5:X30,"ZC")+(COUNTIF(X5:X30,"1/2 ZC")/2)+COUNTIF(X5:X30,"ZD")+(COUNTIF(X5:X30,"1/2 ZD")/2)</f>
        <v>4</v>
      </c>
      <c r="Y32" s="12">
        <f>COUNTIF(Y5:Y30,"RH")+(COUNTIF(Y5:Y30,"1/2 RH")/2)+COUNTIF(Y5:Y30,"CA")+(COUNTIF(Y5:Y30,"1/2 CA")/2)+COUNTIF(Y5:Y30,"RT")+(COUNTIF(Y5:Y30,"1/2 RT")/2)+COUNTIF(Y5:Y30,"CE")+(COUNTIF(Y5:Y30,"1/2 CE")/2)+COUNTIF(Y5:Y30,"MO")+(COUNTIF(Y5:Y30,"1/2 MO")/2)+COUNTIF(Y5:Y30,"CAA")+(COUNTIF(Y5:Y30,"1/2 CAA")/2)+COUNTIF(Y5:Y30,"EF")+(COUNTIF(Y5:Y30,"1/2 EF")/2)+COUNTIF(Y5:Y30,"HSR")+(COUNTIF(Y5:Y30,"1/2 HSR")/2)+COUNTIF(Y5:Y30,"EM")+(COUNTIF(Y5:Y30,"1/2 EM")/2)+COUNTIF(Y5:Y30,"F")+(COUNTIF(Y5:Y30,"1/2 F")/2)+COUNTIF(Y5:Y30,"AT")+(COUNTIF(Y5:Y30,"1/2 AT")/2)+COUNTIF(Y5:Y30,"ZC")+(COUNTIF(Y5:Y30,"1/2 ZC")/2)+COUNTIF(Y5:Y30,"ZD")+(COUNTIF(Y5:Y30,"1/2 ZD")/2)</f>
        <v>7</v>
      </c>
      <c r="Z32" s="12">
        <f>COUNTIF(Z5:Z30,"RH")+(COUNTIF(Z5:Z30,"1/2 RH")/2)+COUNTIF(Z5:Z30,"CA")+(COUNTIF(Z5:Z30,"1/2 CA")/2)+COUNTIF(Z5:Z30,"RT")+(COUNTIF(Z5:Z30,"1/2 RT")/2)+COUNTIF(Z5:Z30,"CE")+(COUNTIF(Z5:Z30,"1/2 CE")/2)+COUNTIF(Z5:Z30,"MO")+(COUNTIF(Z5:Z30,"1/2 MO")/2)+COUNTIF(Z5:Z30,"CAA")+(COUNTIF(Z5:Z30,"1/2 CAA")/2)+COUNTIF(Z5:Z30,"EF")+(COUNTIF(Z5:Z30,"1/2 EF")/2)+COUNTIF(Z5:Z30,"HSR")+(COUNTIF(Z5:Z30,"1/2 HSR")/2)+COUNTIF(Z5:Z30,"EM")+(COUNTIF(Z5:Z30,"1/2 EM")/2)+COUNTIF(Z5:Z30,"F")+(COUNTIF(Z5:Z30,"1/2 F")/2)+COUNTIF(Z5:Z30,"AT")+(COUNTIF(Z5:Z30,"1/2 AT")/2)+COUNTIF(Z5:Z30,"ZC")+(COUNTIF(Z5:Z30,"1/2 ZC")/2)+COUNTIF(Z5:Z30,"ZD")+(COUNTIF(Z5:Z30,"1/2 ZD")/2)</f>
        <v>8</v>
      </c>
      <c r="AA32" s="12">
        <f>COUNTIF(AA5:AA30,"RH")+(COUNTIF(AA5:AA30,"1/2 RH")/2)+COUNTIF(AA5:AA30,"CA")+(COUNTIF(AA5:AA30,"1/2 CA")/2)+COUNTIF(AA5:AA30,"RT")+(COUNTIF(AA5:AA30,"1/2 RT")/2)+COUNTIF(AA5:AA30,"CE")+(COUNTIF(AA5:AA30,"1/2 CE")/2)+COUNTIF(AA5:AA30,"MO")+(COUNTIF(AA5:AA30,"1/2 MO")/2)+COUNTIF(AA5:AA30,"CAA")+(COUNTIF(AA5:AA30,"1/2 CAA")/2)+COUNTIF(AA5:AA30,"EF")+(COUNTIF(AA5:AA30,"1/2 EF")/2)+COUNTIF(AA5:AA30,"HSR")+(COUNTIF(AA5:AA30,"1/2 HSR")/2)+COUNTIF(AA5:AA30,"EM")+(COUNTIF(AA5:AA30,"1/2 EM")/2)+COUNTIF(AA5:AA30,"F")+(COUNTIF(AA5:AA30,"1/2 F")/2)+COUNTIF(AA5:AA30,"AT")+(COUNTIF(AA5:AA30,"1/2 AT")/2)+COUNTIF(AA5:AA30,"ZC")+(COUNTIF(AA5:AA30,"1/2 ZC")/2)+COUNTIF(AA5:AA30,"ZD")+(COUNTIF(AA5:AA30,"1/2 ZD")/2)</f>
        <v>5</v>
      </c>
      <c r="AB32" s="12">
        <f>COUNTIF(AB5:AB30,"RH")+(COUNTIF(AB5:AB30,"1/2 RH")/2)+COUNTIF(AB5:AB30,"CA")+(COUNTIF(AB5:AB30,"1/2 CA")/2)+COUNTIF(AB5:AB30,"RT")+(COUNTIF(AB5:AB30,"1/2 RT")/2)+COUNTIF(AB5:AB30,"CE")+(COUNTIF(AB5:AB30,"1/2 CE")/2)+COUNTIF(AB5:AB30,"MO")+(COUNTIF(AB5:AB30,"1/2 MO")/2)+COUNTIF(AB5:AB30,"CAA")+(COUNTIF(AB5:AB30,"1/2 CAA")/2)+COUNTIF(AB5:AB30,"EF")+(COUNTIF(AB5:AB30,"1/2 EF")/2)+COUNTIF(AB5:AB30,"HSR")+(COUNTIF(AB5:AB30,"1/2 HSR")/2)+COUNTIF(AB5:AB30,"EM")+(COUNTIF(AB5:AB30,"1/2 EM")/2)+COUNTIF(AB5:AB30,"F")+(COUNTIF(AB5:AB30,"1/2 F")/2)+COUNTIF(AB5:AB30,"AT")+(COUNTIF(AB5:AB30,"1/2 AT")/2)+COUNTIF(AB5:AB30,"ZC")+(COUNTIF(AB5:AB30,"1/2 ZC")/2)+COUNTIF(AB5:AB30,"ZD")+(COUNTIF(AB5:AB30,"1/2 ZD")/2)</f>
        <v>2</v>
      </c>
      <c r="AC32" s="12">
        <f>COUNTIF(AC5:AC30,"RH")+(COUNTIF(AC5:AC30,"1/2 RH")/2)+COUNTIF(AC5:AC30,"CA")+(COUNTIF(AC5:AC30,"1/2 CA")/2)+COUNTIF(AC5:AC30,"RT")+(COUNTIF(AC5:AC30,"1/2 RT")/2)+COUNTIF(AC5:AC30,"CE")+(COUNTIF(AC5:AC30,"1/2 CE")/2)+COUNTIF(AC5:AC30,"MO")+(COUNTIF(AC5:AC30,"1/2 MO")/2)+COUNTIF(AC5:AC30,"CAA")+(COUNTIF(AC5:AC30,"1/2 CAA")/2)+COUNTIF(AC5:AC30,"EF")+(COUNTIF(AC5:AC30,"1/2 EF")/2)+COUNTIF(AC5:AC30,"HSR")+(COUNTIF(AC5:AC30,"1/2 HSR")/2)+COUNTIF(AC5:AC30,"EM")+(COUNTIF(AC5:AC30,"1/2 EM")/2)+COUNTIF(AC5:AC30,"F")+(COUNTIF(AC5:AC30,"1/2 F")/2)+COUNTIF(AC5:AC30,"AT")+(COUNTIF(AC5:AC30,"1/2 AT")/2)+COUNTIF(AC5:AC30,"ZC")+(COUNTIF(AC5:AC30,"1/2 ZC")/2)+COUNTIF(AC5:AC30,"ZD")+(COUNTIF(AC5:AC30,"1/2 ZD")/2)</f>
        <v>2.5</v>
      </c>
      <c r="AD32" s="12">
        <f>COUNTIF(AD5:AD30,"RH")+(COUNTIF(AD5:AD30,"1/2 RH")/2)+COUNTIF(AD5:AD30,"CA")+(COUNTIF(AD5:AD30,"1/2 CA")/2)+COUNTIF(AD5:AD30,"RT")+(COUNTIF(AD5:AD30,"1/2 RT")/2)+COUNTIF(AD5:AD30,"CE")+(COUNTIF(AD5:AD30,"1/2 CE")/2)+COUNTIF(AD5:AD30,"MO")+(COUNTIF(AD5:AD30,"1/2 MO")/2)+COUNTIF(AD5:AD30,"CAA")+(COUNTIF(AD5:AD30,"1/2 CAA")/2)+COUNTIF(AD5:AD30,"EF")+(COUNTIF(AD5:AD30,"1/2 EF")/2)+COUNTIF(AD5:AD30,"HSR")+(COUNTIF(AD5:AD30,"1/2 HSR")/2)+COUNTIF(AD5:AD30,"EM")+(COUNTIF(AD5:AD30,"1/2 EM")/2)+COUNTIF(AD5:AD30,"F")+(COUNTIF(AD5:AD30,"1/2 F")/2)+COUNTIF(AD5:AD30,"AT")+(COUNTIF(AD5:AD30,"1/2 AT")/2)+COUNTIF(AD5:AD30,"ZC")+(COUNTIF(AD5:AD30,"1/2 ZC")/2)+COUNTIF(AD5:AD30,"ZD")+(COUNTIF(AD5:AD30,"1/2 ZD")/2)</f>
        <v>3</v>
      </c>
      <c r="AE32" s="12">
        <f>COUNTIF(AE5:AE30,"RH")+(COUNTIF(AE5:AE30,"1/2 RH")/2)+COUNTIF(AE5:AE30,"CA")+(COUNTIF(AE5:AE30,"1/2 CA")/2)+COUNTIF(AE5:AE30,"RT")+(COUNTIF(AE5:AE30,"1/2 RT")/2)+COUNTIF(AE5:AE30,"CE")+(COUNTIF(AE5:AE30,"1/2 CE")/2)+COUNTIF(AE5:AE30,"MO")+(COUNTIF(AE5:AE30,"1/2 MO")/2)+COUNTIF(AE5:AE30,"CAA")+(COUNTIF(AE5:AE30,"1/2 CAA")/2)+COUNTIF(AE5:AE30,"EF")+(COUNTIF(AE5:AE30,"1/2 EF")/2)+COUNTIF(AE5:AE30,"HSR")+(COUNTIF(AE5:AE30,"1/2 HSR")/2)+COUNTIF(AE5:AE30,"EM")+(COUNTIF(AE5:AE30,"1/2 EM")/2)+COUNTIF(AE5:AE30,"F")+(COUNTIF(AE5:AE30,"1/2 F")/2)+COUNTIF(AE5:AE30,"AT")+(COUNTIF(AE5:AE30,"1/2 AT")/2)+COUNTIF(AE5:AE30,"ZC")+(COUNTIF(AE5:AE30,"1/2 ZC")/2)+COUNTIF(AE5:AE30,"ZD")+(COUNTIF(AE5:AE30,"1/2 ZD")/2)</f>
        <v>2</v>
      </c>
      <c r="AF32" s="12">
        <f>COUNTIF(AF5:AF30,"RH")+(COUNTIF(AF5:AF30,"1/2 RH")/2)+COUNTIF(AF5:AF30,"CA")+(COUNTIF(AF5:AF30,"1/2 CA")/2)+COUNTIF(AF5:AF30,"RT")+(COUNTIF(AF5:AF30,"1/2 RT")/2)+COUNTIF(AF5:AF30,"CE")+(COUNTIF(AF5:AF30,"1/2 CE")/2)+COUNTIF(AF5:AF30,"MO")+(COUNTIF(AF5:AF30,"1/2 MO")/2)+COUNTIF(AF5:AF30,"CAA")+(COUNTIF(AF5:AF30,"1/2 CAA")/2)+COUNTIF(AF5:AF30,"EF")+(COUNTIF(AF5:AF30,"1/2 EF")/2)+COUNTIF(AF5:AF30,"HSR")+(COUNTIF(AF5:AF30,"1/2 HSR")/2)+COUNTIF(AF5:AF30,"EM")+(COUNTIF(AF5:AF30,"1/2 EM")/2)+COUNTIF(AF5:AF30,"F")+(COUNTIF(AF5:AF30,"1/2 F")/2)+COUNTIF(AF5:AF30,"AT")+(COUNTIF(AF5:AF30,"1/2 AT")/2)+COUNTIF(AF5:AF30,"ZC")+(COUNTIF(AF5:AF30,"1/2 ZC")/2)+COUNTIF(AF5:AF30,"ZD")+(COUNTIF(AF5:AF30,"1/2 ZD")/2)</f>
        <v>6</v>
      </c>
    </row>
    <row r="33" spans="1:32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>COUNTIF(D5:D30,"ST")+(COUNTIF(D5:D30,"1/2 ST")/2)+COUNTIF(D5:D30,"FORM")+(COUNTIF(D5:D30,"1/2 FORM")/2)+COUNTIF(D5:D30,"EQ")+(COUNTIF(D5:D30,"1/2 EQ")/2)+COUNTIF(D5:D30,"CSO")+(COUNTIF(D5:D30,"1/2 CSO")/2)+COUNTIF(D5:D30,"FOUR")+(COUNTIF(D5:D30,"1/2 FOUR")/2)+COUNTIF(D5:D30,"PR")+(COUNTIF(D5:D30,"1/2 PR")/2)+COUNTIF(D5:D30,"ZA")+(COUNTIF(D5:D30,"1/2 ZA")/2)+COUNTIF(D5:D30,"ZB")+(COUNTIF(D5:D30,"1/2 ZB")/2)+COUNTIF(D5:D30,"ZC")+(COUNTIF(D5:D30,"1/2 ZC")/2)+COUNTIF(D5:D30,"ZD")+(COUNTIF(D5:D30,"1/2 ZD")/2)</f>
        <v>0</v>
      </c>
      <c r="E33" s="12">
        <f>COUNTIF(E5:E30,"ST")+(COUNTIF(E5:E30,"1/2 ST")/2)+COUNTIF(E5:E30,"FORM")+(COUNTIF(E5:E30,"1/2 FORM")/2)+COUNTIF(E5:E30,"EQ")+(COUNTIF(E5:E30,"1/2 EQ")/2)+COUNTIF(E5:E30,"CSO")+(COUNTIF(E5:E30,"1/2 CSO")/2)+COUNTIF(E5:E30,"FOUR")+(COUNTIF(E5:E30,"1/2 FOUR")/2)+COUNTIF(E5:E30,"PR")+(COUNTIF(E5:E30,"1/2 PR")/2)+COUNTIF(E5:E30,"ZA")+(COUNTIF(E5:E30,"1/2 ZA")/2)+COUNTIF(E5:E30,"ZB")+(COUNTIF(E5:E30,"1/2 ZB")/2)+COUNTIF(E5:E30,"ZC")+(COUNTIF(E5:E30,"1/2 ZC")/2)+COUNTIF(E5:E30,"ZD")+(COUNTIF(E5:E30,"1/2 ZD")/2)</f>
        <v>0</v>
      </c>
      <c r="F33" s="12">
        <f>COUNTIF(F5:F30,"ST")+(COUNTIF(F5:F30,"1/2 ST")/2)+COUNTIF(F5:F30,"FORM")+(COUNTIF(F5:F30,"1/2 FORM")/2)+COUNTIF(F5:F30,"EQ")+(COUNTIF(F5:F30,"1/2 EQ")/2)+COUNTIF(F5:F30,"CSO")+(COUNTIF(F5:F30,"1/2 CSO")/2)+COUNTIF(F5:F30,"FOUR")+(COUNTIF(F5:F30,"1/2 FOUR")/2)+COUNTIF(F5:F30,"PR")+(COUNTIF(F5:F30,"1/2 PR")/2)+COUNTIF(F5:F30,"ZA")+(COUNTIF(F5:F30,"1/2 ZA")/2)+COUNTIF(F5:F30,"ZB")+(COUNTIF(F5:F30,"1/2 ZB")/2)+COUNTIF(F5:F30,"ZC")+(COUNTIF(F5:F30,"1/2 ZC")/2)+COUNTIF(F5:F30,"ZD")+(COUNTIF(F5:F30,"1/2 ZD")/2)</f>
        <v>0</v>
      </c>
      <c r="G33" s="12">
        <f>COUNTIF(G5:G30,"ST")+(COUNTIF(G5:G30,"1/2 ST")/2)+COUNTIF(G5:G30,"FORM")+(COUNTIF(G5:G30,"1/2 FORM")/2)+COUNTIF(G5:G30,"EQ")+(COUNTIF(G5:G30,"1/2 EQ")/2)+COUNTIF(G5:G30,"CSO")+(COUNTIF(G5:G30,"1/2 CSO")/2)+COUNTIF(G5:G30,"FOUR")+(COUNTIF(G5:G30,"1/2 FOUR")/2)+COUNTIF(G5:G30,"PR")+(COUNTIF(G5:G30,"1/2 PR")/2)+COUNTIF(G5:G30,"ZA")+(COUNTIF(G5:G30,"1/2 ZA")/2)+COUNTIF(G5:G30,"ZB")+(COUNTIF(G5:G30,"1/2 ZB")/2)+COUNTIF(G5:G30,"ZC")+(COUNTIF(G5:G30,"1/2 ZC")/2)+COUNTIF(G5:G30,"ZD")+(COUNTIF(G5:G30,"1/2 ZD")/2)</f>
        <v>0</v>
      </c>
      <c r="H33" s="12">
        <f>COUNTIF(H5:H30,"ST")+(COUNTIF(H5:H30,"1/2 ST")/2)+COUNTIF(H5:H30,"FORM")+(COUNTIF(H5:H30,"1/2 FORM")/2)+COUNTIF(H5:H30,"EQ")+(COUNTIF(H5:H30,"1/2 EQ")/2)+COUNTIF(H5:H30,"CSO")+(COUNTIF(H5:H30,"1/2 CSO")/2)+COUNTIF(H5:H30,"FOUR")+(COUNTIF(H5:H30,"1/2 FOUR")/2)+COUNTIF(H5:H30,"PR")+(COUNTIF(H5:H30,"1/2 PR")/2)+COUNTIF(H5:H30,"ZA")+(COUNTIF(H5:H30,"1/2 ZA")/2)+COUNTIF(H5:H30,"ZB")+(COUNTIF(H5:H30,"1/2 ZB")/2)+COUNTIF(H5:H30,"ZC")+(COUNTIF(H5:H30,"1/2 ZC")/2)+COUNTIF(H5:H30,"ZD")+(COUNTIF(H5:H30,"1/2 ZD")/2)</f>
        <v>1</v>
      </c>
      <c r="I33" s="12">
        <f>COUNTIF(I5:I30,"ST")+(COUNTIF(I5:I30,"1/2 ST")/2)+COUNTIF(I5:I30,"FORM")+(COUNTIF(I5:I30,"1/2 FORM")/2)+COUNTIF(I5:I30,"EQ")+(COUNTIF(I5:I30,"1/2 EQ")/2)+COUNTIF(I5:I30,"CSO")+(COUNTIF(I5:I30,"1/2 CSO")/2)+COUNTIF(I5:I30,"FOUR")+(COUNTIF(I5:I30,"1/2 FOUR")/2)+COUNTIF(I5:I30,"PR")+(COUNTIF(I5:I30,"1/2 PR")/2)+COUNTIF(I5:I30,"ZA")+(COUNTIF(I5:I30,"1/2 ZA")/2)+COUNTIF(I5:I30,"ZB")+(COUNTIF(I5:I30,"1/2 ZB")/2)+COUNTIF(I5:I30,"ZC")+(COUNTIF(I5:I30,"1/2 ZC")/2)+COUNTIF(I5:I30,"ZD")+(COUNTIF(I5:I30,"1/2 ZD")/2)</f>
        <v>0</v>
      </c>
      <c r="J33" s="12">
        <f>COUNTIF(J5:J30,"ST")+(COUNTIF(J5:J30,"1/2 ST")/2)+COUNTIF(J5:J30,"FORM")+(COUNTIF(J5:J30,"1/2 FORM")/2)+COUNTIF(J5:J30,"EQ")+(COUNTIF(J5:J30,"1/2 EQ")/2)+COUNTIF(J5:J30,"CSO")+(COUNTIF(J5:J30,"1/2 CSO")/2)+COUNTIF(J5:J30,"FOUR")+(COUNTIF(J5:J30,"1/2 FOUR")/2)+COUNTIF(J5:J30,"PR")+(COUNTIF(J5:J30,"1/2 PR")/2)+COUNTIF(J5:J30,"ZA")+(COUNTIF(J5:J30,"1/2 ZA")/2)+COUNTIF(J5:J30,"ZB")+(COUNTIF(J5:J30,"1/2 ZB")/2)+COUNTIF(J5:J30,"ZC")+(COUNTIF(J5:J30,"1/2 ZC")/2)+COUNTIF(J5:J30,"ZD")+(COUNTIF(J5:J30,"1/2 ZD")/2)</f>
        <v>0</v>
      </c>
      <c r="K33" s="12">
        <f>COUNTIF(K5:K30,"ST")+(COUNTIF(K5:K30,"1/2 ST")/2)+COUNTIF(K5:K30,"FORM")+(COUNTIF(K5:K30,"1/2 FORM")/2)+COUNTIF(K5:K30,"EQ")+(COUNTIF(K5:K30,"1/2 EQ")/2)+COUNTIF(K5:K30,"CSO")+(COUNTIF(K5:K30,"1/2 CSO")/2)+COUNTIF(K5:K30,"FOUR")+(COUNTIF(K5:K30,"1/2 FOUR")/2)+COUNTIF(K5:K30,"PR")+(COUNTIF(K5:K30,"1/2 PR")/2)+COUNTIF(K5:K30,"ZA")+(COUNTIF(K5:K30,"1/2 ZA")/2)+COUNTIF(K5:K30,"ZB")+(COUNTIF(K5:K30,"1/2 ZB")/2)+COUNTIF(K5:K30,"ZC")+(COUNTIF(K5:K30,"1/2 ZC")/2)+COUNTIF(K5:K30,"ZD")+(COUNTIF(K5:K30,"1/2 ZD")/2)</f>
        <v>0</v>
      </c>
      <c r="L33" s="12">
        <f>COUNTIF(L5:L30,"ST")+(COUNTIF(L5:L30,"1/2 ST")/2)+COUNTIF(L5:L30,"FORM")+(COUNTIF(L5:L30,"1/2 FORM")/2)+COUNTIF(L5:L30,"EQ")+(COUNTIF(L5:L30,"1/2 EQ")/2)+COUNTIF(L5:L30,"CSO")+(COUNTIF(L5:L30,"1/2 CSO")/2)+COUNTIF(L5:L30,"FOUR")+(COUNTIF(L5:L30,"1/2 FOUR")/2)+COUNTIF(L5:L30,"PR")+(COUNTIF(L5:L30,"1/2 PR")/2)+COUNTIF(L5:L30,"ZA")+(COUNTIF(L5:L30,"1/2 ZA")/2)+COUNTIF(L5:L30,"ZB")+(COUNTIF(L5:L30,"1/2 ZB")/2)+COUNTIF(L5:L30,"ZC")+(COUNTIF(L5:L30,"1/2 ZC")/2)+COUNTIF(L5:L30,"ZD")+(COUNTIF(L5:L30,"1/2 ZD")/2)</f>
        <v>0</v>
      </c>
      <c r="M33" s="12">
        <f>COUNTIF(M5:M30,"ST")+(COUNTIF(M5:M30,"1/2 ST")/2)+COUNTIF(M5:M30,"FORM")+(COUNTIF(M5:M30,"1/2 FORM")/2)+COUNTIF(M5:M30,"EQ")+(COUNTIF(M5:M30,"1/2 EQ")/2)+COUNTIF(M5:M30,"CSO")+(COUNTIF(M5:M30,"1/2 CSO")/2)+COUNTIF(M5:M30,"FOUR")+(COUNTIF(M5:M30,"1/2 FOUR")/2)+COUNTIF(M5:M30,"PR")+(COUNTIF(M5:M30,"1/2 PR")/2)+COUNTIF(M5:M30,"ZA")+(COUNTIF(M5:M30,"1/2 ZA")/2)+COUNTIF(M5:M30,"ZB")+(COUNTIF(M5:M30,"1/2 ZB")/2)+COUNTIF(M5:M30,"ZC")+(COUNTIF(M5:M30,"1/2 ZC")/2)+COUNTIF(M5:M30,"ZD")+(COUNTIF(M5:M30,"1/2 ZD")/2)</f>
        <v>0</v>
      </c>
      <c r="N33" s="12">
        <f>COUNTIF(N5:N30,"ST")+(COUNTIF(N5:N30,"1/2 ST")/2)+COUNTIF(N5:N30,"FORM")+(COUNTIF(N5:N30,"1/2 FORM")/2)+COUNTIF(N5:N30,"EQ")+(COUNTIF(N5:N30,"1/2 EQ")/2)+COUNTIF(N5:N30,"CSO")+(COUNTIF(N5:N30,"1/2 CSO")/2)+COUNTIF(N5:N30,"FOUR")+(COUNTIF(N5:N30,"1/2 FOUR")/2)+COUNTIF(N5:N30,"PR")+(COUNTIF(N5:N30,"1/2 PR")/2)+COUNTIF(N5:N30,"ZA")+(COUNTIF(N5:N30,"1/2 ZA")/2)+COUNTIF(N5:N30,"ZB")+(COUNTIF(N5:N30,"1/2 ZB")/2)+COUNTIF(N5:N30,"ZC")+(COUNTIF(N5:N30,"1/2 ZC")/2)+COUNTIF(N5:N30,"ZD")+(COUNTIF(N5:N30,"1/2 ZD")/2)</f>
        <v>1</v>
      </c>
      <c r="O33" s="12">
        <f>COUNTIF(O5:O30,"ST")+(COUNTIF(O5:O30,"1/2 ST")/2)+COUNTIF(O5:O30,"FORM")+(COUNTIF(O5:O30,"1/2 FORM")/2)+COUNTIF(O5:O30,"EQ")+(COUNTIF(O5:O30,"1/2 EQ")/2)+COUNTIF(O5:O30,"CSO")+(COUNTIF(O5:O30,"1/2 CSO")/2)+COUNTIF(O5:O30,"FOUR")+(COUNTIF(O5:O30,"1/2 FOUR")/2)+COUNTIF(O5:O30,"PR")+(COUNTIF(O5:O30,"1/2 PR")/2)+COUNTIF(O5:O30,"ZA")+(COUNTIF(O5:O30,"1/2 ZA")/2)+COUNTIF(O5:O30,"ZB")+(COUNTIF(O5:O30,"1/2 ZB")/2)+COUNTIF(O5:O30,"ZC")+(COUNTIF(O5:O30,"1/2 ZC")/2)+COUNTIF(O5:O30,"ZD")+(COUNTIF(O5:O30,"1/2 ZD")/2)</f>
        <v>2</v>
      </c>
      <c r="P33" s="12">
        <f>COUNTIF(P5:P30,"ST")+(COUNTIF(P5:P30,"1/2 ST")/2)+COUNTIF(P5:P30,"FORM")+(COUNTIF(P5:P30,"1/2 FORM")/2)+COUNTIF(P5:P30,"EQ")+(COUNTIF(P5:P30,"1/2 EQ")/2)+COUNTIF(P5:P30,"CSO")+(COUNTIF(P5:P30,"1/2 CSO")/2)+COUNTIF(P5:P30,"FOUR")+(COUNTIF(P5:P30,"1/2 FOUR")/2)+COUNTIF(P5:P30,"PR")+(COUNTIF(P5:P30,"1/2 PR")/2)+COUNTIF(P5:P30,"ZA")+(COUNTIF(P5:P30,"1/2 ZA")/2)+COUNTIF(P5:P30,"ZB")+(COUNTIF(P5:P30,"1/2 ZB")/2)+COUNTIF(P5:P30,"ZC")+(COUNTIF(P5:P30,"1/2 ZC")/2)+COUNTIF(P5:P30,"ZD")+(COUNTIF(P5:P30,"1/2 ZD")/2)</f>
        <v>1</v>
      </c>
      <c r="Q33" s="12">
        <f>COUNTIF(Q5:Q30,"ST")+(COUNTIF(Q5:Q30,"1/2 ST")/2)+COUNTIF(Q5:Q30,"FORM")+(COUNTIF(Q5:Q30,"1/2 FORM")/2)+COUNTIF(Q5:Q30,"EQ")+(COUNTIF(Q5:Q30,"1/2 EQ")/2)+COUNTIF(Q5:Q30,"CSO")+(COUNTIF(Q5:Q30,"1/2 CSO")/2)+COUNTIF(Q5:Q30,"FOUR")+(COUNTIF(Q5:Q30,"1/2 FOUR")/2)+COUNTIF(Q5:Q30,"PR")+(COUNTIF(Q5:Q30,"1/2 PR")/2)+COUNTIF(Q5:Q30,"ZA")+(COUNTIF(Q5:Q30,"1/2 ZA")/2)+COUNTIF(Q5:Q30,"ZB")+(COUNTIF(Q5:Q30,"1/2 ZB")/2)+COUNTIF(Q5:Q30,"ZC")+(COUNTIF(Q5:Q30,"1/2 ZC")/2)+COUNTIF(Q5:Q30,"ZD")+(COUNTIF(Q5:Q30,"1/2 ZD")/2)</f>
        <v>0</v>
      </c>
      <c r="R33" s="12">
        <f>COUNTIF(R5:R30,"ST")+(COUNTIF(R5:R30,"1/2 ST")/2)+COUNTIF(R5:R30,"FORM")+(COUNTIF(R5:R30,"1/2 FORM")/2)+COUNTIF(R5:R30,"EQ")+(COUNTIF(R5:R30,"1/2 EQ")/2)+COUNTIF(R5:R30,"CSO")+(COUNTIF(R5:R30,"1/2 CSO")/2)+COUNTIF(R5:R30,"FOUR")+(COUNTIF(R5:R30,"1/2 FOUR")/2)+COUNTIF(R5:R30,"PR")+(COUNTIF(R5:R30,"1/2 PR")/2)+COUNTIF(R5:R30,"ZA")+(COUNTIF(R5:R30,"1/2 ZA")/2)+COUNTIF(R5:R30,"ZB")+(COUNTIF(R5:R30,"1/2 ZB")/2)+COUNTIF(R5:R30,"ZC")+(COUNTIF(R5:R30,"1/2 ZC")/2)+COUNTIF(R5:R30,"ZD")+(COUNTIF(R5:R30,"1/2 ZD")/2)</f>
        <v>0</v>
      </c>
      <c r="S33" s="12">
        <f>COUNTIF(S5:S30,"ST")+(COUNTIF(S5:S30,"1/2 ST")/2)+COUNTIF(S5:S30,"FORM")+(COUNTIF(S5:S30,"1/2 FORM")/2)+COUNTIF(S5:S30,"EQ")+(COUNTIF(S5:S30,"1/2 EQ")/2)+COUNTIF(S5:S30,"CSO")+(COUNTIF(S5:S30,"1/2 CSO")/2)+COUNTIF(S5:S30,"FOUR")+(COUNTIF(S5:S30,"1/2 FOUR")/2)+COUNTIF(S5:S30,"PR")+(COUNTIF(S5:S30,"1/2 PR")/2)+COUNTIF(S5:S30,"ZA")+(COUNTIF(S5:S30,"1/2 ZA")/2)+COUNTIF(S5:S30,"ZB")+(COUNTIF(S5:S30,"1/2 ZB")/2)+COUNTIF(S5:S30,"ZC")+(COUNTIF(S5:S30,"1/2 ZC")/2)+COUNTIF(S5:S30,"ZD")+(COUNTIF(S5:S30,"1/2 ZD")/2)</f>
        <v>0</v>
      </c>
      <c r="T33" s="12">
        <f>COUNTIF(T5:T30,"ST")+(COUNTIF(T5:T30,"1/2 ST")/2)+COUNTIF(T5:T30,"FORM")+(COUNTIF(T5:T30,"1/2 FORM")/2)+COUNTIF(T5:T30,"EQ")+(COUNTIF(T5:T30,"1/2 EQ")/2)+COUNTIF(T5:T30,"CSO")+(COUNTIF(T5:T30,"1/2 CSO")/2)+COUNTIF(T5:T30,"FOUR")+(COUNTIF(T5:T30,"1/2 FOUR")/2)+COUNTIF(T5:T30,"PR")+(COUNTIF(T5:T30,"1/2 PR")/2)+COUNTIF(T5:T30,"ZA")+(COUNTIF(T5:T30,"1/2 ZA")/2)+COUNTIF(T5:T30,"ZB")+(COUNTIF(T5:T30,"1/2 ZB")/2)+COUNTIF(T5:T30,"ZC")+(COUNTIF(T5:T30,"1/2 ZC")/2)+COUNTIF(T5:T30,"ZD")+(COUNTIF(T5:T30,"1/2 ZD")/2)</f>
        <v>0</v>
      </c>
      <c r="U33" s="12">
        <f>COUNTIF(U5:U30,"ST")+(COUNTIF(U5:U30,"1/2 ST")/2)+COUNTIF(U5:U30,"FORM")+(COUNTIF(U5:U30,"1/2 FORM")/2)+COUNTIF(U5:U30,"EQ")+(COUNTIF(U5:U30,"1/2 EQ")/2)+COUNTIF(U5:U30,"CSO")+(COUNTIF(U5:U30,"1/2 CSO")/2)+COUNTIF(U5:U30,"FOUR")+(COUNTIF(U5:U30,"1/2 FOUR")/2)+COUNTIF(U5:U30,"PR")+(COUNTIF(U5:U30,"1/2 PR")/2)+COUNTIF(U5:U30,"ZA")+(COUNTIF(U5:U30,"1/2 ZA")/2)+COUNTIF(U5:U30,"ZB")+(COUNTIF(U5:U30,"1/2 ZB")/2)+COUNTIF(U5:U30,"ZC")+(COUNTIF(U5:U30,"1/2 ZC")/2)+COUNTIF(U5:U30,"ZD")+(COUNTIF(U5:U30,"1/2 ZD")/2)</f>
        <v>0</v>
      </c>
      <c r="V33" s="12">
        <f>COUNTIF(V5:V30,"ST")+(COUNTIF(V5:V30,"1/2 ST")/2)+COUNTIF(V5:V30,"FORM")+(COUNTIF(V5:V30,"1/2 FORM")/2)+COUNTIF(V5:V30,"EQ")+(COUNTIF(V5:V30,"1/2 EQ")/2)+COUNTIF(V5:V30,"CSO")+(COUNTIF(V5:V30,"1/2 CSO")/2)+COUNTIF(V5:V30,"FOUR")+(COUNTIF(V5:V30,"1/2 FOUR")/2)+COUNTIF(V5:V30,"PR")+(COUNTIF(V5:V30,"1/2 PR")/2)+COUNTIF(V5:V30,"ZA")+(COUNTIF(V5:V30,"1/2 ZA")/2)+COUNTIF(V5:V30,"ZB")+(COUNTIF(V5:V30,"1/2 ZB")/2)+COUNTIF(V5:V30,"ZC")+(COUNTIF(V5:V30,"1/2 ZC")/2)+COUNTIF(V5:V30,"ZD")+(COUNTIF(V5:V30,"1/2 ZD")/2)</f>
        <v>1</v>
      </c>
      <c r="W33" s="12">
        <f>COUNTIF(W5:W30,"ST")+(COUNTIF(W5:W30,"1/2 ST")/2)+COUNTIF(W5:W30,"FORM")+(COUNTIF(W5:W30,"1/2 FORM")/2)+COUNTIF(W5:W30,"EQ")+(COUNTIF(W5:W30,"1/2 EQ")/2)+COUNTIF(W5:W30,"CSO")+(COUNTIF(W5:W30,"1/2 CSO")/2)+COUNTIF(W5:W30,"FOUR")+(COUNTIF(W5:W30,"1/2 FOUR")/2)+COUNTIF(W5:W30,"PR")+(COUNTIF(W5:W30,"1/2 PR")/2)+COUNTIF(W5:W30,"ZA")+(COUNTIF(W5:W30,"1/2 ZA")/2)+COUNTIF(W5:W30,"ZB")+(COUNTIF(W5:W30,"1/2 ZB")/2)+COUNTIF(W5:W30,"ZC")+(COUNTIF(W5:W30,"1/2 ZC")/2)+COUNTIF(W5:W30,"ZD")+(COUNTIF(W5:W30,"1/2 ZD")/2)</f>
        <v>0</v>
      </c>
      <c r="X33" s="12">
        <f>COUNTIF(X5:X30,"ST")+(COUNTIF(X5:X30,"1/2 ST")/2)+COUNTIF(X5:X30,"FORM")+(COUNTIF(X5:X30,"1/2 FORM")/2)+COUNTIF(X5:X30,"EQ")+(COUNTIF(X5:X30,"1/2 EQ")/2)+COUNTIF(X5:X30,"CSO")+(COUNTIF(X5:X30,"1/2 CSO")/2)+COUNTIF(X5:X30,"FOUR")+(COUNTIF(X5:X30,"1/2 FOUR")/2)+COUNTIF(X5:X30,"PR")+(COUNTIF(X5:X30,"1/2 PR")/2)+COUNTIF(X5:X30,"ZA")+(COUNTIF(X5:X30,"1/2 ZA")/2)+COUNTIF(X5:X30,"ZB")+(COUNTIF(X5:X30,"1/2 ZB")/2)+COUNTIF(X5:X30,"ZC")+(COUNTIF(X5:X30,"1/2 ZC")/2)+COUNTIF(X5:X30,"ZD")+(COUNTIF(X5:X30,"1/2 ZD")/2)</f>
        <v>0</v>
      </c>
      <c r="Y33" s="12">
        <f>COUNTIF(Y5:Y30,"ST")+(COUNTIF(Y5:Y30,"1/2 ST")/2)+COUNTIF(Y5:Y30,"FORM")+(COUNTIF(Y5:Y30,"1/2 FORM")/2)+COUNTIF(Y5:Y30,"EQ")+(COUNTIF(Y5:Y30,"1/2 EQ")/2)+COUNTIF(Y5:Y30,"CSO")+(COUNTIF(Y5:Y30,"1/2 CSO")/2)+COUNTIF(Y5:Y30,"FOUR")+(COUNTIF(Y5:Y30,"1/2 FOUR")/2)+COUNTIF(Y5:Y30,"PR")+(COUNTIF(Y5:Y30,"1/2 PR")/2)+COUNTIF(Y5:Y30,"ZA")+(COUNTIF(Y5:Y30,"1/2 ZA")/2)+COUNTIF(Y5:Y30,"ZB")+(COUNTIF(Y5:Y30,"1/2 ZB")/2)+COUNTIF(Y5:Y30,"ZC")+(COUNTIF(Y5:Y30,"1/2 ZC")/2)+COUNTIF(Y5:Y30,"ZD")+(COUNTIF(Y5:Y30,"1/2 ZD")/2)</f>
        <v>0</v>
      </c>
      <c r="Z33" s="12">
        <f>COUNTIF(Z5:Z30,"ST")+(COUNTIF(Z5:Z30,"1/2 ST")/2)+COUNTIF(Z5:Z30,"FORM")+(COUNTIF(Z5:Z30,"1/2 FORM")/2)+COUNTIF(Z5:Z30,"EQ")+(COUNTIF(Z5:Z30,"1/2 EQ")/2)+COUNTIF(Z5:Z30,"CSO")+(COUNTIF(Z5:Z30,"1/2 CSO")/2)+COUNTIF(Z5:Z30,"FOUR")+(COUNTIF(Z5:Z30,"1/2 FOUR")/2)+COUNTIF(Z5:Z30,"PR")+(COUNTIF(Z5:Z30,"1/2 PR")/2)+COUNTIF(Z5:Z30,"ZA")+(COUNTIF(Z5:Z30,"1/2 ZA")/2)+COUNTIF(Z5:Z30,"ZB")+(COUNTIF(Z5:Z30,"1/2 ZB")/2)+COUNTIF(Z5:Z30,"ZC")+(COUNTIF(Z5:Z30,"1/2 ZC")/2)+COUNTIF(Z5:Z30,"ZD")+(COUNTIF(Z5:Z30,"1/2 ZD")/2)</f>
        <v>0</v>
      </c>
      <c r="AA33" s="12">
        <f>COUNTIF(AA5:AA30,"ST")+(COUNTIF(AA5:AA30,"1/2 ST")/2)+COUNTIF(AA5:AA30,"FORM")+(COUNTIF(AA5:AA30,"1/2 FORM")/2)+COUNTIF(AA5:AA30,"EQ")+(COUNTIF(AA5:AA30,"1/2 EQ")/2)+COUNTIF(AA5:AA30,"CSO")+(COUNTIF(AA5:AA30,"1/2 CSO")/2)+COUNTIF(AA5:AA30,"FOUR")+(COUNTIF(AA5:AA30,"1/2 FOUR")/2)+COUNTIF(AA5:AA30,"PR")+(COUNTIF(AA5:AA30,"1/2 PR")/2)+COUNTIF(AA5:AA30,"ZA")+(COUNTIF(AA5:AA30,"1/2 ZA")/2)+COUNTIF(AA5:AA30,"ZB")+(COUNTIF(AA5:AA30,"1/2 ZB")/2)+COUNTIF(AA5:AA30,"ZC")+(COUNTIF(AA5:AA30,"1/2 ZC")/2)+COUNTIF(AA5:AA30,"ZD")+(COUNTIF(AA5:AA30,"1/2 ZD")/2)</f>
        <v>0</v>
      </c>
      <c r="AB33" s="12">
        <f>COUNTIF(AB5:AB30,"ST")+(COUNTIF(AB5:AB30,"1/2 ST")/2)+COUNTIF(AB5:AB30,"FORM")+(COUNTIF(AB5:AB30,"1/2 FORM")/2)+COUNTIF(AB5:AB30,"EQ")+(COUNTIF(AB5:AB30,"1/2 EQ")/2)+COUNTIF(AB5:AB30,"CSO")+(COUNTIF(AB5:AB30,"1/2 CSO")/2)+COUNTIF(AB5:AB30,"FOUR")+(COUNTIF(AB5:AB30,"1/2 FOUR")/2)+COUNTIF(AB5:AB30,"PR")+(COUNTIF(AB5:AB30,"1/2 PR")/2)+COUNTIF(AB5:AB30,"ZA")+(COUNTIF(AB5:AB30,"1/2 ZA")/2)+COUNTIF(AB5:AB30,"ZB")+(COUNTIF(AB5:AB30,"1/2 ZB")/2)+COUNTIF(AB5:AB30,"ZC")+(COUNTIF(AB5:AB30,"1/2 ZC")/2)+COUNTIF(AB5:AB30,"ZD")+(COUNTIF(AB5:AB30,"1/2 ZD")/2)</f>
        <v>0</v>
      </c>
      <c r="AC33" s="12">
        <f>COUNTIF(AC5:AC30,"ST")+(COUNTIF(AC5:AC30,"1/2 ST")/2)+COUNTIF(AC5:AC30,"FORM")+(COUNTIF(AC5:AC30,"1/2 FORM")/2)+COUNTIF(AC5:AC30,"EQ")+(COUNTIF(AC5:AC30,"1/2 EQ")/2)+COUNTIF(AC5:AC30,"CSO")+(COUNTIF(AC5:AC30,"1/2 CSO")/2)+COUNTIF(AC5:AC30,"FOUR")+(COUNTIF(AC5:AC30,"1/2 FOUR")/2)+COUNTIF(AC5:AC30,"PR")+(COUNTIF(AC5:AC30,"1/2 PR")/2)+COUNTIF(AC5:AC30,"ZA")+(COUNTIF(AC5:AC30,"1/2 ZA")/2)+COUNTIF(AC5:AC30,"ZB")+(COUNTIF(AC5:AC30,"1/2 ZB")/2)+COUNTIF(AC5:AC30,"ZC")+(COUNTIF(AC5:AC30,"1/2 ZC")/2)+COUNTIF(AC5:AC30,"ZD")+(COUNTIF(AC5:AC30,"1/2 ZD")/2)</f>
        <v>1</v>
      </c>
      <c r="AD33" s="12">
        <f>COUNTIF(AD5:AD30,"ST")+(COUNTIF(AD5:AD30,"1/2 ST")/2)+COUNTIF(AD5:AD30,"FORM")+(COUNTIF(AD5:AD30,"1/2 FORM")/2)+COUNTIF(AD5:AD30,"EQ")+(COUNTIF(AD5:AD30,"1/2 EQ")/2)+COUNTIF(AD5:AD30,"CSO")+(COUNTIF(AD5:AD30,"1/2 CSO")/2)+COUNTIF(AD5:AD30,"FOUR")+(COUNTIF(AD5:AD30,"1/2 FOUR")/2)+COUNTIF(AD5:AD30,"PR")+(COUNTIF(AD5:AD30,"1/2 PR")/2)+COUNTIF(AD5:AD30,"ZA")+(COUNTIF(AD5:AD30,"1/2 ZA")/2)+COUNTIF(AD5:AD30,"ZB")+(COUNTIF(AD5:AD30,"1/2 ZB")/2)+COUNTIF(AD5:AD30,"ZC")+(COUNTIF(AD5:AD30,"1/2 ZC")/2)+COUNTIF(AD5:AD30,"ZD")+(COUNTIF(AD5:AD30,"1/2 ZD")/2)</f>
        <v>0</v>
      </c>
      <c r="AE33" s="12">
        <f>COUNTIF(AE5:AE30,"ST")+(COUNTIF(AE5:AE30,"1/2 ST")/2)+COUNTIF(AE5:AE30,"FORM")+(COUNTIF(AE5:AE30,"1/2 FORM")/2)+COUNTIF(AE5:AE30,"EQ")+(COUNTIF(AE5:AE30,"1/2 EQ")/2)+COUNTIF(AE5:AE30,"CSO")+(COUNTIF(AE5:AE30,"1/2 CSO")/2)+COUNTIF(AE5:AE30,"FOUR")+(COUNTIF(AE5:AE30,"1/2 FOUR")/2)+COUNTIF(AE5:AE30,"PR")+(COUNTIF(AE5:AE30,"1/2 PR")/2)+COUNTIF(AE5:AE30,"ZA")+(COUNTIF(AE5:AE30,"1/2 ZA")/2)+COUNTIF(AE5:AE30,"ZB")+(COUNTIF(AE5:AE30,"1/2 ZB")/2)+COUNTIF(AE5:AE30,"ZC")+(COUNTIF(AE5:AE30,"1/2 ZC")/2)+COUNTIF(AE5:AE30,"ZD")+(COUNTIF(AE5:AE30,"1/2 ZD")/2)</f>
        <v>0</v>
      </c>
      <c r="AF33" s="12">
        <f>COUNTIF(AF5:AF30,"ST")+(COUNTIF(AF5:AF30,"1/2 ST")/2)+COUNTIF(AF5:AF30,"FORM")+(COUNTIF(AF5:AF30,"1/2 FORM")/2)+COUNTIF(AF5:AF30,"EQ")+(COUNTIF(AF5:AF30,"1/2 EQ")/2)+COUNTIF(AF5:AF30,"CSO")+(COUNTIF(AF5:AF30,"1/2 CSO")/2)+COUNTIF(AF5:AF30,"FOUR")+(COUNTIF(AF5:AF30,"1/2 FOUR")/2)+COUNTIF(AF5:AF30,"PR")+(COUNTIF(AF5:AF30,"1/2 PR")/2)+COUNTIF(AF5:AF30,"ZA")+(COUNTIF(AF5:AF30,"1/2 ZA")/2)+COUNTIF(AF5:AF30,"ZB")+(COUNTIF(AF5:AF30,"1/2 ZB")/2)+COUNTIF(AF5:AF30,"ZC")+(COUNTIF(AF5:AF30,"1/2 ZC")/2)+COUNTIF(AF5:AF30,"ZD")+(COUNTIF(AF5:AF30,"1/2 ZD")/2)</f>
        <v>0</v>
      </c>
    </row>
    <row r="34" spans="1:32" ht="12.75" customHeight="1">
      <c r="A34" s="57"/>
      <c r="B34" s="58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8"/>
      <c r="O34" s="60"/>
      <c r="P34" s="59"/>
      <c r="Q34" s="58"/>
      <c r="R34" s="60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61"/>
      <c r="AE34" s="59"/>
      <c r="AF34" s="59"/>
    </row>
    <row r="35" spans="1:32">
      <c r="A35" s="57"/>
      <c r="B35" s="58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8"/>
      <c r="O35" s="60"/>
      <c r="P35" s="59"/>
      <c r="Q35" s="58"/>
      <c r="R35" s="60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62"/>
      <c r="AE35" s="59"/>
      <c r="AF35" s="59"/>
    </row>
    <row r="36" spans="1:32">
      <c r="A36" s="57"/>
      <c r="B36" s="58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8"/>
      <c r="O36" s="60"/>
      <c r="P36" s="59"/>
      <c r="Q36" s="58"/>
      <c r="R36" s="60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62"/>
      <c r="AE36" s="59"/>
      <c r="AF36" s="59"/>
    </row>
    <row r="37" spans="1:32">
      <c r="A37" s="57"/>
      <c r="B37" s="58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8"/>
      <c r="O37" s="60"/>
      <c r="P37" s="59"/>
      <c r="Q37" s="58"/>
      <c r="R37" s="60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62"/>
      <c r="AE37" s="59"/>
      <c r="AF37" s="59"/>
    </row>
    <row r="38" spans="1:32">
      <c r="A38" s="57"/>
      <c r="B38" s="58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8"/>
      <c r="O38" s="60"/>
      <c r="P38" s="59"/>
      <c r="Q38" s="58"/>
      <c r="R38" s="60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62"/>
      <c r="AE38" s="59"/>
      <c r="AF38" s="59"/>
    </row>
    <row r="39" spans="1:32">
      <c r="A39" s="57"/>
      <c r="B39" s="58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8"/>
      <c r="O39" s="60"/>
      <c r="P39" s="59"/>
      <c r="Q39" s="58"/>
      <c r="R39" s="60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62"/>
      <c r="AE39" s="59"/>
      <c r="AF39" s="59"/>
    </row>
    <row r="40" spans="1:32">
      <c r="A40" s="57"/>
      <c r="B40" s="58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8"/>
      <c r="O40" s="60"/>
      <c r="P40" s="59"/>
      <c r="Q40" s="58"/>
      <c r="R40" s="60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63"/>
      <c r="AE40" s="59"/>
      <c r="AF40" s="59"/>
    </row>
    <row r="41" spans="1:32" ht="18.75" customHeight="1">
      <c r="A41" s="2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</row>
    <row r="44" spans="1:32" ht="17.25" customHeight="1">
      <c r="A44" s="2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COUNTIF($B$15:$AF$16,"J")+(COUNTIF($B$15:$AF$16,"1/2 J")/2)</f>
        <v>0</v>
      </c>
      <c r="C45" s="2">
        <f>COUNTIF($B$15:$AF$16,"M")+(COUNTIF($B$15:$AF$16,"1/2 M")/2)</f>
        <v>12</v>
      </c>
      <c r="D45" s="2">
        <f>COUNTIF($B$15:$AF$16,"AM")+(COUNTIF($B$15:$AF$16,"1/2 AM")/2)</f>
        <v>0</v>
      </c>
      <c r="E45" s="2">
        <f>COUNTIF($B$15:$AF$16,"GTPI")+(COUNTIF($B$15:$AF$16,"1/2 GTPI")/2)</f>
        <v>0</v>
      </c>
      <c r="F45" s="2">
        <f>COUNTIF($B$15:$AF$16,"RH")+(COUNTIF($B$15:$AF$16,"1/2 RH")/2)</f>
        <v>5</v>
      </c>
      <c r="G45" s="2">
        <f>COUNTIF($B$15:$AF$16,"CA")+(COUNTIF($B$15:$AF$16,"1/2 CA")/2)</f>
        <v>0</v>
      </c>
      <c r="H45" s="2">
        <f>COUNTIF($B$15:$AF$16,"RT")+(COUNTIF($B$15:$AF$16,"1/2 RT")/2)</f>
        <v>0</v>
      </c>
      <c r="I45" s="2">
        <f>COUNTIF($B$15:$AF$16,"CE")+(COUNTIF($B$15:$AF$16,"1/2 CE")/2)</f>
        <v>0</v>
      </c>
      <c r="J45" s="2">
        <f>COUNTIF($B$15:$AF$16,"MO")+(COUNTIF($B$15:$AF$16,"1/2 MO")/2)</f>
        <v>11</v>
      </c>
      <c r="K45" s="2">
        <f>COUNTIF($B$15:$AF$16,"CAA")+(COUNTIF($B$15:$AF$16,"1/2 CAA")/2)</f>
        <v>0</v>
      </c>
      <c r="L45" s="2">
        <f>COUNTIF($B$15:$AF$16,"EF")+(COUNTIF($B$15:$AF$16,"1/2 EF")/2)</f>
        <v>0</v>
      </c>
      <c r="M45" s="2">
        <f>COUNTIF($B$15:$AF$16,"HSR")+(COUNTIF($B$15:$AF$16,"1/2 HSR")/2)</f>
        <v>0</v>
      </c>
      <c r="N45" s="2">
        <f>COUNTIF($B$15:$AF$16,"EM")+(COUNTIF($B$15:$AF$16,"1/2 EM")/2)</f>
        <v>0</v>
      </c>
      <c r="O45" s="2">
        <f>COUNTIF($B$15:$AF$16,"F")+(COUNTIF($B$15:$AF$16,"1/2 F")/2)</f>
        <v>0</v>
      </c>
      <c r="P45" s="2">
        <f>COUNTIF($B$15:$AF$16,"ST")+(COUNTIF($B$15:$AF$16,"1/2 ST")/2)</f>
        <v>0</v>
      </c>
      <c r="Q45" s="2">
        <f>COUNTIF($B$15:$AF$16,"FORM")+(COUNTIF($B$15:$AF$16,"1/2 FORM")/2)</f>
        <v>3</v>
      </c>
      <c r="R45" s="2">
        <f>COUNTIF($B$15:$AF$16,"EQ")+(COUNTIF($B$15:$AF$16,"1/2 EQ")/2)</f>
        <v>0</v>
      </c>
      <c r="S45" s="2">
        <f>COUNTIF($B$15:$AF$16,"CSO")+(COUNTIF($B$15:$AF$16,"1/2 CSO")/2)</f>
        <v>0</v>
      </c>
      <c r="T45" s="2">
        <f>COUNTIF($B$15:$AF$16,"FOUR")+(COUNTIF($B$15:$AF$16,"1/2 FOUR")/2)</f>
        <v>0</v>
      </c>
      <c r="U45" s="2">
        <f>COUNTIF($B$15:$AF$16,"PR")+(COUNTIF($B$15:$AF$16,"1/2 PR")/2)</f>
        <v>0</v>
      </c>
      <c r="V45" s="2">
        <f>COUNTIF($B$15:$AF$16,"AT")+(COUNTIF($B$15:$AF$16,"1/2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31</v>
      </c>
    </row>
    <row r="46" spans="1:32" ht="17.25" customHeight="1">
      <c r="A46" s="44" t="s">
        <v>55</v>
      </c>
      <c r="B46" s="2">
        <f>COUNTIF($B$5:$AF$6,"J")+(COUNTIF($B$5:$AF$6,"1/2 J")/2)</f>
        <v>0</v>
      </c>
      <c r="C46" s="2">
        <f>COUNTIF($B$5:$AF$6,"M")+(COUNTIF($B$5:$AF$6,"1/2 M")/2)</f>
        <v>10</v>
      </c>
      <c r="D46" s="2">
        <f>COUNTIF($B$5:$AF$6,"AM")+(COUNTIF($B$5:$AF$6,"1/2 AM")/2)</f>
        <v>10</v>
      </c>
      <c r="E46" s="2">
        <f>COUNTIF($B$5:$AF$6,"GTPI")+(COUNTIF($B$5:$AF$6,"1/2 GTPI")/2)</f>
        <v>0</v>
      </c>
      <c r="F46" s="2">
        <f>COUNTIF($B$5:$AF$6,"RH")+(COUNTIF($B$5:$AF$6,"1/2 RH")/2)</f>
        <v>8</v>
      </c>
      <c r="G46" s="2">
        <f>COUNTIF($B$5:$AF$6,"CA")+(COUNTIF($B$5:$AF$6,"1/2 CA")/2)</f>
        <v>1</v>
      </c>
      <c r="H46" s="2">
        <f>COUNTIF($B$5:$AF$6,"RT")+(COUNTIF($B$5:$AF$6,"1/2 RT")/2)</f>
        <v>1</v>
      </c>
      <c r="I46" s="2">
        <f>COUNTIF($B$5:$AF$6,"CE")+(COUNTIF($B$5:$AF$6,"1/2 CE")/2)</f>
        <v>0</v>
      </c>
      <c r="J46" s="2">
        <f>COUNTIF($B$5:$AF$6,"MO")+(COUNTIF($B$5:$AF$6,"1/2 MO")/2)</f>
        <v>0</v>
      </c>
      <c r="K46" s="2">
        <f>COUNTIF($B$5:$AF$6,"CAA")+(COUNTIF($B$5:$AF$6,"1/2 CAA")/2)</f>
        <v>0</v>
      </c>
      <c r="L46" s="2">
        <f>COUNTIF($B$5:$AF$6,"EF")+(COUNTIF($B$5:$AF$6,"1/2 EF")/2)</f>
        <v>0</v>
      </c>
      <c r="M46" s="2">
        <f>COUNTIF($B$5:$AF$6,"HSR")+(COUNTIF($B$5:$AF$6,"1/2 HSR")/2)</f>
        <v>0</v>
      </c>
      <c r="N46" s="2">
        <f>COUNTIF($B$5:$AF$6,"EM")+(COUNTIF($B$5:$AF$6,"1/2 EM")/2)</f>
        <v>0</v>
      </c>
      <c r="O46" s="2">
        <f>COUNTIF($B$5:$AF$6,"F")+(COUNTIF($B$5:$AF$6,"1/2 F")/2)</f>
        <v>1</v>
      </c>
      <c r="P46" s="2">
        <f>COUNTIF($B$5:$AF$6,"ST")+(COUNTIF($B$5:$AF$6,"1/2 ST")/2)</f>
        <v>0</v>
      </c>
      <c r="Q46" s="2">
        <f>COUNTIF($B$5:$AF$6,"FORM")+(COUNTIF($B$5:$AF$6,"1/2 FORM")/2)</f>
        <v>0</v>
      </c>
      <c r="R46" s="2">
        <f>COUNTIF($B$5:$AF$6,"EQ")+(COUNTIF($B$5:$AF$6,"1/2 EQ")/2)</f>
        <v>0</v>
      </c>
      <c r="S46" s="2">
        <f>COUNTIF($B$5:$AF$6,"CSO")+(COUNTIF($B$5:$AF$6,"1/2 CSO")/2)</f>
        <v>0</v>
      </c>
      <c r="T46" s="2">
        <f>COUNTIF($B$5:$AF$6,"FOUR")+(COUNTIF($B$5:$AF$6,"1/2 FOUR")/2)</f>
        <v>0</v>
      </c>
      <c r="U46" s="2">
        <f>COUNTIF($B$5:$AF$6,"PR")+(COUNTIF($B$5:$AF$6,"1/2 PR")/2)</f>
        <v>0</v>
      </c>
      <c r="V46" s="2">
        <f>COUNTIF($B$15:$AF$16,"AT")+(COUNTIF($B$15:$AF$16,"1/2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0">SUM(B46:AE46)</f>
        <v>31</v>
      </c>
    </row>
    <row r="47" spans="1:32" ht="17.25" customHeight="1">
      <c r="A47" s="44" t="s">
        <v>56</v>
      </c>
      <c r="B47" s="2">
        <f>COUNTIF($B$7:$AF$8,"J")+(COUNTIF($B$7:$AF$8,"1/2 J")/2)</f>
        <v>0</v>
      </c>
      <c r="C47" s="2">
        <f>COUNTIF($B$7:$AF$8,"M")+(COUNTIF($B$7:$AF$8,"1/2 M")/2)</f>
        <v>7</v>
      </c>
      <c r="D47" s="2">
        <f>COUNTIF($B$7:$AF$8,"AM")+(COUNTIF($B$7:$AF$8,"1/2 AM")/2)</f>
        <v>11</v>
      </c>
      <c r="E47" s="2">
        <f>COUNTIF($B$7:$AF$8,"GTPI")+(COUNTIF($B$7:$AF$8,"1/2 GTPI")/2)</f>
        <v>0</v>
      </c>
      <c r="F47" s="2">
        <f>COUNTIF($B$7:$AF$8,"RH")+(COUNTIF($B$7:$AF$8,"1/2 RH")/2)</f>
        <v>8</v>
      </c>
      <c r="G47" s="2">
        <f>COUNTIF($B$7:$AF$8,"CA")+(COUNTIF($B$7:$AF$8,"1/2 CA")/2)</f>
        <v>1</v>
      </c>
      <c r="H47" s="2">
        <f>COUNTIF($B$7:$AF$8,"RT")+(COUNTIF($B$7:$AF$8,"1/2 RT")/2)</f>
        <v>3</v>
      </c>
      <c r="I47" s="2">
        <f>COUNTIF($B$7:$AF$8,"CE")+(COUNTIF($B$7:$AF$8,"1/2 CE")/2)</f>
        <v>0</v>
      </c>
      <c r="J47" s="2">
        <f>COUNTIF($B$7:$AF$8,"MO")+(COUNTIF($B$7:$AF$8,"1/2 MO")/2)</f>
        <v>0</v>
      </c>
      <c r="K47" s="2">
        <f>COUNTIF($B$7:$AF$8,"CAA")+(COUNTIF($B$7:$AF$8,"1/2 CAA")/2)</f>
        <v>0</v>
      </c>
      <c r="L47" s="2">
        <f>COUNTIF($B$7:$AF$8,"EF")+(COUNTIF($B$7:$AF$8,"1/2 EF")/2)</f>
        <v>0</v>
      </c>
      <c r="M47" s="2">
        <f>COUNTIF($B$7:$AF$8,"HSR")+(COUNTIF($B$7:$AF$8,"1/2 HSR")/2)</f>
        <v>0</v>
      </c>
      <c r="N47" s="2">
        <f>COUNTIF($B$7:$AF$8,"EM")+(COUNTIF($B$7:$AF$8,"1/2 EM")/2)</f>
        <v>0</v>
      </c>
      <c r="O47" s="2">
        <f>COUNTIF($B$7:$AF$8,"F")+(COUNTIF($B$7:$AF$8,"1/2 F")/2)</f>
        <v>1</v>
      </c>
      <c r="P47" s="2">
        <f>COUNTIF($B$7:$AF$8,"ST")+(COUNTIF($B$7:$AF$8,"1/2 ST")/2)</f>
        <v>0</v>
      </c>
      <c r="Q47" s="2">
        <f>COUNTIF($B$7:$AF$8,"FORM")+(COUNTIF($B$7:$AF$8,"1/2 FORM")/2)</f>
        <v>0</v>
      </c>
      <c r="R47" s="2">
        <f>COUNTIF($B$7:$AF$8,"EQ")+(COUNTIF($B$7:$AF$8,"1/2 EQ")/2)</f>
        <v>0</v>
      </c>
      <c r="S47" s="2">
        <f>COUNTIF($B$7:$AF$8,"CSO")+(COUNTIF($B$7:$AF$8,"1/2 CSO")/2)</f>
        <v>0</v>
      </c>
      <c r="T47" s="2">
        <f>COUNTIF($B$7:$AF$8,"FOUR")+(COUNTIF($B$7:$AF$8,"1/2 FOUR")/2)</f>
        <v>0</v>
      </c>
      <c r="U47" s="2">
        <f>COUNTIF($B$7:$AF$8,"PR")+(COUNTIF($B$7:$AF$8,"1/2 PR")/2)</f>
        <v>0</v>
      </c>
      <c r="V47" s="2">
        <f>COUNTIF($B$15:$AF$16,"AT")+(COUNTIF($B$15:$AF$16,"1/2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0"/>
        <v>31</v>
      </c>
    </row>
    <row r="48" spans="1:32" ht="17.25" customHeight="1">
      <c r="A48" s="44" t="s">
        <v>57</v>
      </c>
      <c r="B48" s="2">
        <f>COUNTIF($B$9:$AF$10,"J")+(COUNTIF($B$9:$AF$10,"1/2 J")/2)</f>
        <v>0</v>
      </c>
      <c r="C48" s="2">
        <f>COUNTIF($B$9:$AF$10,"M")+(COUNTIF($B$9:$AF$10,"1/2 M")/2)</f>
        <v>7</v>
      </c>
      <c r="D48" s="2">
        <f>COUNTIF($B$9:$AF$10,"AM")+(COUNTIF($B$9:$AF$10,"1/2 AM")/2)</f>
        <v>10</v>
      </c>
      <c r="E48" s="2">
        <f>COUNTIF($B$9:$AF$10,"GTPI")+(COUNTIF($B$9:$AF$10,"1/2 GTPI")/2)</f>
        <v>0</v>
      </c>
      <c r="F48" s="2">
        <f>COUNTIF($B$9:$AF$10,"RH")+(COUNTIF($B$9:$AF$10,"1/2 RH")/2)</f>
        <v>8</v>
      </c>
      <c r="G48" s="2">
        <f>COUNTIF($B$9:$AF$10,"CA")+(COUNTIF($B$9:$AF$10,"1/2 CA")/2)</f>
        <v>1</v>
      </c>
      <c r="H48" s="2">
        <f>COUNTIF($B$9:$AF$10,"RT")+(COUNTIF($B$9:$AF$10,"1/2 RT")/2)</f>
        <v>0</v>
      </c>
      <c r="I48" s="2">
        <f>COUNTIF($B$9:$AF$10,"CE")+(COUNTIF($B$9:$AF$10,"1/2 CE")/2)</f>
        <v>0</v>
      </c>
      <c r="J48" s="2">
        <f>COUNTIF($B$9:$AF$10,"MO")+(COUNTIF($B$9:$AF$10,"1/2 MO")/2)</f>
        <v>0</v>
      </c>
      <c r="K48" s="2">
        <f>COUNTIF($B$9:$AF$10,"CAA")+(COUNTIF($B$9:$AF$10,"1/2 CAA")/2)</f>
        <v>0</v>
      </c>
      <c r="L48" s="2">
        <f>COUNTIF($B$9:$AF$10,"EF")+(COUNTIF($B$9:$AF$10,"1/2 EF")/2)</f>
        <v>0</v>
      </c>
      <c r="M48" s="2">
        <f>COUNTIF($B$9:$AF$10,"HSR")+(COUNTIF($B$9:$AF$10,"1/2 HSR")/2)</f>
        <v>0</v>
      </c>
      <c r="N48" s="2">
        <f>COUNTIF($B$9:$AF$10,"EM")+(COUNTIF($B$9:$AF$10,"1/2 EM")/2)</f>
        <v>0</v>
      </c>
      <c r="O48" s="2">
        <f>COUNTIF($B$9:$AF$10,"F")+(COUNTIF($B$9:$AF$10,"1/2 F")/2)</f>
        <v>1</v>
      </c>
      <c r="P48" s="2">
        <f>COUNTIF($B$9:$AF$10,"ST")+(COUNTIF($B$9:$AF$10,"1/2 ST")/2)</f>
        <v>0</v>
      </c>
      <c r="Q48" s="2">
        <f>COUNTIF($B$9:$AF$10,"FORM")+(COUNTIF($B$9:$AF$10,"1/2 FORM")/2)</f>
        <v>0</v>
      </c>
      <c r="R48" s="2">
        <f>COUNTIF($B$9:$AF$10,"EQ")+(COUNTIF($B$9:$AF$10,"1/2 EQ")/2)</f>
        <v>4</v>
      </c>
      <c r="S48" s="2">
        <f>COUNTIF($B$9:$AF$10,"CSO")+(COUNTIF($B$9:$AF$10,"1/2 CSO")/2)</f>
        <v>0</v>
      </c>
      <c r="T48" s="2">
        <f>COUNTIF($B$9:$AF$10,"FOUR")+(COUNTIF($B$9:$AF$10,"1/2 FOUR")/2)</f>
        <v>0</v>
      </c>
      <c r="U48" s="2">
        <f>COUNTIF($B$9:$AF$10,"PR")+(COUNTIF($B$9:$AF$10,"1/2 PR")/2)</f>
        <v>0</v>
      </c>
      <c r="V48" s="2">
        <f>COUNTIF($B$15:$AF$16,"AT")+(COUNTIF($B$15:$AF$16,"1/2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0"/>
        <v>31</v>
      </c>
    </row>
    <row r="49" spans="1:32" ht="17.25" customHeight="1">
      <c r="A49" s="44" t="s">
        <v>58</v>
      </c>
      <c r="B49" s="2">
        <f>COUNTIF($B$11:$AF$12,"J")+(COUNTIF($B$11:$AF$12,"1/2 J")/2)</f>
        <v>0</v>
      </c>
      <c r="C49" s="2">
        <f>COUNTIF($B$11:$AF$12,"M")+(COUNTIF($B$11:$AF$12,"1/2 M")/2)</f>
        <v>0</v>
      </c>
      <c r="D49" s="2">
        <f>COUNTIF($B$11:$AF$12,"AM")+(COUNTIF($B$11:$AF$12,"1/2 AM")/2)</f>
        <v>0</v>
      </c>
      <c r="E49" s="2">
        <f>COUNTIF($B$11:$AF$12,"GTPI")+(COUNTIF($B$11:$AF$12,"1/2 GTPI")/2)</f>
        <v>0</v>
      </c>
      <c r="F49" s="2">
        <f>COUNTIF($B$11:$AF$12,"RH")+(COUNTIF($B$11:$AF$12,"1/2 RH")/2)</f>
        <v>0</v>
      </c>
      <c r="G49" s="2">
        <f>COUNTIF($B$11:$AF$12,"CA")+(COUNTIF($B$11:$AF$12,"1/2 CA")/2)</f>
        <v>0</v>
      </c>
      <c r="H49" s="2">
        <f>COUNTIF($B$11:$AF$12,"RT")+(COUNTIF($B$11:$AF$12,"1/2 RT")/2)</f>
        <v>0</v>
      </c>
      <c r="I49" s="2">
        <f>COUNTIF($B$11:$AF$12,"CE")+(COUNTIF($B$11:$AF$12,"1/2 CE")/2)</f>
        <v>0</v>
      </c>
      <c r="J49" s="2">
        <f>COUNTIF($B$11:$AF$12,"MO")+(COUNTIF($B$11:$AF$12,"1/2 MO")/2)</f>
        <v>0</v>
      </c>
      <c r="K49" s="2">
        <f>COUNTIF($B$11:$AF$12,"CAA")+(COUNTIF($B$11:$AF$12,"1/2 CAA")/2)</f>
        <v>0</v>
      </c>
      <c r="L49" s="2">
        <f>COUNTIF($B$11:$AF$12,"EF")+(COUNTIF($B$11:$AF$12,"1/2 EF")/2)</f>
        <v>0</v>
      </c>
      <c r="M49" s="2">
        <f>COUNTIF($B$11:$AF$12,"HSR")+(COUNTIF($B$11:$AF$12,"1/2 HSR")/2)</f>
        <v>0</v>
      </c>
      <c r="N49" s="2">
        <f>COUNTIF($B$11:$AF$12,"EM")+(COUNTIF($B$11:$AF$12,"1/2 EM")/2)</f>
        <v>0</v>
      </c>
      <c r="O49" s="2">
        <f>COUNTIF($B$11:$AF$12,"F")+(COUNTIF($B$11:$AF$12,"1/2 F")/2)</f>
        <v>0</v>
      </c>
      <c r="P49" s="2">
        <f>COUNTIF($B$11:$AF$12,"ST")+(COUNTIF($B$11:$AF$12,"1/2 ST")/2)</f>
        <v>0</v>
      </c>
      <c r="Q49" s="2">
        <f>COUNTIF($B$11:$AF$12,"FORM")+(COUNTIF($B$11:$AF$12,"1/2 FORM")/2)</f>
        <v>0</v>
      </c>
      <c r="R49" s="2">
        <f>COUNTIF($B$11:$AF$12,"EQ")+(COUNTIF($B$11:$AF$12,"1/2 EQ")/2)</f>
        <v>0</v>
      </c>
      <c r="S49" s="2">
        <f>COUNTIF($B$11:$AF$12,"CSO")+(COUNTIF($B$11:$AF$12,"1/2 CSO")/2)</f>
        <v>0</v>
      </c>
      <c r="T49" s="2">
        <f>COUNTIF($B$11:$AF$12,"FOUR")+(COUNTIF($B$11:$AF$12,"1/2 FOUR")/2)</f>
        <v>0</v>
      </c>
      <c r="U49" s="2">
        <f>COUNTIF($B$11:$AF$12,"PR")+(COUNTIF($B$11:$AF$12,"1/2 PR")/2)</f>
        <v>0</v>
      </c>
      <c r="V49" s="2">
        <f>COUNTIF($B$11:$AF$12,"AT")+(COUNTIF($B$11:$AF$12,"1/2 AT")/2)</f>
        <v>31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0"/>
        <v>31</v>
      </c>
    </row>
    <row r="50" spans="1:32" ht="17.25" customHeight="1">
      <c r="A50" s="5"/>
      <c r="B50" s="2">
        <f>COUNTIF($B$13:$AF$14,"J")+(COUNTIF($B$13:$AF$14,"1/2 J")/2)</f>
        <v>0</v>
      </c>
      <c r="C50" s="2">
        <f>COUNTIF($B$13:$AF$14,"M")+(COUNTIF($B$13:$AF$14,"1/2 M")/2)</f>
        <v>0</v>
      </c>
      <c r="D50" s="2">
        <f>COUNTIF($B$13:$AF$14,"AM")+(COUNTIF($B$13:$AF$14,"1/2 AM")/2)</f>
        <v>0</v>
      </c>
      <c r="E50" s="2">
        <f>COUNTIF($B$13:$AF$14,"GTPI")+(COUNTIF($B$13:$AF$14,"1/2 GTPI")/2)</f>
        <v>0</v>
      </c>
      <c r="F50" s="2">
        <f>COUNTIF($B$13:$AF$14,"RH")+(COUNTIF($B$13:$AF$14,"1/2 RH")/2)</f>
        <v>0</v>
      </c>
      <c r="G50" s="2">
        <f>COUNTIF($B$13:$AF$14,"CA")+(COUNTIF($B$13:$AF$14,"1/2 CA")/2)</f>
        <v>0</v>
      </c>
      <c r="H50" s="2">
        <f>COUNTIF($B$13:$AF$14,"RT")+(COUNTIF($B$13:$AF$14,"1/2 RT")/2)</f>
        <v>0</v>
      </c>
      <c r="I50" s="2">
        <f>COUNTIF($B$13:$AF$14,"CE")+(COUNTIF($B$13:$AF$14,"1/2 CE")/2)</f>
        <v>0</v>
      </c>
      <c r="J50" s="2">
        <f>COUNTIF($B$13:$AF$14,"MO")+(COUNTIF($B$13:$AF$14,"1/2 MO")/2)</f>
        <v>0</v>
      </c>
      <c r="K50" s="2">
        <f>COUNTIF($B$13:$AF$14,"CAA")+(COUNTIF($B$13:$AF$14,"1/2 CAA")/2)</f>
        <v>0</v>
      </c>
      <c r="L50" s="2">
        <f>COUNTIF($B$13:$AF$14,"EF")+(COUNTIF($B$13:$AF$14,"1/2 EF")/2)</f>
        <v>0</v>
      </c>
      <c r="M50" s="2">
        <f>COUNTIF($B$13:$AF$14,"HSR")+(COUNTIF($B$13:$AF$14,"1/2 HSR")/2)</f>
        <v>0</v>
      </c>
      <c r="N50" s="2">
        <f>COUNTIF($B$13:$AF$14,"EM")+(COUNTIF($B$13:$AF$14,"1/2 EM")/2)</f>
        <v>0</v>
      </c>
      <c r="O50" s="2">
        <f>COUNTIF($B$13:$AF$14,"F")+(COUNTIF($B$13:$AF$14,"1/2 F")/2)</f>
        <v>0</v>
      </c>
      <c r="P50" s="2">
        <f>COUNTIF($B$13:$AF$14,"ST")+(COUNTIF($B$13:$AF$14,"1/2 ST")/2)</f>
        <v>0</v>
      </c>
      <c r="Q50" s="2">
        <f>COUNTIF($B$13:$AF$14,"FORM")+(COUNTIF($B$13:$AF$14,"1/2 FORM")/2)</f>
        <v>0</v>
      </c>
      <c r="R50" s="2">
        <f>COUNTIF($B$13:$AF$14,"EQ")+(COUNTIF($B$13:$AF$14,"1/2 EQ")/2)</f>
        <v>0</v>
      </c>
      <c r="S50" s="2">
        <f>COUNTIF($B$13:$AF$14,"CSO")+(COUNTIF($B$13:$AF$14,"1/2 CSO")/2)</f>
        <v>0</v>
      </c>
      <c r="T50" s="2">
        <f>COUNTIF($B$13:$AF$14,"FOUR")+(COUNTIF($B$13:$AF$14,"1/2 FOUR")/2)</f>
        <v>0</v>
      </c>
      <c r="U50" s="2">
        <f>COUNTIF($B$13:$AF$14,"PR")+(COUNTIF($B$13:$AF$14,"1/2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0"/>
        <v>0</v>
      </c>
    </row>
    <row r="51" spans="1:32" ht="17.25" customHeight="1">
      <c r="A51" s="5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COUNTIF($B$15:$AF$16,"AT")+(COUNTIF($B$15:$AF$16,"1/2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0"/>
        <v>0</v>
      </c>
    </row>
    <row r="52" spans="1:32" ht="17.25" customHeight="1">
      <c r="A52" s="44" t="s">
        <v>59</v>
      </c>
      <c r="B52" s="2">
        <f>COUNTIF($B$19:$AF$20,"J")+(COUNTIF($B$19:$AF$20,"1/2 J")/2)</f>
        <v>0</v>
      </c>
      <c r="C52" s="2">
        <f>COUNTIF($B$19:$AF$20,"M")+(COUNTIF($B$19:$AF$20,"1/2 M")/2)</f>
        <v>5</v>
      </c>
      <c r="D52" s="2">
        <f>COUNTIF($B$19:$AF$20,"AM")+(COUNTIF($B$19:$AF$20,"1/2 AM")/2)</f>
        <v>10</v>
      </c>
      <c r="E52" s="2">
        <f>COUNTIF($B$19:$AF$20,"GTPI")+(COUNTIF($B$19:$AF$20,"1/2 GTPI")/2)</f>
        <v>0</v>
      </c>
      <c r="F52" s="2">
        <f>COUNTIF($B$19:$AF$20,"RH")+(COUNTIF($B$19:$AF$20,"1/2 RH")/2)</f>
        <v>8</v>
      </c>
      <c r="G52" s="2">
        <f>COUNTIF($B$19:$AF$20,"CA")+(COUNTIF($B$19:$AF$20,"1/2 CA")/2)</f>
        <v>6</v>
      </c>
      <c r="H52" s="2">
        <f>COUNTIF($B$19:$AF$20,"RT")+(COUNTIF($B$19:$AF$20,"1/2 RT")/2)</f>
        <v>1</v>
      </c>
      <c r="I52" s="2">
        <f>COUNTIF($B$19:$AF$20,"CE")+(COUNTIF($B$19:$AF$20,"1/2 CE")/2)</f>
        <v>0</v>
      </c>
      <c r="J52" s="2">
        <f>COUNTIF($B$19:$AF$20,"MO")+(COUNTIF($B$19:$AF$20,"1/2 MO")/2)</f>
        <v>0</v>
      </c>
      <c r="K52" s="2">
        <f>COUNTIF($B$19:$AF$20,"CAA")+(COUNTIF($B$19:$AF$20,"1/2 CAA")/2)</f>
        <v>0</v>
      </c>
      <c r="L52" s="2">
        <f>COUNTIF($B$19:$AF$20,"EF")+(COUNTIF($B$19:$AF$20,"1/2 EF")/2)</f>
        <v>0</v>
      </c>
      <c r="M52" s="2">
        <f>COUNTIF($B$19:$AF$20,"HSR")+(COUNTIF($B$19:$AF$20,"1/2 HSR")/2)</f>
        <v>0</v>
      </c>
      <c r="N52" s="2">
        <f>COUNTIF($B$19:$AF$20,"EM")+(COUNTIF($B$19:$AF$20,"1/2 EM")/2)</f>
        <v>0</v>
      </c>
      <c r="O52" s="2">
        <f>COUNTIF($B$19:$AF$20,"F")+(COUNTIF($B$19:$AF$20,"1/2 F")/2)</f>
        <v>1</v>
      </c>
      <c r="P52" s="2">
        <f>COUNTIF($B$19:$AF$20,"ST")+(COUNTIF($B$19:$AF$20,"1/2 ST")/2)</f>
        <v>0</v>
      </c>
      <c r="Q52" s="2">
        <f>COUNTIF($B$19:$AF$20,"FORM")+(COUNTIF($B$19:$AF$20,"1/2 FORM")/2)</f>
        <v>0</v>
      </c>
      <c r="R52" s="2">
        <f>COUNTIF($B$19:$AF$20,"EQ")+(COUNTIF($B$19:$AF$20,"1/2 EQ")/2)</f>
        <v>0</v>
      </c>
      <c r="S52" s="2">
        <f>COUNTIF($B$19:$AF$20,"CSO")+(COUNTIF($B$19:$AF$20,"1/2 CSO")/2)</f>
        <v>0</v>
      </c>
      <c r="T52" s="2">
        <f>COUNTIF($B$19:$AF$20,"FOUR")+(COUNTIF($B$19:$AF$20,"1/2 FOUR")/2)</f>
        <v>0</v>
      </c>
      <c r="U52" s="2">
        <f>COUNTIF($B$19:$AF$20,"PR")+(COUNTIF($B$19:$AF$20,"1/2 PR")/2)</f>
        <v>0</v>
      </c>
      <c r="V52" s="2">
        <f>COUNTIF($B$15:$AF$16,"AT")+(COUNTIF($B$15:$AF$16,"1/2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0"/>
        <v>31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5</v>
      </c>
      <c r="D53" s="2">
        <f>COUNTIF($B$21:$AF$22,"AM")+(COUNTIF($B$21:$AF$22,"1/2 AM")/2)</f>
        <v>15</v>
      </c>
      <c r="E53" s="2">
        <f>COUNTIF($B$21:$AF$22,"GTPI")+(COUNTIF($B$21:$AF$22,"1/2 GTPI")/2)</f>
        <v>0</v>
      </c>
      <c r="F53" s="2">
        <f>COUNTIF($B$21:$AF$22,"RH")+(COUNTIF($B$21:$AF$22,"1/2 RH")/2)</f>
        <v>8</v>
      </c>
      <c r="G53" s="2">
        <f>COUNTIF($B$21:$AF$22,"CA")+(COUNTIF($B$21:$AF$22,"1/2 CA")/2)</f>
        <v>2</v>
      </c>
      <c r="H53" s="2">
        <f>COUNTIF($B$21:$AF$22,"RT")+(COUNTIF($B$21:$AF$22,"1/2 RT")/2)</f>
        <v>0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1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COUNTIF($B$15:$AF$16,"AT")+(COUNTIF($B$15:$AF$16,"1/2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0"/>
        <v>31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6</v>
      </c>
      <c r="D54" s="2">
        <f>COUNTIF($B$23:$AF$24,"AM")+(COUNTIF($B$23:$AF$24,"1/2 AM")/2)</f>
        <v>6</v>
      </c>
      <c r="E54" s="2">
        <f>COUNTIF($B$23:$AF$24,"GTPI")+(COUNTIF($B$23:$AF$24,"1/2 GTPI")/2)</f>
        <v>0</v>
      </c>
      <c r="F54" s="2">
        <f>COUNTIF($B$23:$AF$24,"RH")+(COUNTIF($B$23:$AF$24,"1/2 RH")/2)</f>
        <v>8</v>
      </c>
      <c r="G54" s="2">
        <f>COUNTIF($B$23:$AF$24,"CA")+(COUNTIF($B$23:$AF$24,"1/2 CA")/2)</f>
        <v>8</v>
      </c>
      <c r="H54" s="2">
        <f>COUNTIF($B$23:$AF$24,"RT")+(COUNTIF($B$23:$AF$24,"1/2 RT")/2)</f>
        <v>2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1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COUNTIF($B$15:$AF$16,"AT")+(COUNTIF($B$15:$AF$16,"1/2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0"/>
        <v>31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5</v>
      </c>
      <c r="D55" s="2">
        <f>COUNTIF($B$25:$AF$26,"AM")+(COUNTIF($B$25:$AF$26,"1/2 AM")/2)</f>
        <v>6</v>
      </c>
      <c r="E55" s="2">
        <f>COUNTIF($B$25:$AF$26,"GTPI")+(COUNTIF($B$25:$AF$26,"1/2 GTPI")/2)</f>
        <v>0</v>
      </c>
      <c r="F55" s="2">
        <f>COUNTIF($B$25:$AF$26,"RH")+(COUNTIF($B$25:$AF$26,"1/2 RH")/2)</f>
        <v>2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COUNTIF($B$15:$AF$16,"AT")+(COUNTIF($B$15:$AF$16,"1/2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0"/>
        <v>13</v>
      </c>
    </row>
    <row r="56" spans="1:32" ht="17.25" customHeight="1">
      <c r="A56" s="5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COUNTIF($B$15:$AF$16,"AT")+(COUNTIF($B$15:$AF$16,"1/2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0"/>
        <v>0</v>
      </c>
    </row>
    <row r="57" spans="1:32" ht="17.25" customHeight="1">
      <c r="A57" s="5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COUNTIF($B$15:$AF$16,"AT")+(COUNTIF($B$15:$AF$16,"1/2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0"/>
        <v>0</v>
      </c>
    </row>
  </sheetData>
  <mergeCells count="446">
    <mergeCell ref="C29:C30"/>
    <mergeCell ref="B29:B30"/>
    <mergeCell ref="A29:A30"/>
    <mergeCell ref="X29:X30"/>
    <mergeCell ref="W29:W30"/>
    <mergeCell ref="V29:V30"/>
    <mergeCell ref="U29:U30"/>
    <mergeCell ref="AD29:AD30"/>
    <mergeCell ref="AC29:AC30"/>
    <mergeCell ref="H29:H30"/>
    <mergeCell ref="G29:G30"/>
    <mergeCell ref="F29:F30"/>
    <mergeCell ref="E29:E30"/>
    <mergeCell ref="L29:L30"/>
    <mergeCell ref="K29:K30"/>
    <mergeCell ref="J29:J30"/>
    <mergeCell ref="I29:I30"/>
    <mergeCell ref="D29:D30"/>
    <mergeCell ref="R29:R30"/>
    <mergeCell ref="S29:S30"/>
    <mergeCell ref="T29:T30"/>
    <mergeCell ref="M29:M30"/>
    <mergeCell ref="N29:N30"/>
    <mergeCell ref="O29:O30"/>
    <mergeCell ref="X23:X24"/>
    <mergeCell ref="F21:F22"/>
    <mergeCell ref="J21:J22"/>
    <mergeCell ref="X21:X22"/>
    <mergeCell ref="Y21:Y22"/>
    <mergeCell ref="AA23:AA24"/>
    <mergeCell ref="AB23:AB24"/>
    <mergeCell ref="M23:M24"/>
    <mergeCell ref="F23:F24"/>
    <mergeCell ref="G23:G24"/>
    <mergeCell ref="W21:W22"/>
    <mergeCell ref="AA21:AA22"/>
    <mergeCell ref="Z21:Z22"/>
    <mergeCell ref="AB21:AB22"/>
    <mergeCell ref="T21:T22"/>
    <mergeCell ref="U21:U22"/>
    <mergeCell ref="V21:V22"/>
    <mergeCell ref="O21:O22"/>
    <mergeCell ref="K23:K24"/>
    <mergeCell ref="L23:L24"/>
    <mergeCell ref="Q23:Q24"/>
    <mergeCell ref="R23:R24"/>
    <mergeCell ref="K15:K16"/>
    <mergeCell ref="H15:H16"/>
    <mergeCell ref="I15:I16"/>
    <mergeCell ref="J15:J16"/>
    <mergeCell ref="AE5:AE6"/>
    <mergeCell ref="AE7:AE8"/>
    <mergeCell ref="AE9:AE10"/>
    <mergeCell ref="U23:U24"/>
    <mergeCell ref="AE23:AE24"/>
    <mergeCell ref="AC23:AC24"/>
    <mergeCell ref="AD23:AD24"/>
    <mergeCell ref="W23:W24"/>
    <mergeCell ref="Y23:Y24"/>
    <mergeCell ref="Z23:Z24"/>
    <mergeCell ref="W7:W8"/>
    <mergeCell ref="X7:X8"/>
    <mergeCell ref="Y7:Y8"/>
    <mergeCell ref="Z7:Z8"/>
    <mergeCell ref="M5:M6"/>
    <mergeCell ref="Q5:Q6"/>
    <mergeCell ref="M7:M8"/>
    <mergeCell ref="Q7:Q8"/>
    <mergeCell ref="N7:N8"/>
    <mergeCell ref="O5:O6"/>
    <mergeCell ref="T34:T40"/>
    <mergeCell ref="U34:U40"/>
    <mergeCell ref="V34:V40"/>
    <mergeCell ref="W34:W40"/>
    <mergeCell ref="AE34:AE40"/>
    <mergeCell ref="AF34:AF40"/>
    <mergeCell ref="B41:AF41"/>
    <mergeCell ref="Y34:Y40"/>
    <mergeCell ref="Z34:Z40"/>
    <mergeCell ref="AA34:AA40"/>
    <mergeCell ref="AB34:AB40"/>
    <mergeCell ref="AC34:AC40"/>
    <mergeCell ref="AD34:AD40"/>
    <mergeCell ref="S34:S40"/>
    <mergeCell ref="X34:X40"/>
    <mergeCell ref="A34:A40"/>
    <mergeCell ref="B34:B40"/>
    <mergeCell ref="C34:C40"/>
    <mergeCell ref="D34:D40"/>
    <mergeCell ref="E34:E40"/>
    <mergeCell ref="F34:F40"/>
    <mergeCell ref="R34:R40"/>
    <mergeCell ref="G34:G40"/>
    <mergeCell ref="H34:H40"/>
    <mergeCell ref="I34:I40"/>
    <mergeCell ref="J34:J40"/>
    <mergeCell ref="K34:K40"/>
    <mergeCell ref="L34:L40"/>
    <mergeCell ref="M34:M40"/>
    <mergeCell ref="N34:N40"/>
    <mergeCell ref="O34:O40"/>
    <mergeCell ref="P34:P40"/>
    <mergeCell ref="Q34:Q40"/>
    <mergeCell ref="P29:P30"/>
    <mergeCell ref="AE29:AE30"/>
    <mergeCell ref="AF29:AF30"/>
    <mergeCell ref="Y29:Y30"/>
    <mergeCell ref="Z29:Z30"/>
    <mergeCell ref="AA29:AA30"/>
    <mergeCell ref="AB29:AB30"/>
    <mergeCell ref="Q29:Q30"/>
    <mergeCell ref="AF27:AF28"/>
    <mergeCell ref="Y27:Y28"/>
    <mergeCell ref="Z27:Z28"/>
    <mergeCell ref="AA27:AA28"/>
    <mergeCell ref="AB27:AB28"/>
    <mergeCell ref="AC27:AC28"/>
    <mergeCell ref="AD27:AD28"/>
    <mergeCell ref="U27:U28"/>
    <mergeCell ref="V27:V28"/>
    <mergeCell ref="W27:W28"/>
    <mergeCell ref="X27:X28"/>
    <mergeCell ref="Q27:Q28"/>
    <mergeCell ref="R27:R28"/>
    <mergeCell ref="S27:S28"/>
    <mergeCell ref="T27:T28"/>
    <mergeCell ref="M27:M28"/>
    <mergeCell ref="N27:N28"/>
    <mergeCell ref="O27:O28"/>
    <mergeCell ref="P27:P28"/>
    <mergeCell ref="AE27:AE28"/>
    <mergeCell ref="AE25:AE26"/>
    <mergeCell ref="AF25:AF26"/>
    <mergeCell ref="Y25:Y26"/>
    <mergeCell ref="Z25:Z26"/>
    <mergeCell ref="AA25:AA26"/>
    <mergeCell ref="AB25:AB26"/>
    <mergeCell ref="S25:S26"/>
    <mergeCell ref="T25:T26"/>
    <mergeCell ref="M25:M26"/>
    <mergeCell ref="N25:N26"/>
    <mergeCell ref="O25:O26"/>
    <mergeCell ref="P25:P26"/>
    <mergeCell ref="A27:A28"/>
    <mergeCell ref="B27:B28"/>
    <mergeCell ref="C27:C28"/>
    <mergeCell ref="D27:D28"/>
    <mergeCell ref="AC25:AC26"/>
    <mergeCell ref="AD25:AD26"/>
    <mergeCell ref="U25:U26"/>
    <mergeCell ref="V25:V26"/>
    <mergeCell ref="W25:W26"/>
    <mergeCell ref="X25:X26"/>
    <mergeCell ref="I27:I28"/>
    <mergeCell ref="J27:J28"/>
    <mergeCell ref="K27:K28"/>
    <mergeCell ref="L27:L28"/>
    <mergeCell ref="E27:E28"/>
    <mergeCell ref="F27:F28"/>
    <mergeCell ref="G27:G28"/>
    <mergeCell ref="H27:H28"/>
    <mergeCell ref="B25:B26"/>
    <mergeCell ref="C25:C26"/>
    <mergeCell ref="D25:D26"/>
    <mergeCell ref="E25:E26"/>
    <mergeCell ref="Q25:Q26"/>
    <mergeCell ref="R25:R26"/>
    <mergeCell ref="AD21:AD22"/>
    <mergeCell ref="AE21:AE22"/>
    <mergeCell ref="AF21:AF22"/>
    <mergeCell ref="A23:A24"/>
    <mergeCell ref="B23:B24"/>
    <mergeCell ref="C23:C24"/>
    <mergeCell ref="D23:D24"/>
    <mergeCell ref="E23:E24"/>
    <mergeCell ref="F25:F26"/>
    <mergeCell ref="G25:G26"/>
    <mergeCell ref="H25:H26"/>
    <mergeCell ref="V23:V24"/>
    <mergeCell ref="N23:N24"/>
    <mergeCell ref="O23:O24"/>
    <mergeCell ref="P23:P24"/>
    <mergeCell ref="T23:T24"/>
    <mergeCell ref="H23:H24"/>
    <mergeCell ref="I23:I24"/>
    <mergeCell ref="I25:I26"/>
    <mergeCell ref="J25:J26"/>
    <mergeCell ref="K25:K26"/>
    <mergeCell ref="L25:L26"/>
    <mergeCell ref="AF23:AF24"/>
    <mergeCell ref="A25:A26"/>
    <mergeCell ref="S23:S24"/>
    <mergeCell ref="S21:S22"/>
    <mergeCell ref="A21:A22"/>
    <mergeCell ref="C21:C22"/>
    <mergeCell ref="D21:D22"/>
    <mergeCell ref="E21:E22"/>
    <mergeCell ref="G21:G22"/>
    <mergeCell ref="H21:H22"/>
    <mergeCell ref="I21:I22"/>
    <mergeCell ref="B21:B22"/>
    <mergeCell ref="J23:J24"/>
    <mergeCell ref="AB19:AB20"/>
    <mergeCell ref="AC19:AC20"/>
    <mergeCell ref="P21:P22"/>
    <mergeCell ref="Q21:Q22"/>
    <mergeCell ref="R21:R22"/>
    <mergeCell ref="K21:K22"/>
    <mergeCell ref="L21:L22"/>
    <mergeCell ref="M21:M22"/>
    <mergeCell ref="N21:N22"/>
    <mergeCell ref="P19:P20"/>
    <mergeCell ref="Q19:Q20"/>
    <mergeCell ref="AC21:AC22"/>
    <mergeCell ref="J19:J20"/>
    <mergeCell ref="M19:M20"/>
    <mergeCell ref="X19:X20"/>
    <mergeCell ref="AA19:AA20"/>
    <mergeCell ref="O19:O20"/>
    <mergeCell ref="U19:U20"/>
    <mergeCell ref="V19:V20"/>
    <mergeCell ref="W19:W20"/>
    <mergeCell ref="AF17:AF18"/>
    <mergeCell ref="AE17:AE18"/>
    <mergeCell ref="V17:V18"/>
    <mergeCell ref="W17:W18"/>
    <mergeCell ref="AD17:AD18"/>
    <mergeCell ref="P17:P18"/>
    <mergeCell ref="Q17:Q18"/>
    <mergeCell ref="AD19:AD20"/>
    <mergeCell ref="AE19:AE20"/>
    <mergeCell ref="Y19:Y20"/>
    <mergeCell ref="Z19:Z20"/>
    <mergeCell ref="R19:R20"/>
    <mergeCell ref="S19:S20"/>
    <mergeCell ref="T19:T20"/>
    <mergeCell ref="AF19:AF20"/>
    <mergeCell ref="S17:S18"/>
    <mergeCell ref="AB17:AB18"/>
    <mergeCell ref="AC17:AC18"/>
    <mergeCell ref="X17:X18"/>
    <mergeCell ref="Y17:Y18"/>
    <mergeCell ref="Z17:Z18"/>
    <mergeCell ref="AA17:AA18"/>
    <mergeCell ref="R17:R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K19:K20"/>
    <mergeCell ref="L19:L20"/>
    <mergeCell ref="N19:N20"/>
    <mergeCell ref="A17:A18"/>
    <mergeCell ref="B17:B18"/>
    <mergeCell ref="C17:C18"/>
    <mergeCell ref="D17:D18"/>
    <mergeCell ref="E17:E18"/>
    <mergeCell ref="F17:F18"/>
    <mergeCell ref="G17:G18"/>
    <mergeCell ref="Z13:Z14"/>
    <mergeCell ref="AA13:AA14"/>
    <mergeCell ref="H17:H18"/>
    <mergeCell ref="I17:I18"/>
    <mergeCell ref="J17:J18"/>
    <mergeCell ref="K17:K18"/>
    <mergeCell ref="V13:V14"/>
    <mergeCell ref="W13:W14"/>
    <mergeCell ref="T17:T18"/>
    <mergeCell ref="U17:U18"/>
    <mergeCell ref="L17:L18"/>
    <mergeCell ref="M17:M18"/>
    <mergeCell ref="N17:N18"/>
    <mergeCell ref="O17:O18"/>
    <mergeCell ref="R13:R14"/>
    <mergeCell ref="S13:S14"/>
    <mergeCell ref="AF11:AF12"/>
    <mergeCell ref="A13:A14"/>
    <mergeCell ref="B13:B14"/>
    <mergeCell ref="C13:C14"/>
    <mergeCell ref="D13:D14"/>
    <mergeCell ref="E13:E14"/>
    <mergeCell ref="X13:X14"/>
    <mergeCell ref="Y13:Y14"/>
    <mergeCell ref="T13:T14"/>
    <mergeCell ref="U13:U14"/>
    <mergeCell ref="N13:N14"/>
    <mergeCell ref="O13:O14"/>
    <mergeCell ref="P13:P14"/>
    <mergeCell ref="Q13:Q14"/>
    <mergeCell ref="AF13:AF14"/>
    <mergeCell ref="AD13:AD14"/>
    <mergeCell ref="AE13:AE14"/>
    <mergeCell ref="AB13:AB14"/>
    <mergeCell ref="AC13:AC14"/>
    <mergeCell ref="P11:P12"/>
    <mergeCell ref="Q11:Q12"/>
    <mergeCell ref="S11:S12"/>
    <mergeCell ref="L11:L12"/>
    <mergeCell ref="M11:M12"/>
    <mergeCell ref="O11:O12"/>
    <mergeCell ref="AD11:AD12"/>
    <mergeCell ref="AE11:AE12"/>
    <mergeCell ref="X11:X12"/>
    <mergeCell ref="Y11:Y12"/>
    <mergeCell ref="Z11:Z12"/>
    <mergeCell ref="AA11:AA12"/>
    <mergeCell ref="AB11:AB12"/>
    <mergeCell ref="AC11:AC12"/>
    <mergeCell ref="T11:T12"/>
    <mergeCell ref="U11:U12"/>
    <mergeCell ref="V11:V12"/>
    <mergeCell ref="W11:W12"/>
    <mergeCell ref="P9:P10"/>
    <mergeCell ref="R9:R10"/>
    <mergeCell ref="Q9:Q10"/>
    <mergeCell ref="AF9:AF10"/>
    <mergeCell ref="A11:A12"/>
    <mergeCell ref="B11:B12"/>
    <mergeCell ref="C11:C12"/>
    <mergeCell ref="D11:D12"/>
    <mergeCell ref="E11:E12"/>
    <mergeCell ref="F11:F12"/>
    <mergeCell ref="H11:H12"/>
    <mergeCell ref="AB9:AB10"/>
    <mergeCell ref="U9:U10"/>
    <mergeCell ref="I11:I12"/>
    <mergeCell ref="G11:G12"/>
    <mergeCell ref="J11:J12"/>
    <mergeCell ref="K11:K12"/>
    <mergeCell ref="AC9:AC10"/>
    <mergeCell ref="AD9:AD10"/>
    <mergeCell ref="V9:V10"/>
    <mergeCell ref="W9:W10"/>
    <mergeCell ref="X9:X10"/>
    <mergeCell ref="AA9:AA10"/>
    <mergeCell ref="R11:R12"/>
    <mergeCell ref="P7:P8"/>
    <mergeCell ref="S7:S8"/>
    <mergeCell ref="R7:R8"/>
    <mergeCell ref="A9:A10"/>
    <mergeCell ref="B9:B10"/>
    <mergeCell ref="C9:C10"/>
    <mergeCell ref="D9:D10"/>
    <mergeCell ref="AA7:AA8"/>
    <mergeCell ref="AB7:AB8"/>
    <mergeCell ref="I7:I8"/>
    <mergeCell ref="J7:J8"/>
    <mergeCell ref="K7:K8"/>
    <mergeCell ref="I9:I10"/>
    <mergeCell ref="J9:J10"/>
    <mergeCell ref="K9:K10"/>
    <mergeCell ref="M9:M10"/>
    <mergeCell ref="E9:E10"/>
    <mergeCell ref="F9:F10"/>
    <mergeCell ref="G9:G10"/>
    <mergeCell ref="H9:H10"/>
    <mergeCell ref="S9:S10"/>
    <mergeCell ref="T9:T10"/>
    <mergeCell ref="Y9:Y10"/>
    <mergeCell ref="Z9:Z10"/>
    <mergeCell ref="AF5:AF6"/>
    <mergeCell ref="A7:A8"/>
    <mergeCell ref="B7:B8"/>
    <mergeCell ref="C7:C8"/>
    <mergeCell ref="D7:D8"/>
    <mergeCell ref="E7:E8"/>
    <mergeCell ref="F7:F8"/>
    <mergeCell ref="G7:G8"/>
    <mergeCell ref="H7:H8"/>
    <mergeCell ref="T5:T6"/>
    <mergeCell ref="AD5:AD6"/>
    <mergeCell ref="U5:U6"/>
    <mergeCell ref="AB5:AB6"/>
    <mergeCell ref="AC5:AC6"/>
    <mergeCell ref="V5:V6"/>
    <mergeCell ref="W5:W6"/>
    <mergeCell ref="X5:X6"/>
    <mergeCell ref="Y5:Y6"/>
    <mergeCell ref="AA5:AA6"/>
    <mergeCell ref="AD7:AD8"/>
    <mergeCell ref="AF7:AF8"/>
    <mergeCell ref="T7:T8"/>
    <mergeCell ref="U7:U8"/>
    <mergeCell ref="V7:V8"/>
    <mergeCell ref="A5:A6"/>
    <mergeCell ref="B5:B6"/>
    <mergeCell ref="C5:C6"/>
    <mergeCell ref="D5:D6"/>
    <mergeCell ref="P5:P6"/>
    <mergeCell ref="R5:R6"/>
    <mergeCell ref="S5:S6"/>
    <mergeCell ref="K5:K6"/>
    <mergeCell ref="L5:L6"/>
    <mergeCell ref="A1:AF1"/>
    <mergeCell ref="A3:A4"/>
    <mergeCell ref="A15:A16"/>
    <mergeCell ref="B15:B16"/>
    <mergeCell ref="E15:E16"/>
    <mergeCell ref="F15:F16"/>
    <mergeCell ref="G15:G16"/>
    <mergeCell ref="AB15:AB16"/>
    <mergeCell ref="AC15:AC16"/>
    <mergeCell ref="AD15:AD16"/>
    <mergeCell ref="V15:V16"/>
    <mergeCell ref="X15:X16"/>
    <mergeCell ref="Z15:Z16"/>
    <mergeCell ref="AA15:AA16"/>
    <mergeCell ref="W15:W16"/>
    <mergeCell ref="Y15:Y16"/>
    <mergeCell ref="U15:U16"/>
    <mergeCell ref="R15:R16"/>
    <mergeCell ref="AF15:AF16"/>
    <mergeCell ref="AE15:AE16"/>
    <mergeCell ref="Q15:Q16"/>
    <mergeCell ref="S15:S16"/>
    <mergeCell ref="T15:T16"/>
    <mergeCell ref="P15:P16"/>
    <mergeCell ref="C15:C16"/>
    <mergeCell ref="D15:D16"/>
    <mergeCell ref="L15:L16"/>
    <mergeCell ref="N9:N10"/>
    <mergeCell ref="O9:O10"/>
    <mergeCell ref="F13:F14"/>
    <mergeCell ref="G13:G14"/>
    <mergeCell ref="H13:H14"/>
    <mergeCell ref="I13:I14"/>
    <mergeCell ref="J13:J14"/>
    <mergeCell ref="K13:K14"/>
    <mergeCell ref="L13:L14"/>
    <mergeCell ref="M13:M14"/>
    <mergeCell ref="M15:M16"/>
    <mergeCell ref="N15:N16"/>
    <mergeCell ref="O15:O16"/>
    <mergeCell ref="I5:I6"/>
    <mergeCell ref="E5:E6"/>
    <mergeCell ref="F5:F6"/>
    <mergeCell ref="G5:G6"/>
    <mergeCell ref="H5:H6"/>
    <mergeCell ref="J5:J6"/>
    <mergeCell ref="N5:N6"/>
    <mergeCell ref="N11:N12"/>
  </mergeCells>
  <phoneticPr fontId="8" type="noConversion"/>
  <pageMargins left="0.17" right="0.17" top="0.28999999999999998" bottom="0.33" header="0.4921259845" footer="0.4921259845"/>
  <pageSetup paperSize="9" orientation="landscape" r:id="rId1"/>
  <headerFooter alignWithMargins="0"/>
  <ignoredErrors>
    <ignoredError sqref="V49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H57"/>
  <sheetViews>
    <sheetView zoomScale="85" zoomScaleNormal="85" workbookViewId="0">
      <selection activeCell="A27" sqref="A27:XFD28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4" ht="22.5" customHeight="1">
      <c r="A1" s="50" t="s">
        <v>24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1"/>
      <c r="W1" s="51"/>
      <c r="X1" s="51"/>
      <c r="Y1" s="51"/>
      <c r="Z1" s="51"/>
      <c r="AA1" s="51"/>
      <c r="AB1" s="51"/>
      <c r="AC1" s="51"/>
      <c r="AD1" s="28"/>
      <c r="AE1" s="28"/>
      <c r="AF1" s="29"/>
    </row>
    <row r="2" spans="1:34">
      <c r="A2" s="4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32"/>
      <c r="V2" s="66" t="s">
        <v>50</v>
      </c>
      <c r="W2" s="67"/>
      <c r="X2" s="67"/>
      <c r="Y2" s="67"/>
      <c r="Z2" s="67"/>
      <c r="AA2" s="67"/>
      <c r="AB2" s="67"/>
      <c r="AC2" s="68"/>
      <c r="AD2" s="25"/>
      <c r="AE2" s="25"/>
      <c r="AF2" s="21"/>
    </row>
    <row r="3" spans="1:34">
      <c r="A3" s="52"/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26">
        <v>21</v>
      </c>
      <c r="W3" s="26">
        <v>22</v>
      </c>
      <c r="X3" s="26">
        <v>23</v>
      </c>
      <c r="Y3" s="26">
        <v>24</v>
      </c>
      <c r="Z3" s="26">
        <v>25</v>
      </c>
      <c r="AA3" s="26">
        <v>26</v>
      </c>
      <c r="AB3" s="26">
        <v>27</v>
      </c>
      <c r="AC3" s="26">
        <v>28</v>
      </c>
      <c r="AD3" s="22"/>
      <c r="AE3" s="22"/>
      <c r="AF3" s="22"/>
    </row>
    <row r="4" spans="1:34">
      <c r="A4" s="52"/>
      <c r="B4" s="3" t="s">
        <v>45</v>
      </c>
      <c r="C4" s="3" t="s">
        <v>46</v>
      </c>
      <c r="D4" s="3" t="s">
        <v>7</v>
      </c>
      <c r="E4" s="3" t="s">
        <v>7</v>
      </c>
      <c r="F4" s="3" t="s">
        <v>6</v>
      </c>
      <c r="G4" s="3" t="s">
        <v>43</v>
      </c>
      <c r="H4" s="3" t="s">
        <v>44</v>
      </c>
      <c r="I4" s="3" t="s">
        <v>45</v>
      </c>
      <c r="J4" s="3" t="s">
        <v>46</v>
      </c>
      <c r="K4" s="3" t="s">
        <v>7</v>
      </c>
      <c r="L4" s="3" t="s">
        <v>7</v>
      </c>
      <c r="M4" s="3" t="s">
        <v>6</v>
      </c>
      <c r="N4" s="3" t="s">
        <v>43</v>
      </c>
      <c r="O4" s="3" t="s">
        <v>44</v>
      </c>
      <c r="P4" s="3" t="s">
        <v>45</v>
      </c>
      <c r="Q4" s="3" t="s">
        <v>46</v>
      </c>
      <c r="R4" s="3" t="s">
        <v>7</v>
      </c>
      <c r="S4" s="3" t="s">
        <v>7</v>
      </c>
      <c r="T4" s="3" t="s">
        <v>6</v>
      </c>
      <c r="U4" s="3" t="s">
        <v>43</v>
      </c>
      <c r="V4" s="3" t="s">
        <v>44</v>
      </c>
      <c r="W4" s="3" t="s">
        <v>45</v>
      </c>
      <c r="X4" s="3" t="s">
        <v>46</v>
      </c>
      <c r="Y4" s="3" t="s">
        <v>7</v>
      </c>
      <c r="Z4" s="3" t="s">
        <v>7</v>
      </c>
      <c r="AA4" s="3" t="s">
        <v>6</v>
      </c>
      <c r="AB4" s="3" t="s">
        <v>43</v>
      </c>
      <c r="AC4" s="3" t="s">
        <v>44</v>
      </c>
      <c r="AD4" s="22"/>
      <c r="AE4" s="22"/>
      <c r="AF4" s="22"/>
    </row>
    <row r="5" spans="1:34" ht="12.75" customHeight="1">
      <c r="A5" s="52" t="s">
        <v>55</v>
      </c>
      <c r="B5" s="48" t="s">
        <v>9</v>
      </c>
      <c r="C5" s="46" t="s">
        <v>8</v>
      </c>
      <c r="D5" s="46" t="s">
        <v>8</v>
      </c>
      <c r="E5" s="46" t="s">
        <v>8</v>
      </c>
      <c r="F5" s="46" t="s">
        <v>8</v>
      </c>
      <c r="G5" s="46" t="s">
        <v>7</v>
      </c>
      <c r="H5" s="45" t="s">
        <v>10</v>
      </c>
      <c r="I5" s="38" t="s">
        <v>7</v>
      </c>
      <c r="J5" s="48" t="s">
        <v>9</v>
      </c>
      <c r="K5" s="46" t="s">
        <v>7</v>
      </c>
      <c r="L5" s="46" t="s">
        <v>7</v>
      </c>
      <c r="M5" s="46" t="s">
        <v>7</v>
      </c>
      <c r="N5" s="46" t="s">
        <v>7</v>
      </c>
      <c r="O5" s="48" t="s">
        <v>9</v>
      </c>
      <c r="P5" s="48" t="s">
        <v>9</v>
      </c>
      <c r="Q5" s="46" t="s">
        <v>7</v>
      </c>
      <c r="R5" s="46" t="s">
        <v>8</v>
      </c>
      <c r="S5" s="46" t="s">
        <v>8</v>
      </c>
      <c r="T5" s="46" t="s">
        <v>8</v>
      </c>
      <c r="U5" s="46" t="s">
        <v>8</v>
      </c>
      <c r="V5" s="46" t="s">
        <v>8</v>
      </c>
      <c r="W5" s="48" t="s">
        <v>9</v>
      </c>
      <c r="X5" s="48" t="s">
        <v>9</v>
      </c>
      <c r="Y5" s="46" t="s">
        <v>7</v>
      </c>
      <c r="Z5" s="46" t="s">
        <v>8</v>
      </c>
      <c r="AA5" s="46" t="s">
        <v>8</v>
      </c>
      <c r="AB5" s="46" t="s">
        <v>8</v>
      </c>
      <c r="AC5" s="48" t="s">
        <v>9</v>
      </c>
      <c r="AD5" s="69"/>
      <c r="AE5" s="69"/>
      <c r="AF5" s="69"/>
    </row>
    <row r="6" spans="1:34" ht="12.75" customHeight="1">
      <c r="A6" s="52"/>
      <c r="B6" s="48"/>
      <c r="C6" s="46"/>
      <c r="D6" s="46"/>
      <c r="E6" s="46"/>
      <c r="F6" s="46"/>
      <c r="G6" s="46"/>
      <c r="H6" s="45"/>
      <c r="I6" s="37"/>
      <c r="J6" s="48"/>
      <c r="K6" s="46"/>
      <c r="L6" s="46"/>
      <c r="M6" s="46"/>
      <c r="N6" s="46"/>
      <c r="O6" s="48"/>
      <c r="P6" s="48"/>
      <c r="Q6" s="46"/>
      <c r="R6" s="46"/>
      <c r="S6" s="46"/>
      <c r="T6" s="46"/>
      <c r="U6" s="46"/>
      <c r="V6" s="46"/>
      <c r="W6" s="48"/>
      <c r="X6" s="48"/>
      <c r="Y6" s="46"/>
      <c r="Z6" s="46"/>
      <c r="AA6" s="46"/>
      <c r="AB6" s="46"/>
      <c r="AC6" s="48"/>
      <c r="AD6" s="70"/>
      <c r="AE6" s="70"/>
      <c r="AF6" s="70"/>
    </row>
    <row r="7" spans="1:34" ht="12.75" customHeight="1">
      <c r="A7" s="52" t="s">
        <v>56</v>
      </c>
      <c r="B7" s="48" t="s">
        <v>9</v>
      </c>
      <c r="C7" s="46" t="s">
        <v>8</v>
      </c>
      <c r="D7" s="46" t="s">
        <v>8</v>
      </c>
      <c r="E7" s="46" t="s">
        <v>8</v>
      </c>
      <c r="F7" s="46" t="s">
        <v>8</v>
      </c>
      <c r="G7" s="46" t="s">
        <v>8</v>
      </c>
      <c r="H7" s="46" t="s">
        <v>8</v>
      </c>
      <c r="I7" s="48" t="s">
        <v>9</v>
      </c>
      <c r="J7" s="48" t="s">
        <v>9</v>
      </c>
      <c r="K7" s="46" t="s">
        <v>7</v>
      </c>
      <c r="L7" s="39" t="s">
        <v>48</v>
      </c>
      <c r="M7" s="46" t="s">
        <v>7</v>
      </c>
      <c r="N7" s="46" t="s">
        <v>7</v>
      </c>
      <c r="O7" s="48" t="s">
        <v>9</v>
      </c>
      <c r="P7" s="48" t="s">
        <v>9</v>
      </c>
      <c r="Q7" s="46" t="s">
        <v>8</v>
      </c>
      <c r="R7" s="46" t="s">
        <v>8</v>
      </c>
      <c r="S7" s="46" t="s">
        <v>8</v>
      </c>
      <c r="T7" s="46" t="s">
        <v>8</v>
      </c>
      <c r="U7" s="46" t="s">
        <v>8</v>
      </c>
      <c r="V7" s="45" t="s">
        <v>12</v>
      </c>
      <c r="W7" s="48" t="s">
        <v>9</v>
      </c>
      <c r="X7" s="48" t="s">
        <v>9</v>
      </c>
      <c r="Y7" s="45" t="s">
        <v>10</v>
      </c>
      <c r="Z7" s="45" t="s">
        <v>10</v>
      </c>
      <c r="AA7" s="45" t="s">
        <v>10</v>
      </c>
      <c r="AB7" s="45" t="s">
        <v>10</v>
      </c>
      <c r="AC7" s="48" t="s">
        <v>9</v>
      </c>
      <c r="AD7" s="69"/>
      <c r="AE7" s="69"/>
      <c r="AF7" s="69"/>
      <c r="AH7" s="15"/>
    </row>
    <row r="8" spans="1:34" ht="12.75" customHeight="1">
      <c r="A8" s="52"/>
      <c r="B8" s="48"/>
      <c r="C8" s="46"/>
      <c r="D8" s="46"/>
      <c r="E8" s="46"/>
      <c r="F8" s="46"/>
      <c r="G8" s="46"/>
      <c r="H8" s="46"/>
      <c r="I8" s="48"/>
      <c r="J8" s="48"/>
      <c r="K8" s="46"/>
      <c r="L8" s="40" t="s">
        <v>49</v>
      </c>
      <c r="M8" s="46"/>
      <c r="N8" s="46"/>
      <c r="O8" s="48"/>
      <c r="P8" s="48"/>
      <c r="Q8" s="46"/>
      <c r="R8" s="46"/>
      <c r="S8" s="46"/>
      <c r="T8" s="46"/>
      <c r="U8" s="46"/>
      <c r="V8" s="45"/>
      <c r="W8" s="48"/>
      <c r="X8" s="48"/>
      <c r="Y8" s="45"/>
      <c r="Z8" s="45"/>
      <c r="AA8" s="45"/>
      <c r="AB8" s="45"/>
      <c r="AC8" s="48"/>
      <c r="AD8" s="70"/>
      <c r="AE8" s="70"/>
      <c r="AF8" s="70"/>
    </row>
    <row r="9" spans="1:34" ht="12.75" customHeight="1">
      <c r="A9" s="52" t="s">
        <v>57</v>
      </c>
      <c r="B9" s="37"/>
      <c r="C9" s="45" t="s">
        <v>10</v>
      </c>
      <c r="D9" s="46" t="s">
        <v>8</v>
      </c>
      <c r="E9" s="47" t="s">
        <v>4</v>
      </c>
      <c r="F9" s="46" t="s">
        <v>8</v>
      </c>
      <c r="G9" s="46" t="s">
        <v>8</v>
      </c>
      <c r="H9" s="46" t="s">
        <v>8</v>
      </c>
      <c r="I9" s="48" t="s">
        <v>9</v>
      </c>
      <c r="J9" s="48" t="s">
        <v>9</v>
      </c>
      <c r="K9" s="46" t="s">
        <v>7</v>
      </c>
      <c r="L9" s="46" t="s">
        <v>8</v>
      </c>
      <c r="M9" s="46" t="s">
        <v>7</v>
      </c>
      <c r="N9" s="46" t="s">
        <v>7</v>
      </c>
      <c r="O9" s="48" t="s">
        <v>9</v>
      </c>
      <c r="P9" s="48" t="s">
        <v>9</v>
      </c>
      <c r="Q9" s="46" t="s">
        <v>8</v>
      </c>
      <c r="R9" s="46" t="s">
        <v>8</v>
      </c>
      <c r="S9" s="47" t="s">
        <v>4</v>
      </c>
      <c r="T9" s="41" t="s">
        <v>51</v>
      </c>
      <c r="U9" s="46" t="s">
        <v>8</v>
      </c>
      <c r="V9" s="46" t="s">
        <v>8</v>
      </c>
      <c r="W9" s="48" t="s">
        <v>9</v>
      </c>
      <c r="X9" s="48" t="s">
        <v>9</v>
      </c>
      <c r="Y9" s="45" t="s">
        <v>10</v>
      </c>
      <c r="Z9" s="45" t="s">
        <v>10</v>
      </c>
      <c r="AA9" s="45" t="s">
        <v>10</v>
      </c>
      <c r="AB9" s="45" t="s">
        <v>10</v>
      </c>
      <c r="AC9" s="48" t="s">
        <v>9</v>
      </c>
      <c r="AD9" s="69"/>
      <c r="AE9" s="69"/>
      <c r="AF9" s="69"/>
    </row>
    <row r="10" spans="1:34" ht="12.75" customHeight="1">
      <c r="A10" s="52"/>
      <c r="B10" s="38" t="s">
        <v>8</v>
      </c>
      <c r="C10" s="45"/>
      <c r="D10" s="46"/>
      <c r="E10" s="47"/>
      <c r="F10" s="46"/>
      <c r="G10" s="46"/>
      <c r="H10" s="46"/>
      <c r="I10" s="48"/>
      <c r="J10" s="48"/>
      <c r="K10" s="46"/>
      <c r="L10" s="46"/>
      <c r="M10" s="46"/>
      <c r="N10" s="46"/>
      <c r="O10" s="48"/>
      <c r="P10" s="48"/>
      <c r="Q10" s="46"/>
      <c r="R10" s="46"/>
      <c r="S10" s="47"/>
      <c r="T10" s="39" t="s">
        <v>52</v>
      </c>
      <c r="U10" s="46"/>
      <c r="V10" s="46"/>
      <c r="W10" s="48"/>
      <c r="X10" s="48"/>
      <c r="Y10" s="45"/>
      <c r="Z10" s="45"/>
      <c r="AA10" s="45"/>
      <c r="AB10" s="45"/>
      <c r="AC10" s="48"/>
      <c r="AD10" s="70"/>
      <c r="AE10" s="70"/>
      <c r="AF10" s="70"/>
    </row>
    <row r="11" spans="1:34" ht="12.75" customHeight="1">
      <c r="A11" s="52" t="s">
        <v>58</v>
      </c>
      <c r="B11" s="45" t="s">
        <v>53</v>
      </c>
      <c r="C11" s="45" t="s">
        <v>53</v>
      </c>
      <c r="D11" s="45" t="s">
        <v>53</v>
      </c>
      <c r="E11" s="45" t="s">
        <v>53</v>
      </c>
      <c r="F11" s="45" t="s">
        <v>53</v>
      </c>
      <c r="G11" s="45" t="s">
        <v>53</v>
      </c>
      <c r="H11" s="45" t="s">
        <v>53</v>
      </c>
      <c r="I11" s="45" t="s">
        <v>53</v>
      </c>
      <c r="J11" s="45" t="s">
        <v>53</v>
      </c>
      <c r="K11" s="45" t="s">
        <v>53</v>
      </c>
      <c r="L11" s="45" t="s">
        <v>53</v>
      </c>
      <c r="M11" s="45" t="s">
        <v>53</v>
      </c>
      <c r="N11" s="45" t="s">
        <v>53</v>
      </c>
      <c r="O11" s="45" t="s">
        <v>53</v>
      </c>
      <c r="P11" s="45" t="s">
        <v>53</v>
      </c>
      <c r="Q11" s="45" t="s">
        <v>53</v>
      </c>
      <c r="R11" s="45" t="s">
        <v>53</v>
      </c>
      <c r="S11" s="45" t="s">
        <v>53</v>
      </c>
      <c r="T11" s="45" t="s">
        <v>53</v>
      </c>
      <c r="U11" s="45" t="s">
        <v>53</v>
      </c>
      <c r="V11" s="45" t="s">
        <v>53</v>
      </c>
      <c r="W11" s="45" t="s">
        <v>53</v>
      </c>
      <c r="X11" s="45" t="s">
        <v>53</v>
      </c>
      <c r="Y11" s="45" t="s">
        <v>53</v>
      </c>
      <c r="Z11" s="45" t="s">
        <v>53</v>
      </c>
      <c r="AA11" s="45" t="s">
        <v>53</v>
      </c>
      <c r="AB11" s="45" t="s">
        <v>53</v>
      </c>
      <c r="AC11" s="45" t="s">
        <v>53</v>
      </c>
      <c r="AD11" s="69"/>
      <c r="AE11" s="69"/>
      <c r="AF11" s="69"/>
    </row>
    <row r="12" spans="1:34" ht="12.75" customHeight="1">
      <c r="A12" s="52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70"/>
      <c r="AE12" s="70"/>
      <c r="AF12" s="70"/>
    </row>
    <row r="13" spans="1:34" ht="12.75" customHeight="1">
      <c r="A13" s="52"/>
      <c r="B13" s="48"/>
      <c r="C13" s="46"/>
      <c r="D13" s="46"/>
      <c r="E13" s="46"/>
      <c r="F13" s="46"/>
      <c r="G13" s="46"/>
      <c r="H13" s="46"/>
      <c r="I13" s="48"/>
      <c r="J13" s="48"/>
      <c r="K13" s="46"/>
      <c r="L13" s="46"/>
      <c r="M13" s="46"/>
      <c r="N13" s="46"/>
      <c r="O13" s="48"/>
      <c r="P13" s="48"/>
      <c r="Q13" s="46"/>
      <c r="R13" s="46"/>
      <c r="S13" s="46"/>
      <c r="T13" s="46"/>
      <c r="U13" s="46"/>
      <c r="V13" s="46"/>
      <c r="W13" s="48"/>
      <c r="X13" s="48"/>
      <c r="Y13" s="46"/>
      <c r="Z13" s="46"/>
      <c r="AA13" s="46"/>
      <c r="AB13" s="46"/>
      <c r="AC13" s="48"/>
      <c r="AD13" s="69"/>
      <c r="AE13" s="69"/>
      <c r="AF13" s="69"/>
    </row>
    <row r="14" spans="1:34" ht="12.75" customHeight="1">
      <c r="A14" s="52"/>
      <c r="B14" s="48"/>
      <c r="C14" s="46"/>
      <c r="D14" s="46"/>
      <c r="E14" s="46"/>
      <c r="F14" s="46"/>
      <c r="G14" s="46"/>
      <c r="H14" s="46"/>
      <c r="I14" s="48"/>
      <c r="J14" s="48"/>
      <c r="K14" s="46"/>
      <c r="L14" s="46"/>
      <c r="M14" s="46"/>
      <c r="N14" s="46"/>
      <c r="O14" s="48"/>
      <c r="P14" s="48"/>
      <c r="Q14" s="46"/>
      <c r="R14" s="46"/>
      <c r="S14" s="46"/>
      <c r="T14" s="46"/>
      <c r="U14" s="46"/>
      <c r="V14" s="46"/>
      <c r="W14" s="48"/>
      <c r="X14" s="48"/>
      <c r="Y14" s="46"/>
      <c r="Z14" s="46"/>
      <c r="AA14" s="46"/>
      <c r="AB14" s="46"/>
      <c r="AC14" s="48"/>
      <c r="AD14" s="70"/>
      <c r="AE14" s="70"/>
      <c r="AF14" s="70"/>
    </row>
    <row r="15" spans="1:34" ht="12.75" customHeight="1">
      <c r="A15" s="52"/>
      <c r="B15" s="48"/>
      <c r="C15" s="46"/>
      <c r="D15" s="46"/>
      <c r="E15" s="46"/>
      <c r="F15" s="46"/>
      <c r="G15" s="46"/>
      <c r="H15" s="46"/>
      <c r="I15" s="48"/>
      <c r="J15" s="48"/>
      <c r="K15" s="46"/>
      <c r="L15" s="46"/>
      <c r="M15" s="46"/>
      <c r="N15" s="46"/>
      <c r="O15" s="48"/>
      <c r="P15" s="48"/>
      <c r="Q15" s="46"/>
      <c r="R15" s="46"/>
      <c r="S15" s="46"/>
      <c r="T15" s="46"/>
      <c r="U15" s="46"/>
      <c r="V15" s="46"/>
      <c r="W15" s="48"/>
      <c r="X15" s="48"/>
      <c r="Y15" s="46"/>
      <c r="Z15" s="46"/>
      <c r="AA15" s="46"/>
      <c r="AB15" s="46"/>
      <c r="AC15" s="48"/>
      <c r="AD15" s="69"/>
      <c r="AE15" s="69"/>
      <c r="AF15" s="69"/>
    </row>
    <row r="16" spans="1:34" ht="12.75" customHeight="1">
      <c r="A16" s="52"/>
      <c r="B16" s="48"/>
      <c r="C16" s="46"/>
      <c r="D16" s="46"/>
      <c r="E16" s="46"/>
      <c r="F16" s="46"/>
      <c r="G16" s="46"/>
      <c r="H16" s="46"/>
      <c r="I16" s="48"/>
      <c r="J16" s="48"/>
      <c r="K16" s="46"/>
      <c r="L16" s="46"/>
      <c r="M16" s="46"/>
      <c r="N16" s="46"/>
      <c r="O16" s="48"/>
      <c r="P16" s="48"/>
      <c r="Q16" s="46"/>
      <c r="R16" s="46"/>
      <c r="S16" s="46"/>
      <c r="T16" s="46"/>
      <c r="U16" s="46"/>
      <c r="V16" s="46"/>
      <c r="W16" s="48"/>
      <c r="X16" s="48"/>
      <c r="Y16" s="46"/>
      <c r="Z16" s="46"/>
      <c r="AA16" s="46"/>
      <c r="AB16" s="46"/>
      <c r="AC16" s="48"/>
      <c r="AD16" s="70"/>
      <c r="AE16" s="70"/>
      <c r="AF16" s="70"/>
    </row>
    <row r="17" spans="1:32" ht="12.75" customHeight="1">
      <c r="A17" s="52" t="s">
        <v>59</v>
      </c>
      <c r="B17" s="37"/>
      <c r="C17" s="48" t="s">
        <v>9</v>
      </c>
      <c r="D17" s="46" t="s">
        <v>7</v>
      </c>
      <c r="E17" s="46" t="s">
        <v>7</v>
      </c>
      <c r="F17" s="46" t="s">
        <v>7</v>
      </c>
      <c r="G17" s="46" t="s">
        <v>7</v>
      </c>
      <c r="H17" s="48" t="s">
        <v>9</v>
      </c>
      <c r="I17" s="48" t="s">
        <v>9</v>
      </c>
      <c r="J17" s="46" t="s">
        <v>8</v>
      </c>
      <c r="K17" s="46" t="s">
        <v>8</v>
      </c>
      <c r="L17" s="46" t="s">
        <v>8</v>
      </c>
      <c r="M17" s="46" t="s">
        <v>8</v>
      </c>
      <c r="N17" s="46" t="s">
        <v>8</v>
      </c>
      <c r="O17" s="46" t="s">
        <v>8</v>
      </c>
      <c r="P17" s="48" t="s">
        <v>9</v>
      </c>
      <c r="Q17" s="48" t="s">
        <v>9</v>
      </c>
      <c r="R17" s="46" t="s">
        <v>7</v>
      </c>
      <c r="S17" s="46" t="s">
        <v>7</v>
      </c>
      <c r="T17" s="41" t="s">
        <v>51</v>
      </c>
      <c r="U17" s="46" t="s">
        <v>7</v>
      </c>
      <c r="V17" s="48" t="s">
        <v>9</v>
      </c>
      <c r="W17" s="48" t="s">
        <v>9</v>
      </c>
      <c r="X17" s="46" t="s">
        <v>8</v>
      </c>
      <c r="Y17" s="46" t="s">
        <v>8</v>
      </c>
      <c r="Z17" s="46" t="s">
        <v>8</v>
      </c>
      <c r="AA17" s="46" t="s">
        <v>8</v>
      </c>
      <c r="AB17" s="46" t="s">
        <v>8</v>
      </c>
      <c r="AC17" s="46" t="s">
        <v>8</v>
      </c>
      <c r="AD17" s="69"/>
      <c r="AE17" s="69"/>
      <c r="AF17" s="69"/>
    </row>
    <row r="18" spans="1:32" ht="12.75" customHeight="1">
      <c r="A18" s="52"/>
      <c r="B18" s="38" t="s">
        <v>8</v>
      </c>
      <c r="C18" s="48"/>
      <c r="D18" s="46"/>
      <c r="E18" s="46"/>
      <c r="F18" s="46"/>
      <c r="G18" s="46"/>
      <c r="H18" s="48"/>
      <c r="I18" s="48"/>
      <c r="J18" s="46"/>
      <c r="K18" s="46"/>
      <c r="L18" s="46"/>
      <c r="M18" s="46"/>
      <c r="N18" s="46"/>
      <c r="O18" s="46"/>
      <c r="P18" s="48"/>
      <c r="Q18" s="48"/>
      <c r="R18" s="46"/>
      <c r="S18" s="46"/>
      <c r="T18" s="39" t="s">
        <v>48</v>
      </c>
      <c r="U18" s="46"/>
      <c r="V18" s="48"/>
      <c r="W18" s="48"/>
      <c r="X18" s="46"/>
      <c r="Y18" s="46"/>
      <c r="Z18" s="46"/>
      <c r="AA18" s="46"/>
      <c r="AB18" s="46"/>
      <c r="AC18" s="46"/>
      <c r="AD18" s="70"/>
      <c r="AE18" s="70"/>
      <c r="AF18" s="70"/>
    </row>
    <row r="19" spans="1:32" ht="12.75" customHeight="1">
      <c r="A19" s="52" t="s">
        <v>60</v>
      </c>
      <c r="B19" s="48" t="s">
        <v>9</v>
      </c>
      <c r="C19" s="48" t="s">
        <v>9</v>
      </c>
      <c r="D19" s="46" t="s">
        <v>7</v>
      </c>
      <c r="E19" s="39" t="s">
        <v>48</v>
      </c>
      <c r="F19" s="46" t="s">
        <v>7</v>
      </c>
      <c r="G19" s="46" t="s">
        <v>8</v>
      </c>
      <c r="H19" s="48" t="s">
        <v>9</v>
      </c>
      <c r="I19" s="38" t="s">
        <v>7</v>
      </c>
      <c r="J19" s="46" t="s">
        <v>8</v>
      </c>
      <c r="K19" s="39" t="s">
        <v>52</v>
      </c>
      <c r="L19" s="46" t="s">
        <v>8</v>
      </c>
      <c r="M19" s="46" t="s">
        <v>8</v>
      </c>
      <c r="N19" s="46" t="s">
        <v>8</v>
      </c>
      <c r="O19" s="45" t="s">
        <v>12</v>
      </c>
      <c r="P19" s="48" t="s">
        <v>9</v>
      </c>
      <c r="Q19" s="48" t="s">
        <v>9</v>
      </c>
      <c r="R19" s="46" t="s">
        <v>7</v>
      </c>
      <c r="S19" s="46" t="s">
        <v>7</v>
      </c>
      <c r="T19" s="46" t="s">
        <v>7</v>
      </c>
      <c r="U19" s="46" t="s">
        <v>7</v>
      </c>
      <c r="V19" s="48" t="s">
        <v>9</v>
      </c>
      <c r="W19" s="48" t="s">
        <v>9</v>
      </c>
      <c r="X19" s="46" t="s">
        <v>8</v>
      </c>
      <c r="Y19" s="46" t="s">
        <v>8</v>
      </c>
      <c r="Z19" s="45" t="s">
        <v>10</v>
      </c>
      <c r="AA19" s="45" t="s">
        <v>10</v>
      </c>
      <c r="AB19" s="45" t="s">
        <v>10</v>
      </c>
      <c r="AC19" s="46" t="s">
        <v>8</v>
      </c>
      <c r="AD19" s="69"/>
      <c r="AE19" s="69"/>
      <c r="AF19" s="69"/>
    </row>
    <row r="20" spans="1:32" ht="12.75" customHeight="1">
      <c r="A20" s="52"/>
      <c r="B20" s="48"/>
      <c r="C20" s="48"/>
      <c r="D20" s="46"/>
      <c r="E20" s="40" t="s">
        <v>49</v>
      </c>
      <c r="F20" s="46"/>
      <c r="G20" s="46"/>
      <c r="H20" s="48"/>
      <c r="I20" s="37"/>
      <c r="J20" s="46"/>
      <c r="K20" s="40" t="s">
        <v>49</v>
      </c>
      <c r="L20" s="46"/>
      <c r="M20" s="46"/>
      <c r="N20" s="46"/>
      <c r="O20" s="45"/>
      <c r="P20" s="48"/>
      <c r="Q20" s="48"/>
      <c r="R20" s="46"/>
      <c r="S20" s="46"/>
      <c r="T20" s="46"/>
      <c r="U20" s="46"/>
      <c r="V20" s="48"/>
      <c r="W20" s="48"/>
      <c r="X20" s="46"/>
      <c r="Y20" s="46"/>
      <c r="Z20" s="45"/>
      <c r="AA20" s="45"/>
      <c r="AB20" s="45"/>
      <c r="AC20" s="46"/>
      <c r="AD20" s="70"/>
      <c r="AE20" s="70"/>
      <c r="AF20" s="70"/>
    </row>
    <row r="21" spans="1:32" ht="12.75" customHeight="1">
      <c r="A21" s="52" t="s">
        <v>61</v>
      </c>
      <c r="B21" s="48" t="s">
        <v>9</v>
      </c>
      <c r="C21" s="48" t="s">
        <v>9</v>
      </c>
      <c r="D21" s="45" t="s">
        <v>10</v>
      </c>
      <c r="E21" s="45" t="s">
        <v>10</v>
      </c>
      <c r="F21" s="45" t="s">
        <v>10</v>
      </c>
      <c r="G21" s="45" t="s">
        <v>10</v>
      </c>
      <c r="H21" s="48" t="s">
        <v>9</v>
      </c>
      <c r="I21" s="48" t="s">
        <v>9</v>
      </c>
      <c r="J21" s="46" t="s">
        <v>8</v>
      </c>
      <c r="K21" s="46" t="s">
        <v>8</v>
      </c>
      <c r="L21" s="46" t="s">
        <v>8</v>
      </c>
      <c r="M21" s="46" t="s">
        <v>8</v>
      </c>
      <c r="N21" s="46" t="s">
        <v>8</v>
      </c>
      <c r="O21" s="46" t="s">
        <v>8</v>
      </c>
      <c r="P21" s="48" t="s">
        <v>9</v>
      </c>
      <c r="Q21" s="48" t="s">
        <v>9</v>
      </c>
      <c r="R21" s="46" t="s">
        <v>7</v>
      </c>
      <c r="S21" s="46" t="s">
        <v>8</v>
      </c>
      <c r="T21" s="46" t="s">
        <v>7</v>
      </c>
      <c r="U21" s="46" t="s">
        <v>7</v>
      </c>
      <c r="V21" s="48" t="s">
        <v>9</v>
      </c>
      <c r="W21" s="37"/>
      <c r="X21" s="46" t="s">
        <v>8</v>
      </c>
      <c r="Y21" s="46" t="s">
        <v>8</v>
      </c>
      <c r="Z21" s="46" t="s">
        <v>8</v>
      </c>
      <c r="AA21" s="46" t="s">
        <v>8</v>
      </c>
      <c r="AB21" s="46" t="s">
        <v>8</v>
      </c>
      <c r="AC21" s="45" t="s">
        <v>10</v>
      </c>
      <c r="AD21" s="69"/>
      <c r="AE21" s="69"/>
      <c r="AF21" s="69"/>
    </row>
    <row r="22" spans="1:32" ht="12.75" customHeight="1">
      <c r="A22" s="52"/>
      <c r="B22" s="48"/>
      <c r="C22" s="48"/>
      <c r="D22" s="45"/>
      <c r="E22" s="45"/>
      <c r="F22" s="45"/>
      <c r="G22" s="45"/>
      <c r="H22" s="48"/>
      <c r="I22" s="48"/>
      <c r="J22" s="46"/>
      <c r="K22" s="46"/>
      <c r="L22" s="46"/>
      <c r="M22" s="46"/>
      <c r="N22" s="46"/>
      <c r="O22" s="46"/>
      <c r="P22" s="48"/>
      <c r="Q22" s="48"/>
      <c r="R22" s="46"/>
      <c r="S22" s="46"/>
      <c r="T22" s="46"/>
      <c r="U22" s="46"/>
      <c r="V22" s="48"/>
      <c r="W22" s="38" t="s">
        <v>8</v>
      </c>
      <c r="X22" s="46"/>
      <c r="Y22" s="46"/>
      <c r="Z22" s="46"/>
      <c r="AA22" s="46"/>
      <c r="AB22" s="46"/>
      <c r="AC22" s="45"/>
      <c r="AD22" s="70"/>
      <c r="AE22" s="70"/>
      <c r="AF22" s="70"/>
    </row>
    <row r="23" spans="1:32" ht="12.75" customHeight="1">
      <c r="A23" s="52" t="s">
        <v>62</v>
      </c>
      <c r="B23" s="48"/>
      <c r="C23" s="48"/>
      <c r="D23" s="46"/>
      <c r="E23" s="46"/>
      <c r="F23" s="46"/>
      <c r="G23" s="46"/>
      <c r="H23" s="48"/>
      <c r="I23" s="48"/>
      <c r="J23" s="46"/>
      <c r="K23" s="46"/>
      <c r="L23" s="46"/>
      <c r="M23" s="46"/>
      <c r="N23" s="46"/>
      <c r="O23" s="46"/>
      <c r="P23" s="48"/>
      <c r="Q23" s="48"/>
      <c r="R23" s="46"/>
      <c r="S23" s="46"/>
      <c r="T23" s="46"/>
      <c r="U23" s="46"/>
      <c r="V23" s="48"/>
      <c r="W23" s="48"/>
      <c r="X23" s="46"/>
      <c r="Y23" s="46"/>
      <c r="Z23" s="46"/>
      <c r="AA23" s="46"/>
      <c r="AB23" s="46"/>
      <c r="AC23" s="46"/>
      <c r="AD23" s="69"/>
      <c r="AE23" s="69"/>
      <c r="AF23" s="69"/>
    </row>
    <row r="24" spans="1:32" ht="12.75" customHeight="1">
      <c r="A24" s="52"/>
      <c r="B24" s="48"/>
      <c r="C24" s="48"/>
      <c r="D24" s="46"/>
      <c r="E24" s="46"/>
      <c r="F24" s="46"/>
      <c r="G24" s="46"/>
      <c r="H24" s="48"/>
      <c r="I24" s="48"/>
      <c r="J24" s="46"/>
      <c r="K24" s="46"/>
      <c r="L24" s="46"/>
      <c r="M24" s="46"/>
      <c r="N24" s="46"/>
      <c r="O24" s="46"/>
      <c r="P24" s="48"/>
      <c r="Q24" s="48"/>
      <c r="R24" s="46"/>
      <c r="S24" s="46"/>
      <c r="T24" s="46"/>
      <c r="U24" s="46"/>
      <c r="V24" s="48"/>
      <c r="W24" s="48"/>
      <c r="X24" s="46"/>
      <c r="Y24" s="46"/>
      <c r="Z24" s="46"/>
      <c r="AA24" s="46"/>
      <c r="AB24" s="46"/>
      <c r="AC24" s="46"/>
      <c r="AD24" s="70"/>
      <c r="AE24" s="70"/>
      <c r="AF24" s="70"/>
    </row>
    <row r="25" spans="1:32">
      <c r="A25" s="52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69"/>
      <c r="AE25" s="69"/>
      <c r="AF25" s="69"/>
    </row>
    <row r="26" spans="1:32">
      <c r="A26" s="52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70"/>
      <c r="AE26" s="70"/>
      <c r="AF26" s="70"/>
    </row>
    <row r="27" spans="1:32" ht="12.75" customHeight="1">
      <c r="A27" s="52" t="s">
        <v>54</v>
      </c>
      <c r="B27" s="48" t="s">
        <v>9</v>
      </c>
      <c r="C27" s="46" t="s">
        <v>7</v>
      </c>
      <c r="D27" s="46" t="s">
        <v>7</v>
      </c>
      <c r="E27" s="46" t="s">
        <v>7</v>
      </c>
      <c r="F27" s="46" t="s">
        <v>7</v>
      </c>
      <c r="G27" s="45" t="s">
        <v>17</v>
      </c>
      <c r="H27" s="48" t="s">
        <v>9</v>
      </c>
      <c r="I27" s="48" t="s">
        <v>9</v>
      </c>
      <c r="J27" s="45" t="s">
        <v>10</v>
      </c>
      <c r="K27" s="46" t="s">
        <v>7</v>
      </c>
      <c r="L27" s="46" t="s">
        <v>7</v>
      </c>
      <c r="M27" s="46" t="s">
        <v>7</v>
      </c>
      <c r="N27" s="46" t="s">
        <v>7</v>
      </c>
      <c r="O27" s="48" t="s">
        <v>9</v>
      </c>
      <c r="P27" s="48" t="s">
        <v>9</v>
      </c>
      <c r="Q27" s="46" t="s">
        <v>7</v>
      </c>
      <c r="R27" s="46" t="s">
        <v>7</v>
      </c>
      <c r="S27" s="46" t="s">
        <v>7</v>
      </c>
      <c r="T27" s="46" t="s">
        <v>7</v>
      </c>
      <c r="U27" s="46" t="s">
        <v>7</v>
      </c>
      <c r="V27" s="48" t="s">
        <v>9</v>
      </c>
      <c r="W27" s="48" t="s">
        <v>9</v>
      </c>
      <c r="X27" s="46" t="s">
        <v>7</v>
      </c>
      <c r="Y27" s="46" t="s">
        <v>7</v>
      </c>
      <c r="Z27" s="45" t="s">
        <v>10</v>
      </c>
      <c r="AA27" s="45" t="s">
        <v>10</v>
      </c>
      <c r="AB27" s="45" t="s">
        <v>10</v>
      </c>
      <c r="AC27" s="48" t="s">
        <v>9</v>
      </c>
      <c r="AD27" s="69"/>
      <c r="AE27" s="69"/>
      <c r="AF27" s="69"/>
    </row>
    <row r="28" spans="1:32" ht="12.75" customHeight="1">
      <c r="A28" s="52"/>
      <c r="B28" s="48"/>
      <c r="C28" s="46"/>
      <c r="D28" s="46"/>
      <c r="E28" s="46"/>
      <c r="F28" s="46"/>
      <c r="G28" s="45"/>
      <c r="H28" s="48"/>
      <c r="I28" s="48"/>
      <c r="J28" s="45"/>
      <c r="K28" s="46"/>
      <c r="L28" s="46"/>
      <c r="M28" s="46"/>
      <c r="N28" s="46"/>
      <c r="O28" s="48"/>
      <c r="P28" s="48"/>
      <c r="Q28" s="46"/>
      <c r="R28" s="46"/>
      <c r="S28" s="46"/>
      <c r="T28" s="46"/>
      <c r="U28" s="46"/>
      <c r="V28" s="48"/>
      <c r="W28" s="48"/>
      <c r="X28" s="46"/>
      <c r="Y28" s="46"/>
      <c r="Z28" s="45"/>
      <c r="AA28" s="45"/>
      <c r="AB28" s="45"/>
      <c r="AC28" s="48"/>
      <c r="AD28" s="70"/>
      <c r="AE28" s="70"/>
      <c r="AF28" s="70"/>
    </row>
    <row r="29" spans="1:32">
      <c r="A29" s="6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69"/>
      <c r="AE29" s="69"/>
      <c r="AF29" s="69"/>
    </row>
    <row r="30" spans="1:32">
      <c r="A30" s="65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70"/>
      <c r="AE30" s="70"/>
      <c r="AF30" s="70"/>
    </row>
    <row r="31" spans="1:32" ht="15" customHeight="1">
      <c r="A31" s="3" t="s">
        <v>0</v>
      </c>
      <c r="B31" s="11">
        <f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2</v>
      </c>
      <c r="C31" s="11">
        <f>COUNTIF(C5:C30,"J")+(COUNTIF(C5:C30,"1/2 J")/2)+COUNTIF(C5:C30,"M")+(COUNTIF(C5:C30,"1/2 M")/2)+COUNTIF(C5:C30,"AM")+(COUNTIF(C5:C30,"1/2 AM")/2)+COUNTIF(C5:C30,"GTPI")+(COUNTIF(C5:C30,"1/2 GTPI")/2)+COUNTIF(C5:C30,"ZB")+(COUNTIF(C5:C30,"1/2 ZB")/2)+COUNTIF(C5:C30,"ZC")+(COUNTIF(C5:C30,"1/2 ZC")/2)+COUNTIF(C5:C30,"ZD")+(COUNTIF(C5:C30,"1/2 ZD")/2)</f>
        <v>3</v>
      </c>
      <c r="D31" s="11">
        <f>COUNTIF(D5:D30,"J")+(COUNTIF(D5:D30,"1/2 J")/2)+COUNTIF(D5:D30,"M")+(COUNTIF(D5:D30,"1/2 M")/2)+COUNTIF(D5:D30,"AM")+(COUNTIF(D5:D30,"1/2 AM")/2)+COUNTIF(D5:D30,"GTPI")+(COUNTIF(D5:D30,"1/2 GTPI")/2)+COUNTIF(D5:D30,"ZB")+(COUNTIF(D5:D30,"1/2 ZB")/2)+COUNTIF(D5:D30,"ZC")+(COUNTIF(D5:D30,"1/2 ZC")/2)+COUNTIF(D5:D30,"ZD")+(COUNTIF(D5:D30,"1/2 ZD")/2)</f>
        <v>6</v>
      </c>
      <c r="E31" s="11">
        <f>COUNTIF(E5:E30,"J")+(COUNTIF(E5:E30,"1/2 J")/2)+COUNTIF(E5:E30,"M")+(COUNTIF(E5:E30,"1/2 M")/2)+COUNTIF(E5:E30,"AM")+(COUNTIF(E5:E30,"1/2 AM")/2)+COUNTIF(E5:E30,"GTPI")+(COUNTIF(E5:E30,"1/2 GTPI")/2)+COUNTIF(E5:E30,"ZB")+(COUNTIF(E5:E30,"1/2 ZB")/2)+COUNTIF(E5:E30,"ZC")+(COUNTIF(E5:E30,"1/2 ZC")/2)+COUNTIF(E5:E30,"ZD")+(COUNTIF(E5:E30,"1/2 ZD")/2)</f>
        <v>4.5</v>
      </c>
      <c r="F31" s="11">
        <f>COUNTIF(F5:F30,"J")+(COUNTIF(F5:F30,"1/2 J")/2)+COUNTIF(F5:F30,"M")+(COUNTIF(F5:F30,"1/2 M")/2)+COUNTIF(F5:F30,"AM")+(COUNTIF(F5:F30,"1/2 AM")/2)+COUNTIF(F5:F30,"GTPI")+(COUNTIF(F5:F30,"1/2 GTPI")/2)+COUNTIF(F5:F30,"ZB")+(COUNTIF(F5:F30,"1/2 ZB")/2)+COUNTIF(F5:F30,"ZC")+(COUNTIF(F5:F30,"1/2 ZC")/2)+COUNTIF(F5:F30,"ZD")+(COUNTIF(F5:F30,"1/2 ZD")/2)</f>
        <v>6</v>
      </c>
      <c r="G31" s="11">
        <f>COUNTIF(G5:G30,"J")+(COUNTIF(G5:G30,"1/2 J")/2)+COUNTIF(G5:G30,"M")+(COUNTIF(G5:G30,"1/2 M")/2)+COUNTIF(G5:G30,"AM")+(COUNTIF(G5:G30,"1/2 AM")/2)+COUNTIF(G5:G30,"GTPI")+(COUNTIF(G5:G30,"1/2 GTPI")/2)+COUNTIF(G5:G30,"ZB")+(COUNTIF(G5:G30,"1/2 ZB")/2)+COUNTIF(G5:G30,"ZC")+(COUNTIF(G5:G30,"1/2 ZC")/2)+COUNTIF(G5:G30,"ZD")+(COUNTIF(G5:G30,"1/2 ZD")/2)</f>
        <v>5</v>
      </c>
      <c r="H31" s="11">
        <f>COUNTIF(H5:H30,"J")+(COUNTIF(H5:H30,"1/2 J")/2)+COUNTIF(H5:H30,"M")+(COUNTIF(H5:H30,"1/2 M")/2)+COUNTIF(H5:H30,"AM")+(COUNTIF(H5:H30,"1/2 AM")/2)+COUNTIF(H5:H30,"GTPI")+(COUNTIF(H5:H30,"1/2 GTPI")/2)+COUNTIF(H5:H30,"ZB")+(COUNTIF(H5:H30,"1/2 ZB")/2)+COUNTIF(H5:H30,"ZC")+(COUNTIF(H5:H30,"1/2 ZC")/2)+COUNTIF(H5:H30,"ZD")+(COUNTIF(H5:H30,"1/2 ZD")/2)</f>
        <v>2</v>
      </c>
      <c r="I31" s="11">
        <f>COUNTIF(I5:I30,"J")+(COUNTIF(I5:I30,"1/2 J")/2)+COUNTIF(I5:I30,"M")+(COUNTIF(I5:I30,"1/2 M")/2)+COUNTIF(I5:I30,"AM")+(COUNTIF(I5:I30,"1/2 AM")/2)+COUNTIF(I5:I30,"GTPI")+(COUNTIF(I5:I30,"1/2 GTPI")/2)+COUNTIF(I5:I30,"ZB")+(COUNTIF(I5:I30,"1/2 ZB")/2)+COUNTIF(I5:I30,"ZC")+(COUNTIF(I5:I30,"1/2 ZC")/2)+COUNTIF(I5:I30,"ZD")+(COUNTIF(I5:I30,"1/2 ZD")/2)</f>
        <v>2</v>
      </c>
      <c r="J31" s="11">
        <f>COUNTIF(J5:J30,"J")+(COUNTIF(J5:J30,"1/2 J")/2)+COUNTIF(J5:J30,"M")+(COUNTIF(J5:J30,"1/2 M")/2)+COUNTIF(J5:J30,"AM")+(COUNTIF(J5:J30,"1/2 AM")/2)+COUNTIF(J5:J30,"GTPI")+(COUNTIF(J5:J30,"1/2 GTPI")/2)+COUNTIF(J5:J30,"ZB")+(COUNTIF(J5:J30,"1/2 ZB")/2)+COUNTIF(J5:J30,"ZC")+(COUNTIF(J5:J30,"1/2 ZC")/2)+COUNTIF(J5:J30,"ZD")+(COUNTIF(J5:J30,"1/2 ZD")/2)</f>
        <v>3</v>
      </c>
      <c r="K31" s="11">
        <f>COUNTIF(K5:K30,"J")+(COUNTIF(K5:K30,"1/2 J")/2)+COUNTIF(K5:K30,"M")+(COUNTIF(K5:K30,"1/2 M")/2)+COUNTIF(K5:K30,"AM")+(COUNTIF(K5:K30,"1/2 AM")/2)+COUNTIF(K5:K30,"GTPI")+(COUNTIF(K5:K30,"1/2 GTPI")/2)+COUNTIF(K5:K30,"ZB")+(COUNTIF(K5:K30,"1/2 ZB")/2)+COUNTIF(K5:K30,"ZC")+(COUNTIF(K5:K30,"1/2 ZC")/2)+COUNTIF(K5:K30,"ZD")+(COUNTIF(K5:K30,"1/2 ZD")/2)</f>
        <v>6.5</v>
      </c>
      <c r="L31" s="11">
        <f>COUNTIF(L5:L30,"J")+(COUNTIF(L5:L30,"1/2 J")/2)+COUNTIF(L5:L30,"M")+(COUNTIF(L5:L30,"1/2 M")/2)+COUNTIF(L5:L30,"AM")+(COUNTIF(L5:L30,"1/2 AM")/2)+COUNTIF(L5:L30,"GTPI")+(COUNTIF(L5:L30,"1/2 GTPI")/2)+COUNTIF(L5:L30,"ZB")+(COUNTIF(L5:L30,"1/2 ZB")/2)+COUNTIF(L5:L30,"ZC")+(COUNTIF(L5:L30,"1/2 ZC")/2)+COUNTIF(L5:L30,"ZD")+(COUNTIF(L5:L30,"1/2 ZD")/2)</f>
        <v>6.5</v>
      </c>
      <c r="M31" s="11">
        <f>COUNTIF(M5:M30,"J")+(COUNTIF(M5:M30,"1/2 J")/2)+COUNTIF(M5:M30,"M")+(COUNTIF(M5:M30,"1/2 M")/2)+COUNTIF(M5:M30,"AM")+(COUNTIF(M5:M30,"1/2 AM")/2)+COUNTIF(M5:M30,"GTPI")+(COUNTIF(M5:M30,"1/2 GTPI")/2)+COUNTIF(M5:M30,"ZB")+(COUNTIF(M5:M30,"1/2 ZB")/2)+COUNTIF(M5:M30,"ZC")+(COUNTIF(M5:M30,"1/2 ZC")/2)+COUNTIF(M5:M30,"ZD")+(COUNTIF(M5:M30,"1/2 ZD")/2)</f>
        <v>7</v>
      </c>
      <c r="N31" s="11">
        <f>COUNTIF(N5:N30,"J")+(COUNTIF(N5:N30,"1/2 J")/2)+COUNTIF(N5:N30,"M")+(COUNTIF(N5:N30,"1/2 M")/2)+COUNTIF(N5:N30,"AM")+(COUNTIF(N5:N30,"1/2 AM")/2)+COUNTIF(N5:N30,"GTPI")+(COUNTIF(N5:N30,"1/2 GTPI")/2)+COUNTIF(N5:N30,"ZB")+(COUNTIF(N5:N30,"1/2 ZB")/2)+COUNTIF(N5:N30,"ZC")+(COUNTIF(N5:N30,"1/2 ZC")/2)+COUNTIF(N5:N30,"ZD")+(COUNTIF(N5:N30,"1/2 ZD")/2)</f>
        <v>7</v>
      </c>
      <c r="O31" s="11">
        <f>COUNTIF(O5:O30,"J")+(COUNTIF(O5:O30,"1/2 J")/2)+COUNTIF(O5:O30,"M")+(COUNTIF(O5:O30,"1/2 M")/2)+COUNTIF(O5:O30,"AM")+(COUNTIF(O5:O30,"1/2 AM")/2)+COUNTIF(O5:O30,"GTPI")+(COUNTIF(O5:O30,"1/2 GTPI")/2)+COUNTIF(O5:O30,"ZB")+(COUNTIF(O5:O30,"1/2 ZB")/2)+COUNTIF(O5:O30,"ZC")+(COUNTIF(O5:O30,"1/2 ZC")/2)+COUNTIF(O5:O30,"ZD")+(COUNTIF(O5:O30,"1/2 ZD")/2)</f>
        <v>2</v>
      </c>
      <c r="P31" s="11">
        <f>COUNTIF(P5:P30,"J")+(COUNTIF(P5:P30,"1/2 J")/2)+COUNTIF(P5:P30,"M")+(COUNTIF(P5:P30,"1/2 M")/2)+COUNTIF(P5:P30,"AM")+(COUNTIF(P5:P30,"1/2 AM")/2)+COUNTIF(P5:P30,"GTPI")+(COUNTIF(P5:P30,"1/2 GTPI")/2)+COUNTIF(P5:P30,"ZB")+(COUNTIF(P5:P30,"1/2 ZB")/2)+COUNTIF(P5:P30,"ZC")+(COUNTIF(P5:P30,"1/2 ZC")/2)+COUNTIF(P5:P30,"ZD")+(COUNTIF(P5:P30,"1/2 ZD")/2)</f>
        <v>0</v>
      </c>
      <c r="Q31" s="11">
        <f>COUNTIF(Q5:Q30,"J")+(COUNTIF(Q5:Q30,"1/2 J")/2)+COUNTIF(Q5:Q30,"M")+(COUNTIF(Q5:Q30,"1/2 M")/2)+COUNTIF(Q5:Q30,"AM")+(COUNTIF(Q5:Q30,"1/2 AM")/2)+COUNTIF(Q5:Q30,"GTPI")+(COUNTIF(Q5:Q30,"1/2 GTPI")/2)+COUNTIF(Q5:Q30,"ZB")+(COUNTIF(Q5:Q30,"1/2 ZB")/2)+COUNTIF(Q5:Q30,"ZC")+(COUNTIF(Q5:Q30,"1/2 ZC")/2)+COUNTIF(Q5:Q30,"ZD")+(COUNTIF(Q5:Q30,"1/2 ZD")/2)</f>
        <v>4</v>
      </c>
      <c r="R31" s="11">
        <f>COUNTIF(R5:R30,"J")+(COUNTIF(R5:R30,"1/2 J")/2)+COUNTIF(R5:R30,"M")+(COUNTIF(R5:R30,"1/2 M")/2)+COUNTIF(R5:R30,"AM")+(COUNTIF(R5:R30,"1/2 AM")/2)+COUNTIF(R5:R30,"GTPI")+(COUNTIF(R5:R30,"1/2 GTPI")/2)+COUNTIF(R5:R30,"ZB")+(COUNTIF(R5:R30,"1/2 ZB")/2)+COUNTIF(R5:R30,"ZC")+(COUNTIF(R5:R30,"1/2 ZC")/2)+COUNTIF(R5:R30,"ZD")+(COUNTIF(R5:R30,"1/2 ZD")/2)</f>
        <v>7</v>
      </c>
      <c r="S31" s="11">
        <f>COUNTIF(S5:S30,"J")+(COUNTIF(S5:S30,"1/2 J")/2)+COUNTIF(S5:S30,"M")+(COUNTIF(S5:S30,"1/2 M")/2)+COUNTIF(S5:S30,"AM")+(COUNTIF(S5:S30,"1/2 AM")/2)+COUNTIF(S5:S30,"GTPI")+(COUNTIF(S5:S30,"1/2 GTPI")/2)+COUNTIF(S5:S30,"ZB")+(COUNTIF(S5:S30,"1/2 ZB")/2)+COUNTIF(S5:S30,"ZC")+(COUNTIF(S5:S30,"1/2 ZC")/2)+COUNTIF(S5:S30,"ZD")+(COUNTIF(S5:S30,"1/2 ZD")/2)</f>
        <v>6</v>
      </c>
      <c r="T31" s="11">
        <f>COUNTIF(T5:T30,"J")+(COUNTIF(T5:T30,"1/2 J")/2)+COUNTIF(T5:T30,"M")+(COUNTIF(T5:T30,"1/2 M")/2)+COUNTIF(T5:T30,"AM")+(COUNTIF(T5:T30,"1/2 AM")/2)+COUNTIF(T5:T30,"GTPI")+(COUNTIF(T5:T30,"1/2 GTPI")/2)+COUNTIF(T5:T30,"ZB")+(COUNTIF(T5:T30,"1/2 ZB")/2)+COUNTIF(T5:T30,"ZC")+(COUNTIF(T5:T30,"1/2 ZC")/2)+COUNTIF(T5:T30,"ZD")+(COUNTIF(T5:T30,"1/2 ZD")/2)</f>
        <v>6</v>
      </c>
      <c r="U31" s="11">
        <f>COUNTIF(U5:U30,"J")+(COUNTIF(U5:U30,"1/2 J")/2)+COUNTIF(U5:U30,"M")+(COUNTIF(U5:U30,"1/2 M")/2)+COUNTIF(U5:U30,"AM")+(COUNTIF(U5:U30,"1/2 AM")/2)+COUNTIF(U5:U30,"GTPI")+(COUNTIF(U5:U30,"1/2 GTPI")/2)+COUNTIF(U5:U30,"ZB")+(COUNTIF(U5:U30,"1/2 ZB")/2)+COUNTIF(U5:U30,"ZC")+(COUNTIF(U5:U30,"1/2 ZC")/2)+COUNTIF(U5:U30,"ZD")+(COUNTIF(U5:U30,"1/2 ZD")/2)</f>
        <v>7</v>
      </c>
      <c r="V31" s="11">
        <f>COUNTIF(V5:V30,"J")+(COUNTIF(V5:V30,"1/2 J")/2)+COUNTIF(V5:V30,"M")+(COUNTIF(V5:V30,"1/2 M")/2)+COUNTIF(V5:V30,"AM")+(COUNTIF(V5:V30,"1/2 AM")/2)+COUNTIF(V5:V30,"GTPI")+(COUNTIF(V5:V30,"1/2 GTPI")/2)+COUNTIF(V5:V30,"ZB")+(COUNTIF(V5:V30,"1/2 ZB")/2)+COUNTIF(V5:V30,"ZC")+(COUNTIF(V5:V30,"1/2 ZC")/2)+COUNTIF(V5:V30,"ZD")+(COUNTIF(V5:V30,"1/2 ZD")/2)</f>
        <v>2</v>
      </c>
      <c r="W31" s="11">
        <f>COUNTIF(W5:W30,"J")+(COUNTIF(W5:W30,"1/2 J")/2)+COUNTIF(W5:W30,"M")+(COUNTIF(W5:W30,"1/2 M")/2)+COUNTIF(W5:W30,"AM")+(COUNTIF(W5:W30,"1/2 AM")/2)+COUNTIF(W5:W30,"GTPI")+(COUNTIF(W5:W30,"1/2 GTPI")/2)+COUNTIF(W5:W30,"ZB")+(COUNTIF(W5:W30,"1/2 ZB")/2)+COUNTIF(W5:W30,"ZC")+(COUNTIF(W5:W30,"1/2 ZC")/2)+COUNTIF(W5:W30,"ZD")+(COUNTIF(W5:W30,"1/2 ZD")/2)</f>
        <v>1</v>
      </c>
      <c r="X31" s="11">
        <f>COUNTIF(X5:X30,"J")+(COUNTIF(X5:X30,"1/2 J")/2)+COUNTIF(X5:X30,"M")+(COUNTIF(X5:X30,"1/2 M")/2)+COUNTIF(X5:X30,"AM")+(COUNTIF(X5:X30,"1/2 AM")/2)+COUNTIF(X5:X30,"GTPI")+(COUNTIF(X5:X30,"1/2 GTPI")/2)+COUNTIF(X5:X30,"ZB")+(COUNTIF(X5:X30,"1/2 ZB")/2)+COUNTIF(X5:X30,"ZC")+(COUNTIF(X5:X30,"1/2 ZC")/2)+COUNTIF(X5:X30,"ZD")+(COUNTIF(X5:X30,"1/2 ZD")/2)</f>
        <v>4</v>
      </c>
      <c r="Y31" s="11">
        <f>COUNTIF(Y5:Y30,"J")+(COUNTIF(Y5:Y30,"1/2 J")/2)+COUNTIF(Y5:Y30,"M")+(COUNTIF(Y5:Y30,"1/2 M")/2)+COUNTIF(Y5:Y30,"AM")+(COUNTIF(Y5:Y30,"1/2 AM")/2)+COUNTIF(Y5:Y30,"GTPI")+(COUNTIF(Y5:Y30,"1/2 GTPI")/2)+COUNTIF(Y5:Y30,"ZB")+(COUNTIF(Y5:Y30,"1/2 ZB")/2)+COUNTIF(Y5:Y30,"ZC")+(COUNTIF(Y5:Y30,"1/2 ZC")/2)+COUNTIF(Y5:Y30,"ZD")+(COUNTIF(Y5:Y30,"1/2 ZD")/2)</f>
        <v>5</v>
      </c>
      <c r="Z31" s="11">
        <f>COUNTIF(Z5:Z30,"J")+(COUNTIF(Z5:Z30,"1/2 J")/2)+COUNTIF(Z5:Z30,"M")+(COUNTIF(Z5:Z30,"1/2 M")/2)+COUNTIF(Z5:Z30,"AM")+(COUNTIF(Z5:Z30,"1/2 AM")/2)+COUNTIF(Z5:Z30,"GTPI")+(COUNTIF(Z5:Z30,"1/2 GTPI")/2)+COUNTIF(Z5:Z30,"ZB")+(COUNTIF(Z5:Z30,"1/2 ZB")/2)+COUNTIF(Z5:Z30,"ZC")+(COUNTIF(Z5:Z30,"1/2 ZC")/2)+COUNTIF(Z5:Z30,"ZD")+(COUNTIF(Z5:Z30,"1/2 ZD")/2)</f>
        <v>3</v>
      </c>
      <c r="AA31" s="11">
        <f>COUNTIF(AA5:AA30,"J")+(COUNTIF(AA5:AA30,"1/2 J")/2)+COUNTIF(AA5:AA30,"M")+(COUNTIF(AA5:AA30,"1/2 M")/2)+COUNTIF(AA5:AA30,"AM")+(COUNTIF(AA5:AA30,"1/2 AM")/2)+COUNTIF(AA5:AA30,"GTPI")+(COUNTIF(AA5:AA30,"1/2 GTPI")/2)+COUNTIF(AA5:AA30,"ZB")+(COUNTIF(AA5:AA30,"1/2 ZB")/2)+COUNTIF(AA5:AA30,"ZC")+(COUNTIF(AA5:AA30,"1/2 ZC")/2)+COUNTIF(AA5:AA30,"ZD")+(COUNTIF(AA5:AA30,"1/2 ZD")/2)</f>
        <v>3</v>
      </c>
      <c r="AB31" s="11">
        <f>COUNTIF(AB5:AB30,"J")+(COUNTIF(AB5:AB30,"1/2 J")/2)+COUNTIF(AB5:AB30,"M")+(COUNTIF(AB5:AB30,"1/2 M")/2)+COUNTIF(AB5:AB30,"AM")+(COUNTIF(AB5:AB30,"1/2 AM")/2)+COUNTIF(AB5:AB30,"GTPI")+(COUNTIF(AB5:AB30,"1/2 GTPI")/2)+COUNTIF(AB5:AB30,"ZB")+(COUNTIF(AB5:AB30,"1/2 ZB")/2)+COUNTIF(AB5:AB30,"ZC")+(COUNTIF(AB5:AB30,"1/2 ZC")/2)+COUNTIF(AB5:AB30,"ZD")+(COUNTIF(AB5:AB30,"1/2 ZD")/2)</f>
        <v>3</v>
      </c>
      <c r="AC31" s="11">
        <f>COUNTIF(AC5:AC30,"J")+(COUNTIF(AC5:AC30,"1/2 J")/2)+COUNTIF(AC5:AC30,"M")+(COUNTIF(AC5:AC30,"1/2 M")/2)+COUNTIF(AC5:AC30,"AM")+(COUNTIF(AC5:AC30,"1/2 AM")/2)+COUNTIF(AC5:AC30,"GTPI")+(COUNTIF(AC5:AC30,"1/2 GTPI")/2)+COUNTIF(AC5:AC30,"ZB")+(COUNTIF(AC5:AC30,"1/2 ZB")/2)+COUNTIF(AC5:AC30,"ZC")+(COUNTIF(AC5:AC30,"1/2 ZC")/2)+COUNTIF(AC5:AC30,"ZD")+(COUNTIF(AC5:AC30,"1/2 ZD")/2)</f>
        <v>2</v>
      </c>
      <c r="AD31" s="11">
        <f>COUNTIF(AD5:AD30,"J")+(COUNTIF(AD5:AD30,"1/2 J")/2)+COUNTIF(AD5:AD30,"M")+(COUNTIF(AD5:AD30,"1/2 M")/2)+COUNTIF(AD5:AD30,"AM")+(COUNTIF(AD5:AD30,"1/2 AM")/2)+COUNTIF(AD5:AD30,"GTPI")+(COUNTIF(AD5:AD30,"1/2 GTPI")/2)+COUNTIF(AD5:AD30,"ZB")+(COUNTIF(AD5:AD30,"1/2 ZB")/2)+COUNTIF(AD5:AD30,"ZC")+(COUNTIF(AD5:AD30,"1/2 ZC")/2)+COUNTIF(AD5:AD30,"ZD")+(COUNTIF(AD5:AD30,"1/2 ZD")/2)</f>
        <v>0</v>
      </c>
      <c r="AE31" s="11">
        <f>COUNTIF(AE5:AE30,"J")+(COUNTIF(AE5:AE30,"1/2 J")/2)+COUNTIF(AE5:AE30,"M")+(COUNTIF(AE5:AE30,"1/2 M")/2)+COUNTIF(AE5:AE30,"AM")+(COUNTIF(AE5:AE30,"1/2 AM")/2)+COUNTIF(AE5:AE30,"GTPI")+(COUNTIF(AE5:AE30,"1/2 GTPI")/2)+COUNTIF(AE5:AE30,"ZB")+(COUNTIF(AE5:AE30,"1/2 ZB")/2)+COUNTIF(AE5:AE30,"ZC")+(COUNTIF(AE5:AE30,"1/2 ZC")/2)+COUNTIF(AE5:AE30,"ZD")+(COUNTIF(AE5:AE30,"1/2 ZD")/2)</f>
        <v>0</v>
      </c>
      <c r="AF31" s="11">
        <f>COUNTIF(AF5:AF30,"J")+(COUNTIF(AF5:AF30,"1/2 J")/2)+COUNTIF(AF5:AF30,"M")+(COUNTIF(AF5:AF30,"1/2 M")/2)+COUNTIF(AF5:AF30,"AM")+(COUNTIF(AF5:AF30,"1/2 AM")/2)+COUNTIF(AF5:AF30,"GTPI")+(COUNTIF(AF5:AF30,"1/2 GTPI")/2)+COUNTIF(AF5:AF30,"ZB")+(COUNTIF(AF5:AF30,"1/2 ZB")/2)+COUNTIF(AF5:AF30,"ZC")+(COUNTIF(AF5:AF30,"1/2 ZC")/2)+COUNTIF(AF5:AF30,"ZD")+(COUNTIF(AF5:AF30,"1/2 ZD")/2)</f>
        <v>0</v>
      </c>
    </row>
    <row r="32" spans="1:32" ht="15" customHeight="1">
      <c r="A32" s="3" t="s">
        <v>1</v>
      </c>
      <c r="B32" s="12">
        <f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6</v>
      </c>
      <c r="C32" s="12">
        <f>COUNTIF(C5:C30,"RH")+(COUNTIF(C5:C30,"1/2 RH")/2)+COUNTIF(C5:C30,"CA")+(COUNTIF(C5:C30,"1/2 CA")/2)+COUNTIF(C5:C30,"RT")+(COUNTIF(C5:C30,"1/2 RT")/2)+COUNTIF(C5:C30,"CE")+(COUNTIF(C5:C30,"1/2 CE")/2)+COUNTIF(C5:C30,"MO")+(COUNTIF(C5:C30,"1/2 MO")/2)+COUNTIF(C5:C30,"CAA")+(COUNTIF(C5:C30,"1/2 CAA")/2)+COUNTIF(C5:C30,"EF")+(COUNTIF(C5:C30,"1/2 EF")/2)+COUNTIF(C5:C30,"HSR")+(COUNTIF(C5:C30,"1/2 HSR")/2)+COUNTIF(C5:C30,"EM")+(COUNTIF(C5:C30,"1/2 EM")/2)+COUNTIF(C5:C30,"F")+(COUNTIF(C5:C30,"1/2 F")/2)+COUNTIF(C5:C30,"AT")+(COUNTIF(C5:C30,"1/2 AT")/2)+COUNTIF(C5:C30,"ZC")+(COUNTIF(C5:C30,"1/2 ZC")/2)+COUNTIF(C5:C30,"ZD")+(COUNTIF(C5:C30,"1/2 ZD")/2)</f>
        <v>5</v>
      </c>
      <c r="D32" s="12">
        <f>COUNTIF(D5:D30,"RH")+(COUNTIF(D5:D30,"1/2 RH")/2)+COUNTIF(D5:D30,"CA")+(COUNTIF(D5:D30,"1/2 CA")/2)+COUNTIF(D5:D30,"RT")+(COUNTIF(D5:D30,"1/2 RT")/2)+COUNTIF(D5:D30,"CE")+(COUNTIF(D5:D30,"1/2 CE")/2)+COUNTIF(D5:D30,"MO")+(COUNTIF(D5:D30,"1/2 MO")/2)+COUNTIF(D5:D30,"CAA")+(COUNTIF(D5:D30,"1/2 CAA")/2)+COUNTIF(D5:D30,"EF")+(COUNTIF(D5:D30,"1/2 EF")/2)+COUNTIF(D5:D30,"HSR")+(COUNTIF(D5:D30,"1/2 HSR")/2)+COUNTIF(D5:D30,"EM")+(COUNTIF(D5:D30,"1/2 EM")/2)+COUNTIF(D5:D30,"F")+(COUNTIF(D5:D30,"1/2 F")/2)+COUNTIF(D5:D30,"AT")+(COUNTIF(D5:D30,"1/2 AT")/2)+COUNTIF(D5:D30,"ZC")+(COUNTIF(D5:D30,"1/2 ZC")/2)+COUNTIF(D5:D30,"ZD")+(COUNTIF(D5:D30,"1/2 ZD")/2)</f>
        <v>2</v>
      </c>
      <c r="E32" s="12">
        <f>COUNTIF(E5:E30,"RH")+(COUNTIF(E5:E30,"1/2 RH")/2)+COUNTIF(E5:E30,"CA")+(COUNTIF(E5:E30,"1/2 CA")/2)+COUNTIF(E5:E30,"RT")+(COUNTIF(E5:E30,"1/2 RT")/2)+COUNTIF(E5:E30,"CE")+(COUNTIF(E5:E30,"1/2 CE")/2)+COUNTIF(E5:E30,"MO")+(COUNTIF(E5:E30,"1/2 MO")/2)+COUNTIF(E5:E30,"CAA")+(COUNTIF(E5:E30,"1/2 CAA")/2)+COUNTIF(E5:E30,"EF")+(COUNTIF(E5:E30,"1/2 EF")/2)+COUNTIF(E5:E30,"HSR")+(COUNTIF(E5:E30,"1/2 HSR")/2)+COUNTIF(E5:E30,"EM")+(COUNTIF(E5:E30,"1/2 EM")/2)+COUNTIF(E5:E30,"F")+(COUNTIF(E5:E30,"1/2 F")/2)+COUNTIF(E5:E30,"AT")+(COUNTIF(E5:E30,"1/2 AT")/2)+COUNTIF(E5:E30,"ZC")+(COUNTIF(E5:E30,"1/2 ZC")/2)+COUNTIF(E5:E30,"ZD")+(COUNTIF(E5:E30,"1/2 ZD")/2)</f>
        <v>2.5</v>
      </c>
      <c r="F32" s="12">
        <f>COUNTIF(F5:F30,"RH")+(COUNTIF(F5:F30,"1/2 RH")/2)+COUNTIF(F5:F30,"CA")+(COUNTIF(F5:F30,"1/2 CA")/2)+COUNTIF(F5:F30,"RT")+(COUNTIF(F5:F30,"1/2 RT")/2)+COUNTIF(F5:F30,"CE")+(COUNTIF(F5:F30,"1/2 CE")/2)+COUNTIF(F5:F30,"MO")+(COUNTIF(F5:F30,"1/2 MO")/2)+COUNTIF(F5:F30,"CAA")+(COUNTIF(F5:F30,"1/2 CAA")/2)+COUNTIF(F5:F30,"EF")+(COUNTIF(F5:F30,"1/2 EF")/2)+COUNTIF(F5:F30,"HSR")+(COUNTIF(F5:F30,"1/2 HSR")/2)+COUNTIF(F5:F30,"EM")+(COUNTIF(F5:F30,"1/2 EM")/2)+COUNTIF(F5:F30,"F")+(COUNTIF(F5:F30,"1/2 F")/2)+COUNTIF(F5:F30,"AT")+(COUNTIF(F5:F30,"1/2 AT")/2)+COUNTIF(F5:F30,"ZC")+(COUNTIF(F5:F30,"1/2 ZC")/2)+COUNTIF(F5:F30,"ZD")+(COUNTIF(F5:F30,"1/2 ZD")/2)</f>
        <v>2</v>
      </c>
      <c r="G32" s="12">
        <f>COUNTIF(G5:G30,"RH")+(COUNTIF(G5:G30,"1/2 RH")/2)+COUNTIF(G5:G30,"CA")+(COUNTIF(G5:G30,"1/2 CA")/2)+COUNTIF(G5:G30,"RT")+(COUNTIF(G5:G30,"1/2 RT")/2)+COUNTIF(G5:G30,"CE")+(COUNTIF(G5:G30,"1/2 CE")/2)+COUNTIF(G5:G30,"MO")+(COUNTIF(G5:G30,"1/2 MO")/2)+COUNTIF(G5:G30,"CAA")+(COUNTIF(G5:G30,"1/2 CAA")/2)+COUNTIF(G5:G30,"EF")+(COUNTIF(G5:G30,"1/2 EF")/2)+COUNTIF(G5:G30,"HSR")+(COUNTIF(G5:G30,"1/2 HSR")/2)+COUNTIF(G5:G30,"EM")+(COUNTIF(G5:G30,"1/2 EM")/2)+COUNTIF(G5:G30,"F")+(COUNTIF(G5:G30,"1/2 F")/2)+COUNTIF(G5:G30,"AT")+(COUNTIF(G5:G30,"1/2 AT")/2)+COUNTIF(G5:G30,"ZC")+(COUNTIF(G5:G30,"1/2 ZC")/2)+COUNTIF(G5:G30,"ZD")+(COUNTIF(G5:G30,"1/2 ZD")/2)</f>
        <v>3</v>
      </c>
      <c r="H32" s="12">
        <f>COUNTIF(H5:H30,"RH")+(COUNTIF(H5:H30,"1/2 RH")/2)+COUNTIF(H5:H30,"CA")+(COUNTIF(H5:H30,"1/2 CA")/2)+COUNTIF(H5:H30,"RT")+(COUNTIF(H5:H30,"1/2 RT")/2)+COUNTIF(H5:H30,"CE")+(COUNTIF(H5:H30,"1/2 CE")/2)+COUNTIF(H5:H30,"MO")+(COUNTIF(H5:H30,"1/2 MO")/2)+COUNTIF(H5:H30,"CAA")+(COUNTIF(H5:H30,"1/2 CAA")/2)+COUNTIF(H5:H30,"EF")+(COUNTIF(H5:H30,"1/2 EF")/2)+COUNTIF(H5:H30,"HSR")+(COUNTIF(H5:H30,"1/2 HSR")/2)+COUNTIF(H5:H30,"EM")+(COUNTIF(H5:H30,"1/2 EM")/2)+COUNTIF(H5:H30,"F")+(COUNTIF(H5:H30,"1/2 F")/2)+COUNTIF(H5:H30,"AT")+(COUNTIF(H5:H30,"1/2 AT")/2)+COUNTIF(H5:H30,"ZC")+(COUNTIF(H5:H30,"1/2 ZC")/2)+COUNTIF(H5:H30,"ZD")+(COUNTIF(H5:H30,"1/2 ZD")/2)</f>
        <v>6</v>
      </c>
      <c r="I32" s="12">
        <f>COUNTIF(I5:I30,"RH")+(COUNTIF(I5:I30,"1/2 RH")/2)+COUNTIF(I5:I30,"CA")+(COUNTIF(I5:I30,"1/2 CA")/2)+COUNTIF(I5:I30,"RT")+(COUNTIF(I5:I30,"1/2 RT")/2)+COUNTIF(I5:I30,"CE")+(COUNTIF(I5:I30,"1/2 CE")/2)+COUNTIF(I5:I30,"MO")+(COUNTIF(I5:I30,"1/2 MO")/2)+COUNTIF(I5:I30,"CAA")+(COUNTIF(I5:I30,"1/2 CAA")/2)+COUNTIF(I5:I30,"EF")+(COUNTIF(I5:I30,"1/2 EF")/2)+COUNTIF(I5:I30,"HSR")+(COUNTIF(I5:I30,"1/2 HSR")/2)+COUNTIF(I5:I30,"EM")+(COUNTIF(I5:I30,"1/2 EM")/2)+COUNTIF(I5:I30,"F")+(COUNTIF(I5:I30,"1/2 F")/2)+COUNTIF(I5:I30,"AT")+(COUNTIF(I5:I30,"1/2 AT")/2)+COUNTIF(I5:I30,"ZC")+(COUNTIF(I5:I30,"1/2 ZC")/2)+COUNTIF(I5:I30,"ZD")+(COUNTIF(I5:I30,"1/2 ZD")/2)</f>
        <v>6</v>
      </c>
      <c r="J32" s="12">
        <f>COUNTIF(J5:J30,"RH")+(COUNTIF(J5:J30,"1/2 RH")/2)+COUNTIF(J5:J30,"CA")+(COUNTIF(J5:J30,"1/2 CA")/2)+COUNTIF(J5:J30,"RT")+(COUNTIF(J5:J30,"1/2 RT")/2)+COUNTIF(J5:J30,"CE")+(COUNTIF(J5:J30,"1/2 CE")/2)+COUNTIF(J5:J30,"MO")+(COUNTIF(J5:J30,"1/2 MO")/2)+COUNTIF(J5:J30,"CAA")+(COUNTIF(J5:J30,"1/2 CAA")/2)+COUNTIF(J5:J30,"EF")+(COUNTIF(J5:J30,"1/2 EF")/2)+COUNTIF(J5:J30,"HSR")+(COUNTIF(J5:J30,"1/2 HSR")/2)+COUNTIF(J5:J30,"EM")+(COUNTIF(J5:J30,"1/2 EM")/2)+COUNTIF(J5:J30,"F")+(COUNTIF(J5:J30,"1/2 F")/2)+COUNTIF(J5:J30,"AT")+(COUNTIF(J5:J30,"1/2 AT")/2)+COUNTIF(J5:J30,"ZC")+(COUNTIF(J5:J30,"1/2 ZC")/2)+COUNTIF(J5:J30,"ZD")+(COUNTIF(J5:J30,"1/2 ZD")/2)</f>
        <v>5</v>
      </c>
      <c r="K32" s="12">
        <f>COUNTIF(K5:K30,"RH")+(COUNTIF(K5:K30,"1/2 RH")/2)+COUNTIF(K5:K30,"CA")+(COUNTIF(K5:K30,"1/2 CA")/2)+COUNTIF(K5:K30,"RT")+(COUNTIF(K5:K30,"1/2 RT")/2)+COUNTIF(K5:K30,"CE")+(COUNTIF(K5:K30,"1/2 CE")/2)+COUNTIF(K5:K30,"MO")+(COUNTIF(K5:K30,"1/2 MO")/2)+COUNTIF(K5:K30,"CAA")+(COUNTIF(K5:K30,"1/2 CAA")/2)+COUNTIF(K5:K30,"EF")+(COUNTIF(K5:K30,"1/2 EF")/2)+COUNTIF(K5:K30,"HSR")+(COUNTIF(K5:K30,"1/2 HSR")/2)+COUNTIF(K5:K30,"EM")+(COUNTIF(K5:K30,"1/2 EM")/2)+COUNTIF(K5:K30,"F")+(COUNTIF(K5:K30,"1/2 F")/2)+COUNTIF(K5:K30,"AT")+(COUNTIF(K5:K30,"1/2 AT")/2)+COUNTIF(K5:K30,"ZC")+(COUNTIF(K5:K30,"1/2 ZC")/2)+COUNTIF(K5:K30,"ZD")+(COUNTIF(K5:K30,"1/2 ZD")/2)</f>
        <v>1.5</v>
      </c>
      <c r="L32" s="12">
        <f>COUNTIF(L5:L30,"RH")+(COUNTIF(L5:L30,"1/2 RH")/2)+COUNTIF(L5:L30,"CA")+(COUNTIF(L5:L30,"1/2 CA")/2)+COUNTIF(L5:L30,"RT")+(COUNTIF(L5:L30,"1/2 RT")/2)+COUNTIF(L5:L30,"CE")+(COUNTIF(L5:L30,"1/2 CE")/2)+COUNTIF(L5:L30,"MO")+(COUNTIF(L5:L30,"1/2 MO")/2)+COUNTIF(L5:L30,"CAA")+(COUNTIF(L5:L30,"1/2 CAA")/2)+COUNTIF(L5:L30,"EF")+(COUNTIF(L5:L30,"1/2 EF")/2)+COUNTIF(L5:L30,"HSR")+(COUNTIF(L5:L30,"1/2 HSR")/2)+COUNTIF(L5:L30,"EM")+(COUNTIF(L5:L30,"1/2 EM")/2)+COUNTIF(L5:L30,"F")+(COUNTIF(L5:L30,"1/2 F")/2)+COUNTIF(L5:L30,"AT")+(COUNTIF(L5:L30,"1/2 AT")/2)+COUNTIF(L5:L30,"ZC")+(COUNTIF(L5:L30,"1/2 ZC")/2)+COUNTIF(L5:L30,"ZD")+(COUNTIF(L5:L30,"1/2 ZD")/2)</f>
        <v>1.5</v>
      </c>
      <c r="M32" s="12">
        <f>COUNTIF(M5:M30,"RH")+(COUNTIF(M5:M30,"1/2 RH")/2)+COUNTIF(M5:M30,"CA")+(COUNTIF(M5:M30,"1/2 CA")/2)+COUNTIF(M5:M30,"RT")+(COUNTIF(M5:M30,"1/2 RT")/2)+COUNTIF(M5:M30,"CE")+(COUNTIF(M5:M30,"1/2 CE")/2)+COUNTIF(M5:M30,"MO")+(COUNTIF(M5:M30,"1/2 MO")/2)+COUNTIF(M5:M30,"CAA")+(COUNTIF(M5:M30,"1/2 CAA")/2)+COUNTIF(M5:M30,"EF")+(COUNTIF(M5:M30,"1/2 EF")/2)+COUNTIF(M5:M30,"HSR")+(COUNTIF(M5:M30,"1/2 HSR")/2)+COUNTIF(M5:M30,"EM")+(COUNTIF(M5:M30,"1/2 EM")/2)+COUNTIF(M5:M30,"F")+(COUNTIF(M5:M30,"1/2 F")/2)+COUNTIF(M5:M30,"AT")+(COUNTIF(M5:M30,"1/2 AT")/2)+COUNTIF(M5:M30,"ZC")+(COUNTIF(M5:M30,"1/2 ZC")/2)+COUNTIF(M5:M30,"ZD")+(COUNTIF(M5:M30,"1/2 ZD")/2)</f>
        <v>1</v>
      </c>
      <c r="N32" s="12">
        <f>COUNTIF(N5:N30,"RH")+(COUNTIF(N5:N30,"1/2 RH")/2)+COUNTIF(N5:N30,"CA")+(COUNTIF(N5:N30,"1/2 CA")/2)+COUNTIF(N5:N30,"RT")+(COUNTIF(N5:N30,"1/2 RT")/2)+COUNTIF(N5:N30,"CE")+(COUNTIF(N5:N30,"1/2 CE")/2)+COUNTIF(N5:N30,"MO")+(COUNTIF(N5:N30,"1/2 MO")/2)+COUNTIF(N5:N30,"CAA")+(COUNTIF(N5:N30,"1/2 CAA")/2)+COUNTIF(N5:N30,"EF")+(COUNTIF(N5:N30,"1/2 EF")/2)+COUNTIF(N5:N30,"HSR")+(COUNTIF(N5:N30,"1/2 HSR")/2)+COUNTIF(N5:N30,"EM")+(COUNTIF(N5:N30,"1/2 EM")/2)+COUNTIF(N5:N30,"F")+(COUNTIF(N5:N30,"1/2 F")/2)+COUNTIF(N5:N30,"AT")+(COUNTIF(N5:N30,"1/2 AT")/2)+COUNTIF(N5:N30,"ZC")+(COUNTIF(N5:N30,"1/2 ZC")/2)+COUNTIF(N5:N30,"ZD")+(COUNTIF(N5:N30,"1/2 ZD")/2)</f>
        <v>1</v>
      </c>
      <c r="O32" s="12">
        <f>COUNTIF(O5:O30,"RH")+(COUNTIF(O5:O30,"1/2 RH")/2)+COUNTIF(O5:O30,"CA")+(COUNTIF(O5:O30,"1/2 CA")/2)+COUNTIF(O5:O30,"RT")+(COUNTIF(O5:O30,"1/2 RT")/2)+COUNTIF(O5:O30,"CE")+(COUNTIF(O5:O30,"1/2 CE")/2)+COUNTIF(O5:O30,"MO")+(COUNTIF(O5:O30,"1/2 MO")/2)+COUNTIF(O5:O30,"CAA")+(COUNTIF(O5:O30,"1/2 CAA")/2)+COUNTIF(O5:O30,"EF")+(COUNTIF(O5:O30,"1/2 EF")/2)+COUNTIF(O5:O30,"HSR")+(COUNTIF(O5:O30,"1/2 HSR")/2)+COUNTIF(O5:O30,"EM")+(COUNTIF(O5:O30,"1/2 EM")/2)+COUNTIF(O5:O30,"F")+(COUNTIF(O5:O30,"1/2 F")/2)+COUNTIF(O5:O30,"AT")+(COUNTIF(O5:O30,"1/2 AT")/2)+COUNTIF(O5:O30,"ZC")+(COUNTIF(O5:O30,"1/2 ZC")/2)+COUNTIF(O5:O30,"ZD")+(COUNTIF(O5:O30,"1/2 ZD")/2)</f>
        <v>6</v>
      </c>
      <c r="P32" s="12">
        <f>COUNTIF(P5:P30,"RH")+(COUNTIF(P5:P30,"1/2 RH")/2)+COUNTIF(P5:P30,"CA")+(COUNTIF(P5:P30,"1/2 CA")/2)+COUNTIF(P5:P30,"RT")+(COUNTIF(P5:P30,"1/2 RT")/2)+COUNTIF(P5:P30,"CE")+(COUNTIF(P5:P30,"1/2 CE")/2)+COUNTIF(P5:P30,"MO")+(COUNTIF(P5:P30,"1/2 MO")/2)+COUNTIF(P5:P30,"CAA")+(COUNTIF(P5:P30,"1/2 CAA")/2)+COUNTIF(P5:P30,"EF")+(COUNTIF(P5:P30,"1/2 EF")/2)+COUNTIF(P5:P30,"HSR")+(COUNTIF(P5:P30,"1/2 HSR")/2)+COUNTIF(P5:P30,"EM")+(COUNTIF(P5:P30,"1/2 EM")/2)+COUNTIF(P5:P30,"F")+(COUNTIF(P5:P30,"1/2 F")/2)+COUNTIF(P5:P30,"AT")+(COUNTIF(P5:P30,"1/2 AT")/2)+COUNTIF(P5:P30,"ZC")+(COUNTIF(P5:P30,"1/2 ZC")/2)+COUNTIF(P5:P30,"ZD")+(COUNTIF(P5:P30,"1/2 ZD")/2)</f>
        <v>8</v>
      </c>
      <c r="Q32" s="12">
        <f>COUNTIF(Q5:Q30,"RH")+(COUNTIF(Q5:Q30,"1/2 RH")/2)+COUNTIF(Q5:Q30,"CA")+(COUNTIF(Q5:Q30,"1/2 CA")/2)+COUNTIF(Q5:Q30,"RT")+(COUNTIF(Q5:Q30,"1/2 RT")/2)+COUNTIF(Q5:Q30,"CE")+(COUNTIF(Q5:Q30,"1/2 CE")/2)+COUNTIF(Q5:Q30,"MO")+(COUNTIF(Q5:Q30,"1/2 MO")/2)+COUNTIF(Q5:Q30,"CAA")+(COUNTIF(Q5:Q30,"1/2 CAA")/2)+COUNTIF(Q5:Q30,"EF")+(COUNTIF(Q5:Q30,"1/2 EF")/2)+COUNTIF(Q5:Q30,"HSR")+(COUNTIF(Q5:Q30,"1/2 HSR")/2)+COUNTIF(Q5:Q30,"EM")+(COUNTIF(Q5:Q30,"1/2 EM")/2)+COUNTIF(Q5:Q30,"F")+(COUNTIF(Q5:Q30,"1/2 F")/2)+COUNTIF(Q5:Q30,"AT")+(COUNTIF(Q5:Q30,"1/2 AT")/2)+COUNTIF(Q5:Q30,"ZC")+(COUNTIF(Q5:Q30,"1/2 ZC")/2)+COUNTIF(Q5:Q30,"ZD")+(COUNTIF(Q5:Q30,"1/2 ZD")/2)</f>
        <v>4</v>
      </c>
      <c r="R32" s="12">
        <f>COUNTIF(R5:R30,"RH")+(COUNTIF(R5:R30,"1/2 RH")/2)+COUNTIF(R5:R30,"CA")+(COUNTIF(R5:R30,"1/2 CA")/2)+COUNTIF(R5:R30,"RT")+(COUNTIF(R5:R30,"1/2 RT")/2)+COUNTIF(R5:R30,"CE")+(COUNTIF(R5:R30,"1/2 CE")/2)+COUNTIF(R5:R30,"MO")+(COUNTIF(R5:R30,"1/2 MO")/2)+COUNTIF(R5:R30,"CAA")+(COUNTIF(R5:R30,"1/2 CAA")/2)+COUNTIF(R5:R30,"EF")+(COUNTIF(R5:R30,"1/2 EF")/2)+COUNTIF(R5:R30,"HSR")+(COUNTIF(R5:R30,"1/2 HSR")/2)+COUNTIF(R5:R30,"EM")+(COUNTIF(R5:R30,"1/2 EM")/2)+COUNTIF(R5:R30,"F")+(COUNTIF(R5:R30,"1/2 F")/2)+COUNTIF(R5:R30,"AT")+(COUNTIF(R5:R30,"1/2 AT")/2)+COUNTIF(R5:R30,"ZC")+(COUNTIF(R5:R30,"1/2 ZC")/2)+COUNTIF(R5:R30,"ZD")+(COUNTIF(R5:R30,"1/2 ZD")/2)</f>
        <v>1</v>
      </c>
      <c r="S32" s="12">
        <f>COUNTIF(S5:S30,"RH")+(COUNTIF(S5:S30,"1/2 RH")/2)+COUNTIF(S5:S30,"CA")+(COUNTIF(S5:S30,"1/2 CA")/2)+COUNTIF(S5:S30,"RT")+(COUNTIF(S5:S30,"1/2 RT")/2)+COUNTIF(S5:S30,"CE")+(COUNTIF(S5:S30,"1/2 CE")/2)+COUNTIF(S5:S30,"MO")+(COUNTIF(S5:S30,"1/2 MO")/2)+COUNTIF(S5:S30,"CAA")+(COUNTIF(S5:S30,"1/2 CAA")/2)+COUNTIF(S5:S30,"EF")+(COUNTIF(S5:S30,"1/2 EF")/2)+COUNTIF(S5:S30,"HSR")+(COUNTIF(S5:S30,"1/2 HSR")/2)+COUNTIF(S5:S30,"EM")+(COUNTIF(S5:S30,"1/2 EM")/2)+COUNTIF(S5:S30,"F")+(COUNTIF(S5:S30,"1/2 F")/2)+COUNTIF(S5:S30,"AT")+(COUNTIF(S5:S30,"1/2 AT")/2)+COUNTIF(S5:S30,"ZC")+(COUNTIF(S5:S30,"1/2 ZC")/2)+COUNTIF(S5:S30,"ZD")+(COUNTIF(S5:S30,"1/2 ZD")/2)</f>
        <v>1</v>
      </c>
      <c r="T32" s="12">
        <f>COUNTIF(T5:T30,"RH")+(COUNTIF(T5:T30,"1/2 RH")/2)+COUNTIF(T5:T30,"CA")+(COUNTIF(T5:T30,"1/2 CA")/2)+COUNTIF(T5:T30,"RT")+(COUNTIF(T5:T30,"1/2 RT")/2)+COUNTIF(T5:T30,"CE")+(COUNTIF(T5:T30,"1/2 CE")/2)+COUNTIF(T5:T30,"MO")+(COUNTIF(T5:T30,"1/2 MO")/2)+COUNTIF(T5:T30,"CAA")+(COUNTIF(T5:T30,"1/2 CAA")/2)+COUNTIF(T5:T30,"EF")+(COUNTIF(T5:T30,"1/2 EF")/2)+COUNTIF(T5:T30,"HSR")+(COUNTIF(T5:T30,"1/2 HSR")/2)+COUNTIF(T5:T30,"EM")+(COUNTIF(T5:T30,"1/2 EM")/2)+COUNTIF(T5:T30,"F")+(COUNTIF(T5:T30,"1/2 F")/2)+COUNTIF(T5:T30,"AT")+(COUNTIF(T5:T30,"1/2 AT")/2)+COUNTIF(T5:T30,"ZC")+(COUNTIF(T5:T30,"1/2 ZC")/2)+COUNTIF(T5:T30,"ZD")+(COUNTIF(T5:T30,"1/2 ZD")/2)</f>
        <v>1</v>
      </c>
      <c r="U32" s="12">
        <f>COUNTIF(U5:U30,"RH")+(COUNTIF(U5:U30,"1/2 RH")/2)+COUNTIF(U5:U30,"CA")+(COUNTIF(U5:U30,"1/2 CA")/2)+COUNTIF(U5:U30,"RT")+(COUNTIF(U5:U30,"1/2 RT")/2)+COUNTIF(U5:U30,"CE")+(COUNTIF(U5:U30,"1/2 CE")/2)+COUNTIF(U5:U30,"MO")+(COUNTIF(U5:U30,"1/2 MO")/2)+COUNTIF(U5:U30,"CAA")+(COUNTIF(U5:U30,"1/2 CAA")/2)+COUNTIF(U5:U30,"EF")+(COUNTIF(U5:U30,"1/2 EF")/2)+COUNTIF(U5:U30,"HSR")+(COUNTIF(U5:U30,"1/2 HSR")/2)+COUNTIF(U5:U30,"EM")+(COUNTIF(U5:U30,"1/2 EM")/2)+COUNTIF(U5:U30,"F")+(COUNTIF(U5:U30,"1/2 F")/2)+COUNTIF(U5:U30,"AT")+(COUNTIF(U5:U30,"1/2 AT")/2)+COUNTIF(U5:U30,"ZC")+(COUNTIF(U5:U30,"1/2 ZC")/2)+COUNTIF(U5:U30,"ZD")+(COUNTIF(U5:U30,"1/2 ZD")/2)</f>
        <v>1</v>
      </c>
      <c r="V32" s="12">
        <f>COUNTIF(V5:V30,"RH")+(COUNTIF(V5:V30,"1/2 RH")/2)+COUNTIF(V5:V30,"CA")+(COUNTIF(V5:V30,"1/2 CA")/2)+COUNTIF(V5:V30,"RT")+(COUNTIF(V5:V30,"1/2 RT")/2)+COUNTIF(V5:V30,"CE")+(COUNTIF(V5:V30,"1/2 CE")/2)+COUNTIF(V5:V30,"MO")+(COUNTIF(V5:V30,"1/2 MO")/2)+COUNTIF(V5:V30,"CAA")+(COUNTIF(V5:V30,"1/2 CAA")/2)+COUNTIF(V5:V30,"EF")+(COUNTIF(V5:V30,"1/2 EF")/2)+COUNTIF(V5:V30,"HSR")+(COUNTIF(V5:V30,"1/2 HSR")/2)+COUNTIF(V5:V30,"EM")+(COUNTIF(V5:V30,"1/2 EM")/2)+COUNTIF(V5:V30,"F")+(COUNTIF(V5:V30,"1/2 F")/2)+COUNTIF(V5:V30,"AT")+(COUNTIF(V5:V30,"1/2 AT")/2)+COUNTIF(V5:V30,"ZC")+(COUNTIF(V5:V30,"1/2 ZC")/2)+COUNTIF(V5:V30,"ZD")+(COUNTIF(V5:V30,"1/2 ZD")/2)</f>
        <v>6</v>
      </c>
      <c r="W32" s="12">
        <f>COUNTIF(W5:W30,"RH")+(COUNTIF(W5:W30,"1/2 RH")/2)+COUNTIF(W5:W30,"CA")+(COUNTIF(W5:W30,"1/2 CA")/2)+COUNTIF(W5:W30,"RT")+(COUNTIF(W5:W30,"1/2 RT")/2)+COUNTIF(W5:W30,"CE")+(COUNTIF(W5:W30,"1/2 CE")/2)+COUNTIF(W5:W30,"MO")+(COUNTIF(W5:W30,"1/2 MO")/2)+COUNTIF(W5:W30,"CAA")+(COUNTIF(W5:W30,"1/2 CAA")/2)+COUNTIF(W5:W30,"EF")+(COUNTIF(W5:W30,"1/2 EF")/2)+COUNTIF(W5:W30,"HSR")+(COUNTIF(W5:W30,"1/2 HSR")/2)+COUNTIF(W5:W30,"EM")+(COUNTIF(W5:W30,"1/2 EM")/2)+COUNTIF(W5:W30,"F")+(COUNTIF(W5:W30,"1/2 F")/2)+COUNTIF(W5:W30,"AT")+(COUNTIF(W5:W30,"1/2 AT")/2)+COUNTIF(W5:W30,"ZC")+(COUNTIF(W5:W30,"1/2 ZC")/2)+COUNTIF(W5:W30,"ZD")+(COUNTIF(W5:W30,"1/2 ZD")/2)</f>
        <v>7</v>
      </c>
      <c r="X32" s="12">
        <f>COUNTIF(X5:X30,"RH")+(COUNTIF(X5:X30,"1/2 RH")/2)+COUNTIF(X5:X30,"CA")+(COUNTIF(X5:X30,"1/2 CA")/2)+COUNTIF(X5:X30,"RT")+(COUNTIF(X5:X30,"1/2 RT")/2)+COUNTIF(X5:X30,"CE")+(COUNTIF(X5:X30,"1/2 CE")/2)+COUNTIF(X5:X30,"MO")+(COUNTIF(X5:X30,"1/2 MO")/2)+COUNTIF(X5:X30,"CAA")+(COUNTIF(X5:X30,"1/2 CAA")/2)+COUNTIF(X5:X30,"EF")+(COUNTIF(X5:X30,"1/2 EF")/2)+COUNTIF(X5:X30,"HSR")+(COUNTIF(X5:X30,"1/2 HSR")/2)+COUNTIF(X5:X30,"EM")+(COUNTIF(X5:X30,"1/2 EM")/2)+COUNTIF(X5:X30,"F")+(COUNTIF(X5:X30,"1/2 F")/2)+COUNTIF(X5:X30,"AT")+(COUNTIF(X5:X30,"1/2 AT")/2)+COUNTIF(X5:X30,"ZC")+(COUNTIF(X5:X30,"1/2 ZC")/2)+COUNTIF(X5:X30,"ZD")+(COUNTIF(X5:X30,"1/2 ZD")/2)</f>
        <v>4</v>
      </c>
      <c r="Y32" s="12">
        <f>COUNTIF(Y5:Y30,"RH")+(COUNTIF(Y5:Y30,"1/2 RH")/2)+COUNTIF(Y5:Y30,"CA")+(COUNTIF(Y5:Y30,"1/2 CA")/2)+COUNTIF(Y5:Y30,"RT")+(COUNTIF(Y5:Y30,"1/2 RT")/2)+COUNTIF(Y5:Y30,"CE")+(COUNTIF(Y5:Y30,"1/2 CE")/2)+COUNTIF(Y5:Y30,"MO")+(COUNTIF(Y5:Y30,"1/2 MO")/2)+COUNTIF(Y5:Y30,"CAA")+(COUNTIF(Y5:Y30,"1/2 CAA")/2)+COUNTIF(Y5:Y30,"EF")+(COUNTIF(Y5:Y30,"1/2 EF")/2)+COUNTIF(Y5:Y30,"HSR")+(COUNTIF(Y5:Y30,"1/2 HSR")/2)+COUNTIF(Y5:Y30,"EM")+(COUNTIF(Y5:Y30,"1/2 EM")/2)+COUNTIF(Y5:Y30,"F")+(COUNTIF(Y5:Y30,"1/2 F")/2)+COUNTIF(Y5:Y30,"AT")+(COUNTIF(Y5:Y30,"1/2 AT")/2)+COUNTIF(Y5:Y30,"ZC")+(COUNTIF(Y5:Y30,"1/2 ZC")/2)+COUNTIF(Y5:Y30,"ZD")+(COUNTIF(Y5:Y30,"1/2 ZD")/2)</f>
        <v>3</v>
      </c>
      <c r="Z32" s="12">
        <f>COUNTIF(Z5:Z30,"RH")+(COUNTIF(Z5:Z30,"1/2 RH")/2)+COUNTIF(Z5:Z30,"CA")+(COUNTIF(Z5:Z30,"1/2 CA")/2)+COUNTIF(Z5:Z30,"RT")+(COUNTIF(Z5:Z30,"1/2 RT")/2)+COUNTIF(Z5:Z30,"CE")+(COUNTIF(Z5:Z30,"1/2 CE")/2)+COUNTIF(Z5:Z30,"MO")+(COUNTIF(Z5:Z30,"1/2 MO")/2)+COUNTIF(Z5:Z30,"CAA")+(COUNTIF(Z5:Z30,"1/2 CAA")/2)+COUNTIF(Z5:Z30,"EF")+(COUNTIF(Z5:Z30,"1/2 EF")/2)+COUNTIF(Z5:Z30,"HSR")+(COUNTIF(Z5:Z30,"1/2 HSR")/2)+COUNTIF(Z5:Z30,"EM")+(COUNTIF(Z5:Z30,"1/2 EM")/2)+COUNTIF(Z5:Z30,"F")+(COUNTIF(Z5:Z30,"1/2 F")/2)+COUNTIF(Z5:Z30,"AT")+(COUNTIF(Z5:Z30,"1/2 AT")/2)+COUNTIF(Z5:Z30,"ZC")+(COUNTIF(Z5:Z30,"1/2 ZC")/2)+COUNTIF(Z5:Z30,"ZD")+(COUNTIF(Z5:Z30,"1/2 ZD")/2)</f>
        <v>5</v>
      </c>
      <c r="AA32" s="12">
        <f>COUNTIF(AA5:AA30,"RH")+(COUNTIF(AA5:AA30,"1/2 RH")/2)+COUNTIF(AA5:AA30,"CA")+(COUNTIF(AA5:AA30,"1/2 CA")/2)+COUNTIF(AA5:AA30,"RT")+(COUNTIF(AA5:AA30,"1/2 RT")/2)+COUNTIF(AA5:AA30,"CE")+(COUNTIF(AA5:AA30,"1/2 CE")/2)+COUNTIF(AA5:AA30,"MO")+(COUNTIF(AA5:AA30,"1/2 MO")/2)+COUNTIF(AA5:AA30,"CAA")+(COUNTIF(AA5:AA30,"1/2 CAA")/2)+COUNTIF(AA5:AA30,"EF")+(COUNTIF(AA5:AA30,"1/2 EF")/2)+COUNTIF(AA5:AA30,"HSR")+(COUNTIF(AA5:AA30,"1/2 HSR")/2)+COUNTIF(AA5:AA30,"EM")+(COUNTIF(AA5:AA30,"1/2 EM")/2)+COUNTIF(AA5:AA30,"F")+(COUNTIF(AA5:AA30,"1/2 F")/2)+COUNTIF(AA5:AA30,"AT")+(COUNTIF(AA5:AA30,"1/2 AT")/2)+COUNTIF(AA5:AA30,"ZC")+(COUNTIF(AA5:AA30,"1/2 ZC")/2)+COUNTIF(AA5:AA30,"ZD")+(COUNTIF(AA5:AA30,"1/2 ZD")/2)</f>
        <v>5</v>
      </c>
      <c r="AB32" s="12">
        <f>COUNTIF(AB5:AB30,"RH")+(COUNTIF(AB5:AB30,"1/2 RH")/2)+COUNTIF(AB5:AB30,"CA")+(COUNTIF(AB5:AB30,"1/2 CA")/2)+COUNTIF(AB5:AB30,"RT")+(COUNTIF(AB5:AB30,"1/2 RT")/2)+COUNTIF(AB5:AB30,"CE")+(COUNTIF(AB5:AB30,"1/2 CE")/2)+COUNTIF(AB5:AB30,"MO")+(COUNTIF(AB5:AB30,"1/2 MO")/2)+COUNTIF(AB5:AB30,"CAA")+(COUNTIF(AB5:AB30,"1/2 CAA")/2)+COUNTIF(AB5:AB30,"EF")+(COUNTIF(AB5:AB30,"1/2 EF")/2)+COUNTIF(AB5:AB30,"HSR")+(COUNTIF(AB5:AB30,"1/2 HSR")/2)+COUNTIF(AB5:AB30,"EM")+(COUNTIF(AB5:AB30,"1/2 EM")/2)+COUNTIF(AB5:AB30,"F")+(COUNTIF(AB5:AB30,"1/2 F")/2)+COUNTIF(AB5:AB30,"AT")+(COUNTIF(AB5:AB30,"1/2 AT")/2)+COUNTIF(AB5:AB30,"ZC")+(COUNTIF(AB5:AB30,"1/2 ZC")/2)+COUNTIF(AB5:AB30,"ZD")+(COUNTIF(AB5:AB30,"1/2 ZD")/2)</f>
        <v>5</v>
      </c>
      <c r="AC32" s="12">
        <f>COUNTIF(AC5:AC30,"RH")+(COUNTIF(AC5:AC30,"1/2 RH")/2)+COUNTIF(AC5:AC30,"CA")+(COUNTIF(AC5:AC30,"1/2 CA")/2)+COUNTIF(AC5:AC30,"RT")+(COUNTIF(AC5:AC30,"1/2 RT")/2)+COUNTIF(AC5:AC30,"CE")+(COUNTIF(AC5:AC30,"1/2 CE")/2)+COUNTIF(AC5:AC30,"MO")+(COUNTIF(AC5:AC30,"1/2 MO")/2)+COUNTIF(AC5:AC30,"CAA")+(COUNTIF(AC5:AC30,"1/2 CAA")/2)+COUNTIF(AC5:AC30,"EF")+(COUNTIF(AC5:AC30,"1/2 EF")/2)+COUNTIF(AC5:AC30,"HSR")+(COUNTIF(AC5:AC30,"1/2 HSR")/2)+COUNTIF(AC5:AC30,"EM")+(COUNTIF(AC5:AC30,"1/2 EM")/2)+COUNTIF(AC5:AC30,"F")+(COUNTIF(AC5:AC30,"1/2 F")/2)+COUNTIF(AC5:AC30,"AT")+(COUNTIF(AC5:AC30,"1/2 AT")/2)+COUNTIF(AC5:AC30,"ZC")+(COUNTIF(AC5:AC30,"1/2 ZC")/2)+COUNTIF(AC5:AC30,"ZD")+(COUNTIF(AC5:AC30,"1/2 ZD")/2)</f>
        <v>6</v>
      </c>
      <c r="AD32" s="12">
        <f>COUNTIF(AD5:AD30,"RH")+(COUNTIF(AD5:AD30,"1/2 RH")/2)+COUNTIF(AD5:AD30,"CA")+(COUNTIF(AD5:AD30,"1/2 CA")/2)+COUNTIF(AD5:AD30,"RT")+(COUNTIF(AD5:AD30,"1/2 RT")/2)+COUNTIF(AD5:AD30,"CE")+(COUNTIF(AD5:AD30,"1/2 CE")/2)+COUNTIF(AD5:AD30,"MO")+(COUNTIF(AD5:AD30,"1/2 MO")/2)+COUNTIF(AD5:AD30,"CAA")+(COUNTIF(AD5:AD30,"1/2 CAA")/2)+COUNTIF(AD5:AD30,"EF")+(COUNTIF(AD5:AD30,"1/2 EF")/2)+COUNTIF(AD5:AD30,"HSR")+(COUNTIF(AD5:AD30,"1/2 HSR")/2)+COUNTIF(AD5:AD30,"EM")+(COUNTIF(AD5:AD30,"1/2 EM")/2)+COUNTIF(AD5:AD30,"F")+(COUNTIF(AD5:AD30,"1/2 F")/2)+COUNTIF(AD5:AD30,"AT")+(COUNTIF(AD5:AD30,"1/2 AT")/2)+COUNTIF(AD5:AD30,"ZC")+(COUNTIF(AD5:AD30,"1/2 ZC")/2)+COUNTIF(AD5:AD30,"ZD")+(COUNTIF(AD5:AD30,"1/2 ZD")/2)</f>
        <v>0</v>
      </c>
      <c r="AE32" s="12">
        <f>COUNTIF(AE5:AE30,"RH")+(COUNTIF(AE5:AE30,"1/2 RH")/2)+COUNTIF(AE5:AE30,"CA")+(COUNTIF(AE5:AE30,"1/2 CA")/2)+COUNTIF(AE5:AE30,"RT")+(COUNTIF(AE5:AE30,"1/2 RT")/2)+COUNTIF(AE5:AE30,"CE")+(COUNTIF(AE5:AE30,"1/2 CE")/2)+COUNTIF(AE5:AE30,"MO")+(COUNTIF(AE5:AE30,"1/2 MO")/2)+COUNTIF(AE5:AE30,"CAA")+(COUNTIF(AE5:AE30,"1/2 CAA")/2)+COUNTIF(AE5:AE30,"EF")+(COUNTIF(AE5:AE30,"1/2 EF")/2)+COUNTIF(AE5:AE30,"HSR")+(COUNTIF(AE5:AE30,"1/2 HSR")/2)+COUNTIF(AE5:AE30,"EM")+(COUNTIF(AE5:AE30,"1/2 EM")/2)+COUNTIF(AE5:AE30,"F")+(COUNTIF(AE5:AE30,"1/2 F")/2)+COUNTIF(AE5:AE30,"AT")+(COUNTIF(AE5:AE30,"1/2 AT")/2)+COUNTIF(AE5:AE30,"ZC")+(COUNTIF(AE5:AE30,"1/2 ZC")/2)+COUNTIF(AE5:AE30,"ZD")+(COUNTIF(AE5:AE30,"1/2 ZD")/2)</f>
        <v>0</v>
      </c>
      <c r="AF32" s="12">
        <f>COUNTIF(AF5:AF30,"RH")+(COUNTIF(AF5:AF30,"1/2 RH")/2)+COUNTIF(AF5:AF30,"CA")+(COUNTIF(AF5:AF30,"1/2 CA")/2)+COUNTIF(AF5:AF30,"RT")+(COUNTIF(AF5:AF30,"1/2 RT")/2)+COUNTIF(AF5:AF30,"CE")+(COUNTIF(AF5:AF30,"1/2 CE")/2)+COUNTIF(AF5:AF30,"MO")+(COUNTIF(AF5:AF30,"1/2 MO")/2)+COUNTIF(AF5:AF30,"CAA")+(COUNTIF(AF5:AF30,"1/2 CAA")/2)+COUNTIF(AF5:AF30,"EF")+(COUNTIF(AF5:AF30,"1/2 EF")/2)+COUNTIF(AF5:AF30,"HSR")+(COUNTIF(AF5:AF30,"1/2 HSR")/2)+COUNTIF(AF5:AF30,"EM")+(COUNTIF(AF5:AF30,"1/2 EM")/2)+COUNTIF(AF5:AF30,"F")+(COUNTIF(AF5:AF30,"1/2 F")/2)+COUNTIF(AF5:AF30,"AT")+(COUNTIF(AF5:AF30,"1/2 AT")/2)+COUNTIF(AF5:AF30,"ZC")+(COUNTIF(AF5:AF30,"1/2 ZC")/2)+COUNTIF(AF5:AF30,"ZD")+(COUNTIF(AF5:AF30,"1/2 ZD")/2)</f>
        <v>0</v>
      </c>
    </row>
    <row r="33" spans="1:32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>COUNTIF(D5:D30,"ST")+(COUNTIF(D5:D30,"1/2 ST")/2)+COUNTIF(D5:D30,"FORM")+(COUNTIF(D5:D30,"1/2 FORM")/2)+COUNTIF(D5:D30,"EQ")+(COUNTIF(D5:D30,"1/2 EQ")/2)+COUNTIF(D5:D30,"CSO")+(COUNTIF(D5:D30,"1/2 CSO")/2)+COUNTIF(D5:D30,"FOUR")+(COUNTIF(D5:D30,"1/2 FOUR")/2)+COUNTIF(D5:D30,"PR")+(COUNTIF(D5:D30,"1/2 PR")/2)+COUNTIF(D5:D30,"ZA")+(COUNTIF(D5:D30,"1/2 ZA")/2)+COUNTIF(D5:D30,"ZB")+(COUNTIF(D5:D30,"1/2 ZB")/2)+COUNTIF(D5:D30,"ZC")+(COUNTIF(D5:D30,"1/2 ZC")/2)+COUNTIF(D5:D30,"ZD")+(COUNTIF(D5:D30,"1/2 ZD")/2)</f>
        <v>0</v>
      </c>
      <c r="E33" s="12">
        <f>COUNTIF(E5:E30,"ST")+(COUNTIF(E5:E30,"1/2 ST")/2)+COUNTIF(E5:E30,"FORM")+(COUNTIF(E5:E30,"1/2 FORM")/2)+COUNTIF(E5:E30,"EQ")+(COUNTIF(E5:E30,"1/2 EQ")/2)+COUNTIF(E5:E30,"CSO")+(COUNTIF(E5:E30,"1/2 CSO")/2)+COUNTIF(E5:E30,"FOUR")+(COUNTIF(E5:E30,"1/2 FOUR")/2)+COUNTIF(E5:E30,"PR")+(COUNTIF(E5:E30,"1/2 PR")/2)+COUNTIF(E5:E30,"ZA")+(COUNTIF(E5:E30,"1/2 ZA")/2)+COUNTIF(E5:E30,"ZB")+(COUNTIF(E5:E30,"1/2 ZB")/2)+COUNTIF(E5:E30,"ZC")+(COUNTIF(E5:E30,"1/2 ZC")/2)+COUNTIF(E5:E30,"ZD")+(COUNTIF(E5:E30,"1/2 ZD")/2)</f>
        <v>1</v>
      </c>
      <c r="F33" s="12">
        <f>COUNTIF(F5:F30,"ST")+(COUNTIF(F5:F30,"1/2 ST")/2)+COUNTIF(F5:F30,"FORM")+(COUNTIF(F5:F30,"1/2 FORM")/2)+COUNTIF(F5:F30,"EQ")+(COUNTIF(F5:F30,"1/2 EQ")/2)+COUNTIF(F5:F30,"CSO")+(COUNTIF(F5:F30,"1/2 CSO")/2)+COUNTIF(F5:F30,"FOUR")+(COUNTIF(F5:F30,"1/2 FOUR")/2)+COUNTIF(F5:F30,"PR")+(COUNTIF(F5:F30,"1/2 PR")/2)+COUNTIF(F5:F30,"ZA")+(COUNTIF(F5:F30,"1/2 ZA")/2)+COUNTIF(F5:F30,"ZB")+(COUNTIF(F5:F30,"1/2 ZB")/2)+COUNTIF(F5:F30,"ZC")+(COUNTIF(F5:F30,"1/2 ZC")/2)+COUNTIF(F5:F30,"ZD")+(COUNTIF(F5:F30,"1/2 ZD")/2)</f>
        <v>0</v>
      </c>
      <c r="G33" s="12">
        <f>COUNTIF(G5:G30,"ST")+(COUNTIF(G5:G30,"1/2 ST")/2)+COUNTIF(G5:G30,"FORM")+(COUNTIF(G5:G30,"1/2 FORM")/2)+COUNTIF(G5:G30,"EQ")+(COUNTIF(G5:G30,"1/2 EQ")/2)+COUNTIF(G5:G30,"CSO")+(COUNTIF(G5:G30,"1/2 CSO")/2)+COUNTIF(G5:G30,"FOUR")+(COUNTIF(G5:G30,"1/2 FOUR")/2)+COUNTIF(G5:G30,"PR")+(COUNTIF(G5:G30,"1/2 PR")/2)+COUNTIF(G5:G30,"ZA")+(COUNTIF(G5:G30,"1/2 ZA")/2)+COUNTIF(G5:G30,"ZB")+(COUNTIF(G5:G30,"1/2 ZB")/2)+COUNTIF(G5:G30,"ZC")+(COUNTIF(G5:G30,"1/2 ZC")/2)+COUNTIF(G5:G30,"ZD")+(COUNTIF(G5:G30,"1/2 ZD")/2)</f>
        <v>0</v>
      </c>
      <c r="H33" s="12">
        <f>COUNTIF(H5:H30,"ST")+(COUNTIF(H5:H30,"1/2 ST")/2)+COUNTIF(H5:H30,"FORM")+(COUNTIF(H5:H30,"1/2 FORM")/2)+COUNTIF(H5:H30,"EQ")+(COUNTIF(H5:H30,"1/2 EQ")/2)+COUNTIF(H5:H30,"CSO")+(COUNTIF(H5:H30,"1/2 CSO")/2)+COUNTIF(H5:H30,"FOUR")+(COUNTIF(H5:H30,"1/2 FOUR")/2)+COUNTIF(H5:H30,"PR")+(COUNTIF(H5:H30,"1/2 PR")/2)+COUNTIF(H5:H30,"ZA")+(COUNTIF(H5:H30,"1/2 ZA")/2)+COUNTIF(H5:H30,"ZB")+(COUNTIF(H5:H30,"1/2 ZB")/2)+COUNTIF(H5:H30,"ZC")+(COUNTIF(H5:H30,"1/2 ZC")/2)+COUNTIF(H5:H30,"ZD")+(COUNTIF(H5:H30,"1/2 ZD")/2)</f>
        <v>0</v>
      </c>
      <c r="I33" s="12">
        <f>COUNTIF(I5:I30,"ST")+(COUNTIF(I5:I30,"1/2 ST")/2)+COUNTIF(I5:I30,"FORM")+(COUNTIF(I5:I30,"1/2 FORM")/2)+COUNTIF(I5:I30,"EQ")+(COUNTIF(I5:I30,"1/2 EQ")/2)+COUNTIF(I5:I30,"CSO")+(COUNTIF(I5:I30,"1/2 CSO")/2)+COUNTIF(I5:I30,"FOUR")+(COUNTIF(I5:I30,"1/2 FOUR")/2)+COUNTIF(I5:I30,"PR")+(COUNTIF(I5:I30,"1/2 PR")/2)+COUNTIF(I5:I30,"ZA")+(COUNTIF(I5:I30,"1/2 ZA")/2)+COUNTIF(I5:I30,"ZB")+(COUNTIF(I5:I30,"1/2 ZB")/2)+COUNTIF(I5:I30,"ZC")+(COUNTIF(I5:I30,"1/2 ZC")/2)+COUNTIF(I5:I30,"ZD")+(COUNTIF(I5:I30,"1/2 ZD")/2)</f>
        <v>0</v>
      </c>
      <c r="J33" s="12">
        <f>COUNTIF(J5:J30,"ST")+(COUNTIF(J5:J30,"1/2 ST")/2)+COUNTIF(J5:J30,"FORM")+(COUNTIF(J5:J30,"1/2 FORM")/2)+COUNTIF(J5:J30,"EQ")+(COUNTIF(J5:J30,"1/2 EQ")/2)+COUNTIF(J5:J30,"CSO")+(COUNTIF(J5:J30,"1/2 CSO")/2)+COUNTIF(J5:J30,"FOUR")+(COUNTIF(J5:J30,"1/2 FOUR")/2)+COUNTIF(J5:J30,"PR")+(COUNTIF(J5:J30,"1/2 PR")/2)+COUNTIF(J5:J30,"ZA")+(COUNTIF(J5:J30,"1/2 ZA")/2)+COUNTIF(J5:J30,"ZB")+(COUNTIF(J5:J30,"1/2 ZB")/2)+COUNTIF(J5:J30,"ZC")+(COUNTIF(J5:J30,"1/2 ZC")/2)+COUNTIF(J5:J30,"ZD")+(COUNTIF(J5:J30,"1/2 ZD")/2)</f>
        <v>0</v>
      </c>
      <c r="K33" s="12">
        <f>COUNTIF(K5:K30,"ST")+(COUNTIF(K5:K30,"1/2 ST")/2)+COUNTIF(K5:K30,"FORM")+(COUNTIF(K5:K30,"1/2 FORM")/2)+COUNTIF(K5:K30,"EQ")+(COUNTIF(K5:K30,"1/2 EQ")/2)+COUNTIF(K5:K30,"CSO")+(COUNTIF(K5:K30,"1/2 CSO")/2)+COUNTIF(K5:K30,"FOUR")+(COUNTIF(K5:K30,"1/2 FOUR")/2)+COUNTIF(K5:K30,"PR")+(COUNTIF(K5:K30,"1/2 PR")/2)+COUNTIF(K5:K30,"ZA")+(COUNTIF(K5:K30,"1/2 ZA")/2)+COUNTIF(K5:K30,"ZB")+(COUNTIF(K5:K30,"1/2 ZB")/2)+COUNTIF(K5:K30,"ZC")+(COUNTIF(K5:K30,"1/2 ZC")/2)+COUNTIF(K5:K30,"ZD")+(COUNTIF(K5:K30,"1/2 ZD")/2)</f>
        <v>0</v>
      </c>
      <c r="L33" s="12">
        <f>COUNTIF(L5:L30,"ST")+(COUNTIF(L5:L30,"1/2 ST")/2)+COUNTIF(L5:L30,"FORM")+(COUNTIF(L5:L30,"1/2 FORM")/2)+COUNTIF(L5:L30,"EQ")+(COUNTIF(L5:L30,"1/2 EQ")/2)+COUNTIF(L5:L30,"CSO")+(COUNTIF(L5:L30,"1/2 CSO")/2)+COUNTIF(L5:L30,"FOUR")+(COUNTIF(L5:L30,"1/2 FOUR")/2)+COUNTIF(L5:L30,"PR")+(COUNTIF(L5:L30,"1/2 PR")/2)+COUNTIF(L5:L30,"ZA")+(COUNTIF(L5:L30,"1/2 ZA")/2)+COUNTIF(L5:L30,"ZB")+(COUNTIF(L5:L30,"1/2 ZB")/2)+COUNTIF(L5:L30,"ZC")+(COUNTIF(L5:L30,"1/2 ZC")/2)+COUNTIF(L5:L30,"ZD")+(COUNTIF(L5:L30,"1/2 ZD")/2)</f>
        <v>0</v>
      </c>
      <c r="M33" s="12">
        <f>COUNTIF(M5:M30,"ST")+(COUNTIF(M5:M30,"1/2 ST")/2)+COUNTIF(M5:M30,"FORM")+(COUNTIF(M5:M30,"1/2 FORM")/2)+COUNTIF(M5:M30,"EQ")+(COUNTIF(M5:M30,"1/2 EQ")/2)+COUNTIF(M5:M30,"CSO")+(COUNTIF(M5:M30,"1/2 CSO")/2)+COUNTIF(M5:M30,"FOUR")+(COUNTIF(M5:M30,"1/2 FOUR")/2)+COUNTIF(M5:M30,"PR")+(COUNTIF(M5:M30,"1/2 PR")/2)+COUNTIF(M5:M30,"ZA")+(COUNTIF(M5:M30,"1/2 ZA")/2)+COUNTIF(M5:M30,"ZB")+(COUNTIF(M5:M30,"1/2 ZB")/2)+COUNTIF(M5:M30,"ZC")+(COUNTIF(M5:M30,"1/2 ZC")/2)+COUNTIF(M5:M30,"ZD")+(COUNTIF(M5:M30,"1/2 ZD")/2)</f>
        <v>0</v>
      </c>
      <c r="N33" s="12">
        <f>COUNTIF(N5:N30,"ST")+(COUNTIF(N5:N30,"1/2 ST")/2)+COUNTIF(N5:N30,"FORM")+(COUNTIF(N5:N30,"1/2 FORM")/2)+COUNTIF(N5:N30,"EQ")+(COUNTIF(N5:N30,"1/2 EQ")/2)+COUNTIF(N5:N30,"CSO")+(COUNTIF(N5:N30,"1/2 CSO")/2)+COUNTIF(N5:N30,"FOUR")+(COUNTIF(N5:N30,"1/2 FOUR")/2)+COUNTIF(N5:N30,"PR")+(COUNTIF(N5:N30,"1/2 PR")/2)+COUNTIF(N5:N30,"ZA")+(COUNTIF(N5:N30,"1/2 ZA")/2)+COUNTIF(N5:N30,"ZB")+(COUNTIF(N5:N30,"1/2 ZB")/2)+COUNTIF(N5:N30,"ZC")+(COUNTIF(N5:N30,"1/2 ZC")/2)+COUNTIF(N5:N30,"ZD")+(COUNTIF(N5:N30,"1/2 ZD")/2)</f>
        <v>0</v>
      </c>
      <c r="O33" s="12">
        <f>COUNTIF(O5:O30,"ST")+(COUNTIF(O5:O30,"1/2 ST")/2)+COUNTIF(O5:O30,"FORM")+(COUNTIF(O5:O30,"1/2 FORM")/2)+COUNTIF(O5:O30,"EQ")+(COUNTIF(O5:O30,"1/2 EQ")/2)+COUNTIF(O5:O30,"CSO")+(COUNTIF(O5:O30,"1/2 CSO")/2)+COUNTIF(O5:O30,"FOUR")+(COUNTIF(O5:O30,"1/2 FOUR")/2)+COUNTIF(O5:O30,"PR")+(COUNTIF(O5:O30,"1/2 PR")/2)+COUNTIF(O5:O30,"ZA")+(COUNTIF(O5:O30,"1/2 ZA")/2)+COUNTIF(O5:O30,"ZB")+(COUNTIF(O5:O30,"1/2 ZB")/2)+COUNTIF(O5:O30,"ZC")+(COUNTIF(O5:O30,"1/2 ZC")/2)+COUNTIF(O5:O30,"ZD")+(COUNTIF(O5:O30,"1/2 ZD")/2)</f>
        <v>0</v>
      </c>
      <c r="P33" s="12">
        <f>COUNTIF(P5:P30,"ST")+(COUNTIF(P5:P30,"1/2 ST")/2)+COUNTIF(P5:P30,"FORM")+(COUNTIF(P5:P30,"1/2 FORM")/2)+COUNTIF(P5:P30,"EQ")+(COUNTIF(P5:P30,"1/2 EQ")/2)+COUNTIF(P5:P30,"CSO")+(COUNTIF(P5:P30,"1/2 CSO")/2)+COUNTIF(P5:P30,"FOUR")+(COUNTIF(P5:P30,"1/2 FOUR")/2)+COUNTIF(P5:P30,"PR")+(COUNTIF(P5:P30,"1/2 PR")/2)+COUNTIF(P5:P30,"ZA")+(COUNTIF(P5:P30,"1/2 ZA")/2)+COUNTIF(P5:P30,"ZB")+(COUNTIF(P5:P30,"1/2 ZB")/2)+COUNTIF(P5:P30,"ZC")+(COUNTIF(P5:P30,"1/2 ZC")/2)+COUNTIF(P5:P30,"ZD")+(COUNTIF(P5:P30,"1/2 ZD")/2)</f>
        <v>0</v>
      </c>
      <c r="Q33" s="12">
        <f>COUNTIF(Q5:Q30,"ST")+(COUNTIF(Q5:Q30,"1/2 ST")/2)+COUNTIF(Q5:Q30,"FORM")+(COUNTIF(Q5:Q30,"1/2 FORM")/2)+COUNTIF(Q5:Q30,"EQ")+(COUNTIF(Q5:Q30,"1/2 EQ")/2)+COUNTIF(Q5:Q30,"CSO")+(COUNTIF(Q5:Q30,"1/2 CSO")/2)+COUNTIF(Q5:Q30,"FOUR")+(COUNTIF(Q5:Q30,"1/2 FOUR")/2)+COUNTIF(Q5:Q30,"PR")+(COUNTIF(Q5:Q30,"1/2 PR")/2)+COUNTIF(Q5:Q30,"ZA")+(COUNTIF(Q5:Q30,"1/2 ZA")/2)+COUNTIF(Q5:Q30,"ZB")+(COUNTIF(Q5:Q30,"1/2 ZB")/2)+COUNTIF(Q5:Q30,"ZC")+(COUNTIF(Q5:Q30,"1/2 ZC")/2)+COUNTIF(Q5:Q30,"ZD")+(COUNTIF(Q5:Q30,"1/2 ZD")/2)</f>
        <v>0</v>
      </c>
      <c r="R33" s="12">
        <f>COUNTIF(R5:R30,"ST")+(COUNTIF(R5:R30,"1/2 ST")/2)+COUNTIF(R5:R30,"FORM")+(COUNTIF(R5:R30,"1/2 FORM")/2)+COUNTIF(R5:R30,"EQ")+(COUNTIF(R5:R30,"1/2 EQ")/2)+COUNTIF(R5:R30,"CSO")+(COUNTIF(R5:R30,"1/2 CSO")/2)+COUNTIF(R5:R30,"FOUR")+(COUNTIF(R5:R30,"1/2 FOUR")/2)+COUNTIF(R5:R30,"PR")+(COUNTIF(R5:R30,"1/2 PR")/2)+COUNTIF(R5:R30,"ZA")+(COUNTIF(R5:R30,"1/2 ZA")/2)+COUNTIF(R5:R30,"ZB")+(COUNTIF(R5:R30,"1/2 ZB")/2)+COUNTIF(R5:R30,"ZC")+(COUNTIF(R5:R30,"1/2 ZC")/2)+COUNTIF(R5:R30,"ZD")+(COUNTIF(R5:R30,"1/2 ZD")/2)</f>
        <v>0</v>
      </c>
      <c r="S33" s="12">
        <f>COUNTIF(S5:S30,"ST")+(COUNTIF(S5:S30,"1/2 ST")/2)+COUNTIF(S5:S30,"FORM")+(COUNTIF(S5:S30,"1/2 FORM")/2)+COUNTIF(S5:S30,"EQ")+(COUNTIF(S5:S30,"1/2 EQ")/2)+COUNTIF(S5:S30,"CSO")+(COUNTIF(S5:S30,"1/2 CSO")/2)+COUNTIF(S5:S30,"FOUR")+(COUNTIF(S5:S30,"1/2 FOUR")/2)+COUNTIF(S5:S30,"PR")+(COUNTIF(S5:S30,"1/2 PR")/2)+COUNTIF(S5:S30,"ZA")+(COUNTIF(S5:S30,"1/2 ZA")/2)+COUNTIF(S5:S30,"ZB")+(COUNTIF(S5:S30,"1/2 ZB")/2)+COUNTIF(S5:S30,"ZC")+(COUNTIF(S5:S30,"1/2 ZC")/2)+COUNTIF(S5:S30,"ZD")+(COUNTIF(S5:S30,"1/2 ZD")/2)</f>
        <v>1</v>
      </c>
      <c r="T33" s="12">
        <f>COUNTIF(T5:T30,"ST")+(COUNTIF(T5:T30,"1/2 ST")/2)+COUNTIF(T5:T30,"FORM")+(COUNTIF(T5:T30,"1/2 FORM")/2)+COUNTIF(T5:T30,"EQ")+(COUNTIF(T5:T30,"1/2 EQ")/2)+COUNTIF(T5:T30,"CSO")+(COUNTIF(T5:T30,"1/2 CSO")/2)+COUNTIF(T5:T30,"FOUR")+(COUNTIF(T5:T30,"1/2 FOUR")/2)+COUNTIF(T5:T30,"PR")+(COUNTIF(T5:T30,"1/2 PR")/2)+COUNTIF(T5:T30,"ZA")+(COUNTIF(T5:T30,"1/2 ZA")/2)+COUNTIF(T5:T30,"ZB")+(COUNTIF(T5:T30,"1/2 ZB")/2)+COUNTIF(T5:T30,"ZC")+(COUNTIF(T5:T30,"1/2 ZC")/2)+COUNTIF(T5:T30,"ZD")+(COUNTIF(T5:T30,"1/2 ZD")/2)</f>
        <v>1</v>
      </c>
      <c r="U33" s="12">
        <f>COUNTIF(U5:U30,"ST")+(COUNTIF(U5:U30,"1/2 ST")/2)+COUNTIF(U5:U30,"FORM")+(COUNTIF(U5:U30,"1/2 FORM")/2)+COUNTIF(U5:U30,"EQ")+(COUNTIF(U5:U30,"1/2 EQ")/2)+COUNTIF(U5:U30,"CSO")+(COUNTIF(U5:U30,"1/2 CSO")/2)+COUNTIF(U5:U30,"FOUR")+(COUNTIF(U5:U30,"1/2 FOUR")/2)+COUNTIF(U5:U30,"PR")+(COUNTIF(U5:U30,"1/2 PR")/2)+COUNTIF(U5:U30,"ZA")+(COUNTIF(U5:U30,"1/2 ZA")/2)+COUNTIF(U5:U30,"ZB")+(COUNTIF(U5:U30,"1/2 ZB")/2)+COUNTIF(U5:U30,"ZC")+(COUNTIF(U5:U30,"1/2 ZC")/2)+COUNTIF(U5:U30,"ZD")+(COUNTIF(U5:U30,"1/2 ZD")/2)</f>
        <v>0</v>
      </c>
      <c r="V33" s="12">
        <f>COUNTIF(V5:V30,"ST")+(COUNTIF(V5:V30,"1/2 ST")/2)+COUNTIF(V5:V30,"FORM")+(COUNTIF(V5:V30,"1/2 FORM")/2)+COUNTIF(V5:V30,"EQ")+(COUNTIF(V5:V30,"1/2 EQ")/2)+COUNTIF(V5:V30,"CSO")+(COUNTIF(V5:V30,"1/2 CSO")/2)+COUNTIF(V5:V30,"FOUR")+(COUNTIF(V5:V30,"1/2 FOUR")/2)+COUNTIF(V5:V30,"PR")+(COUNTIF(V5:V30,"1/2 PR")/2)+COUNTIF(V5:V30,"ZA")+(COUNTIF(V5:V30,"1/2 ZA")/2)+COUNTIF(V5:V30,"ZB")+(COUNTIF(V5:V30,"1/2 ZB")/2)+COUNTIF(V5:V30,"ZC")+(COUNTIF(V5:V30,"1/2 ZC")/2)+COUNTIF(V5:V30,"ZD")+(COUNTIF(V5:V30,"1/2 ZD")/2)</f>
        <v>0</v>
      </c>
      <c r="W33" s="12">
        <f>COUNTIF(W5:W30,"ST")+(COUNTIF(W5:W30,"1/2 ST")/2)+COUNTIF(W5:W30,"FORM")+(COUNTIF(W5:W30,"1/2 FORM")/2)+COUNTIF(W5:W30,"EQ")+(COUNTIF(W5:W30,"1/2 EQ")/2)+COUNTIF(W5:W30,"CSO")+(COUNTIF(W5:W30,"1/2 CSO")/2)+COUNTIF(W5:W30,"FOUR")+(COUNTIF(W5:W30,"1/2 FOUR")/2)+COUNTIF(W5:W30,"PR")+(COUNTIF(W5:W30,"1/2 PR")/2)+COUNTIF(W5:W30,"ZA")+(COUNTIF(W5:W30,"1/2 ZA")/2)+COUNTIF(W5:W30,"ZB")+(COUNTIF(W5:W30,"1/2 ZB")/2)+COUNTIF(W5:W30,"ZC")+(COUNTIF(W5:W30,"1/2 ZC")/2)+COUNTIF(W5:W30,"ZD")+(COUNTIF(W5:W30,"1/2 ZD")/2)</f>
        <v>0</v>
      </c>
      <c r="X33" s="12">
        <f>COUNTIF(X5:X30,"ST")+(COUNTIF(X5:X30,"1/2 ST")/2)+COUNTIF(X5:X30,"FORM")+(COUNTIF(X5:X30,"1/2 FORM")/2)+COUNTIF(X5:X30,"EQ")+(COUNTIF(X5:X30,"1/2 EQ")/2)+COUNTIF(X5:X30,"CSO")+(COUNTIF(X5:X30,"1/2 CSO")/2)+COUNTIF(X5:X30,"FOUR")+(COUNTIF(X5:X30,"1/2 FOUR")/2)+COUNTIF(X5:X30,"PR")+(COUNTIF(X5:X30,"1/2 PR")/2)+COUNTIF(X5:X30,"ZA")+(COUNTIF(X5:X30,"1/2 ZA")/2)+COUNTIF(X5:X30,"ZB")+(COUNTIF(X5:X30,"1/2 ZB")/2)+COUNTIF(X5:X30,"ZC")+(COUNTIF(X5:X30,"1/2 ZC")/2)+COUNTIF(X5:X30,"ZD")+(COUNTIF(X5:X30,"1/2 ZD")/2)</f>
        <v>0</v>
      </c>
      <c r="Y33" s="12">
        <f>COUNTIF(Y5:Y30,"ST")+(COUNTIF(Y5:Y30,"1/2 ST")/2)+COUNTIF(Y5:Y30,"FORM")+(COUNTIF(Y5:Y30,"1/2 FORM")/2)+COUNTIF(Y5:Y30,"EQ")+(COUNTIF(Y5:Y30,"1/2 EQ")/2)+COUNTIF(Y5:Y30,"CSO")+(COUNTIF(Y5:Y30,"1/2 CSO")/2)+COUNTIF(Y5:Y30,"FOUR")+(COUNTIF(Y5:Y30,"1/2 FOUR")/2)+COUNTIF(Y5:Y30,"PR")+(COUNTIF(Y5:Y30,"1/2 PR")/2)+COUNTIF(Y5:Y30,"ZA")+(COUNTIF(Y5:Y30,"1/2 ZA")/2)+COUNTIF(Y5:Y30,"ZB")+(COUNTIF(Y5:Y30,"1/2 ZB")/2)+COUNTIF(Y5:Y30,"ZC")+(COUNTIF(Y5:Y30,"1/2 ZC")/2)+COUNTIF(Y5:Y30,"ZD")+(COUNTIF(Y5:Y30,"1/2 ZD")/2)</f>
        <v>0</v>
      </c>
      <c r="Z33" s="12">
        <f>COUNTIF(Z5:Z30,"ST")+(COUNTIF(Z5:Z30,"1/2 ST")/2)+COUNTIF(Z5:Z30,"FORM")+(COUNTIF(Z5:Z30,"1/2 FORM")/2)+COUNTIF(Z5:Z30,"EQ")+(COUNTIF(Z5:Z30,"1/2 EQ")/2)+COUNTIF(Z5:Z30,"CSO")+(COUNTIF(Z5:Z30,"1/2 CSO")/2)+COUNTIF(Z5:Z30,"FOUR")+(COUNTIF(Z5:Z30,"1/2 FOUR")/2)+COUNTIF(Z5:Z30,"PR")+(COUNTIF(Z5:Z30,"1/2 PR")/2)+COUNTIF(Z5:Z30,"ZA")+(COUNTIF(Z5:Z30,"1/2 ZA")/2)+COUNTIF(Z5:Z30,"ZB")+(COUNTIF(Z5:Z30,"1/2 ZB")/2)+COUNTIF(Z5:Z30,"ZC")+(COUNTIF(Z5:Z30,"1/2 ZC")/2)+COUNTIF(Z5:Z30,"ZD")+(COUNTIF(Z5:Z30,"1/2 ZD")/2)</f>
        <v>0</v>
      </c>
      <c r="AA33" s="12">
        <f>COUNTIF(AA5:AA30,"ST")+(COUNTIF(AA5:AA30,"1/2 ST")/2)+COUNTIF(AA5:AA30,"FORM")+(COUNTIF(AA5:AA30,"1/2 FORM")/2)+COUNTIF(AA5:AA30,"EQ")+(COUNTIF(AA5:AA30,"1/2 EQ")/2)+COUNTIF(AA5:AA30,"CSO")+(COUNTIF(AA5:AA30,"1/2 CSO")/2)+COUNTIF(AA5:AA30,"FOUR")+(COUNTIF(AA5:AA30,"1/2 FOUR")/2)+COUNTIF(AA5:AA30,"PR")+(COUNTIF(AA5:AA30,"1/2 PR")/2)+COUNTIF(AA5:AA30,"ZA")+(COUNTIF(AA5:AA30,"1/2 ZA")/2)+COUNTIF(AA5:AA30,"ZB")+(COUNTIF(AA5:AA30,"1/2 ZB")/2)+COUNTIF(AA5:AA30,"ZC")+(COUNTIF(AA5:AA30,"1/2 ZC")/2)+COUNTIF(AA5:AA30,"ZD")+(COUNTIF(AA5:AA30,"1/2 ZD")/2)</f>
        <v>0</v>
      </c>
      <c r="AB33" s="12">
        <f>COUNTIF(AB5:AB30,"ST")+(COUNTIF(AB5:AB30,"1/2 ST")/2)+COUNTIF(AB5:AB30,"FORM")+(COUNTIF(AB5:AB30,"1/2 FORM")/2)+COUNTIF(AB5:AB30,"EQ")+(COUNTIF(AB5:AB30,"1/2 EQ")/2)+COUNTIF(AB5:AB30,"CSO")+(COUNTIF(AB5:AB30,"1/2 CSO")/2)+COUNTIF(AB5:AB30,"FOUR")+(COUNTIF(AB5:AB30,"1/2 FOUR")/2)+COUNTIF(AB5:AB30,"PR")+(COUNTIF(AB5:AB30,"1/2 PR")/2)+COUNTIF(AB5:AB30,"ZA")+(COUNTIF(AB5:AB30,"1/2 ZA")/2)+COUNTIF(AB5:AB30,"ZB")+(COUNTIF(AB5:AB30,"1/2 ZB")/2)+COUNTIF(AB5:AB30,"ZC")+(COUNTIF(AB5:AB30,"1/2 ZC")/2)+COUNTIF(AB5:AB30,"ZD")+(COUNTIF(AB5:AB30,"1/2 ZD")/2)</f>
        <v>0</v>
      </c>
      <c r="AC33" s="12">
        <f>COUNTIF(AC5:AC30,"ST")+(COUNTIF(AC5:AC30,"1/2 ST")/2)+COUNTIF(AC5:AC30,"FORM")+(COUNTIF(AC5:AC30,"1/2 FORM")/2)+COUNTIF(AC5:AC30,"EQ")+(COUNTIF(AC5:AC30,"1/2 EQ")/2)+COUNTIF(AC5:AC30,"CSO")+(COUNTIF(AC5:AC30,"1/2 CSO")/2)+COUNTIF(AC5:AC30,"FOUR")+(COUNTIF(AC5:AC30,"1/2 FOUR")/2)+COUNTIF(AC5:AC30,"PR")+(COUNTIF(AC5:AC30,"1/2 PR")/2)+COUNTIF(AC5:AC30,"ZA")+(COUNTIF(AC5:AC30,"1/2 ZA")/2)+COUNTIF(AC5:AC30,"ZB")+(COUNTIF(AC5:AC30,"1/2 ZB")/2)+COUNTIF(AC5:AC30,"ZC")+(COUNTIF(AC5:AC30,"1/2 ZC")/2)+COUNTIF(AC5:AC30,"ZD")+(COUNTIF(AC5:AC30,"1/2 ZD")/2)</f>
        <v>0</v>
      </c>
      <c r="AD33" s="12">
        <f>COUNTIF(AD5:AD30,"ST")+(COUNTIF(AD5:AD30,"1/2 ST")/2)+COUNTIF(AD5:AD30,"FORM")+(COUNTIF(AD5:AD30,"1/2 FORM")/2)+COUNTIF(AD5:AD30,"EQ")+(COUNTIF(AD5:AD30,"1/2 EQ")/2)+COUNTIF(AD5:AD30,"CSO")+(COUNTIF(AD5:AD30,"1/2 CSO")/2)+COUNTIF(AD5:AD30,"FOUR")+(COUNTIF(AD5:AD30,"1/2 FOUR")/2)+COUNTIF(AD5:AD30,"PR")+(COUNTIF(AD5:AD30,"1/2 PR")/2)+COUNTIF(AD5:AD30,"ZA")+(COUNTIF(AD5:AD30,"1/2 ZA")/2)+COUNTIF(AD5:AD30,"ZB")+(COUNTIF(AD5:AD30,"1/2 ZB")/2)+COUNTIF(AD5:AD30,"ZC")+(COUNTIF(AD5:AD30,"1/2 ZC")/2)+COUNTIF(AD5:AD30,"ZD")+(COUNTIF(AD5:AD30,"1/2 ZD")/2)</f>
        <v>0</v>
      </c>
      <c r="AE33" s="12">
        <f>COUNTIF(AE5:AE30,"ST")+(COUNTIF(AE5:AE30,"1/2 ST")/2)+COUNTIF(AE5:AE30,"FORM")+(COUNTIF(AE5:AE30,"1/2 FORM")/2)+COUNTIF(AE5:AE30,"EQ")+(COUNTIF(AE5:AE30,"1/2 EQ")/2)+COUNTIF(AE5:AE30,"CSO")+(COUNTIF(AE5:AE30,"1/2 CSO")/2)+COUNTIF(AE5:AE30,"FOUR")+(COUNTIF(AE5:AE30,"1/2 FOUR")/2)+COUNTIF(AE5:AE30,"PR")+(COUNTIF(AE5:AE30,"1/2 PR")/2)+COUNTIF(AE5:AE30,"ZA")+(COUNTIF(AE5:AE30,"1/2 ZA")/2)+COUNTIF(AE5:AE30,"ZB")+(COUNTIF(AE5:AE30,"1/2 ZB")/2)+COUNTIF(AE5:AE30,"ZC")+(COUNTIF(AE5:AE30,"1/2 ZC")/2)+COUNTIF(AE5:AE30,"ZD")+(COUNTIF(AE5:AE30,"1/2 ZD")/2)</f>
        <v>0</v>
      </c>
      <c r="AF33" s="12">
        <f>COUNTIF(AF5:AF30,"ST")+(COUNTIF(AF5:AF30,"1/2 ST")/2)+COUNTIF(AF5:AF30,"FORM")+(COUNTIF(AF5:AF30,"1/2 FORM")/2)+COUNTIF(AF5:AF30,"EQ")+(COUNTIF(AF5:AF30,"1/2 EQ")/2)+COUNTIF(AF5:AF30,"CSO")+(COUNTIF(AF5:AF30,"1/2 CSO")/2)+COUNTIF(AF5:AF30,"FOUR")+(COUNTIF(AF5:AF30,"1/2 FOUR")/2)+COUNTIF(AF5:AF30,"PR")+(COUNTIF(AF5:AF30,"1/2 PR")/2)+COUNTIF(AF5:AF30,"ZA")+(COUNTIF(AF5:AF30,"1/2 ZA")/2)+COUNTIF(AF5:AF30,"ZB")+(COUNTIF(AF5:AF30,"1/2 ZB")/2)+COUNTIF(AF5:AF30,"ZC")+(COUNTIF(AF5:AF30,"1/2 ZC")/2)+COUNTIF(AF5:AF30,"ZD")+(COUNTIF(AF5:AF30,"1/2 ZD")/2)</f>
        <v>0</v>
      </c>
    </row>
    <row r="34" spans="1:32" ht="12.75" customHeight="1">
      <c r="A34" s="57"/>
      <c r="B34" s="59"/>
      <c r="C34" s="59"/>
      <c r="D34" s="59"/>
      <c r="E34" s="58"/>
      <c r="F34" s="58"/>
      <c r="G34" s="59"/>
      <c r="H34" s="59"/>
      <c r="I34" s="59"/>
      <c r="J34" s="74"/>
      <c r="K34" s="59"/>
      <c r="L34" s="59"/>
      <c r="M34" s="59"/>
      <c r="N34" s="59"/>
      <c r="O34" s="59"/>
      <c r="P34" s="59"/>
      <c r="Q34" s="59"/>
      <c r="R34" s="59"/>
      <c r="S34" s="59"/>
      <c r="T34" s="58"/>
      <c r="U34" s="58"/>
      <c r="V34" s="59"/>
      <c r="W34" s="59"/>
      <c r="X34" s="59"/>
      <c r="Y34" s="60"/>
      <c r="Z34" s="60"/>
      <c r="AA34" s="59"/>
      <c r="AB34" s="60"/>
      <c r="AC34" s="59"/>
      <c r="AD34" s="59"/>
      <c r="AE34" s="59"/>
      <c r="AF34" s="59"/>
    </row>
    <row r="35" spans="1:32">
      <c r="A35" s="57"/>
      <c r="B35" s="59"/>
      <c r="C35" s="59"/>
      <c r="D35" s="59"/>
      <c r="E35" s="58"/>
      <c r="F35" s="58"/>
      <c r="G35" s="59"/>
      <c r="H35" s="59"/>
      <c r="I35" s="59"/>
      <c r="J35" s="74"/>
      <c r="K35" s="59"/>
      <c r="L35" s="59"/>
      <c r="M35" s="59"/>
      <c r="N35" s="59"/>
      <c r="O35" s="59"/>
      <c r="P35" s="59"/>
      <c r="Q35" s="59"/>
      <c r="R35" s="59"/>
      <c r="S35" s="59"/>
      <c r="T35" s="58"/>
      <c r="U35" s="58"/>
      <c r="V35" s="59"/>
      <c r="W35" s="59"/>
      <c r="X35" s="59"/>
      <c r="Y35" s="60"/>
      <c r="Z35" s="60"/>
      <c r="AA35" s="59"/>
      <c r="AB35" s="60"/>
      <c r="AC35" s="59"/>
      <c r="AD35" s="59"/>
      <c r="AE35" s="59"/>
      <c r="AF35" s="59"/>
    </row>
    <row r="36" spans="1:32">
      <c r="A36" s="57"/>
      <c r="B36" s="59"/>
      <c r="C36" s="59"/>
      <c r="D36" s="59"/>
      <c r="E36" s="58"/>
      <c r="F36" s="58"/>
      <c r="G36" s="59"/>
      <c r="H36" s="59"/>
      <c r="I36" s="59"/>
      <c r="J36" s="74"/>
      <c r="K36" s="59"/>
      <c r="L36" s="59"/>
      <c r="M36" s="59"/>
      <c r="N36" s="59"/>
      <c r="O36" s="59"/>
      <c r="P36" s="59"/>
      <c r="Q36" s="59"/>
      <c r="R36" s="59"/>
      <c r="S36" s="59"/>
      <c r="T36" s="58"/>
      <c r="U36" s="58"/>
      <c r="V36" s="59"/>
      <c r="W36" s="59"/>
      <c r="X36" s="59"/>
      <c r="Y36" s="60"/>
      <c r="Z36" s="60"/>
      <c r="AA36" s="59"/>
      <c r="AB36" s="60"/>
      <c r="AC36" s="59"/>
      <c r="AD36" s="59"/>
      <c r="AE36" s="59"/>
      <c r="AF36" s="59"/>
    </row>
    <row r="37" spans="1:32">
      <c r="A37" s="57"/>
      <c r="B37" s="59"/>
      <c r="C37" s="59"/>
      <c r="D37" s="59"/>
      <c r="E37" s="58"/>
      <c r="F37" s="58"/>
      <c r="G37" s="59"/>
      <c r="H37" s="59"/>
      <c r="I37" s="59"/>
      <c r="J37" s="74"/>
      <c r="K37" s="59"/>
      <c r="L37" s="59"/>
      <c r="M37" s="59"/>
      <c r="N37" s="59"/>
      <c r="O37" s="59"/>
      <c r="P37" s="59"/>
      <c r="Q37" s="59"/>
      <c r="R37" s="59"/>
      <c r="S37" s="59"/>
      <c r="T37" s="58"/>
      <c r="U37" s="58"/>
      <c r="V37" s="59"/>
      <c r="W37" s="59"/>
      <c r="X37" s="59"/>
      <c r="Y37" s="60"/>
      <c r="Z37" s="60"/>
      <c r="AA37" s="59"/>
      <c r="AB37" s="60"/>
      <c r="AC37" s="59"/>
      <c r="AD37" s="59"/>
      <c r="AE37" s="59"/>
      <c r="AF37" s="59"/>
    </row>
    <row r="38" spans="1:32">
      <c r="A38" s="57"/>
      <c r="B38" s="59"/>
      <c r="C38" s="59"/>
      <c r="D38" s="59"/>
      <c r="E38" s="58"/>
      <c r="F38" s="58"/>
      <c r="G38" s="59"/>
      <c r="H38" s="59"/>
      <c r="I38" s="59"/>
      <c r="J38" s="74"/>
      <c r="K38" s="59"/>
      <c r="L38" s="59"/>
      <c r="M38" s="59"/>
      <c r="N38" s="59"/>
      <c r="O38" s="59"/>
      <c r="P38" s="59"/>
      <c r="Q38" s="59"/>
      <c r="R38" s="59"/>
      <c r="S38" s="59"/>
      <c r="T38" s="58"/>
      <c r="U38" s="58"/>
      <c r="V38" s="59"/>
      <c r="W38" s="59"/>
      <c r="X38" s="59"/>
      <c r="Y38" s="60"/>
      <c r="Z38" s="60"/>
      <c r="AA38" s="59"/>
      <c r="AB38" s="60"/>
      <c r="AC38" s="59"/>
      <c r="AD38" s="59"/>
      <c r="AE38" s="59"/>
      <c r="AF38" s="59"/>
    </row>
    <row r="39" spans="1:32">
      <c r="A39" s="57"/>
      <c r="B39" s="59"/>
      <c r="C39" s="59"/>
      <c r="D39" s="59"/>
      <c r="E39" s="58"/>
      <c r="F39" s="58"/>
      <c r="G39" s="59"/>
      <c r="H39" s="59"/>
      <c r="I39" s="59"/>
      <c r="J39" s="74"/>
      <c r="K39" s="59"/>
      <c r="L39" s="59"/>
      <c r="M39" s="59"/>
      <c r="N39" s="59"/>
      <c r="O39" s="59"/>
      <c r="P39" s="59"/>
      <c r="Q39" s="59"/>
      <c r="R39" s="59"/>
      <c r="S39" s="59"/>
      <c r="T39" s="58"/>
      <c r="U39" s="58"/>
      <c r="V39" s="59"/>
      <c r="W39" s="59"/>
      <c r="X39" s="59"/>
      <c r="Y39" s="60"/>
      <c r="Z39" s="60"/>
      <c r="AA39" s="59"/>
      <c r="AB39" s="60"/>
      <c r="AC39" s="59"/>
      <c r="AD39" s="59"/>
      <c r="AE39" s="59"/>
      <c r="AF39" s="59"/>
    </row>
    <row r="40" spans="1:32">
      <c r="A40" s="57"/>
      <c r="B40" s="59"/>
      <c r="C40" s="59"/>
      <c r="D40" s="59"/>
      <c r="E40" s="58"/>
      <c r="F40" s="58"/>
      <c r="G40" s="59"/>
      <c r="H40" s="59"/>
      <c r="I40" s="59"/>
      <c r="J40" s="74"/>
      <c r="K40" s="59"/>
      <c r="L40" s="59"/>
      <c r="M40" s="59"/>
      <c r="N40" s="59"/>
      <c r="O40" s="59"/>
      <c r="P40" s="59"/>
      <c r="Q40" s="59"/>
      <c r="R40" s="59"/>
      <c r="S40" s="59"/>
      <c r="T40" s="58"/>
      <c r="U40" s="58"/>
      <c r="V40" s="59"/>
      <c r="W40" s="59"/>
      <c r="X40" s="59"/>
      <c r="Y40" s="60"/>
      <c r="Z40" s="60"/>
      <c r="AA40" s="59"/>
      <c r="AB40" s="60"/>
      <c r="AC40" s="59"/>
      <c r="AD40" s="59"/>
      <c r="AE40" s="59"/>
      <c r="AF40" s="59"/>
    </row>
    <row r="41" spans="1:32" ht="18.75" customHeight="1">
      <c r="A41" s="2"/>
      <c r="B41" s="71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3"/>
      <c r="AD41" s="30"/>
      <c r="AE41" s="30"/>
      <c r="AF41" s="31"/>
    </row>
    <row r="44" spans="1:32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COUNTIF($B$27:$AF$28,"J")+(COUNTIF($B$27:$AF$28,"1/2 J")/2)</f>
        <v>0</v>
      </c>
      <c r="C45" s="2">
        <f>COUNTIF($B$27:$AF$28,"M")+(COUNTIF($B$27:$AF$28,"1/2 M")/2)</f>
        <v>15</v>
      </c>
      <c r="D45" s="2">
        <f>COUNTIF($B$27:$AF$28,"AM")+(COUNTIF($B$27:$AF$28,"1/2 AM")/2)</f>
        <v>0</v>
      </c>
      <c r="E45" s="2">
        <f>COUNTIF($B$27:$AF$28,"GTPI")+(COUNTIF($B$27:$AF$28,"1/2 GTPI")/2)</f>
        <v>0</v>
      </c>
      <c r="F45" s="2">
        <f>COUNTIF($B$27:$AF$28,"RH")+(COUNTIF($B$27:$AF$28,"1/2 RH")/2)</f>
        <v>8</v>
      </c>
      <c r="G45" s="2">
        <f>COUNTIF($B$27:$AF$28,"CA")+(COUNTIF($B$27:$AF$28,"1/2 CA")/2)</f>
        <v>4</v>
      </c>
      <c r="H45" s="2">
        <f>COUNTIF($B$27:$AF$28,"RT")+(COUNTIF($B$27:$AF$28,"1/2 RT")/2)</f>
        <v>0</v>
      </c>
      <c r="I45" s="2">
        <f>COUNTIF($B$27:$AF$28,"CE")+(COUNTIF($B$27:$AF$28,"1/2 CE")/2)</f>
        <v>0</v>
      </c>
      <c r="J45" s="2">
        <f>COUNTIF($B$27:$AF$28,"MO")+(COUNTIF($B$27:$AF$28,"1/2 MO")/2)</f>
        <v>0</v>
      </c>
      <c r="K45" s="2">
        <f>COUNTIF($B$27:$AF$28,"CAA")+(COUNTIF($B$27:$AF$28,"1/2 CAA")/2)</f>
        <v>0</v>
      </c>
      <c r="L45" s="2">
        <f>COUNTIF($B$27:$AF$28,"EF")+(COUNTIF($B$27:$AF$28,"1/2 EF")/2)</f>
        <v>0</v>
      </c>
      <c r="M45" s="2">
        <f>COUNTIF($B$27:$AF$28,"HSR")+(COUNTIF($B$27:$AF$28,"1/2 HSR")/2)</f>
        <v>1</v>
      </c>
      <c r="N45" s="2">
        <f>COUNTIF($B$27:$AF$28,"EM")+(COUNTIF($B$27:$AF$28,"1/2 EM")/2)</f>
        <v>0</v>
      </c>
      <c r="O45" s="2">
        <f>COUNTIF($B$27:$AF$28,"F")+(COUNTIF($B$27:$AF$28,"1/2 F")/2)</f>
        <v>0</v>
      </c>
      <c r="P45" s="2">
        <f>COUNTIF($B$27:$AF$28,"ST")+(COUNTIF($B$27:$AF$28,"1/2 ST")/2)</f>
        <v>0</v>
      </c>
      <c r="Q45" s="2">
        <f>COUNTIF($B$27:$AF$28,"FORM")+(COUNTIF($B$27:$AF$28,"1/2 FORM")/2)</f>
        <v>0</v>
      </c>
      <c r="R45" s="2">
        <f>COUNTIF($B$27:$AF$28,"EQ")+(COUNTIF($B$27:$AF$28,"1/2 EQ")/2)</f>
        <v>0</v>
      </c>
      <c r="S45" s="2">
        <f>COUNTIF($B$27:$AF$28,"CSO")+(COUNTIF($B$27:$AF$28,"1/2 CSO")/2)</f>
        <v>0</v>
      </c>
      <c r="T45" s="2">
        <f>COUNTIF($B$27:$AF$28,"FOUR")+(COUNTIF($B$27:$AF$28,"1/2 FOUR")/2)</f>
        <v>0</v>
      </c>
      <c r="U45" s="2">
        <f>COUNTIF($B$27:$AF$28,"PR")+(COUNTIF($B$27:$AF$28,"1/2 PR")/2)</f>
        <v>0</v>
      </c>
      <c r="V45" s="2">
        <f>COUNTIF($B$27:$AF$28,"AT")+(COUNTIF($B$27:$AF$28,"1/2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28</v>
      </c>
    </row>
    <row r="46" spans="1:32" ht="17.25" customHeight="1">
      <c r="A46" s="44" t="s">
        <v>55</v>
      </c>
      <c r="B46" s="2">
        <f>COUNTIF($B$5:$AF$6,"J")+(COUNTIF($B$5:$AF$6,"1/2 J")/2)</f>
        <v>0</v>
      </c>
      <c r="C46" s="2">
        <f>COUNTIF($B$5:$AF$6,"M")+(COUNTIF($B$5:$AF$6,"1/2 M")/2)</f>
        <v>8</v>
      </c>
      <c r="D46" s="2">
        <f>COUNTIF($B$5:$AF$6,"AM")+(COUNTIF($B$5:$AF$6,"1/2 AM")/2)</f>
        <v>12</v>
      </c>
      <c r="E46" s="2">
        <f>COUNTIF($B$5:$AF$6,"GTPI")+(COUNTIF($B$5:$AF$6,"1/2 GTPI")/2)</f>
        <v>0</v>
      </c>
      <c r="F46" s="2">
        <f>COUNTIF($B$5:$AF$6,"RH")+(COUNTIF($B$5:$AF$6,"1/2 RH")/2)</f>
        <v>7</v>
      </c>
      <c r="G46" s="2">
        <f>COUNTIF($B$5:$AF$6,"CA")+(COUNTIF($B$5:$AF$6,"1/2 CA")/2)</f>
        <v>1</v>
      </c>
      <c r="H46" s="2">
        <f>COUNTIF($B$5:$AF$6,"RT")+(COUNTIF($B$5:$AF$6,"1/2 RT")/2)</f>
        <v>0</v>
      </c>
      <c r="I46" s="2">
        <f>COUNTIF($B$5:$AF$6,"CE")+(COUNTIF($B$5:$AF$6,"1/2 CE")/2)</f>
        <v>0</v>
      </c>
      <c r="J46" s="2">
        <f>COUNTIF($B$5:$AF$6,"MO")+(COUNTIF($B$5:$AF$6,"1/2 MO")/2)</f>
        <v>0</v>
      </c>
      <c r="K46" s="2">
        <f>COUNTIF($B$5:$AF$6,"CAA")+(COUNTIF($B$5:$AF$6,"1/2 CAA")/2)</f>
        <v>0</v>
      </c>
      <c r="L46" s="2">
        <f>COUNTIF($B$5:$AF$6,"EF")+(COUNTIF($B$5:$AF$6,"1/2 EF")/2)</f>
        <v>0</v>
      </c>
      <c r="M46" s="2">
        <f>COUNTIF($B$5:$AF$6,"HSR")+(COUNTIF($B$5:$AF$6,"1/2 HSR")/2)</f>
        <v>0</v>
      </c>
      <c r="N46" s="2">
        <f>COUNTIF($B$5:$AF$6,"EM")+(COUNTIF($B$5:$AF$6,"1/2 EM")/2)</f>
        <v>0</v>
      </c>
      <c r="O46" s="2">
        <f>COUNTIF($B$5:$AF$6,"F")+(COUNTIF($B$5:$AF$6,"1/2 F")/2)</f>
        <v>0</v>
      </c>
      <c r="P46" s="2">
        <f>COUNTIF($B$5:$AF$6,"ST")+(COUNTIF($B$5:$AF$6,"1/2 ST")/2)</f>
        <v>0</v>
      </c>
      <c r="Q46" s="2">
        <f>COUNTIF($B$5:$AF$6,"FORM")+(COUNTIF($B$5:$AF$6,"1/2 FORM")/2)</f>
        <v>0</v>
      </c>
      <c r="R46" s="2">
        <f>COUNTIF($B$5:$AF$6,"EQ")+(COUNTIF($B$5:$AF$6,"1/2 EQ")/2)</f>
        <v>0</v>
      </c>
      <c r="S46" s="2">
        <f>COUNTIF($B$5:$AF$6,"CSO")+(COUNTIF($B$5:$AF$6,"1/2 CSO")/2)</f>
        <v>0</v>
      </c>
      <c r="T46" s="2">
        <f>COUNTIF($B$5:$AF$6,"FOUR")+(COUNTIF($B$5:$AF$6,"1/2 FOUR")/2)</f>
        <v>0</v>
      </c>
      <c r="U46" s="2">
        <f>COUNTIF($B$5:$AF$6,"PR")+(COUNTIF($B$5:$AF$6,"1/2 PR")/2)</f>
        <v>0</v>
      </c>
      <c r="V46" s="2">
        <f>COUNTIF($B$5:$AF$6,"AT")+(COUNTIF($B$5:$AF$6,"1/2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0">SUM(B46:AE46)</f>
        <v>28</v>
      </c>
    </row>
    <row r="47" spans="1:32" ht="17.25" customHeight="1">
      <c r="A47" s="44" t="s">
        <v>56</v>
      </c>
      <c r="B47" s="2">
        <f>COUNTIF($B$7:$AF$8,"J")+(COUNTIF($B$7:$AF$8,"1/2 J")/2)</f>
        <v>0</v>
      </c>
      <c r="C47" s="2">
        <f>COUNTIF($B$7:$AF$8,"M")+(COUNTIF($B$7:$AF$8,"1/2 M")/2)</f>
        <v>3.5</v>
      </c>
      <c r="D47" s="2">
        <f>COUNTIF($B$7:$AF$8,"AM")+(COUNTIF($B$7:$AF$8,"1/2 AM")/2)</f>
        <v>11</v>
      </c>
      <c r="E47" s="2">
        <f>COUNTIF($B$7:$AF$8,"GTPI")+(COUNTIF($B$7:$AF$8,"1/2 GTPI")/2)</f>
        <v>0</v>
      </c>
      <c r="F47" s="2">
        <f>COUNTIF($B$7:$AF$8,"RH")+(COUNTIF($B$7:$AF$8,"1/2 RH")/2)</f>
        <v>8</v>
      </c>
      <c r="G47" s="2">
        <f>COUNTIF($B$7:$AF$8,"CA")+(COUNTIF($B$7:$AF$8,"1/2 CA")/2)</f>
        <v>4</v>
      </c>
      <c r="H47" s="2">
        <f>COUNTIF($B$7:$AF$8,"RT")+(COUNTIF($B$7:$AF$8,"1/2 RT")/2)</f>
        <v>1.5</v>
      </c>
      <c r="I47" s="2">
        <f>COUNTIF($B$7:$AF$8,"CE")+(COUNTIF($B$7:$AF$8,"1/2 CE")/2)</f>
        <v>0</v>
      </c>
      <c r="J47" s="2">
        <f>COUNTIF($B$7:$AF$8,"MO")+(COUNTIF($B$7:$AF$8,"1/2 MO")/2)</f>
        <v>0</v>
      </c>
      <c r="K47" s="2">
        <f>COUNTIF($B$7:$AF$8,"CAA")+(COUNTIF($B$7:$AF$8,"1/2 CAA")/2)</f>
        <v>0</v>
      </c>
      <c r="L47" s="2">
        <f>COUNTIF($B$7:$AF$8,"EF")+(COUNTIF($B$7:$AF$8,"1/2 EF")/2)</f>
        <v>0</v>
      </c>
      <c r="M47" s="2">
        <f>COUNTIF($B$7:$AF$8,"HSR")+(COUNTIF($B$7:$AF$8,"1/2 HSR")/2)</f>
        <v>0</v>
      </c>
      <c r="N47" s="2">
        <f>COUNTIF($B$7:$AF$8,"EM")+(COUNTIF($B$7:$AF$8,"1/2 EM")/2)</f>
        <v>0</v>
      </c>
      <c r="O47" s="2">
        <f>COUNTIF($B$7:$AF$8,"F")+(COUNTIF($B$7:$AF$8,"1/2 F")/2)</f>
        <v>0</v>
      </c>
      <c r="P47" s="2">
        <f>COUNTIF($B$7:$AF$8,"ST")+(COUNTIF($B$7:$AF$8,"1/2 ST")/2)</f>
        <v>0</v>
      </c>
      <c r="Q47" s="2">
        <f>COUNTIF($B$7:$AF$8,"FORM")+(COUNTIF($B$7:$AF$8,"1/2 FORM")/2)</f>
        <v>0</v>
      </c>
      <c r="R47" s="2">
        <f>COUNTIF($B$7:$AF$8,"EQ")+(COUNTIF($B$7:$AF$8,"1/2 EQ")/2)</f>
        <v>0</v>
      </c>
      <c r="S47" s="2">
        <f>COUNTIF($B$7:$AF$8,"CSO")+(COUNTIF($B$7:$AF$8,"1/2 CSO")/2)</f>
        <v>0</v>
      </c>
      <c r="T47" s="2">
        <f>COUNTIF($B$7:$AF$8,"FOUR")+(COUNTIF($B$7:$AF$8,"1/2 FOUR")/2)</f>
        <v>0</v>
      </c>
      <c r="U47" s="2">
        <f>COUNTIF($B$7:$AF$8,"PR")+(COUNTIF($B$7:$AF$8,"1/2 PR")/2)</f>
        <v>0</v>
      </c>
      <c r="V47" s="2">
        <f>COUNTIF($B$7:$AF$8,"AT")+(COUNTIF($B$7:$AF$8,"1/2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0"/>
        <v>28</v>
      </c>
    </row>
    <row r="48" spans="1:32" ht="17.25" customHeight="1">
      <c r="A48" s="44" t="s">
        <v>57</v>
      </c>
      <c r="B48" s="2">
        <f>COUNTIF($B$9:$AF$10,"J")+(COUNTIF($B$9:$AF$10,"1/2 J")/2)</f>
        <v>0</v>
      </c>
      <c r="C48" s="2">
        <f>COUNTIF($B$9:$AF$10,"M")+(COUNTIF($B$9:$AF$10,"1/2 M")/2)</f>
        <v>3</v>
      </c>
      <c r="D48" s="2">
        <f>COUNTIF($B$9:$AF$10,"AM")+(COUNTIF($B$9:$AF$10,"1/2 AM")/2)</f>
        <v>10.5</v>
      </c>
      <c r="E48" s="2">
        <f>COUNTIF($B$9:$AF$10,"GTPI")+(COUNTIF($B$9:$AF$10,"1/2 GTPI")/2)</f>
        <v>0</v>
      </c>
      <c r="F48" s="2">
        <f>COUNTIF($B$9:$AF$10,"RH")+(COUNTIF($B$9:$AF$10,"1/2 RH")/2)</f>
        <v>7</v>
      </c>
      <c r="G48" s="2">
        <f>COUNTIF($B$9:$AF$10,"CA")+(COUNTIF($B$9:$AF$10,"1/2 CA")/2)</f>
        <v>5</v>
      </c>
      <c r="H48" s="2">
        <f>COUNTIF($B$9:$AF$10,"RT")+(COUNTIF($B$9:$AF$10,"1/2 RT")/2)</f>
        <v>0</v>
      </c>
      <c r="I48" s="2">
        <f>COUNTIF($B$9:$AF$10,"CE")+(COUNTIF($B$9:$AF$10,"1/2 CE")/2)</f>
        <v>0</v>
      </c>
      <c r="J48" s="2">
        <f>COUNTIF($B$9:$AF$10,"MO")+(COUNTIF($B$9:$AF$10,"1/2 MO")/2)</f>
        <v>0</v>
      </c>
      <c r="K48" s="2">
        <f>COUNTIF($B$9:$AF$10,"CAA")+(COUNTIF($B$9:$AF$10,"1/2 CAA")/2)</f>
        <v>0</v>
      </c>
      <c r="L48" s="2">
        <f>COUNTIF($B$9:$AF$10,"EF")+(COUNTIF($B$9:$AF$10,"1/2 EF")/2)</f>
        <v>0</v>
      </c>
      <c r="M48" s="2">
        <f>COUNTIF($B$9:$AF$10,"HSR")+(COUNTIF($B$9:$AF$10,"1/2 HSR")/2)</f>
        <v>0</v>
      </c>
      <c r="N48" s="2">
        <f>COUNTIF($B$9:$AF$10,"EM")+(COUNTIF($B$9:$AF$10,"1/2 EM")/2)</f>
        <v>0</v>
      </c>
      <c r="O48" s="2">
        <f>COUNTIF($B$9:$AF$10,"F")+(COUNTIF($B$9:$AF$10,"1/2 F")/2)</f>
        <v>0</v>
      </c>
      <c r="P48" s="2">
        <f>COUNTIF($B$9:$AF$10,"ST")+(COUNTIF($B$9:$AF$10,"1/2 ST")/2)</f>
        <v>0</v>
      </c>
      <c r="Q48" s="2">
        <f>COUNTIF($B$9:$AF$10,"FORM")+(COUNTIF($B$9:$AF$10,"1/2 FORM")/2)</f>
        <v>0.5</v>
      </c>
      <c r="R48" s="2">
        <f>COUNTIF($B$9:$AF$10,"EQ")+(COUNTIF($B$9:$AF$10,"1/2 EQ")/2)</f>
        <v>2</v>
      </c>
      <c r="S48" s="2">
        <f>COUNTIF($B$9:$AF$10,"CSO")+(COUNTIF($B$9:$AF$10,"1/2 CSO")/2)</f>
        <v>0</v>
      </c>
      <c r="T48" s="2">
        <f>COUNTIF($B$9:$AF$10,"FOUR")+(COUNTIF($B$9:$AF$10,"1/2 FOUR")/2)</f>
        <v>0</v>
      </c>
      <c r="U48" s="2">
        <f>COUNTIF($B$9:$AF$10,"PR")+(COUNTIF($B$9:$AF$10,"1/2 PR")/2)</f>
        <v>0</v>
      </c>
      <c r="V48" s="2">
        <f>COUNTIF($B$9:$AF$10,"AT")+(COUNTIF($B$9:$AF$10,"1/2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0"/>
        <v>28</v>
      </c>
    </row>
    <row r="49" spans="1:32" ht="17.25" customHeight="1">
      <c r="A49" s="44" t="s">
        <v>58</v>
      </c>
      <c r="B49" s="2">
        <f>COUNTIF($B$11:$AF$12,"J")+(COUNTIF($B$11:$AF$12,"1/2 J")/2)</f>
        <v>0</v>
      </c>
      <c r="C49" s="2">
        <f>COUNTIF($B$11:$AF$12,"M")+(COUNTIF($B$11:$AF$12,"1/2 M")/2)</f>
        <v>0</v>
      </c>
      <c r="D49" s="2">
        <f>COUNTIF($B$11:$AF$12,"AM")+(COUNTIF($B$11:$AF$12,"1/2 AM")/2)</f>
        <v>0</v>
      </c>
      <c r="E49" s="2">
        <f>COUNTIF($B$11:$AF$12,"GTPI")+(COUNTIF($B$11:$AF$12,"1/2 GTPI")/2)</f>
        <v>0</v>
      </c>
      <c r="F49" s="2">
        <f>COUNTIF($B$11:$AF$12,"RH")+(COUNTIF($B$11:$AF$12,"1/2 RH")/2)</f>
        <v>0</v>
      </c>
      <c r="G49" s="2">
        <f>COUNTIF($B$11:$AF$12,"CA")+(COUNTIF($B$11:$AF$12,"1/2 CA")/2)</f>
        <v>0</v>
      </c>
      <c r="H49" s="2">
        <f>COUNTIF($B$11:$AF$12,"RT")+(COUNTIF($B$11:$AF$12,"1/2 RT")/2)</f>
        <v>0</v>
      </c>
      <c r="I49" s="2">
        <f>COUNTIF($B$11:$AF$12,"CE")+(COUNTIF($B$11:$AF$12,"1/2 CE")/2)</f>
        <v>0</v>
      </c>
      <c r="J49" s="2">
        <f>COUNTIF($B$11:$AF$12,"MO")+(COUNTIF($B$11:$AF$12,"1/2 MO")/2)</f>
        <v>0</v>
      </c>
      <c r="K49" s="2">
        <f>COUNTIF($B$11:$AF$12,"CAA")+(COUNTIF($B$11:$AF$12,"1/2 CAA")/2)</f>
        <v>0</v>
      </c>
      <c r="L49" s="2">
        <f>COUNTIF($B$11:$AF$12,"EF")+(COUNTIF($B$11:$AF$12,"1/2 EF")/2)</f>
        <v>0</v>
      </c>
      <c r="M49" s="2">
        <f>COUNTIF($B$11:$AF$12,"HSR")+(COUNTIF($B$11:$AF$12,"1/2 HSR")/2)</f>
        <v>0</v>
      </c>
      <c r="N49" s="2">
        <f>COUNTIF($B$11:$AF$12,"EM")+(COUNTIF($B$11:$AF$12,"1/2 EM")/2)</f>
        <v>0</v>
      </c>
      <c r="O49" s="2">
        <f>COUNTIF($B$11:$AF$12,"F")+(COUNTIF($B$11:$AF$12,"1/2 F")/2)</f>
        <v>0</v>
      </c>
      <c r="P49" s="2">
        <f>COUNTIF($B$11:$AF$12,"ST")+(COUNTIF($B$11:$AF$12,"1/2 ST")/2)</f>
        <v>0</v>
      </c>
      <c r="Q49" s="2">
        <f>COUNTIF($B$11:$AF$12,"FORM")+(COUNTIF($B$11:$AF$12,"1/2 FORM")/2)</f>
        <v>0</v>
      </c>
      <c r="R49" s="2">
        <f>COUNTIF($B$11:$AF$12,"EQ")+(COUNTIF($B$11:$AF$12,"1/2 EQ")/2)</f>
        <v>0</v>
      </c>
      <c r="S49" s="2">
        <f>COUNTIF($B$11:$AF$12,"CSO")+(COUNTIF($B$11:$AF$12,"1/2 CSO")/2)</f>
        <v>0</v>
      </c>
      <c r="T49" s="2">
        <f>COUNTIF($B$11:$AF$12,"FOUR")+(COUNTIF($B$11:$AF$12,"1/2 FOUR")/2)</f>
        <v>0</v>
      </c>
      <c r="U49" s="2">
        <f>COUNTIF($B$11:$AF$12,"PR")+(COUNTIF($B$11:$AF$12,"1/2 PR")/2)</f>
        <v>0</v>
      </c>
      <c r="V49" s="2">
        <f>COUNTIF($B$11:$AF$12,"AT")+(COUNTIF($B$11:$AF$12,"1/2 AT")/2)</f>
        <v>28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0"/>
        <v>28</v>
      </c>
    </row>
    <row r="50" spans="1:32" ht="17.25" customHeight="1">
      <c r="A50" s="44"/>
      <c r="B50" s="2">
        <f>COUNTIF($B$13:$AF$14,"J")+(COUNTIF($B$13:$AF$14,"1/2 J")/2)</f>
        <v>0</v>
      </c>
      <c r="C50" s="2">
        <f>COUNTIF($B$13:$AF$14,"M")+(COUNTIF($B$13:$AF$14,"1/2 M")/2)</f>
        <v>0</v>
      </c>
      <c r="D50" s="2">
        <f>COUNTIF($B$13:$AF$14,"AM")+(COUNTIF($B$13:$AF$14,"1/2 AM")/2)</f>
        <v>0</v>
      </c>
      <c r="E50" s="2">
        <f>COUNTIF($B$13:$AF$14,"GTPI")+(COUNTIF($B$13:$AF$14,"1/2 GTPI")/2)</f>
        <v>0</v>
      </c>
      <c r="F50" s="2">
        <f>COUNTIF($B$13:$AF$14,"RH")+(COUNTIF($B$13:$AF$14,"1/2 RH")/2)</f>
        <v>0</v>
      </c>
      <c r="G50" s="2">
        <f>COUNTIF($B$13:$AF$14,"CA")+(COUNTIF($B$13:$AF$14,"1/2 CA")/2)</f>
        <v>0</v>
      </c>
      <c r="H50" s="2">
        <f>COUNTIF($B$13:$AF$14,"RT")+(COUNTIF($B$13:$AF$14,"1/2 RT")/2)</f>
        <v>0</v>
      </c>
      <c r="I50" s="2">
        <f>COUNTIF($B$13:$AF$14,"CE")+(COUNTIF($B$13:$AF$14,"1/2 CE")/2)</f>
        <v>0</v>
      </c>
      <c r="J50" s="2">
        <f>COUNTIF($B$13:$AF$14,"MO")+(COUNTIF($B$13:$AF$14,"1/2 MO")/2)</f>
        <v>0</v>
      </c>
      <c r="K50" s="2">
        <f>COUNTIF($B$13:$AF$14,"CAA")+(COUNTIF($B$13:$AF$14,"1/2 CAA")/2)</f>
        <v>0</v>
      </c>
      <c r="L50" s="2">
        <f>COUNTIF($B$13:$AF$14,"EF")+(COUNTIF($B$13:$AF$14,"1/2 EF")/2)</f>
        <v>0</v>
      </c>
      <c r="M50" s="2">
        <f>COUNTIF($B$13:$AF$14,"HSR")+(COUNTIF($B$13:$AF$14,"1/2 HSR")/2)</f>
        <v>0</v>
      </c>
      <c r="N50" s="2">
        <f>COUNTIF($B$13:$AF$14,"EM")+(COUNTIF($B$13:$AF$14,"1/2 EM")/2)</f>
        <v>0</v>
      </c>
      <c r="O50" s="2">
        <f>COUNTIF($B$13:$AF$14,"F")+(COUNTIF($B$13:$AF$14,"1/2 F")/2)</f>
        <v>0</v>
      </c>
      <c r="P50" s="2">
        <f>COUNTIF($B$13:$AF$14,"ST")+(COUNTIF($B$13:$AF$14,"1/2 ST")/2)</f>
        <v>0</v>
      </c>
      <c r="Q50" s="2">
        <f>COUNTIF($B$13:$AF$14,"FORM")+(COUNTIF($B$13:$AF$14,"1/2 FORM")/2)</f>
        <v>0</v>
      </c>
      <c r="R50" s="2">
        <f>COUNTIF($B$13:$AF$14,"EQ")+(COUNTIF($B$13:$AF$14,"1/2 EQ")/2)</f>
        <v>0</v>
      </c>
      <c r="S50" s="2">
        <f>COUNTIF($B$13:$AF$14,"CSO")+(COUNTIF($B$13:$AF$14,"1/2 CSO")/2)</f>
        <v>0</v>
      </c>
      <c r="T50" s="2">
        <f>COUNTIF($B$13:$AF$14,"FOUR")+(COUNTIF($B$13:$AF$14,"1/2 FOUR")/2)</f>
        <v>0</v>
      </c>
      <c r="U50" s="2">
        <f>COUNTIF($B$13:$AF$14,"PR")+(COUNTIF($B$13:$AF$14,"1/2 PR")/2)</f>
        <v>0</v>
      </c>
      <c r="V50" s="2">
        <f>COUNTIF($B$13:$AF$14,"AT")+(COUNTIF($B$13:$AF$14,"1/2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0"/>
        <v>0</v>
      </c>
    </row>
    <row r="51" spans="1:32" ht="17.25" customHeight="1">
      <c r="A51" s="44"/>
      <c r="B51" s="2">
        <f>COUNTIF($B$15:$AF$16,"J")+(COUNTIF($B$15:$AF$16,"1/2 J")/2)</f>
        <v>0</v>
      </c>
      <c r="C51" s="2">
        <f>COUNTIF($B$15:$AF$16,"M")+(COUNTIF($B$15:$AF$16,"1/2 M")/2)</f>
        <v>0</v>
      </c>
      <c r="D51" s="2">
        <f>COUNTIF($B$15:$AF$16,"AM")+(COUNTIF($B$15:$AF$16,"1/2 AM")/2)</f>
        <v>0</v>
      </c>
      <c r="E51" s="2">
        <f>COUNTIF($B$15:$AF$16,"GTPI")+(COUNTIF($B$15:$AF$16,"1/2 GTPI")/2)</f>
        <v>0</v>
      </c>
      <c r="F51" s="2">
        <f>COUNTIF($B$15:$AF$16,"RH")+(COUNTIF($B$15:$AF$16,"1/2 RH")/2)</f>
        <v>0</v>
      </c>
      <c r="G51" s="2">
        <f>COUNTIF($B$15:$AF$16,"CA")+(COUNTIF($B$15:$AF$16,"1/2 CA")/2)</f>
        <v>0</v>
      </c>
      <c r="H51" s="2">
        <f>COUNTIF($B$15:$AF$16,"RT")+(COUNTIF($B$15:$AF$16,"1/2 RT")/2)</f>
        <v>0</v>
      </c>
      <c r="I51" s="2">
        <f>COUNTIF($B$15:$AF$16,"CE")+(COUNTIF($B$15:$AF$16,"1/2 CE")/2)</f>
        <v>0</v>
      </c>
      <c r="J51" s="2">
        <f>COUNTIF($B$15:$AF$16,"MO")+(COUNTIF($B$15:$AF$16,"1/2 MO")/2)</f>
        <v>0</v>
      </c>
      <c r="K51" s="2">
        <f>COUNTIF($B$15:$AF$16,"CAA")+(COUNTIF($B$15:$AF$16,"1/2 CAA")/2)</f>
        <v>0</v>
      </c>
      <c r="L51" s="2">
        <f>COUNTIF($B$15:$AF$16,"EF")+(COUNTIF($B$15:$AF$16,"1/2 EF")/2)</f>
        <v>0</v>
      </c>
      <c r="M51" s="2">
        <f>COUNTIF($B$15:$AF$16,"HSR")+(COUNTIF($B$15:$AF$16,"1/2 HSR")/2)</f>
        <v>0</v>
      </c>
      <c r="N51" s="2">
        <f>COUNTIF($B$15:$AF$16,"EM")+(COUNTIF($B$15:$AF$16,"1/2 EM")/2)</f>
        <v>0</v>
      </c>
      <c r="O51" s="2">
        <f>COUNTIF($B$15:$AF$16,"F")+(COUNTIF($B$15:$AF$16,"1/2 F")/2)</f>
        <v>0</v>
      </c>
      <c r="P51" s="2">
        <f>COUNTIF($B$15:$AF$16,"ST")+(COUNTIF($B$15:$AF$16,"1/2 ST")/2)</f>
        <v>0</v>
      </c>
      <c r="Q51" s="2">
        <f>COUNTIF($B$15:$AF$16,"FORM")+(COUNTIF($B$15:$AF$16,"1/2 FORM")/2)</f>
        <v>0</v>
      </c>
      <c r="R51" s="2">
        <f>COUNTIF($B$15:$AF$16,"EQ")+(COUNTIF($B$15:$AF$16,"1/2 EQ")/2)</f>
        <v>0</v>
      </c>
      <c r="S51" s="2">
        <f>COUNTIF($B$15:$AF$16,"CSO")+(COUNTIF($B$15:$AF$16,"1/2 CSO")/2)</f>
        <v>0</v>
      </c>
      <c r="T51" s="2">
        <f>COUNTIF($B$15:$AF$16,"FOUR")+(COUNTIF($B$15:$AF$16,"1/2 FOUR")/2)</f>
        <v>0</v>
      </c>
      <c r="U51" s="2">
        <f>COUNTIF($B$15:$AF$16,"PR")+(COUNTIF($B$15:$AF$16,"1/2 PR")/2)</f>
        <v>0</v>
      </c>
      <c r="V51" s="2">
        <f>COUNTIF($B$15:$AF$16,"AT")+(COUNTIF($B$15:$AF$16,"1/2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0"/>
        <v>0</v>
      </c>
    </row>
    <row r="52" spans="1:32" ht="17.25" customHeight="1">
      <c r="A52" s="44" t="s">
        <v>59</v>
      </c>
      <c r="B52" s="2">
        <f>COUNTIF($B$17:$AF$18,"J")+(COUNTIF($B$17:$AF$18,"1/2 J")/2)</f>
        <v>0</v>
      </c>
      <c r="C52" s="2">
        <f>COUNTIF($B$17:$AF$18,"M")+(COUNTIF($B$17:$AF$18,"1/2 M")/2)</f>
        <v>7.5</v>
      </c>
      <c r="D52" s="2">
        <f>COUNTIF($B$17:$AF$18,"AM")+(COUNTIF($B$17:$AF$18,"1/2 AM")/2)</f>
        <v>13</v>
      </c>
      <c r="E52" s="2">
        <f>COUNTIF($B$17:$AF$18,"GTPI")+(COUNTIF($B$17:$AF$18,"1/2 GTPI")/2)</f>
        <v>0</v>
      </c>
      <c r="F52" s="2">
        <f>COUNTIF($B$17:$AF$18,"RH")+(COUNTIF($B$17:$AF$18,"1/2 RH")/2)</f>
        <v>7</v>
      </c>
      <c r="G52" s="2">
        <f>COUNTIF($B$17:$AF$18,"CA")+(COUNTIF($B$17:$AF$18,"1/2 CA")/2)</f>
        <v>0</v>
      </c>
      <c r="H52" s="2">
        <f>COUNTIF($B$17:$AF$18,"RT")+(COUNTIF($B$17:$AF$18,"1/2 RT")/2)</f>
        <v>0</v>
      </c>
      <c r="I52" s="2">
        <f>COUNTIF($B$17:$AF$18,"CE")+(COUNTIF($B$17:$AF$18,"1/2 CE")/2)</f>
        <v>0</v>
      </c>
      <c r="J52" s="2">
        <f>COUNTIF($B$17:$AF$18,"MO")+(COUNTIF($B$17:$AF$18,"1/2 MO")/2)</f>
        <v>0</v>
      </c>
      <c r="K52" s="2">
        <f>COUNTIF($B$17:$AF$18,"CAA")+(COUNTIF($B$17:$AF$18,"1/2 CAA")/2)</f>
        <v>0</v>
      </c>
      <c r="L52" s="2">
        <f>COUNTIF($B$17:$AF$18,"EF")+(COUNTIF($B$17:$AF$18,"1/2 EF")/2)</f>
        <v>0</v>
      </c>
      <c r="M52" s="2">
        <f>COUNTIF($B$17:$AF$18,"HSR")+(COUNTIF($B$17:$AF$18,"1/2 HSR")/2)</f>
        <v>0</v>
      </c>
      <c r="N52" s="2">
        <f>COUNTIF($B$17:$AF$18,"EM")+(COUNTIF($B$17:$AF$18,"1/2 EM")/2)</f>
        <v>0</v>
      </c>
      <c r="O52" s="2">
        <f>COUNTIF($B$17:$AF$18,"F")+(COUNTIF($B$17:$AF$18,"1/2 F")/2)</f>
        <v>0</v>
      </c>
      <c r="P52" s="2">
        <f>COUNTIF($B$17:$AF$18,"ST")+(COUNTIF($B$17:$AF$18,"1/2 ST")/2)</f>
        <v>0</v>
      </c>
      <c r="Q52" s="2">
        <f>COUNTIF($B$17:$AF$18,"FORM")+(COUNTIF($B$17:$AF$18,"1/2 FORM")/2)</f>
        <v>0.5</v>
      </c>
      <c r="R52" s="2">
        <f>COUNTIF($B$17:$AF$18,"EQ")+(COUNTIF($B$17:$AF$18,"1/2 EQ")/2)</f>
        <v>0</v>
      </c>
      <c r="S52" s="2">
        <f>COUNTIF($B$17:$AF$18,"CSO")+(COUNTIF($B$17:$AF$18,"1/2 CSO")/2)</f>
        <v>0</v>
      </c>
      <c r="T52" s="2">
        <f>COUNTIF($B$17:$AF$18,"FOUR")+(COUNTIF($B$17:$AF$18,"1/2 FOUR")/2)</f>
        <v>0</v>
      </c>
      <c r="U52" s="2">
        <f>COUNTIF($B$17:$AF$18,"PR")+(COUNTIF($B$17:$AF$18,"1/2 PR")/2)</f>
        <v>0</v>
      </c>
      <c r="V52" s="2">
        <f>COUNTIF($B$17:$AF$18,"AT")+(COUNTIF($B$17:$AF$18,"1/2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0"/>
        <v>28</v>
      </c>
    </row>
    <row r="53" spans="1:32" ht="17.25" customHeight="1">
      <c r="A53" s="44" t="s">
        <v>60</v>
      </c>
      <c r="B53" s="2">
        <f>COUNTIF($B$19:$AF$20,"J")+(COUNTIF($B$19:$AF$20,"1/2 J")/2)</f>
        <v>0</v>
      </c>
      <c r="C53" s="2">
        <f>COUNTIF($B$19:$AF$20,"M")+(COUNTIF($B$19:$AF$20,"1/2 M")/2)</f>
        <v>7.5</v>
      </c>
      <c r="D53" s="2">
        <f>COUNTIF($B$19:$AF$20,"AM")+(COUNTIF($B$19:$AF$20,"1/2 AM")/2)</f>
        <v>8.5</v>
      </c>
      <c r="E53" s="2">
        <f>COUNTIF($B$19:$AF$20,"GTPI")+(COUNTIF($B$19:$AF$20,"1/2 GTPI")/2)</f>
        <v>0</v>
      </c>
      <c r="F53" s="2">
        <f>COUNTIF($B$19:$AF$20,"RH")+(COUNTIF($B$19:$AF$20,"1/2 RH")/2)</f>
        <v>7</v>
      </c>
      <c r="G53" s="2">
        <f>COUNTIF($B$19:$AF$20,"CA")+(COUNTIF($B$19:$AF$20,"1/2 CA")/2)</f>
        <v>3</v>
      </c>
      <c r="H53" s="2">
        <f>COUNTIF($B$19:$AF$20,"RT")+(COUNTIF($B$19:$AF$20,"1/2 RT")/2)</f>
        <v>2</v>
      </c>
      <c r="I53" s="2">
        <f>COUNTIF($B$19:$AF$20,"CE")+(COUNTIF($B$19:$AF$20,"1/2 CE")/2)</f>
        <v>0</v>
      </c>
      <c r="J53" s="2">
        <f>COUNTIF($B$19:$AF$20,"MO")+(COUNTIF($B$19:$AF$20,"1/2 MO")/2)</f>
        <v>0</v>
      </c>
      <c r="K53" s="2">
        <f>COUNTIF($B$19:$AF$20,"CAA")+(COUNTIF($B$19:$AF$20,"1/2 CAA")/2)</f>
        <v>0</v>
      </c>
      <c r="L53" s="2">
        <f>COUNTIF($B$19:$AF$20,"EF")+(COUNTIF($B$19:$AF$20,"1/2 EF")/2)</f>
        <v>0</v>
      </c>
      <c r="M53" s="2">
        <f>COUNTIF($B$19:$AF$20,"HSR")+(COUNTIF($B$19:$AF$20,"1/2 HSR")/2)</f>
        <v>0</v>
      </c>
      <c r="N53" s="2">
        <f>COUNTIF($B$19:$AF$20,"EM")+(COUNTIF($B$19:$AF$20,"1/2 EM")/2)</f>
        <v>0</v>
      </c>
      <c r="O53" s="2">
        <f>COUNTIF($B$19:$AF$20,"F")+(COUNTIF($B$19:$AF$20,"1/2 F")/2)</f>
        <v>0</v>
      </c>
      <c r="P53" s="2">
        <f>COUNTIF($B$19:$AF$20,"ST")+(COUNTIF($B$19:$AF$20,"1/2 ST")/2)</f>
        <v>0</v>
      </c>
      <c r="Q53" s="2">
        <f>COUNTIF($B$19:$AF$20,"FORM")+(COUNTIF($B$19:$AF$20,"1/2 FORM")/2)</f>
        <v>0</v>
      </c>
      <c r="R53" s="2">
        <f>COUNTIF($B$19:$AF$20,"EQ")+(COUNTIF($B$19:$AF$20,"1/2 EQ")/2)</f>
        <v>0</v>
      </c>
      <c r="S53" s="2">
        <f>COUNTIF($B$19:$AF$20,"CSO")+(COUNTIF($B$19:$AF$20,"1/2 CSO")/2)</f>
        <v>0</v>
      </c>
      <c r="T53" s="2">
        <f>COUNTIF($B$19:$AF$20,"FOUR")+(COUNTIF($B$19:$AF$20,"1/2 FOUR")/2)</f>
        <v>0</v>
      </c>
      <c r="U53" s="2">
        <f>COUNTIF($B$19:$AF$20,"PR")+(COUNTIF($B$19:$AF$20,"1/2 PR")/2)</f>
        <v>0</v>
      </c>
      <c r="V53" s="2">
        <f>COUNTIF($B$19:$AF$20,"AT")+(COUNTIF($B$19:$AF$20,"1/2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0"/>
        <v>28</v>
      </c>
    </row>
    <row r="54" spans="1:32" ht="17.25" customHeight="1">
      <c r="A54" s="44" t="s">
        <v>61</v>
      </c>
      <c r="B54" s="2">
        <f>COUNTIF($B$21:$AF$22,"J")+(COUNTIF($B$21:$AF$22,"1/2 J")/2)</f>
        <v>0</v>
      </c>
      <c r="C54" s="2">
        <f>COUNTIF($B$21:$AF$22,"M")+(COUNTIF($B$21:$AF$22,"1/2 M")/2)</f>
        <v>3</v>
      </c>
      <c r="D54" s="2">
        <f>COUNTIF($B$21:$AF$22,"AM")+(COUNTIF($B$21:$AF$22,"1/2 AM")/2)</f>
        <v>13</v>
      </c>
      <c r="E54" s="2">
        <f>COUNTIF($B$21:$AF$22,"GTPI")+(COUNTIF($B$21:$AF$22,"1/2 GTPI")/2)</f>
        <v>0</v>
      </c>
      <c r="F54" s="2">
        <f>COUNTIF($B$21:$AF$22,"RH")+(COUNTIF($B$21:$AF$22,"1/2 RH")/2)</f>
        <v>7</v>
      </c>
      <c r="G54" s="2">
        <f>COUNTIF($B$21:$AF$22,"CA")+(COUNTIF($B$21:$AF$22,"1/2 CA")/2)</f>
        <v>5</v>
      </c>
      <c r="H54" s="2">
        <f>COUNTIF($B$21:$AF$22,"RT")+(COUNTIF($B$21:$AF$22,"1/2 RT")/2)</f>
        <v>0</v>
      </c>
      <c r="I54" s="2">
        <f>COUNTIF($B$21:$AF$22,"CE")+(COUNTIF($B$21:$AF$22,"1/2 CE")/2)</f>
        <v>0</v>
      </c>
      <c r="J54" s="2">
        <f>COUNTIF($B$21:$AF$22,"MO")+(COUNTIF($B$21:$AF$22,"1/2 MO")/2)</f>
        <v>0</v>
      </c>
      <c r="K54" s="2">
        <f>COUNTIF($B$21:$AF$22,"CAA")+(COUNTIF($B$21:$AF$22,"1/2 CAA")/2)</f>
        <v>0</v>
      </c>
      <c r="L54" s="2">
        <f>COUNTIF($B$21:$AF$22,"EF")+(COUNTIF($B$21:$AF$22,"1/2 EF")/2)</f>
        <v>0</v>
      </c>
      <c r="M54" s="2">
        <f>COUNTIF($B$21:$AF$22,"HSR")+(COUNTIF($B$21:$AF$22,"1/2 HSR")/2)</f>
        <v>0</v>
      </c>
      <c r="N54" s="2">
        <f>COUNTIF($B$21:$AF$22,"EM")+(COUNTIF($B$21:$AF$22,"1/2 EM")/2)</f>
        <v>0</v>
      </c>
      <c r="O54" s="2">
        <f>COUNTIF($B$21:$AF$22,"F")+(COUNTIF($B$21:$AF$22,"1/2 F")/2)</f>
        <v>0</v>
      </c>
      <c r="P54" s="2">
        <f>COUNTIF($B$21:$AF$22,"ST")+(COUNTIF($B$21:$AF$22,"1/2 ST")/2)</f>
        <v>0</v>
      </c>
      <c r="Q54" s="2">
        <f>COUNTIF($B$21:$AF$22,"FORM")+(COUNTIF($B$21:$AF$22,"1/2 FORM")/2)</f>
        <v>0</v>
      </c>
      <c r="R54" s="2">
        <f>COUNTIF($B$21:$AF$22,"EQ")+(COUNTIF($B$21:$AF$22,"1/2 EQ")/2)</f>
        <v>0</v>
      </c>
      <c r="S54" s="2">
        <f>COUNTIF($B$21:$AF$22,"CSO")+(COUNTIF($B$21:$AF$22,"1/2 CSO")/2)</f>
        <v>0</v>
      </c>
      <c r="T54" s="2">
        <f>COUNTIF($B$21:$AF$22,"FOUR")+(COUNTIF($B$21:$AF$22,"1/2 FOUR")/2)</f>
        <v>0</v>
      </c>
      <c r="U54" s="2">
        <f>COUNTIF($B$21:$AF$22,"PR")+(COUNTIF($B$21:$AF$22,"1/2 PR")/2)</f>
        <v>0</v>
      </c>
      <c r="V54" s="2">
        <f>COUNTIF($B$21:$AF$22,"AT")+(COUNTIF($B$21:$AF$22,"1/2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0"/>
        <v>28</v>
      </c>
    </row>
    <row r="55" spans="1:32" ht="17.25" customHeight="1">
      <c r="A55" s="44" t="s">
        <v>62</v>
      </c>
      <c r="B55" s="2">
        <f>COUNTIF($B$23:$AF$24,"J")+(COUNTIF($B$23:$AF$24,"1/2 J")/2)</f>
        <v>0</v>
      </c>
      <c r="C55" s="2">
        <f>COUNTIF($B$23:$AF$24,"M")+(COUNTIF($B$23:$AF$24,"1/2 M")/2)</f>
        <v>0</v>
      </c>
      <c r="D55" s="2">
        <f>COUNTIF($B$23:$AF$24,"AM")+(COUNTIF($B$23:$AF$24,"1/2 AM")/2)</f>
        <v>0</v>
      </c>
      <c r="E55" s="2">
        <f>COUNTIF($B$23:$AF$24,"GTPI")+(COUNTIF($B$23:$AF$24,"1/2 GTPI")/2)</f>
        <v>0</v>
      </c>
      <c r="F55" s="2">
        <f>COUNTIF($B$23:$AF$24,"RH")+(COUNTIF($B$23:$AF$24,"1/2 RH")/2)</f>
        <v>0</v>
      </c>
      <c r="G55" s="2">
        <f>COUNTIF($B$23:$AF$24,"CA")+(COUNTIF($B$23:$AF$24,"1/2 CA")/2)</f>
        <v>0</v>
      </c>
      <c r="H55" s="2">
        <f>COUNTIF($B$23:$AF$24,"RT")+(COUNTIF($B$23:$AF$24,"1/2 RT")/2)</f>
        <v>0</v>
      </c>
      <c r="I55" s="2">
        <f>COUNTIF($B$23:$AF$24,"CE")+(COUNTIF($B$23:$AF$24,"1/2 CE")/2)</f>
        <v>0</v>
      </c>
      <c r="J55" s="2">
        <f>COUNTIF($B$23:$AF$24,"MO")+(COUNTIF($B$23:$AF$24,"1/2 MO")/2)</f>
        <v>0</v>
      </c>
      <c r="K55" s="2">
        <f>COUNTIF($B$23:$AF$24,"CAA")+(COUNTIF($B$23:$AF$24,"1/2 CAA")/2)</f>
        <v>0</v>
      </c>
      <c r="L55" s="2">
        <f>COUNTIF($B$23:$AF$24,"EF")+(COUNTIF($B$23:$AF$24,"1/2 EF")/2)</f>
        <v>0</v>
      </c>
      <c r="M55" s="2">
        <f>COUNTIF($B$23:$AF$24,"HSR")+(COUNTIF($B$23:$AF$24,"1/2 HSR")/2)</f>
        <v>0</v>
      </c>
      <c r="N55" s="2">
        <f>COUNTIF($B$23:$AF$24,"EM")+(COUNTIF($B$23:$AF$24,"1/2 EM")/2)</f>
        <v>0</v>
      </c>
      <c r="O55" s="2">
        <f>COUNTIF($B$23:$AF$24,"F")+(COUNTIF($B$23:$AF$24,"1/2 F")/2)</f>
        <v>0</v>
      </c>
      <c r="P55" s="2">
        <f>COUNTIF($B$23:$AF$24,"ST")+(COUNTIF($B$23:$AF$24,"1/2 ST")/2)</f>
        <v>0</v>
      </c>
      <c r="Q55" s="2">
        <f>COUNTIF($B$23:$AF$24,"FORM")+(COUNTIF($B$23:$AF$24,"1/2 FORM")/2)</f>
        <v>0</v>
      </c>
      <c r="R55" s="2">
        <f>COUNTIF($B$23:$AF$24,"EQ")+(COUNTIF($B$23:$AF$24,"1/2 EQ")/2)</f>
        <v>0</v>
      </c>
      <c r="S55" s="2">
        <f>COUNTIF($B$23:$AF$24,"CSO")+(COUNTIF($B$23:$AF$24,"1/2 CSO")/2)</f>
        <v>0</v>
      </c>
      <c r="T55" s="2">
        <f>COUNTIF($B$23:$AF$24,"FOUR")+(COUNTIF($B$23:$AF$24,"1/2 FOUR")/2)</f>
        <v>0</v>
      </c>
      <c r="U55" s="2">
        <f>COUNTIF($B$23:$AF$24,"PR")+(COUNTIF($B$23:$AF$24,"1/2 PR")/2)</f>
        <v>0</v>
      </c>
      <c r="V55" s="2">
        <f>COUNTIF($B$23:$AF$24,"AT")+(COUNTIF($B$23:$AF$24,"1/2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0"/>
        <v>0</v>
      </c>
    </row>
    <row r="56" spans="1:32" ht="17.25" customHeight="1">
      <c r="A56" s="44"/>
      <c r="B56" s="2">
        <f>COUNTIF($B$25:$AF$26,"J")+(COUNTIF($B$25:$AF$26,"1/2 J")/2)</f>
        <v>0</v>
      </c>
      <c r="C56" s="2">
        <f>COUNTIF($B$25:$AF$26,"M")+(COUNTIF($B$25:$AF$26,"1/2 M")/2)</f>
        <v>0</v>
      </c>
      <c r="D56" s="2">
        <f>COUNTIF($B$25:$AF$26,"AM")+(COUNTIF($B$25:$AF$26,"1/2 AM")/2)</f>
        <v>0</v>
      </c>
      <c r="E56" s="2">
        <f>COUNTIF($B$25:$AF$26,"GTPI")+(COUNTIF($B$25:$AF$26,"1/2 GTPI")/2)</f>
        <v>0</v>
      </c>
      <c r="F56" s="2">
        <f>COUNTIF($B$25:$AF$26,"RH")+(COUNTIF($B$25:$AF$26,"1/2 RH")/2)</f>
        <v>0</v>
      </c>
      <c r="G56" s="2">
        <f>COUNTIF($B$25:$AF$26,"CA")+(COUNTIF($B$25:$AF$26,"1/2 CA")/2)</f>
        <v>0</v>
      </c>
      <c r="H56" s="2">
        <f>COUNTIF($B$25:$AF$26,"RT")+(COUNTIF($B$25:$AF$26,"1/2 RT")/2)</f>
        <v>0</v>
      </c>
      <c r="I56" s="2">
        <f>COUNTIF($B$25:$AF$26,"CE")+(COUNTIF($B$25:$AF$26,"1/2 CE")/2)</f>
        <v>0</v>
      </c>
      <c r="J56" s="2">
        <f>COUNTIF($B$25:$AF$26,"MO")+(COUNTIF($B$25:$AF$26,"1/2 MO")/2)</f>
        <v>0</v>
      </c>
      <c r="K56" s="2">
        <f>COUNTIF($B$25:$AF$26,"CAA")+(COUNTIF($B$25:$AF$26,"1/2 CAA")/2)</f>
        <v>0</v>
      </c>
      <c r="L56" s="2">
        <f>COUNTIF($B$25:$AF$26,"EF")+(COUNTIF($B$25:$AF$26,"1/2 EF")/2)</f>
        <v>0</v>
      </c>
      <c r="M56" s="2">
        <f>COUNTIF($B$25:$AF$26,"HSR")+(COUNTIF($B$25:$AF$26,"1/2 HSR")/2)</f>
        <v>0</v>
      </c>
      <c r="N56" s="2">
        <f>COUNTIF($B$25:$AF$26,"EM")+(COUNTIF($B$25:$AF$26,"1/2 EM")/2)</f>
        <v>0</v>
      </c>
      <c r="O56" s="2">
        <f>COUNTIF($B$25:$AF$26,"F")+(COUNTIF($B$25:$AF$26,"1/2 F")/2)</f>
        <v>0</v>
      </c>
      <c r="P56" s="2">
        <f>COUNTIF($B$25:$AF$26,"ST")+(COUNTIF($B$25:$AF$26,"1/2 ST")/2)</f>
        <v>0</v>
      </c>
      <c r="Q56" s="2">
        <f>COUNTIF($B$25:$AF$26,"FORM")+(COUNTIF($B$25:$AF$26,"1/2 FORM")/2)</f>
        <v>0</v>
      </c>
      <c r="R56" s="2">
        <f>COUNTIF($B$25:$AF$26,"EQ")+(COUNTIF($B$25:$AF$26,"1/2 EQ")/2)</f>
        <v>0</v>
      </c>
      <c r="S56" s="2">
        <f>COUNTIF($B$25:$AF$26,"CSO")+(COUNTIF($B$25:$AF$26,"1/2 CSO")/2)</f>
        <v>0</v>
      </c>
      <c r="T56" s="2">
        <f>COUNTIF($B$25:$AF$26,"FOUR")+(COUNTIF($B$25:$AF$26,"1/2 FOUR")/2)</f>
        <v>0</v>
      </c>
      <c r="U56" s="2">
        <f>COUNTIF($B$25:$AF$26,"PR")+(COUNTIF($B$25:$AF$26,"1/2 PR")/2)</f>
        <v>0</v>
      </c>
      <c r="V56" s="2">
        <f>COUNTIF($B$25:$AF$26,"AT")+(COUNTIF($B$25:$AF$26,"1/2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0"/>
        <v>0</v>
      </c>
    </row>
    <row r="57" spans="1:32" ht="17.25" customHeight="1">
      <c r="A57" s="44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COUNTIF($B$29:$AF$30,"AT")+(COUNTIF($B$29:$AF$30,"1/2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0"/>
        <v>0</v>
      </c>
    </row>
  </sheetData>
  <mergeCells count="442">
    <mergeCell ref="Q25:Q26"/>
    <mergeCell ref="R25:R26"/>
    <mergeCell ref="I21:I22"/>
    <mergeCell ref="A1:AC1"/>
    <mergeCell ref="O34:O40"/>
    <mergeCell ref="P34:P40"/>
    <mergeCell ref="Q34:Q40"/>
    <mergeCell ref="T34:T40"/>
    <mergeCell ref="E34:E40"/>
    <mergeCell ref="F34:F40"/>
    <mergeCell ref="R34:R40"/>
    <mergeCell ref="L34:L40"/>
    <mergeCell ref="M34:M40"/>
    <mergeCell ref="G34:G40"/>
    <mergeCell ref="W34:W40"/>
    <mergeCell ref="H34:H40"/>
    <mergeCell ref="I34:I40"/>
    <mergeCell ref="J34:J40"/>
    <mergeCell ref="K34:K40"/>
    <mergeCell ref="C21:C22"/>
    <mergeCell ref="G21:G22"/>
    <mergeCell ref="X21:X22"/>
    <mergeCell ref="M27:M28"/>
    <mergeCell ref="V21:V22"/>
    <mergeCell ref="A34:A40"/>
    <mergeCell ref="B34:B40"/>
    <mergeCell ref="C34:C40"/>
    <mergeCell ref="D34:D40"/>
    <mergeCell ref="O21:O22"/>
    <mergeCell ref="AF34:AF40"/>
    <mergeCell ref="Y34:Y40"/>
    <mergeCell ref="Z34:Z40"/>
    <mergeCell ref="AA34:AA40"/>
    <mergeCell ref="AB34:AB40"/>
    <mergeCell ref="AC34:AC40"/>
    <mergeCell ref="AD34:AD40"/>
    <mergeCell ref="AE34:AE40"/>
    <mergeCell ref="AC29:AC30"/>
    <mergeCell ref="AD29:AD30"/>
    <mergeCell ref="T29:T30"/>
    <mergeCell ref="AB25:AB26"/>
    <mergeCell ref="AF23:AF24"/>
    <mergeCell ref="Y23:Y24"/>
    <mergeCell ref="Z23:Z24"/>
    <mergeCell ref="AA23:AA24"/>
    <mergeCell ref="AB23:AB24"/>
    <mergeCell ref="U25:U26"/>
    <mergeCell ref="V25:V26"/>
    <mergeCell ref="Q29:Q30"/>
    <mergeCell ref="R29:R30"/>
    <mergeCell ref="S29:S30"/>
    <mergeCell ref="B41:AC41"/>
    <mergeCell ref="S34:S40"/>
    <mergeCell ref="X34:X40"/>
    <mergeCell ref="U34:U40"/>
    <mergeCell ref="V34:V40"/>
    <mergeCell ref="N34:N40"/>
    <mergeCell ref="AE29:AE30"/>
    <mergeCell ref="AF29:AF30"/>
    <mergeCell ref="AA29:AA30"/>
    <mergeCell ref="AB29:AB30"/>
    <mergeCell ref="U29:U30"/>
    <mergeCell ref="V29:V30"/>
    <mergeCell ref="W29:W30"/>
    <mergeCell ref="X29:X30"/>
    <mergeCell ref="Y29:Y30"/>
    <mergeCell ref="Z29:Z30"/>
    <mergeCell ref="E29:E30"/>
    <mergeCell ref="F29:F30"/>
    <mergeCell ref="G29:G30"/>
    <mergeCell ref="H29:H30"/>
    <mergeCell ref="A29:A30"/>
    <mergeCell ref="B29:B30"/>
    <mergeCell ref="C29:C30"/>
    <mergeCell ref="D29:D30"/>
    <mergeCell ref="P29:P30"/>
    <mergeCell ref="I29:I30"/>
    <mergeCell ref="J29:J30"/>
    <mergeCell ref="K29:K30"/>
    <mergeCell ref="L29:L30"/>
    <mergeCell ref="M29:M30"/>
    <mergeCell ref="N29:N30"/>
    <mergeCell ref="O29:O30"/>
    <mergeCell ref="A25:A26"/>
    <mergeCell ref="B25:B26"/>
    <mergeCell ref="C25:C26"/>
    <mergeCell ref="D25:D26"/>
    <mergeCell ref="M25:M26"/>
    <mergeCell ref="N25:N26"/>
    <mergeCell ref="O25:O26"/>
    <mergeCell ref="P25:P26"/>
    <mergeCell ref="I25:I26"/>
    <mergeCell ref="J25:J26"/>
    <mergeCell ref="K25:K26"/>
    <mergeCell ref="L25:L26"/>
    <mergeCell ref="E25:E26"/>
    <mergeCell ref="F25:F26"/>
    <mergeCell ref="G25:G26"/>
    <mergeCell ref="H25:H26"/>
    <mergeCell ref="S25:S26"/>
    <mergeCell ref="T25:T26"/>
    <mergeCell ref="AC25:AC26"/>
    <mergeCell ref="AD25:AD26"/>
    <mergeCell ref="AE25:AE26"/>
    <mergeCell ref="AF25:AF26"/>
    <mergeCell ref="Y25:Y26"/>
    <mergeCell ref="Z25:Z26"/>
    <mergeCell ref="AA25:AA26"/>
    <mergeCell ref="W25:W26"/>
    <mergeCell ref="X25:X26"/>
    <mergeCell ref="W23:W24"/>
    <mergeCell ref="X23:X24"/>
    <mergeCell ref="Q23:Q24"/>
    <mergeCell ref="R23:R24"/>
    <mergeCell ref="S23:S24"/>
    <mergeCell ref="T23:T24"/>
    <mergeCell ref="AC23:AC24"/>
    <mergeCell ref="AD23:AD24"/>
    <mergeCell ref="AE23:AE24"/>
    <mergeCell ref="N23:N24"/>
    <mergeCell ref="O23:O24"/>
    <mergeCell ref="P23:P24"/>
    <mergeCell ref="I23:I24"/>
    <mergeCell ref="J23:J24"/>
    <mergeCell ref="K23:K24"/>
    <mergeCell ref="L23:L24"/>
    <mergeCell ref="U23:U24"/>
    <mergeCell ref="V23:V24"/>
    <mergeCell ref="A23:A24"/>
    <mergeCell ref="B23:B24"/>
    <mergeCell ref="C23:C24"/>
    <mergeCell ref="D23:D24"/>
    <mergeCell ref="E23:E24"/>
    <mergeCell ref="F23:F24"/>
    <mergeCell ref="G23:G24"/>
    <mergeCell ref="H23:H24"/>
    <mergeCell ref="M23:M24"/>
    <mergeCell ref="L21:L22"/>
    <mergeCell ref="AA21:AA22"/>
    <mergeCell ref="AB21:AB22"/>
    <mergeCell ref="AC21:AC22"/>
    <mergeCell ref="AD21:AD22"/>
    <mergeCell ref="Y21:Y22"/>
    <mergeCell ref="Z21:Z22"/>
    <mergeCell ref="AE21:AE22"/>
    <mergeCell ref="AF21:AF22"/>
    <mergeCell ref="P21:P22"/>
    <mergeCell ref="M21:M22"/>
    <mergeCell ref="N21:N22"/>
    <mergeCell ref="AE19:AE20"/>
    <mergeCell ref="AF19:AF20"/>
    <mergeCell ref="A21:A22"/>
    <mergeCell ref="B21:B22"/>
    <mergeCell ref="D21:D22"/>
    <mergeCell ref="E21:E22"/>
    <mergeCell ref="F21:F22"/>
    <mergeCell ref="Z19:Z20"/>
    <mergeCell ref="H21:H22"/>
    <mergeCell ref="AC19:AC20"/>
    <mergeCell ref="AD19:AD20"/>
    <mergeCell ref="V19:V20"/>
    <mergeCell ref="W19:W20"/>
    <mergeCell ref="X19:X20"/>
    <mergeCell ref="Y19:Y20"/>
    <mergeCell ref="AA19:AA20"/>
    <mergeCell ref="AB19:AB20"/>
    <mergeCell ref="Q21:Q22"/>
    <mergeCell ref="S21:S22"/>
    <mergeCell ref="T21:T22"/>
    <mergeCell ref="R21:R22"/>
    <mergeCell ref="U21:U22"/>
    <mergeCell ref="J21:J22"/>
    <mergeCell ref="K21:K22"/>
    <mergeCell ref="A19:A20"/>
    <mergeCell ref="B19:B20"/>
    <mergeCell ref="C19:C20"/>
    <mergeCell ref="D19:D20"/>
    <mergeCell ref="H19:H20"/>
    <mergeCell ref="F19:F20"/>
    <mergeCell ref="G19:G20"/>
    <mergeCell ref="J19:J20"/>
    <mergeCell ref="AA17:AA18"/>
    <mergeCell ref="L19:L20"/>
    <mergeCell ref="M19:M20"/>
    <mergeCell ref="N19:N20"/>
    <mergeCell ref="X17:X18"/>
    <mergeCell ref="U17:U18"/>
    <mergeCell ref="Y17:Y18"/>
    <mergeCell ref="O19:O20"/>
    <mergeCell ref="U19:U20"/>
    <mergeCell ref="T19:T20"/>
    <mergeCell ref="P19:P20"/>
    <mergeCell ref="Q19:Q20"/>
    <mergeCell ref="R19:R20"/>
    <mergeCell ref="S19:S20"/>
    <mergeCell ref="R17:R18"/>
    <mergeCell ref="S17:S18"/>
    <mergeCell ref="V17:V18"/>
    <mergeCell ref="W17:W18"/>
    <mergeCell ref="N17:N18"/>
    <mergeCell ref="O17:O18"/>
    <mergeCell ref="P17:P18"/>
    <mergeCell ref="Q17:Q18"/>
    <mergeCell ref="AF17:AF18"/>
    <mergeCell ref="AE17:AE18"/>
    <mergeCell ref="AB17:AB18"/>
    <mergeCell ref="AC17:AC18"/>
    <mergeCell ref="AD17:AD18"/>
    <mergeCell ref="AF15:AF16"/>
    <mergeCell ref="Y15:Y16"/>
    <mergeCell ref="Z15:Z16"/>
    <mergeCell ref="AA15:AA16"/>
    <mergeCell ref="AB15:AB16"/>
    <mergeCell ref="A17:A18"/>
    <mergeCell ref="C17:C18"/>
    <mergeCell ref="D17:D18"/>
    <mergeCell ref="E17:E18"/>
    <mergeCell ref="AC15:AC16"/>
    <mergeCell ref="AD15:AD16"/>
    <mergeCell ref="U15:U16"/>
    <mergeCell ref="V15:V16"/>
    <mergeCell ref="W15:W16"/>
    <mergeCell ref="X15:X16"/>
    <mergeCell ref="J17:J18"/>
    <mergeCell ref="K17:K18"/>
    <mergeCell ref="L17:L18"/>
    <mergeCell ref="M17:M18"/>
    <mergeCell ref="F17:F18"/>
    <mergeCell ref="H17:H18"/>
    <mergeCell ref="I17:I18"/>
    <mergeCell ref="G17:G18"/>
    <mergeCell ref="Z17:Z18"/>
    <mergeCell ref="Q15:Q16"/>
    <mergeCell ref="R15:R16"/>
    <mergeCell ref="S15:S16"/>
    <mergeCell ref="T15:T16"/>
    <mergeCell ref="M15:M16"/>
    <mergeCell ref="N15:N16"/>
    <mergeCell ref="O15:O16"/>
    <mergeCell ref="P15:P16"/>
    <mergeCell ref="AE15:AE16"/>
    <mergeCell ref="AE13:AE14"/>
    <mergeCell ref="AF13:AF14"/>
    <mergeCell ref="Y13:Y14"/>
    <mergeCell ref="Z13:Z14"/>
    <mergeCell ref="AA13:AA14"/>
    <mergeCell ref="AB13:AB14"/>
    <mergeCell ref="A15:A16"/>
    <mergeCell ref="B15:B16"/>
    <mergeCell ref="C15:C16"/>
    <mergeCell ref="D15:D16"/>
    <mergeCell ref="AC13:AC14"/>
    <mergeCell ref="AD13:AD14"/>
    <mergeCell ref="U13:U14"/>
    <mergeCell ref="V13:V14"/>
    <mergeCell ref="W13:W14"/>
    <mergeCell ref="X13:X14"/>
    <mergeCell ref="I15:I16"/>
    <mergeCell ref="J15:J16"/>
    <mergeCell ref="K15:K16"/>
    <mergeCell ref="L15:L16"/>
    <mergeCell ref="E15:E16"/>
    <mergeCell ref="F15:F16"/>
    <mergeCell ref="G15:G16"/>
    <mergeCell ref="H15:H16"/>
    <mergeCell ref="G13:G14"/>
    <mergeCell ref="H13:H14"/>
    <mergeCell ref="Q13:Q14"/>
    <mergeCell ref="R13:R14"/>
    <mergeCell ref="S13:S14"/>
    <mergeCell ref="T13:T14"/>
    <mergeCell ref="M13:M14"/>
    <mergeCell ref="N13:N14"/>
    <mergeCell ref="O13:O14"/>
    <mergeCell ref="P13:P14"/>
    <mergeCell ref="O11:O12"/>
    <mergeCell ref="P11:P12"/>
    <mergeCell ref="AE11:AE12"/>
    <mergeCell ref="AF11:AF12"/>
    <mergeCell ref="Y11:Y12"/>
    <mergeCell ref="Z11:Z12"/>
    <mergeCell ref="AA11:AA12"/>
    <mergeCell ref="AB11:AB12"/>
    <mergeCell ref="A13:A14"/>
    <mergeCell ref="B13:B14"/>
    <mergeCell ref="C13:C14"/>
    <mergeCell ref="D13:D14"/>
    <mergeCell ref="AC11:AC12"/>
    <mergeCell ref="AD11:AD12"/>
    <mergeCell ref="U11:U12"/>
    <mergeCell ref="V11:V12"/>
    <mergeCell ref="W11:W12"/>
    <mergeCell ref="X11:X12"/>
    <mergeCell ref="I13:I14"/>
    <mergeCell ref="J13:J14"/>
    <mergeCell ref="K13:K14"/>
    <mergeCell ref="L13:L14"/>
    <mergeCell ref="E13:E14"/>
    <mergeCell ref="F13:F14"/>
    <mergeCell ref="A11:A12"/>
    <mergeCell ref="B11:B12"/>
    <mergeCell ref="C11:C12"/>
    <mergeCell ref="D11:D12"/>
    <mergeCell ref="AC9:AC10"/>
    <mergeCell ref="AD9:AD10"/>
    <mergeCell ref="U9:U10"/>
    <mergeCell ref="V9:V10"/>
    <mergeCell ref="W9:W10"/>
    <mergeCell ref="X9:X10"/>
    <mergeCell ref="I11:I12"/>
    <mergeCell ref="J11:J12"/>
    <mergeCell ref="K11:K12"/>
    <mergeCell ref="L11:L12"/>
    <mergeCell ref="E11:E12"/>
    <mergeCell ref="F11:F12"/>
    <mergeCell ref="G11:G12"/>
    <mergeCell ref="H11:H12"/>
    <mergeCell ref="Q11:Q12"/>
    <mergeCell ref="R11:R12"/>
    <mergeCell ref="S11:S12"/>
    <mergeCell ref="T11:T12"/>
    <mergeCell ref="M11:M12"/>
    <mergeCell ref="N11:N12"/>
    <mergeCell ref="A9:A10"/>
    <mergeCell ref="C9:C10"/>
    <mergeCell ref="D9:D10"/>
    <mergeCell ref="E9:E10"/>
    <mergeCell ref="P9:P10"/>
    <mergeCell ref="Q9:Q10"/>
    <mergeCell ref="R9:R10"/>
    <mergeCell ref="S9:S10"/>
    <mergeCell ref="J9:J10"/>
    <mergeCell ref="L9:L10"/>
    <mergeCell ref="M9:M10"/>
    <mergeCell ref="O9:O10"/>
    <mergeCell ref="N9:N10"/>
    <mergeCell ref="K9:K10"/>
    <mergeCell ref="AC7:AC8"/>
    <mergeCell ref="AD7:AD8"/>
    <mergeCell ref="AE7:AE8"/>
    <mergeCell ref="AF7:AF8"/>
    <mergeCell ref="Y7:Y8"/>
    <mergeCell ref="Z7:Z8"/>
    <mergeCell ref="AA7:AA8"/>
    <mergeCell ref="AB7:AB8"/>
    <mergeCell ref="F9:F10"/>
    <mergeCell ref="G9:G10"/>
    <mergeCell ref="H9:H10"/>
    <mergeCell ref="I9:I10"/>
    <mergeCell ref="AE9:AE10"/>
    <mergeCell ref="AF9:AF10"/>
    <mergeCell ref="Y9:Y10"/>
    <mergeCell ref="Z9:Z10"/>
    <mergeCell ref="AA9:AA10"/>
    <mergeCell ref="AB9:AB10"/>
    <mergeCell ref="H7:H8"/>
    <mergeCell ref="P7:P8"/>
    <mergeCell ref="K7:K8"/>
    <mergeCell ref="M7:M8"/>
    <mergeCell ref="U7:U8"/>
    <mergeCell ref="V7:V8"/>
    <mergeCell ref="W7:W8"/>
    <mergeCell ref="X7:X8"/>
    <mergeCell ref="Q7:Q8"/>
    <mergeCell ref="R7:R8"/>
    <mergeCell ref="S7:S8"/>
    <mergeCell ref="T7:T8"/>
    <mergeCell ref="E7:E8"/>
    <mergeCell ref="F7:F8"/>
    <mergeCell ref="G7:G8"/>
    <mergeCell ref="I7:I8"/>
    <mergeCell ref="A7:A8"/>
    <mergeCell ref="B7:B8"/>
    <mergeCell ref="C7:C8"/>
    <mergeCell ref="D7:D8"/>
    <mergeCell ref="O7:O8"/>
    <mergeCell ref="N7:N8"/>
    <mergeCell ref="J7:J8"/>
    <mergeCell ref="AF27:AF28"/>
    <mergeCell ref="AE27:AE28"/>
    <mergeCell ref="Y27:Y28"/>
    <mergeCell ref="R27:R28"/>
    <mergeCell ref="S27:S28"/>
    <mergeCell ref="U5:U6"/>
    <mergeCell ref="V5:V6"/>
    <mergeCell ref="X5:X6"/>
    <mergeCell ref="Y5:Y6"/>
    <mergeCell ref="S5:S6"/>
    <mergeCell ref="T5:T6"/>
    <mergeCell ref="AC5:AC6"/>
    <mergeCell ref="AD5:AD6"/>
    <mergeCell ref="AE5:AE6"/>
    <mergeCell ref="AF5:AF6"/>
    <mergeCell ref="Z5:Z6"/>
    <mergeCell ref="W5:W6"/>
    <mergeCell ref="A5:A6"/>
    <mergeCell ref="B5:B6"/>
    <mergeCell ref="C5:C6"/>
    <mergeCell ref="D5:D6"/>
    <mergeCell ref="E5:E6"/>
    <mergeCell ref="F5:F6"/>
    <mergeCell ref="K5:K6"/>
    <mergeCell ref="L5:L6"/>
    <mergeCell ref="M5:M6"/>
    <mergeCell ref="G5:G6"/>
    <mergeCell ref="H5:H6"/>
    <mergeCell ref="J5:J6"/>
    <mergeCell ref="AD27:AD28"/>
    <mergeCell ref="AB27:AB28"/>
    <mergeCell ref="V27:V28"/>
    <mergeCell ref="W27:W28"/>
    <mergeCell ref="X27:X28"/>
    <mergeCell ref="O5:O6"/>
    <mergeCell ref="N5:N6"/>
    <mergeCell ref="P5:P6"/>
    <mergeCell ref="Q5:Q6"/>
    <mergeCell ref="AA5:AA6"/>
    <mergeCell ref="AB5:AB6"/>
    <mergeCell ref="AC27:AC28"/>
    <mergeCell ref="R5:R6"/>
    <mergeCell ref="Z27:Z28"/>
    <mergeCell ref="AA27:AA28"/>
    <mergeCell ref="A3:A4"/>
    <mergeCell ref="A27:A28"/>
    <mergeCell ref="B27:B28"/>
    <mergeCell ref="C27:C28"/>
    <mergeCell ref="V2:AC2"/>
    <mergeCell ref="I27:I28"/>
    <mergeCell ref="H27:H28"/>
    <mergeCell ref="D27:D28"/>
    <mergeCell ref="E27:E28"/>
    <mergeCell ref="F27:F28"/>
    <mergeCell ref="T27:T28"/>
    <mergeCell ref="U27:U28"/>
    <mergeCell ref="Q27:Q28"/>
    <mergeCell ref="N27:N28"/>
    <mergeCell ref="O27:O28"/>
    <mergeCell ref="P27:P28"/>
    <mergeCell ref="G27:G28"/>
    <mergeCell ref="J27:J28"/>
    <mergeCell ref="K27:K28"/>
    <mergeCell ref="L27:L28"/>
  </mergeCells>
  <phoneticPr fontId="8" type="noConversion"/>
  <pageMargins left="0.17" right="0.17" top="0.3" bottom="0.25" header="0.4921259845" footer="0.4921259845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F57"/>
  <sheetViews>
    <sheetView topLeftCell="A10" zoomScale="85" zoomScaleNormal="85" workbookViewId="0">
      <selection activeCell="B41" sqref="B41:AF41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2" ht="22.5" customHeight="1">
      <c r="A1" s="50" t="s">
        <v>25</v>
      </c>
      <c r="B1" s="50"/>
      <c r="C1" s="50"/>
      <c r="D1" s="50"/>
      <c r="E1" s="50"/>
      <c r="F1" s="50"/>
      <c r="G1" s="50"/>
      <c r="H1" s="50"/>
      <c r="I1" s="50"/>
      <c r="J1" s="51"/>
      <c r="K1" s="51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A2" s="4"/>
      <c r="B2" s="66" t="s">
        <v>50</v>
      </c>
      <c r="C2" s="67"/>
      <c r="D2" s="67"/>
      <c r="E2" s="67"/>
      <c r="F2" s="67"/>
      <c r="G2" s="67"/>
      <c r="H2" s="67"/>
      <c r="I2" s="68"/>
      <c r="J2" s="3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7"/>
    </row>
    <row r="3" spans="1:32">
      <c r="A3" s="52"/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26">
        <v>9</v>
      </c>
      <c r="K3" s="26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3">
        <v>31</v>
      </c>
    </row>
    <row r="4" spans="1:32">
      <c r="A4" s="52"/>
      <c r="B4" s="3" t="s">
        <v>45</v>
      </c>
      <c r="C4" s="3" t="s">
        <v>46</v>
      </c>
      <c r="D4" s="3" t="s">
        <v>7</v>
      </c>
      <c r="E4" s="3" t="s">
        <v>7</v>
      </c>
      <c r="F4" s="3" t="s">
        <v>6</v>
      </c>
      <c r="G4" s="3" t="s">
        <v>43</v>
      </c>
      <c r="H4" s="3" t="s">
        <v>44</v>
      </c>
      <c r="I4" s="3" t="s">
        <v>45</v>
      </c>
      <c r="J4" s="3" t="s">
        <v>46</v>
      </c>
      <c r="K4" s="3" t="s">
        <v>7</v>
      </c>
      <c r="L4" s="3" t="s">
        <v>7</v>
      </c>
      <c r="M4" s="3" t="s">
        <v>6</v>
      </c>
      <c r="N4" s="3" t="s">
        <v>43</v>
      </c>
      <c r="O4" s="3" t="s">
        <v>44</v>
      </c>
      <c r="P4" s="3" t="s">
        <v>45</v>
      </c>
      <c r="Q4" s="3" t="s">
        <v>46</v>
      </c>
      <c r="R4" s="3" t="s">
        <v>7</v>
      </c>
      <c r="S4" s="3" t="s">
        <v>7</v>
      </c>
      <c r="T4" s="3" t="s">
        <v>6</v>
      </c>
      <c r="U4" s="3" t="s">
        <v>43</v>
      </c>
      <c r="V4" s="3" t="s">
        <v>44</v>
      </c>
      <c r="W4" s="3" t="s">
        <v>45</v>
      </c>
      <c r="X4" s="3" t="s">
        <v>46</v>
      </c>
      <c r="Y4" s="3" t="s">
        <v>7</v>
      </c>
      <c r="Z4" s="3" t="s">
        <v>7</v>
      </c>
      <c r="AA4" s="3" t="s">
        <v>6</v>
      </c>
      <c r="AB4" s="3" t="s">
        <v>43</v>
      </c>
      <c r="AC4" s="3" t="s">
        <v>44</v>
      </c>
      <c r="AD4" s="3" t="s">
        <v>45</v>
      </c>
      <c r="AE4" s="3" t="s">
        <v>46</v>
      </c>
      <c r="AF4" s="3" t="s">
        <v>7</v>
      </c>
    </row>
    <row r="5" spans="1:32" ht="12.75" customHeight="1">
      <c r="A5" s="52" t="s">
        <v>54</v>
      </c>
      <c r="B5" s="48" t="s">
        <v>9</v>
      </c>
      <c r="C5" s="45" t="s">
        <v>10</v>
      </c>
      <c r="D5" s="45" t="s">
        <v>10</v>
      </c>
      <c r="E5" s="46"/>
      <c r="F5" s="46"/>
      <c r="G5" s="46"/>
      <c r="H5" s="48"/>
      <c r="I5" s="48"/>
      <c r="J5" s="46"/>
      <c r="K5" s="46"/>
      <c r="L5" s="46"/>
      <c r="M5" s="46"/>
      <c r="N5" s="46"/>
      <c r="O5" s="48"/>
      <c r="P5" s="48"/>
      <c r="Q5" s="46"/>
      <c r="R5" s="46"/>
      <c r="S5" s="46"/>
      <c r="T5" s="46"/>
      <c r="U5" s="46"/>
      <c r="V5" s="48"/>
      <c r="W5" s="48"/>
      <c r="X5" s="46"/>
      <c r="Y5" s="46"/>
      <c r="Z5" s="46"/>
      <c r="AA5" s="46"/>
      <c r="AB5" s="46"/>
      <c r="AC5" s="48"/>
      <c r="AD5" s="48"/>
      <c r="AE5" s="46"/>
      <c r="AF5" s="46"/>
    </row>
    <row r="6" spans="1:32" ht="12.75" customHeight="1">
      <c r="A6" s="52"/>
      <c r="B6" s="48"/>
      <c r="C6" s="45"/>
      <c r="D6" s="45"/>
      <c r="E6" s="46"/>
      <c r="F6" s="46"/>
      <c r="G6" s="46"/>
      <c r="H6" s="48"/>
      <c r="I6" s="48"/>
      <c r="J6" s="46"/>
      <c r="K6" s="46"/>
      <c r="L6" s="46"/>
      <c r="M6" s="46"/>
      <c r="N6" s="46"/>
      <c r="O6" s="48"/>
      <c r="P6" s="48"/>
      <c r="Q6" s="46"/>
      <c r="R6" s="46"/>
      <c r="S6" s="46"/>
      <c r="T6" s="46"/>
      <c r="U6" s="46"/>
      <c r="V6" s="48"/>
      <c r="W6" s="48"/>
      <c r="X6" s="46"/>
      <c r="Y6" s="46"/>
      <c r="Z6" s="46"/>
      <c r="AA6" s="46"/>
      <c r="AB6" s="46"/>
      <c r="AC6" s="48"/>
      <c r="AD6" s="48"/>
      <c r="AE6" s="46"/>
      <c r="AF6" s="46"/>
    </row>
    <row r="7" spans="1:32" ht="12.75" customHeight="1">
      <c r="A7" s="52" t="s">
        <v>55</v>
      </c>
      <c r="B7" s="37"/>
      <c r="C7" s="45" t="s">
        <v>12</v>
      </c>
      <c r="D7" s="46" t="s">
        <v>8</v>
      </c>
      <c r="E7" s="46" t="s">
        <v>8</v>
      </c>
      <c r="F7" s="46" t="s">
        <v>8</v>
      </c>
      <c r="G7" s="46" t="s">
        <v>8</v>
      </c>
      <c r="H7" s="46" t="s">
        <v>8</v>
      </c>
      <c r="I7" s="48" t="s">
        <v>9</v>
      </c>
      <c r="J7" s="48" t="s">
        <v>9</v>
      </c>
      <c r="K7" s="46" t="s">
        <v>7</v>
      </c>
      <c r="L7" s="46" t="s">
        <v>7</v>
      </c>
      <c r="M7" s="46" t="s">
        <v>7</v>
      </c>
      <c r="N7" s="46" t="s">
        <v>7</v>
      </c>
      <c r="O7" s="48" t="s">
        <v>9</v>
      </c>
      <c r="P7" s="48" t="s">
        <v>9</v>
      </c>
      <c r="Q7" s="46" t="s">
        <v>8</v>
      </c>
      <c r="R7" s="46" t="s">
        <v>8</v>
      </c>
      <c r="S7" s="46" t="s">
        <v>8</v>
      </c>
      <c r="T7" s="46" t="s">
        <v>8</v>
      </c>
      <c r="U7" s="46" t="s">
        <v>8</v>
      </c>
      <c r="V7" s="46" t="s">
        <v>8</v>
      </c>
      <c r="W7" s="48" t="s">
        <v>9</v>
      </c>
      <c r="X7" s="48" t="s">
        <v>9</v>
      </c>
      <c r="Y7" s="46" t="s">
        <v>7</v>
      </c>
      <c r="Z7" s="46" t="s">
        <v>7</v>
      </c>
      <c r="AA7" s="45" t="s">
        <v>12</v>
      </c>
      <c r="AB7" s="45" t="s">
        <v>12</v>
      </c>
      <c r="AC7" s="48" t="s">
        <v>9</v>
      </c>
      <c r="AD7" s="48" t="s">
        <v>9</v>
      </c>
      <c r="AE7" s="45" t="s">
        <v>10</v>
      </c>
      <c r="AF7" s="45" t="s">
        <v>10</v>
      </c>
    </row>
    <row r="8" spans="1:32" ht="12.75" customHeight="1">
      <c r="A8" s="52"/>
      <c r="B8" s="38" t="s">
        <v>8</v>
      </c>
      <c r="C8" s="45"/>
      <c r="D8" s="46"/>
      <c r="E8" s="46"/>
      <c r="F8" s="46"/>
      <c r="G8" s="46"/>
      <c r="H8" s="46"/>
      <c r="I8" s="48"/>
      <c r="J8" s="48"/>
      <c r="K8" s="46"/>
      <c r="L8" s="46"/>
      <c r="M8" s="46"/>
      <c r="N8" s="46"/>
      <c r="O8" s="48"/>
      <c r="P8" s="48"/>
      <c r="Q8" s="46"/>
      <c r="R8" s="46"/>
      <c r="S8" s="46"/>
      <c r="T8" s="46"/>
      <c r="U8" s="46"/>
      <c r="V8" s="46"/>
      <c r="W8" s="48"/>
      <c r="X8" s="48"/>
      <c r="Y8" s="46"/>
      <c r="Z8" s="46"/>
      <c r="AA8" s="45"/>
      <c r="AB8" s="45"/>
      <c r="AC8" s="48"/>
      <c r="AD8" s="48"/>
      <c r="AE8" s="45"/>
      <c r="AF8" s="45"/>
    </row>
    <row r="9" spans="1:32" ht="12.75" customHeight="1">
      <c r="A9" s="52" t="s">
        <v>56</v>
      </c>
      <c r="B9" s="48" t="s">
        <v>9</v>
      </c>
      <c r="C9" s="46" t="s">
        <v>8</v>
      </c>
      <c r="D9" s="46" t="s">
        <v>8</v>
      </c>
      <c r="E9" s="46" t="s">
        <v>8</v>
      </c>
      <c r="F9" s="46" t="s">
        <v>8</v>
      </c>
      <c r="G9" s="46" t="s">
        <v>8</v>
      </c>
      <c r="H9" s="46" t="s">
        <v>8</v>
      </c>
      <c r="I9" s="48" t="s">
        <v>9</v>
      </c>
      <c r="J9" s="48" t="s">
        <v>9</v>
      </c>
      <c r="K9" s="46" t="s">
        <v>7</v>
      </c>
      <c r="L9" s="39" t="s">
        <v>48</v>
      </c>
      <c r="M9" s="46" t="s">
        <v>7</v>
      </c>
      <c r="N9" s="46" t="s">
        <v>7</v>
      </c>
      <c r="O9" s="48" t="s">
        <v>9</v>
      </c>
      <c r="P9" s="48" t="s">
        <v>9</v>
      </c>
      <c r="Q9" s="46" t="s">
        <v>8</v>
      </c>
      <c r="R9" s="46" t="s">
        <v>8</v>
      </c>
      <c r="S9" s="46" t="s">
        <v>8</v>
      </c>
      <c r="T9" s="46" t="s">
        <v>8</v>
      </c>
      <c r="U9" s="46" t="s">
        <v>8</v>
      </c>
      <c r="V9" s="46" t="s">
        <v>8</v>
      </c>
      <c r="W9" s="48" t="s">
        <v>9</v>
      </c>
      <c r="X9" s="48" t="s">
        <v>9</v>
      </c>
      <c r="Y9" s="46" t="s">
        <v>7</v>
      </c>
      <c r="Z9" s="39" t="s">
        <v>48</v>
      </c>
      <c r="AA9" s="46" t="s">
        <v>7</v>
      </c>
      <c r="AB9" s="46" t="s">
        <v>7</v>
      </c>
      <c r="AC9" s="48" t="s">
        <v>9</v>
      </c>
      <c r="AD9" s="48" t="s">
        <v>9</v>
      </c>
      <c r="AE9" s="46" t="s">
        <v>8</v>
      </c>
      <c r="AF9" s="46" t="s">
        <v>8</v>
      </c>
    </row>
    <row r="10" spans="1:32" ht="12.75" customHeight="1">
      <c r="A10" s="52"/>
      <c r="B10" s="48"/>
      <c r="C10" s="46"/>
      <c r="D10" s="46"/>
      <c r="E10" s="46"/>
      <c r="F10" s="46"/>
      <c r="G10" s="46"/>
      <c r="H10" s="46"/>
      <c r="I10" s="48"/>
      <c r="J10" s="48"/>
      <c r="K10" s="46"/>
      <c r="L10" s="40" t="s">
        <v>49</v>
      </c>
      <c r="M10" s="46"/>
      <c r="N10" s="46"/>
      <c r="O10" s="48"/>
      <c r="P10" s="48"/>
      <c r="Q10" s="46"/>
      <c r="R10" s="46"/>
      <c r="S10" s="46"/>
      <c r="T10" s="46"/>
      <c r="U10" s="46"/>
      <c r="V10" s="46"/>
      <c r="W10" s="48"/>
      <c r="X10" s="48"/>
      <c r="Y10" s="46"/>
      <c r="Z10" s="40" t="s">
        <v>49</v>
      </c>
      <c r="AA10" s="46"/>
      <c r="AB10" s="46"/>
      <c r="AC10" s="48"/>
      <c r="AD10" s="48"/>
      <c r="AE10" s="46"/>
      <c r="AF10" s="46"/>
    </row>
    <row r="11" spans="1:32" ht="12.75" customHeight="1">
      <c r="A11" s="52" t="s">
        <v>57</v>
      </c>
      <c r="B11" s="48" t="s">
        <v>9</v>
      </c>
      <c r="C11" s="46" t="s">
        <v>8</v>
      </c>
      <c r="D11" s="46" t="s">
        <v>8</v>
      </c>
      <c r="E11" s="46" t="s">
        <v>8</v>
      </c>
      <c r="F11" s="46" t="s">
        <v>8</v>
      </c>
      <c r="G11" s="46" t="s">
        <v>8</v>
      </c>
      <c r="H11" s="45" t="s">
        <v>10</v>
      </c>
      <c r="I11" s="37"/>
      <c r="J11" s="48" t="s">
        <v>9</v>
      </c>
      <c r="K11" s="46" t="s">
        <v>7</v>
      </c>
      <c r="L11" s="46" t="s">
        <v>7</v>
      </c>
      <c r="M11" s="46" t="s">
        <v>7</v>
      </c>
      <c r="N11" s="46" t="s">
        <v>7</v>
      </c>
      <c r="O11" s="48" t="s">
        <v>9</v>
      </c>
      <c r="P11" s="48" t="s">
        <v>9</v>
      </c>
      <c r="Q11" s="46" t="s">
        <v>8</v>
      </c>
      <c r="R11" s="46" t="s">
        <v>8</v>
      </c>
      <c r="S11" s="46" t="s">
        <v>8</v>
      </c>
      <c r="T11" s="46" t="s">
        <v>8</v>
      </c>
      <c r="U11" s="46" t="s">
        <v>8</v>
      </c>
      <c r="V11" s="46" t="s">
        <v>8</v>
      </c>
      <c r="W11" s="48" t="s">
        <v>9</v>
      </c>
      <c r="X11" s="48" t="s">
        <v>9</v>
      </c>
      <c r="Y11" s="46" t="s">
        <v>7</v>
      </c>
      <c r="Z11" s="46" t="s">
        <v>7</v>
      </c>
      <c r="AA11" s="46" t="s">
        <v>7</v>
      </c>
      <c r="AB11" s="46" t="s">
        <v>7</v>
      </c>
      <c r="AC11" s="48" t="s">
        <v>9</v>
      </c>
      <c r="AD11" s="48" t="s">
        <v>9</v>
      </c>
      <c r="AE11" s="46" t="s">
        <v>8</v>
      </c>
      <c r="AF11" s="46" t="s">
        <v>8</v>
      </c>
    </row>
    <row r="12" spans="1:32" ht="12.75" customHeight="1">
      <c r="A12" s="52"/>
      <c r="B12" s="48"/>
      <c r="C12" s="46"/>
      <c r="D12" s="46"/>
      <c r="E12" s="46"/>
      <c r="F12" s="46"/>
      <c r="G12" s="46"/>
      <c r="H12" s="45"/>
      <c r="I12" s="38" t="s">
        <v>8</v>
      </c>
      <c r="J12" s="48"/>
      <c r="K12" s="46"/>
      <c r="L12" s="46"/>
      <c r="M12" s="46"/>
      <c r="N12" s="46"/>
      <c r="O12" s="48"/>
      <c r="P12" s="48"/>
      <c r="Q12" s="46"/>
      <c r="R12" s="46"/>
      <c r="S12" s="46"/>
      <c r="T12" s="46"/>
      <c r="U12" s="46"/>
      <c r="V12" s="46"/>
      <c r="W12" s="48"/>
      <c r="X12" s="48"/>
      <c r="Y12" s="46"/>
      <c r="Z12" s="46"/>
      <c r="AA12" s="46"/>
      <c r="AB12" s="46"/>
      <c r="AC12" s="48"/>
      <c r="AD12" s="48"/>
      <c r="AE12" s="46"/>
      <c r="AF12" s="46"/>
    </row>
    <row r="13" spans="1:32" ht="12.75" customHeight="1">
      <c r="A13" s="52" t="s">
        <v>58</v>
      </c>
      <c r="B13" s="45" t="s">
        <v>53</v>
      </c>
      <c r="C13" s="45" t="s">
        <v>53</v>
      </c>
      <c r="D13" s="45" t="s">
        <v>53</v>
      </c>
      <c r="E13" s="45" t="s">
        <v>53</v>
      </c>
      <c r="F13" s="45" t="s">
        <v>53</v>
      </c>
      <c r="G13" s="45" t="s">
        <v>53</v>
      </c>
      <c r="H13" s="45" t="s">
        <v>53</v>
      </c>
      <c r="I13" s="45" t="s">
        <v>53</v>
      </c>
      <c r="J13" s="45" t="s">
        <v>53</v>
      </c>
      <c r="K13" s="45" t="s">
        <v>53</v>
      </c>
      <c r="L13" s="45" t="s">
        <v>53</v>
      </c>
      <c r="M13" s="45" t="s">
        <v>53</v>
      </c>
      <c r="N13" s="45" t="s">
        <v>53</v>
      </c>
      <c r="O13" s="45" t="s">
        <v>53</v>
      </c>
      <c r="P13" s="45" t="s">
        <v>53</v>
      </c>
      <c r="Q13" s="45" t="s">
        <v>53</v>
      </c>
      <c r="R13" s="45" t="s">
        <v>53</v>
      </c>
      <c r="S13" s="45" t="s">
        <v>53</v>
      </c>
      <c r="T13" s="45" t="s">
        <v>53</v>
      </c>
      <c r="U13" s="45" t="s">
        <v>53</v>
      </c>
      <c r="V13" s="45" t="s">
        <v>53</v>
      </c>
      <c r="W13" s="45" t="s">
        <v>53</v>
      </c>
      <c r="X13" s="45" t="s">
        <v>53</v>
      </c>
      <c r="Y13" s="45" t="s">
        <v>53</v>
      </c>
      <c r="Z13" s="45" t="s">
        <v>53</v>
      </c>
      <c r="AA13" s="45" t="s">
        <v>53</v>
      </c>
      <c r="AB13" s="45" t="s">
        <v>53</v>
      </c>
      <c r="AC13" s="45" t="s">
        <v>53</v>
      </c>
      <c r="AD13" s="45" t="s">
        <v>53</v>
      </c>
      <c r="AE13" s="45" t="s">
        <v>53</v>
      </c>
      <c r="AF13" s="45" t="s">
        <v>53</v>
      </c>
    </row>
    <row r="14" spans="1:32" ht="12.75" customHeight="1">
      <c r="A14" s="52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</row>
    <row r="15" spans="1:32" ht="12.75" customHeight="1">
      <c r="A15" s="52"/>
      <c r="B15" s="48"/>
      <c r="C15" s="46"/>
      <c r="D15" s="46"/>
      <c r="E15" s="46"/>
      <c r="F15" s="46"/>
      <c r="G15" s="46"/>
      <c r="H15" s="46"/>
      <c r="I15" s="48"/>
      <c r="J15" s="48"/>
      <c r="K15" s="46"/>
      <c r="L15" s="46"/>
      <c r="M15" s="46"/>
      <c r="N15" s="46"/>
      <c r="O15" s="48"/>
      <c r="P15" s="48"/>
      <c r="Q15" s="46"/>
      <c r="R15" s="46"/>
      <c r="S15" s="46"/>
      <c r="T15" s="46"/>
      <c r="U15" s="46"/>
      <c r="V15" s="46"/>
      <c r="W15" s="48"/>
      <c r="X15" s="48"/>
      <c r="Y15" s="46"/>
      <c r="Z15" s="46"/>
      <c r="AA15" s="46"/>
      <c r="AB15" s="46"/>
      <c r="AC15" s="48"/>
      <c r="AD15" s="48"/>
      <c r="AE15" s="46"/>
      <c r="AF15" s="46"/>
    </row>
    <row r="16" spans="1:32" ht="12.75" customHeight="1">
      <c r="A16" s="52"/>
      <c r="B16" s="48"/>
      <c r="C16" s="46"/>
      <c r="D16" s="46"/>
      <c r="E16" s="46"/>
      <c r="F16" s="46"/>
      <c r="G16" s="46"/>
      <c r="H16" s="46"/>
      <c r="I16" s="48"/>
      <c r="J16" s="48"/>
      <c r="K16" s="46"/>
      <c r="L16" s="46"/>
      <c r="M16" s="46"/>
      <c r="N16" s="46"/>
      <c r="O16" s="48"/>
      <c r="P16" s="48"/>
      <c r="Q16" s="46"/>
      <c r="R16" s="46"/>
      <c r="S16" s="46"/>
      <c r="T16" s="46"/>
      <c r="U16" s="46"/>
      <c r="V16" s="46"/>
      <c r="W16" s="48"/>
      <c r="X16" s="48"/>
      <c r="Y16" s="46"/>
      <c r="Z16" s="46"/>
      <c r="AA16" s="46"/>
      <c r="AB16" s="46"/>
      <c r="AC16" s="48"/>
      <c r="AD16" s="48"/>
      <c r="AE16" s="46"/>
      <c r="AF16" s="46"/>
    </row>
    <row r="17" spans="1:32" ht="12.75" customHeight="1">
      <c r="A17" s="52"/>
      <c r="B17" s="48"/>
      <c r="C17" s="46"/>
      <c r="D17" s="46"/>
      <c r="E17" s="46"/>
      <c r="F17" s="46"/>
      <c r="G17" s="46"/>
      <c r="H17" s="46"/>
      <c r="I17" s="48"/>
      <c r="J17" s="48"/>
      <c r="K17" s="46"/>
      <c r="L17" s="46"/>
      <c r="M17" s="46"/>
      <c r="N17" s="46"/>
      <c r="O17" s="48"/>
      <c r="P17" s="48"/>
      <c r="Q17" s="46"/>
      <c r="R17" s="46"/>
      <c r="S17" s="46"/>
      <c r="T17" s="46"/>
      <c r="U17" s="46"/>
      <c r="V17" s="46"/>
      <c r="W17" s="48"/>
      <c r="X17" s="48"/>
      <c r="Y17" s="46"/>
      <c r="Z17" s="46"/>
      <c r="AA17" s="46"/>
      <c r="AB17" s="46"/>
      <c r="AC17" s="48"/>
      <c r="AD17" s="48"/>
      <c r="AE17" s="46"/>
      <c r="AF17" s="46"/>
    </row>
    <row r="18" spans="1:32" ht="12.75" customHeight="1">
      <c r="A18" s="52"/>
      <c r="B18" s="48"/>
      <c r="C18" s="46"/>
      <c r="D18" s="46"/>
      <c r="E18" s="46"/>
      <c r="F18" s="46"/>
      <c r="G18" s="46"/>
      <c r="H18" s="46"/>
      <c r="I18" s="48"/>
      <c r="J18" s="48"/>
      <c r="K18" s="46"/>
      <c r="L18" s="46"/>
      <c r="M18" s="46"/>
      <c r="N18" s="46"/>
      <c r="O18" s="48"/>
      <c r="P18" s="48"/>
      <c r="Q18" s="46"/>
      <c r="R18" s="46"/>
      <c r="S18" s="46"/>
      <c r="T18" s="46"/>
      <c r="U18" s="46"/>
      <c r="V18" s="46"/>
      <c r="W18" s="48"/>
      <c r="X18" s="48"/>
      <c r="Y18" s="46"/>
      <c r="Z18" s="46"/>
      <c r="AA18" s="46"/>
      <c r="AB18" s="46"/>
      <c r="AC18" s="48"/>
      <c r="AD18" s="48"/>
      <c r="AE18" s="46"/>
      <c r="AF18" s="46"/>
    </row>
    <row r="19" spans="1:32" ht="12.75" customHeight="1">
      <c r="A19" s="52" t="s">
        <v>59</v>
      </c>
      <c r="B19" s="48" t="s">
        <v>9</v>
      </c>
      <c r="C19" s="48" t="s">
        <v>9</v>
      </c>
      <c r="D19" s="46" t="s">
        <v>7</v>
      </c>
      <c r="E19" s="46" t="s">
        <v>7</v>
      </c>
      <c r="F19" s="46" t="s">
        <v>7</v>
      </c>
      <c r="G19" s="46" t="s">
        <v>7</v>
      </c>
      <c r="H19" s="48" t="s">
        <v>9</v>
      </c>
      <c r="I19" s="48" t="s">
        <v>9</v>
      </c>
      <c r="J19" s="46" t="s">
        <v>8</v>
      </c>
      <c r="K19" s="46" t="s">
        <v>8</v>
      </c>
      <c r="L19" s="46" t="s">
        <v>8</v>
      </c>
      <c r="M19" s="46" t="s">
        <v>8</v>
      </c>
      <c r="N19" s="46" t="s">
        <v>8</v>
      </c>
      <c r="O19" s="45" t="s">
        <v>10</v>
      </c>
      <c r="P19" s="48" t="s">
        <v>9</v>
      </c>
      <c r="Q19" s="48" t="s">
        <v>9</v>
      </c>
      <c r="R19" s="46" t="s">
        <v>7</v>
      </c>
      <c r="S19" s="46" t="s">
        <v>7</v>
      </c>
      <c r="T19" s="46" t="s">
        <v>7</v>
      </c>
      <c r="U19" s="46" t="s">
        <v>7</v>
      </c>
      <c r="V19" s="48" t="s">
        <v>9</v>
      </c>
      <c r="W19" s="48" t="s">
        <v>9</v>
      </c>
      <c r="X19" s="46" t="s">
        <v>8</v>
      </c>
      <c r="Y19" s="46" t="s">
        <v>8</v>
      </c>
      <c r="Z19" s="46" t="s">
        <v>8</v>
      </c>
      <c r="AA19" s="46" t="s">
        <v>8</v>
      </c>
      <c r="AB19" s="46" t="s">
        <v>8</v>
      </c>
      <c r="AC19" s="46" t="s">
        <v>8</v>
      </c>
      <c r="AD19" s="48" t="s">
        <v>9</v>
      </c>
      <c r="AE19" s="48" t="s">
        <v>9</v>
      </c>
      <c r="AF19" s="46" t="s">
        <v>7</v>
      </c>
    </row>
    <row r="20" spans="1:32" ht="12.75" customHeight="1">
      <c r="A20" s="52"/>
      <c r="B20" s="48"/>
      <c r="C20" s="48"/>
      <c r="D20" s="46"/>
      <c r="E20" s="46"/>
      <c r="F20" s="46"/>
      <c r="G20" s="46"/>
      <c r="H20" s="48"/>
      <c r="I20" s="48"/>
      <c r="J20" s="46"/>
      <c r="K20" s="46"/>
      <c r="L20" s="46"/>
      <c r="M20" s="46"/>
      <c r="N20" s="46"/>
      <c r="O20" s="45"/>
      <c r="P20" s="48"/>
      <c r="Q20" s="48"/>
      <c r="R20" s="46"/>
      <c r="S20" s="46"/>
      <c r="T20" s="46"/>
      <c r="U20" s="46"/>
      <c r="V20" s="48"/>
      <c r="W20" s="48"/>
      <c r="X20" s="46"/>
      <c r="Y20" s="46"/>
      <c r="Z20" s="46"/>
      <c r="AA20" s="46"/>
      <c r="AB20" s="46"/>
      <c r="AC20" s="46"/>
      <c r="AD20" s="48"/>
      <c r="AE20" s="48"/>
      <c r="AF20" s="46"/>
    </row>
    <row r="21" spans="1:32" ht="12.75" customHeight="1">
      <c r="A21" s="52" t="s">
        <v>60</v>
      </c>
      <c r="B21" s="48" t="s">
        <v>9</v>
      </c>
      <c r="C21" s="48" t="s">
        <v>9</v>
      </c>
      <c r="D21" s="46" t="s">
        <v>7</v>
      </c>
      <c r="E21" s="46" t="s">
        <v>7</v>
      </c>
      <c r="F21" s="45" t="s">
        <v>12</v>
      </c>
      <c r="G21" s="46" t="s">
        <v>7</v>
      </c>
      <c r="H21" s="48" t="s">
        <v>9</v>
      </c>
      <c r="I21" s="37"/>
      <c r="J21" s="46" t="s">
        <v>8</v>
      </c>
      <c r="K21" s="45" t="s">
        <v>12</v>
      </c>
      <c r="L21" s="46" t="s">
        <v>8</v>
      </c>
      <c r="M21" s="46" t="s">
        <v>8</v>
      </c>
      <c r="N21" s="46" t="s">
        <v>8</v>
      </c>
      <c r="O21" s="46" t="s">
        <v>8</v>
      </c>
      <c r="P21" s="48" t="s">
        <v>9</v>
      </c>
      <c r="Q21" s="48" t="s">
        <v>9</v>
      </c>
      <c r="R21" s="46" t="s">
        <v>7</v>
      </c>
      <c r="S21" s="46" t="s">
        <v>7</v>
      </c>
      <c r="T21" s="46" t="s">
        <v>7</v>
      </c>
      <c r="U21" s="46" t="s">
        <v>7</v>
      </c>
      <c r="V21" s="48" t="s">
        <v>9</v>
      </c>
      <c r="W21" s="38" t="s">
        <v>7</v>
      </c>
      <c r="X21" s="46" t="s">
        <v>8</v>
      </c>
      <c r="Y21" s="46" t="s">
        <v>8</v>
      </c>
      <c r="Z21" s="46" t="s">
        <v>8</v>
      </c>
      <c r="AA21" s="45" t="s">
        <v>12</v>
      </c>
      <c r="AB21" s="46" t="s">
        <v>8</v>
      </c>
      <c r="AC21" s="46" t="s">
        <v>8</v>
      </c>
      <c r="AD21" s="37"/>
      <c r="AE21" s="48" t="s">
        <v>9</v>
      </c>
      <c r="AF21" s="46" t="s">
        <v>7</v>
      </c>
    </row>
    <row r="22" spans="1:32" ht="12.75" customHeight="1">
      <c r="A22" s="52"/>
      <c r="B22" s="48"/>
      <c r="C22" s="48"/>
      <c r="D22" s="46"/>
      <c r="E22" s="46"/>
      <c r="F22" s="45"/>
      <c r="G22" s="46"/>
      <c r="H22" s="48"/>
      <c r="I22" s="38" t="s">
        <v>8</v>
      </c>
      <c r="J22" s="46"/>
      <c r="K22" s="45"/>
      <c r="L22" s="46"/>
      <c r="M22" s="46"/>
      <c r="N22" s="46"/>
      <c r="O22" s="46"/>
      <c r="P22" s="48"/>
      <c r="Q22" s="48"/>
      <c r="R22" s="46"/>
      <c r="S22" s="46"/>
      <c r="T22" s="46"/>
      <c r="U22" s="46"/>
      <c r="V22" s="48"/>
      <c r="W22" s="37"/>
      <c r="X22" s="46"/>
      <c r="Y22" s="46"/>
      <c r="Z22" s="46"/>
      <c r="AA22" s="45"/>
      <c r="AB22" s="46"/>
      <c r="AC22" s="46"/>
      <c r="AD22" s="38" t="s">
        <v>8</v>
      </c>
      <c r="AE22" s="48"/>
      <c r="AF22" s="46"/>
    </row>
    <row r="23" spans="1:32" ht="12.75" customHeight="1">
      <c r="A23" s="52" t="s">
        <v>61</v>
      </c>
      <c r="B23" s="37"/>
      <c r="C23" s="48" t="s">
        <v>9</v>
      </c>
      <c r="D23" s="46" t="s">
        <v>7</v>
      </c>
      <c r="E23" s="46" t="s">
        <v>7</v>
      </c>
      <c r="F23" s="46" t="s">
        <v>7</v>
      </c>
      <c r="G23" s="46" t="s">
        <v>7</v>
      </c>
      <c r="H23" s="48" t="s">
        <v>9</v>
      </c>
      <c r="I23" s="48" t="s">
        <v>9</v>
      </c>
      <c r="J23" s="45" t="s">
        <v>12</v>
      </c>
      <c r="K23" s="46" t="s">
        <v>8</v>
      </c>
      <c r="L23" s="46" t="s">
        <v>8</v>
      </c>
      <c r="M23" s="46" t="s">
        <v>8</v>
      </c>
      <c r="N23" s="46" t="s">
        <v>8</v>
      </c>
      <c r="O23" s="46" t="s">
        <v>8</v>
      </c>
      <c r="P23" s="48" t="s">
        <v>9</v>
      </c>
      <c r="Q23" s="48" t="s">
        <v>9</v>
      </c>
      <c r="R23" s="46" t="s">
        <v>7</v>
      </c>
      <c r="S23" s="46" t="s">
        <v>7</v>
      </c>
      <c r="T23" s="46" t="s">
        <v>7</v>
      </c>
      <c r="U23" s="46" t="s">
        <v>7</v>
      </c>
      <c r="V23" s="48" t="s">
        <v>9</v>
      </c>
      <c r="W23" s="48" t="s">
        <v>9</v>
      </c>
      <c r="X23" s="45" t="s">
        <v>10</v>
      </c>
      <c r="Y23" s="46" t="s">
        <v>8</v>
      </c>
      <c r="Z23" s="46" t="s">
        <v>8</v>
      </c>
      <c r="AA23" s="46" t="s">
        <v>8</v>
      </c>
      <c r="AB23" s="46" t="s">
        <v>8</v>
      </c>
      <c r="AC23" s="46" t="s">
        <v>8</v>
      </c>
      <c r="AD23" s="37"/>
      <c r="AE23" s="48" t="s">
        <v>9</v>
      </c>
      <c r="AF23" s="46" t="s">
        <v>7</v>
      </c>
    </row>
    <row r="24" spans="1:32" ht="12.75" customHeight="1">
      <c r="A24" s="52"/>
      <c r="B24" s="38" t="s">
        <v>8</v>
      </c>
      <c r="C24" s="48"/>
      <c r="D24" s="46"/>
      <c r="E24" s="46"/>
      <c r="F24" s="46"/>
      <c r="G24" s="46"/>
      <c r="H24" s="48"/>
      <c r="I24" s="48"/>
      <c r="J24" s="45"/>
      <c r="K24" s="46"/>
      <c r="L24" s="46"/>
      <c r="M24" s="46"/>
      <c r="N24" s="46"/>
      <c r="O24" s="46"/>
      <c r="P24" s="48"/>
      <c r="Q24" s="48"/>
      <c r="R24" s="46"/>
      <c r="S24" s="46"/>
      <c r="T24" s="46"/>
      <c r="U24" s="46"/>
      <c r="V24" s="48"/>
      <c r="W24" s="48"/>
      <c r="X24" s="45"/>
      <c r="Y24" s="46"/>
      <c r="Z24" s="46"/>
      <c r="AA24" s="46"/>
      <c r="AB24" s="46"/>
      <c r="AC24" s="46"/>
      <c r="AD24" s="38" t="s">
        <v>8</v>
      </c>
      <c r="AE24" s="48"/>
      <c r="AF24" s="46"/>
    </row>
    <row r="25" spans="1:32" ht="12.75" customHeight="1">
      <c r="A25" s="52" t="s">
        <v>62</v>
      </c>
      <c r="B25" s="48"/>
      <c r="C25" s="48"/>
      <c r="D25" s="46"/>
      <c r="E25" s="46"/>
      <c r="F25" s="46"/>
      <c r="G25" s="46"/>
      <c r="H25" s="48"/>
      <c r="I25" s="48"/>
      <c r="J25" s="46"/>
      <c r="K25" s="46"/>
      <c r="L25" s="46"/>
      <c r="M25" s="46"/>
      <c r="N25" s="46"/>
      <c r="O25" s="46"/>
      <c r="P25" s="48"/>
      <c r="Q25" s="48"/>
      <c r="R25" s="46"/>
      <c r="S25" s="46"/>
      <c r="T25" s="46"/>
      <c r="U25" s="46"/>
      <c r="V25" s="48"/>
      <c r="W25" s="48"/>
      <c r="X25" s="46"/>
      <c r="Y25" s="46"/>
      <c r="Z25" s="46"/>
      <c r="AA25" s="46"/>
      <c r="AB25" s="46"/>
      <c r="AC25" s="46"/>
      <c r="AD25" s="48"/>
      <c r="AE25" s="48"/>
      <c r="AF25" s="46"/>
    </row>
    <row r="26" spans="1:32" ht="12.75" customHeight="1">
      <c r="A26" s="52"/>
      <c r="B26" s="48"/>
      <c r="C26" s="48"/>
      <c r="D26" s="46"/>
      <c r="E26" s="46"/>
      <c r="F26" s="46"/>
      <c r="G26" s="46"/>
      <c r="H26" s="48"/>
      <c r="I26" s="48"/>
      <c r="J26" s="46"/>
      <c r="K26" s="46"/>
      <c r="L26" s="46"/>
      <c r="M26" s="46"/>
      <c r="N26" s="46"/>
      <c r="O26" s="46"/>
      <c r="P26" s="48"/>
      <c r="Q26" s="48"/>
      <c r="R26" s="46"/>
      <c r="S26" s="46"/>
      <c r="T26" s="46"/>
      <c r="U26" s="46"/>
      <c r="V26" s="48"/>
      <c r="W26" s="48"/>
      <c r="X26" s="46"/>
      <c r="Y26" s="46"/>
      <c r="Z26" s="46"/>
      <c r="AA26" s="46"/>
      <c r="AB26" s="46"/>
      <c r="AC26" s="46"/>
      <c r="AD26" s="48"/>
      <c r="AE26" s="48"/>
      <c r="AF26" s="46"/>
    </row>
    <row r="27" spans="1:32">
      <c r="A27" s="52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</row>
    <row r="28" spans="1:32">
      <c r="A28" s="52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</row>
    <row r="29" spans="1:32">
      <c r="A29" s="6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</row>
    <row r="30" spans="1:32">
      <c r="A30" s="65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</row>
    <row r="31" spans="1:32" ht="15" customHeight="1">
      <c r="A31" s="3" t="s">
        <v>0</v>
      </c>
      <c r="B31" s="11">
        <f t="shared" ref="B31:AF31" si="0"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2</v>
      </c>
      <c r="C31" s="11">
        <f t="shared" si="0"/>
        <v>2</v>
      </c>
      <c r="D31" s="11">
        <f t="shared" si="0"/>
        <v>6</v>
      </c>
      <c r="E31" s="11">
        <f t="shared" si="0"/>
        <v>6</v>
      </c>
      <c r="F31" s="11">
        <f t="shared" si="0"/>
        <v>5</v>
      </c>
      <c r="G31" s="11">
        <f t="shared" si="0"/>
        <v>6</v>
      </c>
      <c r="H31" s="11">
        <f t="shared" si="0"/>
        <v>2</v>
      </c>
      <c r="I31" s="11">
        <f t="shared" si="0"/>
        <v>2</v>
      </c>
      <c r="J31" s="11">
        <f t="shared" si="0"/>
        <v>2</v>
      </c>
      <c r="K31" s="11">
        <f t="shared" si="0"/>
        <v>5</v>
      </c>
      <c r="L31" s="11">
        <f t="shared" si="0"/>
        <v>5.5</v>
      </c>
      <c r="M31" s="11">
        <f t="shared" si="0"/>
        <v>6</v>
      </c>
      <c r="N31" s="11">
        <f t="shared" si="0"/>
        <v>6</v>
      </c>
      <c r="O31" s="11">
        <f t="shared" si="0"/>
        <v>2</v>
      </c>
      <c r="P31" s="11">
        <f t="shared" si="0"/>
        <v>0</v>
      </c>
      <c r="Q31" s="11">
        <f t="shared" si="0"/>
        <v>3</v>
      </c>
      <c r="R31" s="11">
        <f t="shared" si="0"/>
        <v>6</v>
      </c>
      <c r="S31" s="11">
        <f t="shared" si="0"/>
        <v>6</v>
      </c>
      <c r="T31" s="11">
        <f t="shared" si="0"/>
        <v>6</v>
      </c>
      <c r="U31" s="11">
        <f t="shared" si="0"/>
        <v>6</v>
      </c>
      <c r="V31" s="11">
        <f t="shared" si="0"/>
        <v>3</v>
      </c>
      <c r="W31" s="11">
        <f t="shared" si="0"/>
        <v>1</v>
      </c>
      <c r="X31" s="11">
        <f t="shared" si="0"/>
        <v>2</v>
      </c>
      <c r="Y31" s="11">
        <f t="shared" si="0"/>
        <v>6</v>
      </c>
      <c r="Z31" s="11">
        <f t="shared" si="0"/>
        <v>5.5</v>
      </c>
      <c r="AA31" s="11">
        <f t="shared" si="0"/>
        <v>4</v>
      </c>
      <c r="AB31" s="11">
        <f t="shared" si="0"/>
        <v>5</v>
      </c>
      <c r="AC31" s="11">
        <f t="shared" si="0"/>
        <v>3</v>
      </c>
      <c r="AD31" s="11">
        <f t="shared" si="0"/>
        <v>2</v>
      </c>
      <c r="AE31" s="11">
        <f t="shared" si="0"/>
        <v>2</v>
      </c>
      <c r="AF31" s="11">
        <f t="shared" si="0"/>
        <v>5</v>
      </c>
    </row>
    <row r="32" spans="1:32" ht="15" customHeight="1">
      <c r="A32" s="3" t="s">
        <v>1</v>
      </c>
      <c r="B32" s="12">
        <f t="shared" ref="B32:AF32" si="1"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6</v>
      </c>
      <c r="C32" s="12">
        <f t="shared" si="1"/>
        <v>6</v>
      </c>
      <c r="D32" s="12">
        <f t="shared" si="1"/>
        <v>2</v>
      </c>
      <c r="E32" s="12">
        <f t="shared" si="1"/>
        <v>1</v>
      </c>
      <c r="F32" s="12">
        <f t="shared" si="1"/>
        <v>2</v>
      </c>
      <c r="G32" s="12">
        <f t="shared" si="1"/>
        <v>1</v>
      </c>
      <c r="H32" s="12">
        <f t="shared" si="1"/>
        <v>5</v>
      </c>
      <c r="I32" s="12">
        <f t="shared" si="1"/>
        <v>5</v>
      </c>
      <c r="J32" s="12">
        <f t="shared" si="1"/>
        <v>5</v>
      </c>
      <c r="K32" s="12">
        <f t="shared" si="1"/>
        <v>2</v>
      </c>
      <c r="L32" s="12">
        <f t="shared" si="1"/>
        <v>1.5</v>
      </c>
      <c r="M32" s="12">
        <f t="shared" si="1"/>
        <v>1</v>
      </c>
      <c r="N32" s="12">
        <f t="shared" si="1"/>
        <v>1</v>
      </c>
      <c r="O32" s="12">
        <f t="shared" si="1"/>
        <v>5</v>
      </c>
      <c r="P32" s="12">
        <f t="shared" si="1"/>
        <v>7</v>
      </c>
      <c r="Q32" s="12">
        <f t="shared" si="1"/>
        <v>4</v>
      </c>
      <c r="R32" s="12">
        <f t="shared" si="1"/>
        <v>1</v>
      </c>
      <c r="S32" s="12">
        <f t="shared" si="1"/>
        <v>1</v>
      </c>
      <c r="T32" s="12">
        <f t="shared" si="1"/>
        <v>1</v>
      </c>
      <c r="U32" s="12">
        <f t="shared" si="1"/>
        <v>1</v>
      </c>
      <c r="V32" s="12">
        <f t="shared" si="1"/>
        <v>4</v>
      </c>
      <c r="W32" s="12">
        <f t="shared" si="1"/>
        <v>6</v>
      </c>
      <c r="X32" s="12">
        <f t="shared" si="1"/>
        <v>5</v>
      </c>
      <c r="Y32" s="12">
        <f t="shared" si="1"/>
        <v>1</v>
      </c>
      <c r="Z32" s="12">
        <f t="shared" si="1"/>
        <v>1.5</v>
      </c>
      <c r="AA32" s="12">
        <f t="shared" si="1"/>
        <v>3</v>
      </c>
      <c r="AB32" s="12">
        <f t="shared" si="1"/>
        <v>2</v>
      </c>
      <c r="AC32" s="12">
        <f t="shared" si="1"/>
        <v>4</v>
      </c>
      <c r="AD32" s="12">
        <f t="shared" si="1"/>
        <v>5</v>
      </c>
      <c r="AE32" s="12">
        <f t="shared" si="1"/>
        <v>5</v>
      </c>
      <c r="AF32" s="12">
        <f t="shared" si="1"/>
        <v>2</v>
      </c>
    </row>
    <row r="33" spans="1:32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 t="shared" ref="C33:AF33" si="2"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 t="shared" si="2"/>
        <v>0</v>
      </c>
      <c r="E33" s="12">
        <f t="shared" si="2"/>
        <v>0</v>
      </c>
      <c r="F33" s="12">
        <f t="shared" si="2"/>
        <v>0</v>
      </c>
      <c r="G33" s="12">
        <f>COUNTIF(G5:G30,"ST")+(COUNTIF(G5:G30,"1/2 ST")/2)+COUNTIF(G5:G30,"FORM")+(COUNTIF(G5:G30,"1/2 FORM")/2)+COUNTIF(G5:G30,"EQ")+(COUNTIF(G5:G30,"1/2 EQ")/2)+COUNTIF(G5:G30,"CSO")+(COUNTIF(G5:G30,"1/2 CSO")/2)+COUNTIF(G5:G30,"FOUR")+(COUNTIF(G5:G30,"1/2 FOUR")/2)+COUNTIF(G5:G30,"PR")+(COUNTIF(G5:G30,"1/2 PR")/2)+COUNTIF(G5:G30,"ZA")+(COUNTIF(G5:G30,"1/2 ZA")/2)+COUNTIF(G5:G30,"ZB")+(COUNTIF(G5:G30,"1/2 ZB")/2)+COUNTIF(G5:G30,"ZC")+(COUNTIF(G5:G30,"1/2 ZC")/2)+COUNTIF(G5:G30,"ZD")+(COUNTIF(G5:G30,"1/2 ZD")/2)</f>
        <v>0</v>
      </c>
      <c r="H33" s="12">
        <f t="shared" si="2"/>
        <v>0</v>
      </c>
      <c r="I33" s="12">
        <f t="shared" si="2"/>
        <v>0</v>
      </c>
      <c r="J33" s="12">
        <f t="shared" si="2"/>
        <v>0</v>
      </c>
      <c r="K33" s="12">
        <f t="shared" si="2"/>
        <v>0</v>
      </c>
      <c r="L33" s="12">
        <f t="shared" si="2"/>
        <v>0</v>
      </c>
      <c r="M33" s="12">
        <f t="shared" si="2"/>
        <v>0</v>
      </c>
      <c r="N33" s="12">
        <f t="shared" si="2"/>
        <v>0</v>
      </c>
      <c r="O33" s="12">
        <f t="shared" si="2"/>
        <v>0</v>
      </c>
      <c r="P33" s="12">
        <f t="shared" si="2"/>
        <v>0</v>
      </c>
      <c r="Q33" s="12">
        <f t="shared" si="2"/>
        <v>0</v>
      </c>
      <c r="R33" s="12">
        <f t="shared" si="2"/>
        <v>0</v>
      </c>
      <c r="S33" s="12">
        <f t="shared" si="2"/>
        <v>0</v>
      </c>
      <c r="T33" s="12">
        <f t="shared" si="2"/>
        <v>0</v>
      </c>
      <c r="U33" s="12">
        <f t="shared" si="2"/>
        <v>0</v>
      </c>
      <c r="V33" s="12">
        <f t="shared" si="2"/>
        <v>0</v>
      </c>
      <c r="W33" s="12">
        <f t="shared" si="2"/>
        <v>0</v>
      </c>
      <c r="X33" s="12">
        <f t="shared" si="2"/>
        <v>0</v>
      </c>
      <c r="Y33" s="12">
        <f t="shared" si="2"/>
        <v>0</v>
      </c>
      <c r="Z33" s="12">
        <f t="shared" si="2"/>
        <v>0</v>
      </c>
      <c r="AA33" s="12">
        <f t="shared" si="2"/>
        <v>0</v>
      </c>
      <c r="AB33" s="12">
        <f t="shared" si="2"/>
        <v>0</v>
      </c>
      <c r="AC33" s="12">
        <f t="shared" si="2"/>
        <v>0</v>
      </c>
      <c r="AD33" s="12">
        <f t="shared" si="2"/>
        <v>0</v>
      </c>
      <c r="AE33" s="12">
        <f t="shared" si="2"/>
        <v>0</v>
      </c>
      <c r="AF33" s="12">
        <f t="shared" si="2"/>
        <v>0</v>
      </c>
    </row>
    <row r="34" spans="1:32">
      <c r="A34" s="57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61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76"/>
      <c r="AA34" s="59"/>
      <c r="AB34" s="59"/>
      <c r="AC34" s="59"/>
      <c r="AD34" s="59"/>
      <c r="AE34" s="59"/>
      <c r="AF34" s="61"/>
    </row>
    <row r="35" spans="1:32">
      <c r="A35" s="57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62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76"/>
      <c r="AA35" s="59"/>
      <c r="AB35" s="59"/>
      <c r="AC35" s="59"/>
      <c r="AD35" s="59"/>
      <c r="AE35" s="59"/>
      <c r="AF35" s="62"/>
    </row>
    <row r="36" spans="1:32">
      <c r="A36" s="57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62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76"/>
      <c r="AA36" s="59"/>
      <c r="AB36" s="59"/>
      <c r="AC36" s="59"/>
      <c r="AD36" s="59"/>
      <c r="AE36" s="59"/>
      <c r="AF36" s="62"/>
    </row>
    <row r="37" spans="1:32">
      <c r="A37" s="57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62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76"/>
      <c r="AA37" s="59"/>
      <c r="AB37" s="59"/>
      <c r="AC37" s="59"/>
      <c r="AD37" s="59"/>
      <c r="AE37" s="59"/>
      <c r="AF37" s="62"/>
    </row>
    <row r="38" spans="1:32">
      <c r="A38" s="57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62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76"/>
      <c r="AA38" s="59"/>
      <c r="AB38" s="59"/>
      <c r="AC38" s="59"/>
      <c r="AD38" s="59"/>
      <c r="AE38" s="59"/>
      <c r="AF38" s="62"/>
    </row>
    <row r="39" spans="1:32">
      <c r="A39" s="57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62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76"/>
      <c r="AA39" s="59"/>
      <c r="AB39" s="59"/>
      <c r="AC39" s="59"/>
      <c r="AD39" s="59"/>
      <c r="AE39" s="59"/>
      <c r="AF39" s="62"/>
    </row>
    <row r="40" spans="1:32">
      <c r="A40" s="57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63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76"/>
      <c r="AA40" s="59"/>
      <c r="AB40" s="59"/>
      <c r="AC40" s="59"/>
      <c r="AD40" s="59"/>
      <c r="AE40" s="59"/>
      <c r="AF40" s="63"/>
    </row>
    <row r="41" spans="1:32" ht="18.75" customHeight="1">
      <c r="A41" s="2"/>
      <c r="B41" s="75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</row>
    <row r="44" spans="1:32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COUNTIF($B$5:$AF$6,"J")+(COUNTIF($B$5:$AF$6,"1/2 J")/2)</f>
        <v>0</v>
      </c>
      <c r="C45" s="2">
        <f>COUNTIF($B$5:$AF$6,"M")+(COUNTIF($B$5:$AF$6,"1/2 M")/2)</f>
        <v>0</v>
      </c>
      <c r="D45" s="2">
        <f>COUNTIF($B$5:$AF$6,"AM")+(COUNTIF($B$5:$AF$6,"1/2 AM")/2)</f>
        <v>0</v>
      </c>
      <c r="E45" s="2">
        <f>COUNTIF($B$5:$AF$6,"GTPI")+(COUNTIF($B$5:$AF$6,"1/2 GTPI")/2)</f>
        <v>0</v>
      </c>
      <c r="F45" s="2">
        <f>COUNTIF($B$5:$AF$6,"RH")+(COUNTIF($B$5:$AF$6,"1/2 RH")/2)</f>
        <v>1</v>
      </c>
      <c r="G45" s="2">
        <f>COUNTIF($B$5:$AF$6,"CA")+(COUNTIF($B$5:$AF$6,"1/2 CA")/2)</f>
        <v>2</v>
      </c>
      <c r="H45" s="2">
        <f>COUNTIF($B$5:$AF$6,"RT")+(COUNTIF($B$5:$AF$6,"1/2 RT")/2)</f>
        <v>0</v>
      </c>
      <c r="I45" s="2">
        <f>COUNTIF($B$5:$AF$6,"CE")+(COUNTIF($B$5:$AF$6,"1/2 CE")/2)</f>
        <v>0</v>
      </c>
      <c r="J45" s="2">
        <f>COUNTIF($B$5:$AF$6,"MO")+(COUNTIF($B$5:$AF$6,"1/2 MO")/2)</f>
        <v>0</v>
      </c>
      <c r="K45" s="2">
        <f>COUNTIF($B$5:$AF$6,"CAA")+(COUNTIF($B$5:$AF$6,"1/2 CAA")/2)</f>
        <v>0</v>
      </c>
      <c r="L45" s="2">
        <f>COUNTIF($B$5:$AF$6,"EF")+(COUNTIF($B$5:$AF$6,"1/2 EF")/2)</f>
        <v>0</v>
      </c>
      <c r="M45" s="2">
        <f>COUNTIF($B$5:$AF$6,"HSR")+(COUNTIF($B$5:$AF$6,"1/2 HSR")/2)</f>
        <v>0</v>
      </c>
      <c r="N45" s="2">
        <f>COUNTIF($B$5:$AF$6,"EM")+(COUNTIF($B$5:$AF$6,"1/2 EM")/2)</f>
        <v>0</v>
      </c>
      <c r="O45" s="2">
        <f>COUNTIF($B$5:$AF$6,"F")+(COUNTIF($B$5:$AF$6,"1/2 F")/2)</f>
        <v>0</v>
      </c>
      <c r="P45" s="2">
        <f>COUNTIF($B$5:$AF$6,"ST")+(COUNTIF($B$5:$AF$6,"1/2 ST")/2)</f>
        <v>0</v>
      </c>
      <c r="Q45" s="2">
        <f>COUNTIF($B$5:$AF$6,"FORM")+(COUNTIF($B$5:$AF$6,"1/2 FORM")/2)</f>
        <v>0</v>
      </c>
      <c r="R45" s="2">
        <f>COUNTIF($B$5:$AF$6,"EQ")+(COUNTIF($B$5:$AF$6,"1/2 EQ")/2)</f>
        <v>0</v>
      </c>
      <c r="S45" s="2">
        <f>COUNTIF($B$5:$AF$6,"CSO")+(COUNTIF($B$5:$AF$6,"1/2 CSO")/2)</f>
        <v>0</v>
      </c>
      <c r="T45" s="2">
        <f>COUNTIF($B$5:$AF$6,"FOUR")+(COUNTIF($B$5:$AF$6,"1/2 FOUR")/2)</f>
        <v>0</v>
      </c>
      <c r="U45" s="2">
        <f>COUNTIF($B$5:$AF$6,"PR")+(COUNTIF($B$5:$AF$6,"1/2 PR")/2)</f>
        <v>0</v>
      </c>
      <c r="V45" s="2">
        <f>COUNTIF($B$5:$AF$6,"AT")+(COUNTIF($B$5:$AF$6,"1/2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3</v>
      </c>
    </row>
    <row r="46" spans="1:32" ht="17.25" customHeight="1">
      <c r="A46" s="44" t="s">
        <v>55</v>
      </c>
      <c r="B46" s="2">
        <f>COUNTIF($B$7:$AF$8,"J")+(COUNTIF($B$7:$AF$8,"1/2 J")/2)</f>
        <v>0</v>
      </c>
      <c r="C46" s="2">
        <f>COUNTIF($B$7:$AF$8,"M")+(COUNTIF($B$7:$AF$8,"1/2 M")/2)</f>
        <v>6</v>
      </c>
      <c r="D46" s="2">
        <f>COUNTIF($B$7:$AF$8,"AM")+(COUNTIF($B$7:$AF$8,"1/2 AM")/2)</f>
        <v>12</v>
      </c>
      <c r="E46" s="2">
        <f>COUNTIF($B$7:$AF$8,"GTPI")+(COUNTIF($B$7:$AF$8,"1/2 GTPI")/2)</f>
        <v>0</v>
      </c>
      <c r="F46" s="2">
        <f>COUNTIF($B$7:$AF$8,"RH")+(COUNTIF($B$7:$AF$8,"1/2 RH")/2)</f>
        <v>8</v>
      </c>
      <c r="G46" s="2">
        <f>COUNTIF($B$7:$AF$8,"CA")+(COUNTIF($B$7:$AF$8,"1/2 CA")/2)</f>
        <v>2</v>
      </c>
      <c r="H46" s="2">
        <f>COUNTIF($B$7:$AF$8,"RT")+(COUNTIF($B$7:$AF$8,"1/2 RT")/2)</f>
        <v>3</v>
      </c>
      <c r="I46" s="2">
        <f>COUNTIF($B$7:$AF$8,"CE")+(COUNTIF($B$7:$AF$8,"1/2 CE")/2)</f>
        <v>0</v>
      </c>
      <c r="J46" s="2">
        <f>COUNTIF($B$7:$AF$8,"MO")+(COUNTIF($B$7:$AF$8,"1/2 MO")/2)</f>
        <v>0</v>
      </c>
      <c r="K46" s="2">
        <f>COUNTIF($B$7:$AF$8,"CAA")+(COUNTIF($B$7:$AF$8,"1/2 CAA")/2)</f>
        <v>0</v>
      </c>
      <c r="L46" s="2">
        <f>COUNTIF($B$7:$AF$8,"EF")+(COUNTIF($B$7:$AF$8,"1/2 EF")/2)</f>
        <v>0</v>
      </c>
      <c r="M46" s="2">
        <f>COUNTIF($B$7:$AF$8,"HSR")+(COUNTIF($B$7:$AF$8,"1/2 HSR")/2)</f>
        <v>0</v>
      </c>
      <c r="N46" s="2">
        <f>COUNTIF($B$7:$AF$8,"EM")+(COUNTIF($B$7:$AF$8,"1/2 EM")/2)</f>
        <v>0</v>
      </c>
      <c r="O46" s="2">
        <f>COUNTIF($B$7:$AF$8,"F")+(COUNTIF($B$7:$AF$8,"1/2 F")/2)</f>
        <v>0</v>
      </c>
      <c r="P46" s="2">
        <f>COUNTIF($B$7:$AF$8,"ST")+(COUNTIF($B$7:$AF$8,"1/2 ST")/2)</f>
        <v>0</v>
      </c>
      <c r="Q46" s="2">
        <f>COUNTIF($B$7:$AF$8,"FORM")+(COUNTIF($B$7:$AF$8,"1/2 FORM")/2)</f>
        <v>0</v>
      </c>
      <c r="R46" s="2">
        <f>COUNTIF($B$7:$AF$8,"EQ")+(COUNTIF($B$7:$AF$8,"1/2 EQ")/2)</f>
        <v>0</v>
      </c>
      <c r="S46" s="2">
        <f>COUNTIF($B$7:$AF$8,"CSO")+(COUNTIF($B$7:$AF$8,"1/2 CSO")/2)</f>
        <v>0</v>
      </c>
      <c r="T46" s="2">
        <f>COUNTIF($B$7:$AF$8,"FOUR")+(COUNTIF($B$7:$AF$8,"1/2 FOUR")/2)</f>
        <v>0</v>
      </c>
      <c r="U46" s="2">
        <f>COUNTIF($B$7:$AF$8,"PR")+(COUNTIF($B$7:$AF$8,"1/2 PR")/2)</f>
        <v>0</v>
      </c>
      <c r="V46" s="2">
        <f>COUNTIF($B$7:$AF$8,"AT")+(COUNTIF($B$7:$AF$8,"1/2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3">SUM(B46:AE46)</f>
        <v>31</v>
      </c>
    </row>
    <row r="47" spans="1:32" ht="17.25" customHeight="1">
      <c r="A47" s="44" t="s">
        <v>56</v>
      </c>
      <c r="B47" s="2">
        <f>COUNTIF($B$9:$AF$10,"J")+(COUNTIF($B$9:$AF$10,"1/2 J")/2)</f>
        <v>0</v>
      </c>
      <c r="C47" s="2">
        <f>COUNTIF($B$9:$AF$10,"M")+(COUNTIF($B$9:$AF$10,"1/2 M")/2)</f>
        <v>7</v>
      </c>
      <c r="D47" s="2">
        <f>COUNTIF($B$9:$AF$10,"AM")+(COUNTIF($B$9:$AF$10,"1/2 AM")/2)</f>
        <v>14</v>
      </c>
      <c r="E47" s="2">
        <f>COUNTIF($B$9:$AF$10,"GTPI")+(COUNTIF($B$9:$AF$10,"1/2 GTPI")/2)</f>
        <v>0</v>
      </c>
      <c r="F47" s="2">
        <f>COUNTIF($B$9:$AF$10,"RH")+(COUNTIF($B$9:$AF$10,"1/2 RH")/2)</f>
        <v>9</v>
      </c>
      <c r="G47" s="2">
        <f>COUNTIF($B$9:$AF$10,"CA")+(COUNTIF($B$9:$AF$10,"1/2 CA")/2)</f>
        <v>0</v>
      </c>
      <c r="H47" s="2">
        <f>COUNTIF($B$9:$AF$10,"RT")+(COUNTIF($B$9:$AF$10,"1/2 RT")/2)</f>
        <v>1</v>
      </c>
      <c r="I47" s="2">
        <f>COUNTIF($B$9:$AF$10,"CE")+(COUNTIF($B$9:$AF$10,"1/2 CE")/2)</f>
        <v>0</v>
      </c>
      <c r="J47" s="2">
        <f>COUNTIF($B$9:$AF$10,"MO")+(COUNTIF($B$9:$AF$10,"1/2 MO")/2)</f>
        <v>0</v>
      </c>
      <c r="K47" s="2">
        <f>COUNTIF($B$9:$AF$10,"CAA")+(COUNTIF($B$9:$AF$10,"1/2 CAA")/2)</f>
        <v>0</v>
      </c>
      <c r="L47" s="2">
        <f>COUNTIF($B$9:$AF$10,"EF")+(COUNTIF($B$9:$AF$10,"1/2 EF")/2)</f>
        <v>0</v>
      </c>
      <c r="M47" s="2">
        <f>COUNTIF($B$9:$AF$10,"HSR")+(COUNTIF($B$9:$AF$10,"1/2 HSR")/2)</f>
        <v>0</v>
      </c>
      <c r="N47" s="2">
        <f>COUNTIF($B$9:$AF$10,"EM")+(COUNTIF($B$9:$AF$10,"1/2 EM")/2)</f>
        <v>0</v>
      </c>
      <c r="O47" s="2">
        <f>COUNTIF($B$9:$AF$10,"F")+(COUNTIF($B$9:$AF$10,"1/2 F")/2)</f>
        <v>0</v>
      </c>
      <c r="P47" s="2">
        <f>COUNTIF($B$9:$AF$10,"ST")+(COUNTIF($B$9:$AF$10,"1/2 ST")/2)</f>
        <v>0</v>
      </c>
      <c r="Q47" s="2">
        <f>COUNTIF($B$9:$AF$10,"FORM")+(COUNTIF($B$9:$AF$10,"1/2 FORM")/2)</f>
        <v>0</v>
      </c>
      <c r="R47" s="2">
        <f>COUNTIF($B$9:$AF$10,"EQ")+(COUNTIF($B$9:$AF$10,"1/2 EQ")/2)</f>
        <v>0</v>
      </c>
      <c r="S47" s="2">
        <f>COUNTIF($B$9:$AF$10,"CSO")+(COUNTIF($B$9:$AF$10,"1/2 CSO")/2)</f>
        <v>0</v>
      </c>
      <c r="T47" s="2">
        <f>COUNTIF($B$9:$AF$10,"FOUR")+(COUNTIF($B$9:$AF$10,"1/2 FOUR")/2)</f>
        <v>0</v>
      </c>
      <c r="U47" s="2">
        <f>COUNTIF($B$9:$AF$10,"PR")+(COUNTIF($B$9:$AF$10,"1/2 PR")/2)</f>
        <v>0</v>
      </c>
      <c r="V47" s="2">
        <f>COUNTIF($B$9:$AF$10,"AT")+(COUNTIF($B$9:$AF$10,"1/2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3"/>
        <v>31</v>
      </c>
    </row>
    <row r="48" spans="1:32" ht="17.25" customHeight="1">
      <c r="A48" s="44" t="s">
        <v>57</v>
      </c>
      <c r="B48" s="2">
        <f>COUNTIF($B$11:$AF$12,"J")+(COUNTIF($B$11:$AF$12,"1/2 J")/2)</f>
        <v>0</v>
      </c>
      <c r="C48" s="2">
        <f>COUNTIF($B$11:$AF$12,"M")+(COUNTIF($B$11:$AF$12,"1/2 M")/2)</f>
        <v>8</v>
      </c>
      <c r="D48" s="2">
        <f>COUNTIF($B$11:$AF$12,"AM")+(COUNTIF($B$11:$AF$12,"1/2 AM")/2)</f>
        <v>14</v>
      </c>
      <c r="E48" s="2">
        <f>COUNTIF($B$11:$AF$12,"GTPI")+(COUNTIF($B$11:$AF$12,"1/2 GTPI")/2)</f>
        <v>0</v>
      </c>
      <c r="F48" s="2">
        <f>COUNTIF($B$11:$AF$12,"RH")+(COUNTIF($B$11:$AF$12,"1/2 RH")/2)</f>
        <v>8</v>
      </c>
      <c r="G48" s="2">
        <f>COUNTIF($B$11:$AF$12,"CA")+(COUNTIF($B$11:$AF$12,"1/2 CA")/2)</f>
        <v>1</v>
      </c>
      <c r="H48" s="2">
        <f>COUNTIF($B$11:$AF$12,"RT")+(COUNTIF($B$11:$AF$12,"1/2 RT")/2)</f>
        <v>0</v>
      </c>
      <c r="I48" s="2">
        <f>COUNTIF($B$11:$AF$12,"CE")+(COUNTIF($B$11:$AF$12,"1/2 CE")/2)</f>
        <v>0</v>
      </c>
      <c r="J48" s="2">
        <f>COUNTIF($B$11:$AF$12,"MO")+(COUNTIF($B$11:$AF$12,"1/2 MO")/2)</f>
        <v>0</v>
      </c>
      <c r="K48" s="2">
        <f>COUNTIF($B$11:$AF$12,"CAA")+(COUNTIF($B$11:$AF$12,"1/2 CAA")/2)</f>
        <v>0</v>
      </c>
      <c r="L48" s="2">
        <f>COUNTIF($B$11:$AF$12,"EF")+(COUNTIF($B$11:$AF$12,"1/2 EF")/2)</f>
        <v>0</v>
      </c>
      <c r="M48" s="2">
        <f>COUNTIF($B$11:$AF$12,"HSR")+(COUNTIF($B$11:$AF$12,"1/2 HSR")/2)</f>
        <v>0</v>
      </c>
      <c r="N48" s="2">
        <f>COUNTIF($B$11:$AF$12,"EM")+(COUNTIF($B$11:$AF$12,"1/2 EM")/2)</f>
        <v>0</v>
      </c>
      <c r="O48" s="2">
        <f>COUNTIF($B$11:$AF$12,"F")+(COUNTIF($B$11:$AF$12,"1/2 F")/2)</f>
        <v>0</v>
      </c>
      <c r="P48" s="2">
        <f>COUNTIF($B$11:$AF$12,"ST")+(COUNTIF($B$11:$AF$12,"1/2 ST")/2)</f>
        <v>0</v>
      </c>
      <c r="Q48" s="2">
        <f>COUNTIF($B$11:$AF$12,"FORM")+(COUNTIF($B$11:$AF$12,"1/2 FORM")/2)</f>
        <v>0</v>
      </c>
      <c r="R48" s="2">
        <f>COUNTIF($B$11:$AF$12,"EQ")+(COUNTIF($B$11:$AF$12,"1/2 EQ")/2)</f>
        <v>0</v>
      </c>
      <c r="S48" s="2">
        <f>COUNTIF($B$11:$AF$12,"CSO")+(COUNTIF($B$11:$AF$12,"1/2 CSO")/2)</f>
        <v>0</v>
      </c>
      <c r="T48" s="2">
        <f>COUNTIF($B$11:$AF$12,"FOUR")+(COUNTIF($B$11:$AF$12,"1/2 FOUR")/2)</f>
        <v>0</v>
      </c>
      <c r="U48" s="2">
        <f>COUNTIF($B$11:$AF$12,"PR")+(COUNTIF($B$11:$AF$12,"1/2 PR")/2)</f>
        <v>0</v>
      </c>
      <c r="V48" s="2">
        <f>COUNTIF($B$11:$AF$12,"AT")+(COUNTIF($B$11:$AF$12,"1/2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3"/>
        <v>31</v>
      </c>
    </row>
    <row r="49" spans="1:32" ht="17.25" customHeight="1">
      <c r="A49" s="44" t="s">
        <v>58</v>
      </c>
      <c r="B49" s="2">
        <f>COUNTIF($B$13:$AF$14,"J")+(COUNTIF($B$13:$AF$14,"1/2 J")/2)</f>
        <v>0</v>
      </c>
      <c r="C49" s="2">
        <f>COUNTIF($B$13:$AF$14,"M")+(COUNTIF($B$13:$AF$14,"1/2 M")/2)</f>
        <v>0</v>
      </c>
      <c r="D49" s="2">
        <f>COUNTIF($B$13:$AF$14,"AM")+(COUNTIF($B$13:$AF$14,"1/2 AM")/2)</f>
        <v>0</v>
      </c>
      <c r="E49" s="2">
        <f>COUNTIF($B$13:$AF$14,"GTPI")+(COUNTIF($B$13:$AF$14,"1/2 GTPI")/2)</f>
        <v>0</v>
      </c>
      <c r="F49" s="2">
        <f>COUNTIF($B$13:$AF$14,"RH")+(COUNTIF($B$13:$AF$14,"1/2 RH")/2)</f>
        <v>0</v>
      </c>
      <c r="G49" s="2">
        <f>COUNTIF($B$13:$AF$14,"CA")+(COUNTIF($B$13:$AF$14,"1/2 CA")/2)</f>
        <v>0</v>
      </c>
      <c r="H49" s="2">
        <f>COUNTIF($B$13:$AF$14,"RT")+(COUNTIF($B$13:$AF$14,"1/2 RT")/2)</f>
        <v>0</v>
      </c>
      <c r="I49" s="2">
        <f>COUNTIF($B$13:$AF$14,"CE")+(COUNTIF($B$13:$AF$14,"1/2 CE")/2)</f>
        <v>0</v>
      </c>
      <c r="J49" s="2">
        <f>COUNTIF($B$13:$AF$14,"MO")+(COUNTIF($B$13:$AF$14,"1/2 MO")/2)</f>
        <v>0</v>
      </c>
      <c r="K49" s="2">
        <f>COUNTIF($B$13:$AF$14,"CAA")+(COUNTIF($B$13:$AF$14,"1/2 CAA")/2)</f>
        <v>0</v>
      </c>
      <c r="L49" s="2">
        <f>COUNTIF($B$13:$AF$14,"EF")+(COUNTIF($B$13:$AF$14,"1/2 EF")/2)</f>
        <v>0</v>
      </c>
      <c r="M49" s="2">
        <f>COUNTIF($B$13:$AF$14,"HSR")+(COUNTIF($B$13:$AF$14,"1/2 HSR")/2)</f>
        <v>0</v>
      </c>
      <c r="N49" s="2">
        <f>COUNTIF($B$13:$AF$14,"EM")+(COUNTIF($B$13:$AF$14,"1/2 EM")/2)</f>
        <v>0</v>
      </c>
      <c r="O49" s="2">
        <f>COUNTIF($B$13:$AF$14,"F")+(COUNTIF($B$13:$AF$14,"1/2 F")/2)</f>
        <v>0</v>
      </c>
      <c r="P49" s="2">
        <f>COUNTIF($B$13:$AF$14,"ST")+(COUNTIF($B$13:$AF$14,"1/2 ST")/2)</f>
        <v>0</v>
      </c>
      <c r="Q49" s="2">
        <f>COUNTIF($B$13:$AF$14,"FORM")+(COUNTIF($B$13:$AF$14,"1/2 FORM")/2)</f>
        <v>0</v>
      </c>
      <c r="R49" s="2">
        <f>COUNTIF($B$13:$AF$14,"EQ")+(COUNTIF($B$13:$AF$14,"1/2 EQ")/2)</f>
        <v>0</v>
      </c>
      <c r="S49" s="2">
        <f>COUNTIF($B$13:$AF$14,"CSO")+(COUNTIF($B$13:$AF$14,"1/2 CSO")/2)</f>
        <v>0</v>
      </c>
      <c r="T49" s="2">
        <f>COUNTIF($B$13:$AF$14,"FOUR")+(COUNTIF($B$13:$AF$14,"1/2 FOUR")/2)</f>
        <v>0</v>
      </c>
      <c r="U49" s="2">
        <f>COUNTIF($B$13:$AF$14,"PR")+(COUNTIF($B$13:$AF$14,"1/2 PR")/2)</f>
        <v>0</v>
      </c>
      <c r="V49" s="2">
        <f>COUNTIF($B$13:$AF$14,"AT")+(COUNTIF($B$13:$AF$14,"1/2 AT")/2)</f>
        <v>31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3"/>
        <v>31</v>
      </c>
    </row>
    <row r="50" spans="1:32" ht="17.25" customHeight="1">
      <c r="A50" s="44"/>
      <c r="B50" s="2">
        <f>COUNTIF($B$15:$AF$16,"J")+(COUNTIF($B$15:$AF$16,"1/2 J")/2)</f>
        <v>0</v>
      </c>
      <c r="C50" s="2">
        <f>COUNTIF($B$15:$AF$16,"M")+(COUNTIF($B$15:$AF$16,"1/2 M")/2)</f>
        <v>0</v>
      </c>
      <c r="D50" s="2">
        <f>COUNTIF($B$15:$AF$16,"AM")+(COUNTIF($B$15:$AF$16,"1/2 AM")/2)</f>
        <v>0</v>
      </c>
      <c r="E50" s="2">
        <f>COUNTIF($B$15:$AF$16,"GTPI")+(COUNTIF($B$15:$AF$16,"1/2 GTPI")/2)</f>
        <v>0</v>
      </c>
      <c r="F50" s="2">
        <f>COUNTIF($B$15:$AF$16,"RH")+(COUNTIF($B$15:$AF$16,"1/2 RH")/2)</f>
        <v>0</v>
      </c>
      <c r="G50" s="2">
        <f>COUNTIF($B$15:$AF$16,"CA")+(COUNTIF($B$15:$AF$16,"1/2 CA")/2)</f>
        <v>0</v>
      </c>
      <c r="H50" s="2">
        <f>COUNTIF($B$15:$AF$16,"RT")+(COUNTIF($B$15:$AF$16,"1/2 RT")/2)</f>
        <v>0</v>
      </c>
      <c r="I50" s="2">
        <f>COUNTIF($B$15:$AF$16,"CE")+(COUNTIF($B$15:$AF$16,"1/2 CE")/2)</f>
        <v>0</v>
      </c>
      <c r="J50" s="2">
        <f>COUNTIF($B$15:$AF$16,"MO")+(COUNTIF($B$15:$AF$16,"1/2 MO")/2)</f>
        <v>0</v>
      </c>
      <c r="K50" s="2">
        <f>COUNTIF($B$15:$AF$16,"CAA")+(COUNTIF($B$15:$AF$16,"1/2 CAA")/2)</f>
        <v>0</v>
      </c>
      <c r="L50" s="2">
        <f>COUNTIF($B$15:$AF$16,"EF")+(COUNTIF($B$15:$AF$16,"1/2 EF")/2)</f>
        <v>0</v>
      </c>
      <c r="M50" s="2">
        <f>COUNTIF($B$15:$AF$16,"HSR")+(COUNTIF($B$15:$AF$16,"1/2 HSR")/2)</f>
        <v>0</v>
      </c>
      <c r="N50" s="2">
        <f>COUNTIF($B$15:$AF$16,"EM")+(COUNTIF($B$15:$AF$16,"1/2 EM")/2)</f>
        <v>0</v>
      </c>
      <c r="O50" s="2">
        <f>COUNTIF($B$15:$AF$16,"F")+(COUNTIF($B$15:$AF$16,"1/2 F")/2)</f>
        <v>0</v>
      </c>
      <c r="P50" s="2">
        <f>COUNTIF($B$15:$AF$16,"ST")+(COUNTIF($B$15:$AF$16,"1/2 ST")/2)</f>
        <v>0</v>
      </c>
      <c r="Q50" s="2">
        <f>COUNTIF($B$15:$AF$16,"FORM")+(COUNTIF($B$15:$AF$16,"1/2 FORM")/2)</f>
        <v>0</v>
      </c>
      <c r="R50" s="2">
        <f>COUNTIF($B$15:$AF$16,"EQ")+(COUNTIF($B$15:$AF$16,"1/2 EQ")/2)</f>
        <v>0</v>
      </c>
      <c r="S50" s="2">
        <f>COUNTIF($B$15:$AF$16,"CSO")+(COUNTIF($B$15:$AF$16,"1/2 CSO")/2)</f>
        <v>0</v>
      </c>
      <c r="T50" s="2">
        <f>COUNTIF($B$15:$AF$16,"FOUR")+(COUNTIF($B$15:$AF$16,"1/2 FOUR")/2)</f>
        <v>0</v>
      </c>
      <c r="U50" s="2">
        <f>COUNTIF($B$15:$AF$16,"PR")+(COUNTIF($B$15:$AF$16,"1/2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3"/>
        <v>0</v>
      </c>
    </row>
    <row r="51" spans="1:32" ht="17.25" customHeight="1">
      <c r="A51" s="44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COUNTIF($B$17:$AF$18,"AT")+(COUNTIF($B$17:$AF$18,"1/2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3"/>
        <v>0</v>
      </c>
    </row>
    <row r="52" spans="1:32" ht="17.25" customHeight="1">
      <c r="A52" s="44" t="s">
        <v>59</v>
      </c>
      <c r="B52" s="2">
        <f>COUNTIF($B$19:$AF$20,"J")+(COUNTIF($B$19:$AF$20,"1/2 J")/2)</f>
        <v>0</v>
      </c>
      <c r="C52" s="2">
        <f>COUNTIF($B$19:$AF$20,"M")+(COUNTIF($B$19:$AF$20,"1/2 M")/2)</f>
        <v>9</v>
      </c>
      <c r="D52" s="2">
        <f>COUNTIF($B$19:$AF$20,"AM")+(COUNTIF($B$19:$AF$20,"1/2 AM")/2)</f>
        <v>11</v>
      </c>
      <c r="E52" s="2">
        <f>COUNTIF($B$19:$AF$20,"GTPI")+(COUNTIF($B$19:$AF$20,"1/2 GTPI")/2)</f>
        <v>0</v>
      </c>
      <c r="F52" s="2">
        <f>COUNTIF($B$19:$AF$20,"RH")+(COUNTIF($B$19:$AF$20,"1/2 RH")/2)</f>
        <v>10</v>
      </c>
      <c r="G52" s="2">
        <f>COUNTIF($B$19:$AF$20,"CA")+(COUNTIF($B$19:$AF$20,"1/2 CA")/2)</f>
        <v>1</v>
      </c>
      <c r="H52" s="2">
        <f>COUNTIF($B$19:$AF$20,"RT")+(COUNTIF($B$19:$AF$20,"1/2 RT")/2)</f>
        <v>0</v>
      </c>
      <c r="I52" s="2">
        <f>COUNTIF($B$19:$AF$20,"CE")+(COUNTIF($B$19:$AF$20,"1/2 CE")/2)</f>
        <v>0</v>
      </c>
      <c r="J52" s="2">
        <f>COUNTIF($B$19:$AF$20,"MO")+(COUNTIF($B$19:$AF$20,"1/2 MO")/2)</f>
        <v>0</v>
      </c>
      <c r="K52" s="2">
        <f>COUNTIF($B$19:$AF$20,"CAA")+(COUNTIF($B$19:$AF$20,"1/2 CAA")/2)</f>
        <v>0</v>
      </c>
      <c r="L52" s="2">
        <f>COUNTIF($B$19:$AF$20,"EF")+(COUNTIF($B$19:$AF$20,"1/2 EF")/2)</f>
        <v>0</v>
      </c>
      <c r="M52" s="2">
        <f>COUNTIF($B$19:$AF$20,"HSR")+(COUNTIF($B$19:$AF$20,"1/2 HSR")/2)</f>
        <v>0</v>
      </c>
      <c r="N52" s="2">
        <f>COUNTIF($B$19:$AF$20,"EM")+(COUNTIF($B$19:$AF$20,"1/2 EM")/2)</f>
        <v>0</v>
      </c>
      <c r="O52" s="2">
        <f>COUNTIF($B$19:$AF$20,"F")+(COUNTIF($B$19:$AF$20,"1/2 F")/2)</f>
        <v>0</v>
      </c>
      <c r="P52" s="2">
        <f>COUNTIF($B$19:$AF$20,"ST")+(COUNTIF($B$19:$AF$20,"1/2 ST")/2)</f>
        <v>0</v>
      </c>
      <c r="Q52" s="2">
        <f>COUNTIF($B$19:$AF$20,"FORM")+(COUNTIF($B$19:$AF$20,"1/2 FORM")/2)</f>
        <v>0</v>
      </c>
      <c r="R52" s="2">
        <f>COUNTIF($B$19:$AF$20,"EQ")+(COUNTIF($B$19:$AF$20,"1/2 EQ")/2)</f>
        <v>0</v>
      </c>
      <c r="S52" s="2">
        <f>COUNTIF($B$19:$AF$20,"CSO")+(COUNTIF($B$19:$AF$20,"1/2 CSO")/2)</f>
        <v>0</v>
      </c>
      <c r="T52" s="2">
        <f>COUNTIF($B$19:$AF$20,"FOUR")+(COUNTIF($B$19:$AF$20,"1/2 FOUR")/2)</f>
        <v>0</v>
      </c>
      <c r="U52" s="2">
        <f>COUNTIF($B$19:$AF$20,"PR")+(COUNTIF($B$19:$AF$20,"1/2 PR")/2)</f>
        <v>0</v>
      </c>
      <c r="V52" s="2">
        <f>COUNTIF($B$19:$AF$20,"AT")+(COUNTIF($B$19:$AF$20,"1/2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3"/>
        <v>31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9</v>
      </c>
      <c r="D53" s="2">
        <f>COUNTIF($B$21:$AF$22,"AM")+(COUNTIF($B$21:$AF$22,"1/2 AM")/2)</f>
        <v>12</v>
      </c>
      <c r="E53" s="2">
        <f>COUNTIF($B$21:$AF$22,"GTPI")+(COUNTIF($B$21:$AF$22,"1/2 GTPI")/2)</f>
        <v>0</v>
      </c>
      <c r="F53" s="2">
        <f>COUNTIF($B$21:$AF$22,"RH")+(COUNTIF($B$21:$AF$22,"1/2 RH")/2)</f>
        <v>7</v>
      </c>
      <c r="G53" s="2">
        <f>COUNTIF($B$21:$AF$22,"CA")+(COUNTIF($B$21:$AF$22,"1/2 CA")/2)</f>
        <v>0</v>
      </c>
      <c r="H53" s="2">
        <f>COUNTIF($B$21:$AF$22,"RT")+(COUNTIF($B$21:$AF$22,"1/2 RT")/2)</f>
        <v>3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0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COUNTIF($B$21:$AF$22,"AT")+(COUNTIF($B$21:$AF$22,"1/2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3"/>
        <v>31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9</v>
      </c>
      <c r="D54" s="2">
        <f>COUNTIF($B$23:$AF$24,"AM")+(COUNTIF($B$23:$AF$24,"1/2 AM")/2)</f>
        <v>12</v>
      </c>
      <c r="E54" s="2">
        <f>COUNTIF($B$23:$AF$24,"GTPI")+(COUNTIF($B$23:$AF$24,"1/2 GTPI")/2)</f>
        <v>0</v>
      </c>
      <c r="F54" s="2">
        <f>COUNTIF($B$23:$AF$24,"RH")+(COUNTIF($B$23:$AF$24,"1/2 RH")/2)</f>
        <v>8</v>
      </c>
      <c r="G54" s="2">
        <f>COUNTIF($B$23:$AF$24,"CA")+(COUNTIF($B$23:$AF$24,"1/2 CA")/2)</f>
        <v>1</v>
      </c>
      <c r="H54" s="2">
        <f>COUNTIF($B$23:$AF$24,"RT")+(COUNTIF($B$23:$AF$24,"1/2 RT")/2)</f>
        <v>1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0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COUNTIF($B$23:$AF$24,"AT")+(COUNTIF($B$23:$AF$24,"1/2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3"/>
        <v>31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0</v>
      </c>
      <c r="D55" s="2">
        <f>COUNTIF($B$25:$AF$26,"AM")+(COUNTIF($B$25:$AF$26,"1/2 AM")/2)</f>
        <v>0</v>
      </c>
      <c r="E55" s="2">
        <f>COUNTIF($B$25:$AF$26,"GTPI")+(COUNTIF($B$25:$AF$26,"1/2 GTPI")/2)</f>
        <v>0</v>
      </c>
      <c r="F55" s="2">
        <f>COUNTIF($B$25:$AF$26,"RH")+(COUNTIF($B$25:$AF$26,"1/2 RH")/2)</f>
        <v>0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COUNTIF($B$25:$AF$26,"AT")+(COUNTIF($B$25:$AF$26,"1/2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3"/>
        <v>0</v>
      </c>
    </row>
    <row r="56" spans="1:32" ht="17.25" customHeight="1">
      <c r="A56" s="44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COUNTIF($B$27:$AF$28,"AT")+(COUNTIF($B$27:$AF$28,"1/2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3"/>
        <v>0</v>
      </c>
    </row>
    <row r="57" spans="1:32" ht="17.25" customHeight="1">
      <c r="A57" s="44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COUNTIF($B$29:$AF$30,"AT")+(COUNTIF($B$29:$AF$30,"1/2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3"/>
        <v>0</v>
      </c>
    </row>
  </sheetData>
  <mergeCells count="443">
    <mergeCell ref="B41:AF41"/>
    <mergeCell ref="Y34:Y40"/>
    <mergeCell ref="Z34:Z40"/>
    <mergeCell ref="AA34:AA40"/>
    <mergeCell ref="AB34:AB40"/>
    <mergeCell ref="AC34:AC40"/>
    <mergeCell ref="AD34:AD40"/>
    <mergeCell ref="S34:S40"/>
    <mergeCell ref="V34:V40"/>
    <mergeCell ref="W34:W40"/>
    <mergeCell ref="AE34:AE40"/>
    <mergeCell ref="AF34:AF40"/>
    <mergeCell ref="K34:K40"/>
    <mergeCell ref="L34:L40"/>
    <mergeCell ref="X34:X40"/>
    <mergeCell ref="M34:M40"/>
    <mergeCell ref="N34:N40"/>
    <mergeCell ref="H34:H40"/>
    <mergeCell ref="I34:I40"/>
    <mergeCell ref="J34:J40"/>
    <mergeCell ref="R29:R30"/>
    <mergeCell ref="S29:S30"/>
    <mergeCell ref="Y13:Y14"/>
    <mergeCell ref="W13:W14"/>
    <mergeCell ref="X13:X14"/>
    <mergeCell ref="O13:O14"/>
    <mergeCell ref="P13:P14"/>
    <mergeCell ref="Q13:Q14"/>
    <mergeCell ref="R13:R14"/>
    <mergeCell ref="AF29:AF30"/>
    <mergeCell ref="Y29:Y30"/>
    <mergeCell ref="Z29:Z30"/>
    <mergeCell ref="AA29:AA30"/>
    <mergeCell ref="AB29:AB30"/>
    <mergeCell ref="O34:O40"/>
    <mergeCell ref="P34:P40"/>
    <mergeCell ref="U34:U40"/>
    <mergeCell ref="A34:A40"/>
    <mergeCell ref="B34:B40"/>
    <mergeCell ref="C34:C40"/>
    <mergeCell ref="D34:D40"/>
    <mergeCell ref="AC29:AC30"/>
    <mergeCell ref="AD29:AD30"/>
    <mergeCell ref="U29:U30"/>
    <mergeCell ref="V29:V30"/>
    <mergeCell ref="W29:W30"/>
    <mergeCell ref="X29:X30"/>
    <mergeCell ref="E34:E40"/>
    <mergeCell ref="F34:F40"/>
    <mergeCell ref="R34:R40"/>
    <mergeCell ref="T34:T40"/>
    <mergeCell ref="Q34:Q40"/>
    <mergeCell ref="G34:G40"/>
    <mergeCell ref="G29:G30"/>
    <mergeCell ref="H29:H30"/>
    <mergeCell ref="Q29:Q30"/>
    <mergeCell ref="T29:T30"/>
    <mergeCell ref="M29:M30"/>
    <mergeCell ref="N29:N30"/>
    <mergeCell ref="O29:O30"/>
    <mergeCell ref="P29:P30"/>
    <mergeCell ref="AE29:AE30"/>
    <mergeCell ref="O27:O28"/>
    <mergeCell ref="P27:P28"/>
    <mergeCell ref="AE27:AE28"/>
    <mergeCell ref="AF27:AF28"/>
    <mergeCell ref="Y27:Y28"/>
    <mergeCell ref="Z27:Z28"/>
    <mergeCell ref="AA27:AA28"/>
    <mergeCell ref="AB27:AB28"/>
    <mergeCell ref="A29:A30"/>
    <mergeCell ref="B29:B30"/>
    <mergeCell ref="C29:C30"/>
    <mergeCell ref="D29:D30"/>
    <mergeCell ref="AC27:AC28"/>
    <mergeCell ref="AD27:AD28"/>
    <mergeCell ref="U27:U28"/>
    <mergeCell ref="V27:V28"/>
    <mergeCell ref="W27:W28"/>
    <mergeCell ref="X27:X28"/>
    <mergeCell ref="I29:I30"/>
    <mergeCell ref="J29:J30"/>
    <mergeCell ref="K29:K30"/>
    <mergeCell ref="L29:L30"/>
    <mergeCell ref="E29:E30"/>
    <mergeCell ref="F29:F30"/>
    <mergeCell ref="A27:A28"/>
    <mergeCell ref="B27:B28"/>
    <mergeCell ref="C27:C28"/>
    <mergeCell ref="D27:D28"/>
    <mergeCell ref="AC25:AC26"/>
    <mergeCell ref="AD25:AD26"/>
    <mergeCell ref="U25:U26"/>
    <mergeCell ref="V25:V26"/>
    <mergeCell ref="W25:W26"/>
    <mergeCell ref="X25:X26"/>
    <mergeCell ref="I27:I28"/>
    <mergeCell ref="J27:J28"/>
    <mergeCell ref="K27:K28"/>
    <mergeCell ref="L27:L28"/>
    <mergeCell ref="E27:E28"/>
    <mergeCell ref="F27:F28"/>
    <mergeCell ref="G27:G28"/>
    <mergeCell ref="H27:H28"/>
    <mergeCell ref="Q27:Q28"/>
    <mergeCell ref="R27:R28"/>
    <mergeCell ref="S27:S28"/>
    <mergeCell ref="T27:T28"/>
    <mergeCell ref="M27:M28"/>
    <mergeCell ref="N27:N28"/>
    <mergeCell ref="T25:T26"/>
    <mergeCell ref="M25:M26"/>
    <mergeCell ref="N25:N26"/>
    <mergeCell ref="O25:O26"/>
    <mergeCell ref="P25:P26"/>
    <mergeCell ref="AE25:AE26"/>
    <mergeCell ref="AF25:AF26"/>
    <mergeCell ref="Y25:Y26"/>
    <mergeCell ref="Z25:Z26"/>
    <mergeCell ref="AA25:AA26"/>
    <mergeCell ref="AB25:AB26"/>
    <mergeCell ref="Y23:Y24"/>
    <mergeCell ref="V23:V24"/>
    <mergeCell ref="X23:X24"/>
    <mergeCell ref="A25:A26"/>
    <mergeCell ref="B25:B26"/>
    <mergeCell ref="C25:C26"/>
    <mergeCell ref="D25:D26"/>
    <mergeCell ref="AB23:AB24"/>
    <mergeCell ref="AC23:AC24"/>
    <mergeCell ref="Q23:Q24"/>
    <mergeCell ref="R23:R24"/>
    <mergeCell ref="S23:S24"/>
    <mergeCell ref="T23:T24"/>
    <mergeCell ref="I25:I26"/>
    <mergeCell ref="J25:J26"/>
    <mergeCell ref="K25:K26"/>
    <mergeCell ref="L25:L26"/>
    <mergeCell ref="E25:E26"/>
    <mergeCell ref="F25:F26"/>
    <mergeCell ref="G25:G26"/>
    <mergeCell ref="H25:H26"/>
    <mergeCell ref="Q25:Q26"/>
    <mergeCell ref="R25:R26"/>
    <mergeCell ref="S25:S26"/>
    <mergeCell ref="AE21:AE22"/>
    <mergeCell ref="AF21:AF22"/>
    <mergeCell ref="A23:A24"/>
    <mergeCell ref="D23:D24"/>
    <mergeCell ref="E23:E24"/>
    <mergeCell ref="C23:C24"/>
    <mergeCell ref="F23:F24"/>
    <mergeCell ref="G23:G24"/>
    <mergeCell ref="H23:H24"/>
    <mergeCell ref="Z21:Z22"/>
    <mergeCell ref="M23:M24"/>
    <mergeCell ref="N23:N24"/>
    <mergeCell ref="O23:O24"/>
    <mergeCell ref="P23:P24"/>
    <mergeCell ref="I23:I24"/>
    <mergeCell ref="J23:J24"/>
    <mergeCell ref="K23:K24"/>
    <mergeCell ref="L23:L24"/>
    <mergeCell ref="AE23:AE24"/>
    <mergeCell ref="AF23:AF24"/>
    <mergeCell ref="AA23:AA24"/>
    <mergeCell ref="Z23:Z24"/>
    <mergeCell ref="U23:U24"/>
    <mergeCell ref="W23:W24"/>
    <mergeCell ref="AB19:AB20"/>
    <mergeCell ref="AC19:AC20"/>
    <mergeCell ref="AD19:AD20"/>
    <mergeCell ref="W19:W20"/>
    <mergeCell ref="X19:X20"/>
    <mergeCell ref="Y19:Y20"/>
    <mergeCell ref="Z19:Z20"/>
    <mergeCell ref="S19:S20"/>
    <mergeCell ref="A21:A22"/>
    <mergeCell ref="C21:C22"/>
    <mergeCell ref="D21:D22"/>
    <mergeCell ref="E21:E22"/>
    <mergeCell ref="F21:F22"/>
    <mergeCell ref="G21:G22"/>
    <mergeCell ref="J21:J22"/>
    <mergeCell ref="K21:K22"/>
    <mergeCell ref="L21:L22"/>
    <mergeCell ref="H21:H22"/>
    <mergeCell ref="B21:B22"/>
    <mergeCell ref="AC21:AC22"/>
    <mergeCell ref="U21:U22"/>
    <mergeCell ref="V21:V22"/>
    <mergeCell ref="X21:X22"/>
    <mergeCell ref="Y21:Y22"/>
    <mergeCell ref="M21:M22"/>
    <mergeCell ref="T19:T20"/>
    <mergeCell ref="U19:U20"/>
    <mergeCell ref="V19:V20"/>
    <mergeCell ref="O19:O20"/>
    <mergeCell ref="R21:R22"/>
    <mergeCell ref="S21:S22"/>
    <mergeCell ref="T21:T22"/>
    <mergeCell ref="AA21:AA22"/>
    <mergeCell ref="N21:N22"/>
    <mergeCell ref="O21:O22"/>
    <mergeCell ref="P21:P22"/>
    <mergeCell ref="Q21:Q22"/>
    <mergeCell ref="AA19:AA20"/>
    <mergeCell ref="AB21:AB22"/>
    <mergeCell ref="AF17:AF18"/>
    <mergeCell ref="A19:A20"/>
    <mergeCell ref="B19:B20"/>
    <mergeCell ref="D19:D20"/>
    <mergeCell ref="E19:E20"/>
    <mergeCell ref="F19:F20"/>
    <mergeCell ref="G19:G20"/>
    <mergeCell ref="H19:H20"/>
    <mergeCell ref="AB17:AB18"/>
    <mergeCell ref="J19:J20"/>
    <mergeCell ref="P19:P20"/>
    <mergeCell ref="Q19:Q20"/>
    <mergeCell ref="R19:R20"/>
    <mergeCell ref="K19:K20"/>
    <mergeCell ref="L19:L20"/>
    <mergeCell ref="M19:M20"/>
    <mergeCell ref="N19:N20"/>
    <mergeCell ref="AE19:AE20"/>
    <mergeCell ref="AF19:AF20"/>
    <mergeCell ref="I19:I20"/>
    <mergeCell ref="Q17:Q18"/>
    <mergeCell ref="R17:R18"/>
    <mergeCell ref="S17:S18"/>
    <mergeCell ref="AC17:AC18"/>
    <mergeCell ref="J15:J16"/>
    <mergeCell ref="K15:K16"/>
    <mergeCell ref="L15:L16"/>
    <mergeCell ref="M15:M16"/>
    <mergeCell ref="T17:T18"/>
    <mergeCell ref="AD17:AD18"/>
    <mergeCell ref="AE17:AE18"/>
    <mergeCell ref="X17:X18"/>
    <mergeCell ref="Y17:Y18"/>
    <mergeCell ref="Z17:Z18"/>
    <mergeCell ref="AA17:AA18"/>
    <mergeCell ref="X15:X16"/>
    <mergeCell ref="Y15:Y16"/>
    <mergeCell ref="AD15:AD16"/>
    <mergeCell ref="AE15:AE16"/>
    <mergeCell ref="O17:O18"/>
    <mergeCell ref="P17:P18"/>
    <mergeCell ref="I17:I18"/>
    <mergeCell ref="J17:J18"/>
    <mergeCell ref="K17:K18"/>
    <mergeCell ref="L17:L18"/>
    <mergeCell ref="U17:U18"/>
    <mergeCell ref="V17:V18"/>
    <mergeCell ref="W17:W18"/>
    <mergeCell ref="A17:A18"/>
    <mergeCell ref="B17:B18"/>
    <mergeCell ref="C17:C18"/>
    <mergeCell ref="D17:D18"/>
    <mergeCell ref="E17:E18"/>
    <mergeCell ref="F17:F18"/>
    <mergeCell ref="G17:G18"/>
    <mergeCell ref="M17:M18"/>
    <mergeCell ref="N17:N18"/>
    <mergeCell ref="AF13:AF14"/>
    <mergeCell ref="A15:A16"/>
    <mergeCell ref="B15:B16"/>
    <mergeCell ref="C15:C16"/>
    <mergeCell ref="D15:D16"/>
    <mergeCell ref="E15:E16"/>
    <mergeCell ref="R15:R16"/>
    <mergeCell ref="S15:S16"/>
    <mergeCell ref="T15:T16"/>
    <mergeCell ref="U15:U16"/>
    <mergeCell ref="N15:N16"/>
    <mergeCell ref="O15:O16"/>
    <mergeCell ref="P15:P16"/>
    <mergeCell ref="Q15:Q16"/>
    <mergeCell ref="Z15:Z16"/>
    <mergeCell ref="AA15:AA16"/>
    <mergeCell ref="AB15:AB16"/>
    <mergeCell ref="AC15:AC16"/>
    <mergeCell ref="V15:V16"/>
    <mergeCell ref="W15:W16"/>
    <mergeCell ref="M13:M14"/>
    <mergeCell ref="AF15:AF16"/>
    <mergeCell ref="AD11:AD12"/>
    <mergeCell ref="AE11:AE12"/>
    <mergeCell ref="AF11:AF12"/>
    <mergeCell ref="A13:A14"/>
    <mergeCell ref="B13:B14"/>
    <mergeCell ref="C13:C14"/>
    <mergeCell ref="D13:D14"/>
    <mergeCell ref="E13:E14"/>
    <mergeCell ref="F13:F14"/>
    <mergeCell ref="AD13:AD14"/>
    <mergeCell ref="AE13:AE14"/>
    <mergeCell ref="Z13:Z14"/>
    <mergeCell ref="AA13:AA14"/>
    <mergeCell ref="S13:S14"/>
    <mergeCell ref="T13:T14"/>
    <mergeCell ref="U13:U14"/>
    <mergeCell ref="V13:V14"/>
    <mergeCell ref="AB13:AB14"/>
    <mergeCell ref="AC13:AC14"/>
    <mergeCell ref="J13:J14"/>
    <mergeCell ref="K13:K14"/>
    <mergeCell ref="L13:L14"/>
    <mergeCell ref="N13:N14"/>
    <mergeCell ref="Z11:Z12"/>
    <mergeCell ref="AA11:AA12"/>
    <mergeCell ref="AB11:AB12"/>
    <mergeCell ref="AC11:AC12"/>
    <mergeCell ref="U11:U12"/>
    <mergeCell ref="V11:V12"/>
    <mergeCell ref="W11:W12"/>
    <mergeCell ref="X11:X12"/>
    <mergeCell ref="Q11:Q12"/>
    <mergeCell ref="Y11:Y12"/>
    <mergeCell ref="M11:M12"/>
    <mergeCell ref="S11:S12"/>
    <mergeCell ref="T11:T12"/>
    <mergeCell ref="R11:R12"/>
    <mergeCell ref="K11:K12"/>
    <mergeCell ref="N11:N12"/>
    <mergeCell ref="O11:O12"/>
    <mergeCell ref="P11:P12"/>
    <mergeCell ref="P9:P10"/>
    <mergeCell ref="X9:X10"/>
    <mergeCell ref="Q9:Q10"/>
    <mergeCell ref="R9:R10"/>
    <mergeCell ref="S9:S10"/>
    <mergeCell ref="T9:T10"/>
    <mergeCell ref="AE9:AE10"/>
    <mergeCell ref="AF9:AF10"/>
    <mergeCell ref="A11:A12"/>
    <mergeCell ref="B11:B12"/>
    <mergeCell ref="C11:C12"/>
    <mergeCell ref="D11:D12"/>
    <mergeCell ref="E11:E12"/>
    <mergeCell ref="F11:F12"/>
    <mergeCell ref="G11:G12"/>
    <mergeCell ref="Y9:Y10"/>
    <mergeCell ref="J11:J12"/>
    <mergeCell ref="L11:L12"/>
    <mergeCell ref="AD9:AD10"/>
    <mergeCell ref="AA9:AA10"/>
    <mergeCell ref="AB9:AB10"/>
    <mergeCell ref="AC9:AC10"/>
    <mergeCell ref="U9:U10"/>
    <mergeCell ref="V9:V10"/>
    <mergeCell ref="W9:W10"/>
    <mergeCell ref="S7:S8"/>
    <mergeCell ref="T7:T8"/>
    <mergeCell ref="U7:U8"/>
    <mergeCell ref="AF7:AF8"/>
    <mergeCell ref="A9:A10"/>
    <mergeCell ref="B9:B10"/>
    <mergeCell ref="C9:C10"/>
    <mergeCell ref="D9:D10"/>
    <mergeCell ref="E9:E10"/>
    <mergeCell ref="F9:F10"/>
    <mergeCell ref="G9:G10"/>
    <mergeCell ref="Z7:Z8"/>
    <mergeCell ref="AA7:AA8"/>
    <mergeCell ref="J9:J10"/>
    <mergeCell ref="K9:K10"/>
    <mergeCell ref="M9:M10"/>
    <mergeCell ref="N9:N10"/>
    <mergeCell ref="AD7:AD8"/>
    <mergeCell ref="AE7:AE8"/>
    <mergeCell ref="AB7:AB8"/>
    <mergeCell ref="AC7:AC8"/>
    <mergeCell ref="V7:V8"/>
    <mergeCell ref="W7:W8"/>
    <mergeCell ref="O9:O10"/>
    <mergeCell ref="W5:W6"/>
    <mergeCell ref="X5:X6"/>
    <mergeCell ref="Y5:Y6"/>
    <mergeCell ref="AD5:AD6"/>
    <mergeCell ref="AE5:AE6"/>
    <mergeCell ref="AF5:AF6"/>
    <mergeCell ref="A7:A8"/>
    <mergeCell ref="C7:C8"/>
    <mergeCell ref="D7:D8"/>
    <mergeCell ref="E7:E8"/>
    <mergeCell ref="F7:F8"/>
    <mergeCell ref="H7:H8"/>
    <mergeCell ref="G7:G8"/>
    <mergeCell ref="N7:N8"/>
    <mergeCell ref="O7:O8"/>
    <mergeCell ref="P7:P8"/>
    <mergeCell ref="Q7:Q8"/>
    <mergeCell ref="J7:J8"/>
    <mergeCell ref="K7:K8"/>
    <mergeCell ref="L7:L8"/>
    <mergeCell ref="M7:M8"/>
    <mergeCell ref="X7:X8"/>
    <mergeCell ref="Y7:Y8"/>
    <mergeCell ref="R7:R8"/>
    <mergeCell ref="J5:J6"/>
    <mergeCell ref="K5:K6"/>
    <mergeCell ref="L5:L6"/>
    <mergeCell ref="M5:M6"/>
    <mergeCell ref="A1:AF1"/>
    <mergeCell ref="A3:A4"/>
    <mergeCell ref="A5:A6"/>
    <mergeCell ref="B5:B6"/>
    <mergeCell ref="C5:C6"/>
    <mergeCell ref="D5:D6"/>
    <mergeCell ref="R5:R6"/>
    <mergeCell ref="S5:S6"/>
    <mergeCell ref="T5:T6"/>
    <mergeCell ref="U5:U6"/>
    <mergeCell ref="N5:N6"/>
    <mergeCell ref="O5:O6"/>
    <mergeCell ref="P5:P6"/>
    <mergeCell ref="Q5:Q6"/>
    <mergeCell ref="Z5:Z6"/>
    <mergeCell ref="AA5:AA6"/>
    <mergeCell ref="AB5:AB6"/>
    <mergeCell ref="AC5:AC6"/>
    <mergeCell ref="V5:V6"/>
    <mergeCell ref="B2:I2"/>
    <mergeCell ref="C19:C20"/>
    <mergeCell ref="I5:I6"/>
    <mergeCell ref="H9:H10"/>
    <mergeCell ref="I9:I10"/>
    <mergeCell ref="H11:H12"/>
    <mergeCell ref="I13:I14"/>
    <mergeCell ref="H17:H18"/>
    <mergeCell ref="E5:E6"/>
    <mergeCell ref="F5:F6"/>
    <mergeCell ref="G5:G6"/>
    <mergeCell ref="H5:H6"/>
    <mergeCell ref="I7:I8"/>
    <mergeCell ref="H13:H14"/>
    <mergeCell ref="F15:F16"/>
    <mergeCell ref="G15:G16"/>
    <mergeCell ref="H15:H16"/>
    <mergeCell ref="I15:I16"/>
    <mergeCell ref="G13:G14"/>
  </mergeCells>
  <phoneticPr fontId="8" type="noConversion"/>
  <pageMargins left="0.17" right="0.17" top="0.28999999999999998" bottom="0.25" header="0.4921259845" footer="0.4921259845"/>
  <pageSetup paperSize="9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F57"/>
  <sheetViews>
    <sheetView topLeftCell="A13" zoomScale="85" zoomScaleNormal="85" workbookViewId="0">
      <selection activeCell="B34" sqref="B34:AE40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2" ht="22.5" customHeight="1">
      <c r="A1" s="81" t="s">
        <v>26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3"/>
      <c r="T1" s="83"/>
      <c r="U1" s="82"/>
      <c r="V1" s="82"/>
      <c r="W1" s="82"/>
      <c r="X1" s="82"/>
      <c r="Y1" s="82"/>
      <c r="Z1" s="82"/>
      <c r="AA1" s="82"/>
      <c r="AB1" s="82"/>
      <c r="AC1" s="82"/>
      <c r="AD1" s="82"/>
      <c r="AE1" s="84"/>
      <c r="AF1" s="29"/>
    </row>
    <row r="2" spans="1:32">
      <c r="A2" s="2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32"/>
      <c r="U2" s="32"/>
      <c r="V2" s="32"/>
      <c r="W2" s="32"/>
      <c r="X2" s="32"/>
      <c r="Y2" s="32"/>
      <c r="Z2" s="77" t="s">
        <v>50</v>
      </c>
      <c r="AA2" s="57"/>
      <c r="AB2" s="57"/>
      <c r="AC2" s="57"/>
      <c r="AD2" s="57"/>
      <c r="AE2" s="57"/>
      <c r="AF2" s="21"/>
    </row>
    <row r="3" spans="1:32">
      <c r="A3" s="52"/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26">
        <v>18</v>
      </c>
      <c r="T3" s="26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22"/>
    </row>
    <row r="4" spans="1:32">
      <c r="A4" s="52"/>
      <c r="B4" s="3" t="s">
        <v>7</v>
      </c>
      <c r="C4" s="3" t="s">
        <v>6</v>
      </c>
      <c r="D4" s="3" t="s">
        <v>43</v>
      </c>
      <c r="E4" s="3" t="s">
        <v>44</v>
      </c>
      <c r="F4" s="3" t="s">
        <v>45</v>
      </c>
      <c r="G4" s="3" t="s">
        <v>46</v>
      </c>
      <c r="H4" s="3" t="s">
        <v>7</v>
      </c>
      <c r="I4" s="3" t="s">
        <v>7</v>
      </c>
      <c r="J4" s="3" t="s">
        <v>6</v>
      </c>
      <c r="K4" s="3" t="s">
        <v>43</v>
      </c>
      <c r="L4" s="3" t="s">
        <v>44</v>
      </c>
      <c r="M4" s="3" t="s">
        <v>45</v>
      </c>
      <c r="N4" s="3" t="s">
        <v>46</v>
      </c>
      <c r="O4" s="3" t="s">
        <v>7</v>
      </c>
      <c r="P4" s="3" t="s">
        <v>7</v>
      </c>
      <c r="Q4" s="3" t="s">
        <v>6</v>
      </c>
      <c r="R4" s="3" t="s">
        <v>43</v>
      </c>
      <c r="S4" s="3" t="s">
        <v>44</v>
      </c>
      <c r="T4" s="3" t="s">
        <v>45</v>
      </c>
      <c r="U4" s="3" t="s">
        <v>46</v>
      </c>
      <c r="V4" s="3" t="s">
        <v>7</v>
      </c>
      <c r="W4" s="3" t="s">
        <v>7</v>
      </c>
      <c r="X4" s="3" t="s">
        <v>6</v>
      </c>
      <c r="Y4" s="3" t="s">
        <v>43</v>
      </c>
      <c r="Z4" s="3" t="s">
        <v>44</v>
      </c>
      <c r="AA4" s="3" t="s">
        <v>45</v>
      </c>
      <c r="AB4" s="3" t="s">
        <v>46</v>
      </c>
      <c r="AC4" s="3" t="s">
        <v>7</v>
      </c>
      <c r="AD4" s="3" t="s">
        <v>7</v>
      </c>
      <c r="AE4" s="3" t="s">
        <v>6</v>
      </c>
      <c r="AF4" s="22"/>
    </row>
    <row r="5" spans="1:32" ht="12.75" customHeight="1">
      <c r="A5" s="52" t="s">
        <v>54</v>
      </c>
      <c r="B5" s="46"/>
      <c r="C5" s="46"/>
      <c r="D5" s="46"/>
      <c r="E5" s="48"/>
      <c r="F5" s="48"/>
      <c r="G5" s="48"/>
      <c r="H5" s="46"/>
      <c r="I5" s="46"/>
      <c r="J5" s="46"/>
      <c r="K5" s="46"/>
      <c r="L5" s="48"/>
      <c r="M5" s="48"/>
      <c r="N5" s="46"/>
      <c r="O5" s="46"/>
      <c r="P5" s="46"/>
      <c r="Q5" s="46"/>
      <c r="R5" s="46"/>
      <c r="S5" s="48"/>
      <c r="T5" s="48"/>
      <c r="U5" s="46"/>
      <c r="V5" s="46"/>
      <c r="W5" s="46"/>
      <c r="X5" s="46"/>
      <c r="Y5" s="46"/>
      <c r="Z5" s="48"/>
      <c r="AA5" s="48"/>
      <c r="AB5" s="46"/>
      <c r="AC5" s="46"/>
      <c r="AD5" s="46"/>
      <c r="AE5" s="46"/>
      <c r="AF5" s="69"/>
    </row>
    <row r="6" spans="1:32" ht="12.75" customHeight="1">
      <c r="A6" s="52"/>
      <c r="B6" s="46"/>
      <c r="C6" s="46"/>
      <c r="D6" s="46"/>
      <c r="E6" s="48"/>
      <c r="F6" s="48"/>
      <c r="G6" s="48"/>
      <c r="H6" s="46"/>
      <c r="I6" s="46"/>
      <c r="J6" s="46"/>
      <c r="K6" s="46"/>
      <c r="L6" s="48"/>
      <c r="M6" s="48"/>
      <c r="N6" s="46"/>
      <c r="O6" s="46"/>
      <c r="P6" s="46"/>
      <c r="Q6" s="46"/>
      <c r="R6" s="46"/>
      <c r="S6" s="48"/>
      <c r="T6" s="48"/>
      <c r="U6" s="46"/>
      <c r="V6" s="46"/>
      <c r="W6" s="46"/>
      <c r="X6" s="46"/>
      <c r="Y6" s="46"/>
      <c r="Z6" s="48"/>
      <c r="AA6" s="48"/>
      <c r="AB6" s="46"/>
      <c r="AC6" s="46"/>
      <c r="AD6" s="46"/>
      <c r="AE6" s="46"/>
      <c r="AF6" s="70"/>
    </row>
    <row r="7" spans="1:32" ht="12.75" customHeight="1">
      <c r="A7" s="52" t="s">
        <v>55</v>
      </c>
      <c r="B7" s="45" t="s">
        <v>10</v>
      </c>
      <c r="C7" s="45" t="s">
        <v>10</v>
      </c>
      <c r="D7" s="45" t="s">
        <v>10</v>
      </c>
      <c r="E7" s="45" t="s">
        <v>10</v>
      </c>
      <c r="F7" s="48" t="s">
        <v>9</v>
      </c>
      <c r="G7" s="48" t="s">
        <v>22</v>
      </c>
      <c r="H7" s="46" t="s">
        <v>7</v>
      </c>
      <c r="I7" s="46" t="s">
        <v>7</v>
      </c>
      <c r="J7" s="46" t="s">
        <v>7</v>
      </c>
      <c r="K7" s="46" t="s">
        <v>7</v>
      </c>
      <c r="L7" s="48" t="s">
        <v>9</v>
      </c>
      <c r="M7" s="48" t="s">
        <v>9</v>
      </c>
      <c r="N7" s="46" t="s">
        <v>8</v>
      </c>
      <c r="O7" s="46" t="s">
        <v>8</v>
      </c>
      <c r="P7" s="46" t="s">
        <v>8</v>
      </c>
      <c r="Q7" s="46" t="s">
        <v>8</v>
      </c>
      <c r="R7" s="46" t="s">
        <v>8</v>
      </c>
      <c r="S7" s="46" t="s">
        <v>8</v>
      </c>
      <c r="T7" s="48" t="s">
        <v>9</v>
      </c>
      <c r="U7" s="48" t="s">
        <v>9</v>
      </c>
      <c r="V7" s="46" t="s">
        <v>7</v>
      </c>
      <c r="W7" s="46" t="s">
        <v>7</v>
      </c>
      <c r="X7" s="46" t="s">
        <v>7</v>
      </c>
      <c r="Y7" s="46" t="s">
        <v>7</v>
      </c>
      <c r="Z7" s="48" t="s">
        <v>9</v>
      </c>
      <c r="AA7" s="48" t="s">
        <v>9</v>
      </c>
      <c r="AB7" s="46" t="s">
        <v>8</v>
      </c>
      <c r="AC7" s="46" t="s">
        <v>8</v>
      </c>
      <c r="AD7" s="46" t="s">
        <v>8</v>
      </c>
      <c r="AE7" s="46" t="s">
        <v>8</v>
      </c>
      <c r="AF7" s="69"/>
    </row>
    <row r="8" spans="1:32" ht="12.75" customHeight="1">
      <c r="A8" s="52"/>
      <c r="B8" s="45"/>
      <c r="C8" s="45"/>
      <c r="D8" s="45"/>
      <c r="E8" s="45"/>
      <c r="F8" s="48"/>
      <c r="G8" s="48"/>
      <c r="H8" s="46"/>
      <c r="I8" s="46"/>
      <c r="J8" s="46"/>
      <c r="K8" s="46"/>
      <c r="L8" s="48"/>
      <c r="M8" s="48"/>
      <c r="N8" s="46"/>
      <c r="O8" s="46"/>
      <c r="P8" s="46"/>
      <c r="Q8" s="46"/>
      <c r="R8" s="46"/>
      <c r="S8" s="46"/>
      <c r="T8" s="48"/>
      <c r="U8" s="48"/>
      <c r="V8" s="46"/>
      <c r="W8" s="46"/>
      <c r="X8" s="46"/>
      <c r="Y8" s="46"/>
      <c r="Z8" s="48"/>
      <c r="AA8" s="48"/>
      <c r="AB8" s="46"/>
      <c r="AC8" s="46"/>
      <c r="AD8" s="46"/>
      <c r="AE8" s="46"/>
      <c r="AF8" s="70"/>
    </row>
    <row r="9" spans="1:32" ht="12.75" customHeight="1">
      <c r="A9" s="52" t="s">
        <v>56</v>
      </c>
      <c r="B9" s="46" t="s">
        <v>8</v>
      </c>
      <c r="C9" s="46" t="s">
        <v>8</v>
      </c>
      <c r="D9" s="46" t="s">
        <v>8</v>
      </c>
      <c r="E9" s="46" t="s">
        <v>8</v>
      </c>
      <c r="F9" s="48" t="s">
        <v>9</v>
      </c>
      <c r="G9" s="48" t="s">
        <v>22</v>
      </c>
      <c r="H9" s="46" t="s">
        <v>7</v>
      </c>
      <c r="I9" s="46" t="s">
        <v>7</v>
      </c>
      <c r="J9" s="46" t="s">
        <v>7</v>
      </c>
      <c r="K9" s="46" t="s">
        <v>7</v>
      </c>
      <c r="L9" s="48" t="s">
        <v>9</v>
      </c>
      <c r="M9" s="48" t="s">
        <v>9</v>
      </c>
      <c r="N9" s="46" t="s">
        <v>8</v>
      </c>
      <c r="O9" s="46" t="s">
        <v>8</v>
      </c>
      <c r="P9" s="46" t="s">
        <v>8</v>
      </c>
      <c r="Q9" s="46" t="s">
        <v>8</v>
      </c>
      <c r="R9" s="46" t="s">
        <v>8</v>
      </c>
      <c r="S9" s="46" t="s">
        <v>8</v>
      </c>
      <c r="T9" s="48" t="s">
        <v>9</v>
      </c>
      <c r="U9" s="48" t="s">
        <v>9</v>
      </c>
      <c r="V9" s="46" t="s">
        <v>7</v>
      </c>
      <c r="W9" s="46" t="s">
        <v>7</v>
      </c>
      <c r="X9" s="46" t="s">
        <v>7</v>
      </c>
      <c r="Y9" s="46" t="s">
        <v>7</v>
      </c>
      <c r="Z9" s="48" t="s">
        <v>9</v>
      </c>
      <c r="AA9" s="48" t="s">
        <v>9</v>
      </c>
      <c r="AB9" s="45" t="s">
        <v>10</v>
      </c>
      <c r="AC9" s="45" t="s">
        <v>10</v>
      </c>
      <c r="AD9" s="45" t="s">
        <v>10</v>
      </c>
      <c r="AE9" s="45" t="s">
        <v>10</v>
      </c>
      <c r="AF9" s="69"/>
    </row>
    <row r="10" spans="1:32" ht="12.75" customHeight="1">
      <c r="A10" s="52"/>
      <c r="B10" s="46"/>
      <c r="C10" s="46"/>
      <c r="D10" s="46"/>
      <c r="E10" s="46"/>
      <c r="F10" s="48"/>
      <c r="G10" s="48"/>
      <c r="H10" s="46"/>
      <c r="I10" s="46"/>
      <c r="J10" s="46"/>
      <c r="K10" s="46"/>
      <c r="L10" s="48"/>
      <c r="M10" s="48"/>
      <c r="N10" s="46"/>
      <c r="O10" s="46"/>
      <c r="P10" s="46"/>
      <c r="Q10" s="46"/>
      <c r="R10" s="46"/>
      <c r="S10" s="46"/>
      <c r="T10" s="48"/>
      <c r="U10" s="48"/>
      <c r="V10" s="46"/>
      <c r="W10" s="46"/>
      <c r="X10" s="46"/>
      <c r="Y10" s="46"/>
      <c r="Z10" s="48"/>
      <c r="AA10" s="48"/>
      <c r="AB10" s="45"/>
      <c r="AC10" s="45"/>
      <c r="AD10" s="45"/>
      <c r="AE10" s="45"/>
      <c r="AF10" s="70"/>
    </row>
    <row r="11" spans="1:32" ht="12.75" customHeight="1">
      <c r="A11" s="52" t="s">
        <v>57</v>
      </c>
      <c r="B11" s="46" t="s">
        <v>8</v>
      </c>
      <c r="C11" s="46" t="s">
        <v>8</v>
      </c>
      <c r="D11" s="46" t="s">
        <v>8</v>
      </c>
      <c r="E11" s="46" t="s">
        <v>8</v>
      </c>
      <c r="F11" s="48" t="s">
        <v>9</v>
      </c>
      <c r="G11" s="48" t="s">
        <v>22</v>
      </c>
      <c r="H11" s="46" t="s">
        <v>7</v>
      </c>
      <c r="I11" s="46" t="s">
        <v>7</v>
      </c>
      <c r="J11" s="46" t="s">
        <v>7</v>
      </c>
      <c r="K11" s="46" t="s">
        <v>7</v>
      </c>
      <c r="L11" s="48" t="s">
        <v>9</v>
      </c>
      <c r="M11" s="48" t="s">
        <v>9</v>
      </c>
      <c r="N11" s="46" t="s">
        <v>8</v>
      </c>
      <c r="O11" s="46" t="s">
        <v>8</v>
      </c>
      <c r="P11" s="46" t="s">
        <v>8</v>
      </c>
      <c r="Q11" s="46" t="s">
        <v>8</v>
      </c>
      <c r="R11" s="46" t="s">
        <v>8</v>
      </c>
      <c r="S11" s="46" t="s">
        <v>8</v>
      </c>
      <c r="T11" s="48" t="s">
        <v>9</v>
      </c>
      <c r="U11" s="48" t="s">
        <v>9</v>
      </c>
      <c r="V11" s="46" t="s">
        <v>7</v>
      </c>
      <c r="W11" s="46" t="s">
        <v>7</v>
      </c>
      <c r="X11" s="46" t="s">
        <v>7</v>
      </c>
      <c r="Y11" s="46" t="s">
        <v>7</v>
      </c>
      <c r="Z11" s="48" t="s">
        <v>9</v>
      </c>
      <c r="AA11" s="48" t="s">
        <v>9</v>
      </c>
      <c r="AB11" s="46" t="s">
        <v>8</v>
      </c>
      <c r="AC11" s="46" t="s">
        <v>8</v>
      </c>
      <c r="AD11" s="46" t="s">
        <v>8</v>
      </c>
      <c r="AE11" s="46" t="s">
        <v>8</v>
      </c>
      <c r="AF11" s="69"/>
    </row>
    <row r="12" spans="1:32" ht="12.75" customHeight="1">
      <c r="A12" s="52"/>
      <c r="B12" s="46"/>
      <c r="C12" s="46"/>
      <c r="D12" s="46"/>
      <c r="E12" s="46"/>
      <c r="F12" s="48"/>
      <c r="G12" s="48"/>
      <c r="H12" s="46"/>
      <c r="I12" s="46"/>
      <c r="J12" s="46"/>
      <c r="K12" s="46"/>
      <c r="L12" s="48"/>
      <c r="M12" s="48"/>
      <c r="N12" s="46"/>
      <c r="O12" s="46"/>
      <c r="P12" s="46"/>
      <c r="Q12" s="46"/>
      <c r="R12" s="46"/>
      <c r="S12" s="46"/>
      <c r="T12" s="48"/>
      <c r="U12" s="48"/>
      <c r="V12" s="46"/>
      <c r="W12" s="46"/>
      <c r="X12" s="46"/>
      <c r="Y12" s="46"/>
      <c r="Z12" s="48"/>
      <c r="AA12" s="48"/>
      <c r="AB12" s="46"/>
      <c r="AC12" s="46"/>
      <c r="AD12" s="46"/>
      <c r="AE12" s="46"/>
      <c r="AF12" s="70"/>
    </row>
    <row r="13" spans="1:32" ht="12.75" customHeight="1">
      <c r="A13" s="52" t="s">
        <v>58</v>
      </c>
      <c r="B13" s="45" t="s">
        <v>53</v>
      </c>
      <c r="C13" s="45" t="s">
        <v>53</v>
      </c>
      <c r="D13" s="45" t="s">
        <v>53</v>
      </c>
      <c r="E13" s="45" t="s">
        <v>10</v>
      </c>
      <c r="F13" s="48" t="s">
        <v>9</v>
      </c>
      <c r="G13" s="48" t="s">
        <v>22</v>
      </c>
      <c r="H13" s="46" t="s">
        <v>7</v>
      </c>
      <c r="I13" s="46" t="s">
        <v>7</v>
      </c>
      <c r="J13" s="46" t="s">
        <v>7</v>
      </c>
      <c r="K13" s="46" t="s">
        <v>7</v>
      </c>
      <c r="L13" s="48" t="s">
        <v>9</v>
      </c>
      <c r="M13" s="48" t="s">
        <v>9</v>
      </c>
      <c r="N13" s="46" t="s">
        <v>8</v>
      </c>
      <c r="O13" s="46" t="s">
        <v>8</v>
      </c>
      <c r="P13" s="46" t="s">
        <v>8</v>
      </c>
      <c r="Q13" s="46" t="s">
        <v>8</v>
      </c>
      <c r="R13" s="46" t="s">
        <v>8</v>
      </c>
      <c r="S13" s="46" t="s">
        <v>8</v>
      </c>
      <c r="T13" s="48" t="s">
        <v>9</v>
      </c>
      <c r="U13" s="48" t="s">
        <v>9</v>
      </c>
      <c r="V13" s="46" t="s">
        <v>7</v>
      </c>
      <c r="W13" s="46" t="s">
        <v>7</v>
      </c>
      <c r="X13" s="46" t="s">
        <v>7</v>
      </c>
      <c r="Y13" s="46" t="s">
        <v>7</v>
      </c>
      <c r="Z13" s="48" t="s">
        <v>9</v>
      </c>
      <c r="AA13" s="48" t="s">
        <v>9</v>
      </c>
      <c r="AB13" s="46" t="s">
        <v>8</v>
      </c>
      <c r="AC13" s="46" t="s">
        <v>8</v>
      </c>
      <c r="AD13" s="46" t="s">
        <v>8</v>
      </c>
      <c r="AE13" s="46" t="s">
        <v>8</v>
      </c>
      <c r="AF13" s="69"/>
    </row>
    <row r="14" spans="1:32" ht="12.75" customHeight="1">
      <c r="A14" s="52"/>
      <c r="B14" s="45"/>
      <c r="C14" s="45"/>
      <c r="D14" s="45"/>
      <c r="E14" s="45"/>
      <c r="F14" s="48"/>
      <c r="G14" s="48"/>
      <c r="H14" s="46"/>
      <c r="I14" s="46"/>
      <c r="J14" s="46"/>
      <c r="K14" s="46"/>
      <c r="L14" s="48"/>
      <c r="M14" s="48"/>
      <c r="N14" s="46"/>
      <c r="O14" s="46"/>
      <c r="P14" s="46"/>
      <c r="Q14" s="46"/>
      <c r="R14" s="46"/>
      <c r="S14" s="46"/>
      <c r="T14" s="48"/>
      <c r="U14" s="48"/>
      <c r="V14" s="46"/>
      <c r="W14" s="46"/>
      <c r="X14" s="46"/>
      <c r="Y14" s="46"/>
      <c r="Z14" s="48"/>
      <c r="AA14" s="48"/>
      <c r="AB14" s="46"/>
      <c r="AC14" s="46"/>
      <c r="AD14" s="46"/>
      <c r="AE14" s="46"/>
      <c r="AF14" s="70"/>
    </row>
    <row r="15" spans="1:32" ht="12.75" customHeight="1">
      <c r="A15" s="52"/>
      <c r="B15" s="46"/>
      <c r="C15" s="46"/>
      <c r="D15" s="46"/>
      <c r="E15" s="46"/>
      <c r="F15" s="48"/>
      <c r="G15" s="48"/>
      <c r="H15" s="46"/>
      <c r="I15" s="46"/>
      <c r="J15" s="46"/>
      <c r="K15" s="46"/>
      <c r="L15" s="48"/>
      <c r="M15" s="48"/>
      <c r="N15" s="46"/>
      <c r="O15" s="46"/>
      <c r="P15" s="46"/>
      <c r="Q15" s="46"/>
      <c r="R15" s="46"/>
      <c r="S15" s="46"/>
      <c r="T15" s="48"/>
      <c r="U15" s="48"/>
      <c r="V15" s="46"/>
      <c r="W15" s="46"/>
      <c r="X15" s="46"/>
      <c r="Y15" s="46"/>
      <c r="Z15" s="48"/>
      <c r="AA15" s="48"/>
      <c r="AB15" s="46"/>
      <c r="AC15" s="46"/>
      <c r="AD15" s="46"/>
      <c r="AE15" s="46"/>
      <c r="AF15" s="69"/>
    </row>
    <row r="16" spans="1:32" ht="12.75" customHeight="1">
      <c r="A16" s="52"/>
      <c r="B16" s="46"/>
      <c r="C16" s="46"/>
      <c r="D16" s="46"/>
      <c r="E16" s="46"/>
      <c r="F16" s="48"/>
      <c r="G16" s="48"/>
      <c r="H16" s="46"/>
      <c r="I16" s="46"/>
      <c r="J16" s="46"/>
      <c r="K16" s="46"/>
      <c r="L16" s="48"/>
      <c r="M16" s="48"/>
      <c r="N16" s="46"/>
      <c r="O16" s="46"/>
      <c r="P16" s="46"/>
      <c r="Q16" s="46"/>
      <c r="R16" s="46"/>
      <c r="S16" s="46"/>
      <c r="T16" s="48"/>
      <c r="U16" s="48"/>
      <c r="V16" s="46"/>
      <c r="W16" s="46"/>
      <c r="X16" s="46"/>
      <c r="Y16" s="46"/>
      <c r="Z16" s="48"/>
      <c r="AA16" s="48"/>
      <c r="AB16" s="46"/>
      <c r="AC16" s="46"/>
      <c r="AD16" s="46"/>
      <c r="AE16" s="46"/>
      <c r="AF16" s="70"/>
    </row>
    <row r="17" spans="1:32" ht="12.75" customHeight="1">
      <c r="A17" s="52"/>
      <c r="B17" s="46"/>
      <c r="C17" s="46"/>
      <c r="D17" s="46"/>
      <c r="E17" s="46"/>
      <c r="F17" s="48"/>
      <c r="G17" s="48"/>
      <c r="H17" s="46"/>
      <c r="I17" s="46"/>
      <c r="J17" s="46"/>
      <c r="K17" s="46"/>
      <c r="L17" s="48"/>
      <c r="M17" s="48"/>
      <c r="N17" s="46"/>
      <c r="O17" s="46"/>
      <c r="P17" s="46"/>
      <c r="Q17" s="46"/>
      <c r="R17" s="46"/>
      <c r="S17" s="46"/>
      <c r="T17" s="48"/>
      <c r="U17" s="48"/>
      <c r="V17" s="46"/>
      <c r="W17" s="46"/>
      <c r="X17" s="46"/>
      <c r="Y17" s="46"/>
      <c r="Z17" s="48"/>
      <c r="AA17" s="48"/>
      <c r="AB17" s="46"/>
      <c r="AC17" s="46"/>
      <c r="AD17" s="46"/>
      <c r="AE17" s="46"/>
      <c r="AF17" s="69"/>
    </row>
    <row r="18" spans="1:32" ht="12.75" customHeight="1">
      <c r="A18" s="52"/>
      <c r="B18" s="46"/>
      <c r="C18" s="46"/>
      <c r="D18" s="46"/>
      <c r="E18" s="46"/>
      <c r="F18" s="48"/>
      <c r="G18" s="48"/>
      <c r="H18" s="46"/>
      <c r="I18" s="46"/>
      <c r="J18" s="46"/>
      <c r="K18" s="46"/>
      <c r="L18" s="48"/>
      <c r="M18" s="48"/>
      <c r="N18" s="46"/>
      <c r="O18" s="46"/>
      <c r="P18" s="46"/>
      <c r="Q18" s="46"/>
      <c r="R18" s="46"/>
      <c r="S18" s="46"/>
      <c r="T18" s="48"/>
      <c r="U18" s="48"/>
      <c r="V18" s="46"/>
      <c r="W18" s="46"/>
      <c r="X18" s="46"/>
      <c r="Y18" s="46"/>
      <c r="Z18" s="48"/>
      <c r="AA18" s="48"/>
      <c r="AB18" s="46"/>
      <c r="AC18" s="46"/>
      <c r="AD18" s="46"/>
      <c r="AE18" s="46"/>
      <c r="AF18" s="70"/>
    </row>
    <row r="19" spans="1:32" ht="12.75" customHeight="1">
      <c r="A19" s="52" t="s">
        <v>59</v>
      </c>
      <c r="B19" s="46" t="s">
        <v>7</v>
      </c>
      <c r="C19" s="46" t="s">
        <v>7</v>
      </c>
      <c r="D19" s="46" t="s">
        <v>7</v>
      </c>
      <c r="E19" s="48" t="s">
        <v>9</v>
      </c>
      <c r="F19" s="48" t="s">
        <v>9</v>
      </c>
      <c r="G19" s="48" t="s">
        <v>22</v>
      </c>
      <c r="H19" s="45" t="s">
        <v>10</v>
      </c>
      <c r="I19" s="45" t="s">
        <v>10</v>
      </c>
      <c r="J19" s="45" t="s">
        <v>10</v>
      </c>
      <c r="K19" s="45" t="s">
        <v>10</v>
      </c>
      <c r="L19" s="45" t="s">
        <v>10</v>
      </c>
      <c r="M19" s="48" t="s">
        <v>9</v>
      </c>
      <c r="N19" s="48" t="s">
        <v>9</v>
      </c>
      <c r="O19" s="45" t="s">
        <v>12</v>
      </c>
      <c r="P19" s="45" t="s">
        <v>12</v>
      </c>
      <c r="Q19" s="45" t="s">
        <v>12</v>
      </c>
      <c r="R19" s="45" t="s">
        <v>12</v>
      </c>
      <c r="S19" s="48" t="s">
        <v>9</v>
      </c>
      <c r="T19" s="48" t="s">
        <v>9</v>
      </c>
      <c r="U19" s="46" t="s">
        <v>8</v>
      </c>
      <c r="V19" s="46" t="s">
        <v>8</v>
      </c>
      <c r="W19" s="46" t="s">
        <v>8</v>
      </c>
      <c r="X19" s="46" t="s">
        <v>8</v>
      </c>
      <c r="Y19" s="46" t="s">
        <v>8</v>
      </c>
      <c r="Z19" s="46" t="s">
        <v>8</v>
      </c>
      <c r="AA19" s="48" t="s">
        <v>9</v>
      </c>
      <c r="AB19" s="48" t="s">
        <v>9</v>
      </c>
      <c r="AC19" s="46" t="s">
        <v>7</v>
      </c>
      <c r="AD19" s="46" t="s">
        <v>7</v>
      </c>
      <c r="AE19" s="46" t="s">
        <v>7</v>
      </c>
      <c r="AF19" s="69"/>
    </row>
    <row r="20" spans="1:32" ht="12.75" customHeight="1">
      <c r="A20" s="52"/>
      <c r="B20" s="46"/>
      <c r="C20" s="46"/>
      <c r="D20" s="46"/>
      <c r="E20" s="48"/>
      <c r="F20" s="48"/>
      <c r="G20" s="48"/>
      <c r="H20" s="45"/>
      <c r="I20" s="45"/>
      <c r="J20" s="45"/>
      <c r="K20" s="45"/>
      <c r="L20" s="45"/>
      <c r="M20" s="48"/>
      <c r="N20" s="48"/>
      <c r="O20" s="45"/>
      <c r="P20" s="45"/>
      <c r="Q20" s="45"/>
      <c r="R20" s="45"/>
      <c r="S20" s="48"/>
      <c r="T20" s="48"/>
      <c r="U20" s="46"/>
      <c r="V20" s="46"/>
      <c r="W20" s="46"/>
      <c r="X20" s="46"/>
      <c r="Y20" s="46"/>
      <c r="Z20" s="46"/>
      <c r="AA20" s="48"/>
      <c r="AB20" s="48"/>
      <c r="AC20" s="46"/>
      <c r="AD20" s="46"/>
      <c r="AE20" s="46"/>
      <c r="AF20" s="70"/>
    </row>
    <row r="21" spans="1:32" ht="12.75" customHeight="1">
      <c r="A21" s="52" t="s">
        <v>60</v>
      </c>
      <c r="B21" s="46" t="s">
        <v>7</v>
      </c>
      <c r="C21" s="46" t="s">
        <v>7</v>
      </c>
      <c r="D21" s="46" t="s">
        <v>7</v>
      </c>
      <c r="E21" s="48" t="s">
        <v>9</v>
      </c>
      <c r="F21" s="48" t="s">
        <v>9</v>
      </c>
      <c r="G21" s="48" t="s">
        <v>22</v>
      </c>
      <c r="H21" s="46" t="s">
        <v>8</v>
      </c>
      <c r="I21" s="46" t="s">
        <v>8</v>
      </c>
      <c r="J21" s="46" t="s">
        <v>8</v>
      </c>
      <c r="K21" s="46" t="s">
        <v>8</v>
      </c>
      <c r="L21" s="46" t="s">
        <v>8</v>
      </c>
      <c r="M21" s="48" t="s">
        <v>9</v>
      </c>
      <c r="N21" s="48" t="s">
        <v>9</v>
      </c>
      <c r="O21" s="46" t="s">
        <v>7</v>
      </c>
      <c r="P21" s="46" t="s">
        <v>7</v>
      </c>
      <c r="Q21" s="46" t="s">
        <v>7</v>
      </c>
      <c r="R21" s="46" t="s">
        <v>7</v>
      </c>
      <c r="S21" s="48" t="s">
        <v>9</v>
      </c>
      <c r="T21" s="48" t="s">
        <v>9</v>
      </c>
      <c r="U21" s="46" t="s">
        <v>8</v>
      </c>
      <c r="V21" s="46" t="s">
        <v>8</v>
      </c>
      <c r="W21" s="46" t="s">
        <v>8</v>
      </c>
      <c r="X21" s="46" t="s">
        <v>8</v>
      </c>
      <c r="Y21" s="46" t="s">
        <v>8</v>
      </c>
      <c r="Z21" s="46" t="s">
        <v>8</v>
      </c>
      <c r="AA21" s="48" t="s">
        <v>9</v>
      </c>
      <c r="AB21" s="48" t="s">
        <v>9</v>
      </c>
      <c r="AC21" s="46" t="s">
        <v>7</v>
      </c>
      <c r="AD21" s="46" t="s">
        <v>7</v>
      </c>
      <c r="AE21" s="46" t="s">
        <v>7</v>
      </c>
      <c r="AF21" s="69"/>
    </row>
    <row r="22" spans="1:32" ht="12.75" customHeight="1">
      <c r="A22" s="52"/>
      <c r="B22" s="46"/>
      <c r="C22" s="46"/>
      <c r="D22" s="46"/>
      <c r="E22" s="48"/>
      <c r="F22" s="48"/>
      <c r="G22" s="48"/>
      <c r="H22" s="46"/>
      <c r="I22" s="46"/>
      <c r="J22" s="46"/>
      <c r="K22" s="46"/>
      <c r="L22" s="46"/>
      <c r="M22" s="48"/>
      <c r="N22" s="48"/>
      <c r="O22" s="46"/>
      <c r="P22" s="46"/>
      <c r="Q22" s="46"/>
      <c r="R22" s="46"/>
      <c r="S22" s="48"/>
      <c r="T22" s="48"/>
      <c r="U22" s="46"/>
      <c r="V22" s="46"/>
      <c r="W22" s="46"/>
      <c r="X22" s="46"/>
      <c r="Y22" s="46"/>
      <c r="Z22" s="46"/>
      <c r="AA22" s="48"/>
      <c r="AB22" s="48"/>
      <c r="AC22" s="46"/>
      <c r="AD22" s="46"/>
      <c r="AE22" s="46"/>
      <c r="AF22" s="70"/>
    </row>
    <row r="23" spans="1:32" ht="12.75" customHeight="1">
      <c r="A23" s="52" t="s">
        <v>61</v>
      </c>
      <c r="B23" s="46" t="s">
        <v>7</v>
      </c>
      <c r="C23" s="46" t="s">
        <v>7</v>
      </c>
      <c r="D23" s="46" t="s">
        <v>7</v>
      </c>
      <c r="E23" s="48" t="s">
        <v>9</v>
      </c>
      <c r="F23" s="48" t="s">
        <v>9</v>
      </c>
      <c r="G23" s="48" t="s">
        <v>22</v>
      </c>
      <c r="H23" s="46" t="s">
        <v>8</v>
      </c>
      <c r="I23" s="46" t="s">
        <v>8</v>
      </c>
      <c r="J23" s="46" t="s">
        <v>8</v>
      </c>
      <c r="K23" s="46" t="s">
        <v>8</v>
      </c>
      <c r="L23" s="46" t="s">
        <v>8</v>
      </c>
      <c r="M23" s="48" t="s">
        <v>9</v>
      </c>
      <c r="N23" s="48" t="s">
        <v>9</v>
      </c>
      <c r="O23" s="46" t="s">
        <v>7</v>
      </c>
      <c r="P23" s="46" t="s">
        <v>7</v>
      </c>
      <c r="Q23" s="46" t="s">
        <v>7</v>
      </c>
      <c r="R23" s="46" t="s">
        <v>7</v>
      </c>
      <c r="S23" s="48" t="s">
        <v>9</v>
      </c>
      <c r="T23" s="48" t="s">
        <v>9</v>
      </c>
      <c r="U23" s="46" t="s">
        <v>8</v>
      </c>
      <c r="V23" s="47" t="s">
        <v>7</v>
      </c>
      <c r="W23" s="46" t="s">
        <v>8</v>
      </c>
      <c r="X23" s="47" t="s">
        <v>7</v>
      </c>
      <c r="Y23" s="47" t="s">
        <v>7</v>
      </c>
      <c r="Z23" s="46" t="s">
        <v>8</v>
      </c>
      <c r="AA23" s="48" t="s">
        <v>9</v>
      </c>
      <c r="AB23" s="48" t="s">
        <v>9</v>
      </c>
      <c r="AC23" s="46" t="s">
        <v>7</v>
      </c>
      <c r="AD23" s="46" t="s">
        <v>7</v>
      </c>
      <c r="AE23" s="46" t="s">
        <v>7</v>
      </c>
      <c r="AF23" s="69"/>
    </row>
    <row r="24" spans="1:32" ht="12.75" customHeight="1">
      <c r="A24" s="52"/>
      <c r="B24" s="46"/>
      <c r="C24" s="46"/>
      <c r="D24" s="46"/>
      <c r="E24" s="48"/>
      <c r="F24" s="48"/>
      <c r="G24" s="48"/>
      <c r="H24" s="46"/>
      <c r="I24" s="46"/>
      <c r="J24" s="46"/>
      <c r="K24" s="46"/>
      <c r="L24" s="46"/>
      <c r="M24" s="48"/>
      <c r="N24" s="48"/>
      <c r="O24" s="46"/>
      <c r="P24" s="46"/>
      <c r="Q24" s="46"/>
      <c r="R24" s="46"/>
      <c r="S24" s="48"/>
      <c r="T24" s="48"/>
      <c r="U24" s="46"/>
      <c r="V24" s="47"/>
      <c r="W24" s="46"/>
      <c r="X24" s="47"/>
      <c r="Y24" s="47"/>
      <c r="Z24" s="46"/>
      <c r="AA24" s="48"/>
      <c r="AB24" s="48"/>
      <c r="AC24" s="46"/>
      <c r="AD24" s="46"/>
      <c r="AE24" s="46"/>
      <c r="AF24" s="70"/>
    </row>
    <row r="25" spans="1:32" ht="12.75" customHeight="1">
      <c r="A25" s="52" t="s">
        <v>62</v>
      </c>
      <c r="B25" s="46"/>
      <c r="C25" s="46"/>
      <c r="D25" s="46"/>
      <c r="E25" s="48"/>
      <c r="F25" s="48"/>
      <c r="G25" s="48"/>
      <c r="H25" s="46"/>
      <c r="I25" s="46"/>
      <c r="J25" s="46"/>
      <c r="K25" s="46"/>
      <c r="L25" s="46"/>
      <c r="M25" s="48"/>
      <c r="N25" s="48"/>
      <c r="O25" s="46"/>
      <c r="P25" s="46"/>
      <c r="Q25" s="46"/>
      <c r="R25" s="46"/>
      <c r="S25" s="48"/>
      <c r="T25" s="48"/>
      <c r="U25" s="46"/>
      <c r="V25" s="46"/>
      <c r="W25" s="46"/>
      <c r="X25" s="46"/>
      <c r="Y25" s="46"/>
      <c r="Z25" s="46"/>
      <c r="AA25" s="48"/>
      <c r="AB25" s="48"/>
      <c r="AC25" s="46"/>
      <c r="AD25" s="46"/>
      <c r="AE25" s="46"/>
      <c r="AF25" s="69"/>
    </row>
    <row r="26" spans="1:32" ht="12.75" customHeight="1">
      <c r="A26" s="52"/>
      <c r="B26" s="46"/>
      <c r="C26" s="46"/>
      <c r="D26" s="46"/>
      <c r="E26" s="48"/>
      <c r="F26" s="48"/>
      <c r="G26" s="48"/>
      <c r="H26" s="46"/>
      <c r="I26" s="46"/>
      <c r="J26" s="46"/>
      <c r="K26" s="46"/>
      <c r="L26" s="46"/>
      <c r="M26" s="48"/>
      <c r="N26" s="48"/>
      <c r="O26" s="46"/>
      <c r="P26" s="46"/>
      <c r="Q26" s="46"/>
      <c r="R26" s="46"/>
      <c r="S26" s="48"/>
      <c r="T26" s="48"/>
      <c r="U26" s="46"/>
      <c r="V26" s="46"/>
      <c r="W26" s="46"/>
      <c r="X26" s="46"/>
      <c r="Y26" s="46"/>
      <c r="Z26" s="46"/>
      <c r="AA26" s="48"/>
      <c r="AB26" s="48"/>
      <c r="AC26" s="46"/>
      <c r="AD26" s="46"/>
      <c r="AE26" s="46"/>
      <c r="AF26" s="70"/>
    </row>
    <row r="27" spans="1:32" ht="12.75" customHeight="1">
      <c r="A27" s="52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69"/>
    </row>
    <row r="28" spans="1:32" ht="12.75" customHeight="1">
      <c r="A28" s="52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70"/>
    </row>
    <row r="29" spans="1:32" ht="12.75" customHeight="1">
      <c r="A29" s="6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69"/>
    </row>
    <row r="30" spans="1:32" ht="12.75" customHeight="1">
      <c r="A30" s="65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70"/>
    </row>
    <row r="31" spans="1:32" ht="15" customHeight="1">
      <c r="A31" s="3" t="s">
        <v>0</v>
      </c>
      <c r="B31" s="11">
        <f t="shared" ref="B31:AF31" si="0">COUNTIF(B9:B30,"J")+(COUNTIF(B9:B30,"1/2 J")/2)+COUNTIF(B9:B30,"M")+(COUNTIF(B9:B30,"1/2 M")/2)+COUNTIF(B9:B30,"AM")+(COUNTIF(B9:B30,"1/2 AM")/2)+COUNTIF(B9:B30,"GTPI")+(COUNTIF(B9:B30,"1/2 GTPI")/2)+COUNTIF(B9:B30,"ZB")+(COUNTIF(B9:B30,"1/2 ZB")/2)+COUNTIF(B9:B30,"ZC")+(COUNTIF(B9:B30,"1/2 ZC")/2)+COUNTIF(B9:B30,"ZD")+(COUNTIF(B9:B30,"1/2 ZD")/2)</f>
        <v>5</v>
      </c>
      <c r="C31" s="11">
        <f t="shared" si="0"/>
        <v>5</v>
      </c>
      <c r="D31" s="11">
        <f t="shared" si="0"/>
        <v>5</v>
      </c>
      <c r="E31" s="11">
        <f t="shared" si="0"/>
        <v>2</v>
      </c>
      <c r="F31" s="11">
        <f t="shared" si="0"/>
        <v>0</v>
      </c>
      <c r="G31" s="11">
        <f t="shared" si="0"/>
        <v>0</v>
      </c>
      <c r="H31" s="11">
        <f t="shared" si="0"/>
        <v>5</v>
      </c>
      <c r="I31" s="11">
        <f t="shared" si="0"/>
        <v>5</v>
      </c>
      <c r="J31" s="11">
        <f t="shared" si="0"/>
        <v>5</v>
      </c>
      <c r="K31" s="11">
        <f t="shared" si="0"/>
        <v>5</v>
      </c>
      <c r="L31" s="11">
        <f t="shared" si="0"/>
        <v>2</v>
      </c>
      <c r="M31" s="11">
        <f t="shared" si="0"/>
        <v>0</v>
      </c>
      <c r="N31" s="11">
        <f t="shared" si="0"/>
        <v>3</v>
      </c>
      <c r="O31" s="11">
        <f t="shared" si="0"/>
        <v>5</v>
      </c>
      <c r="P31" s="11">
        <f t="shared" si="0"/>
        <v>5</v>
      </c>
      <c r="Q31" s="11">
        <f t="shared" si="0"/>
        <v>5</v>
      </c>
      <c r="R31" s="11">
        <f t="shared" si="0"/>
        <v>5</v>
      </c>
      <c r="S31" s="11">
        <f t="shared" si="0"/>
        <v>3</v>
      </c>
      <c r="T31" s="11">
        <f t="shared" si="0"/>
        <v>0</v>
      </c>
      <c r="U31" s="11">
        <f t="shared" si="0"/>
        <v>3</v>
      </c>
      <c r="V31" s="11">
        <f t="shared" si="0"/>
        <v>6</v>
      </c>
      <c r="W31" s="11">
        <f t="shared" si="0"/>
        <v>6</v>
      </c>
      <c r="X31" s="11">
        <f t="shared" si="0"/>
        <v>6</v>
      </c>
      <c r="Y31" s="11">
        <f t="shared" si="0"/>
        <v>6</v>
      </c>
      <c r="Z31" s="11">
        <f t="shared" si="0"/>
        <v>3</v>
      </c>
      <c r="AA31" s="11">
        <f t="shared" si="0"/>
        <v>0</v>
      </c>
      <c r="AB31" s="11">
        <f t="shared" si="0"/>
        <v>2</v>
      </c>
      <c r="AC31" s="11">
        <f t="shared" si="0"/>
        <v>5</v>
      </c>
      <c r="AD31" s="11">
        <f t="shared" si="0"/>
        <v>5</v>
      </c>
      <c r="AE31" s="11">
        <f t="shared" si="0"/>
        <v>5</v>
      </c>
      <c r="AF31" s="11">
        <f t="shared" si="0"/>
        <v>0</v>
      </c>
    </row>
    <row r="32" spans="1:32" ht="15" customHeight="1">
      <c r="A32" s="3" t="s">
        <v>1</v>
      </c>
      <c r="B32" s="12">
        <f t="shared" ref="B32:AF32" si="1">COUNTIF(B9:B30,"RH")+(COUNTIF(B9:B30,"1/2 RH")/2)+COUNTIF(B9:B30,"CA")+(COUNTIF(B9:B30,"1/2 CA")/2)+COUNTIF(B9:B30,"RT")+(COUNTIF(B9:B30,"1/2 RT")/2)+COUNTIF(B9:B30,"CE")+(COUNTIF(B9:B30,"1/2 CE")/2)+COUNTIF(B9:B30,"MO")+(COUNTIF(B9:B30,"1/2 MO")/2)+COUNTIF(B9:B30,"CAA")+(COUNTIF(B9:B30,"1/2 CAA")/2)+COUNTIF(B9:B30,"EF")+(COUNTIF(B9:B30,"1/2 EF")/2)+COUNTIF(B9:B30,"HSR")+(COUNTIF(B9:B30,"1/2 HSR")/2)+COUNTIF(B9:B30,"EM")+(COUNTIF(B9:B30,"1/2 EM")/2)+COUNTIF(B9:B30,"F")+(COUNTIF(B9:B30,"1/2 F")/2)+COUNTIF(B9:B30,"AT")+(COUNTIF(B9:B30,"1/2 AT")/2)+COUNTIF(B9:B30,"ZC")+(COUNTIF(B9:B30,"1/2 ZC")/2)+COUNTIF(B9:B30,"ZD")+(COUNTIF(B9:B30,"1/2 ZD")/2)</f>
        <v>1</v>
      </c>
      <c r="C32" s="12">
        <f t="shared" si="1"/>
        <v>1</v>
      </c>
      <c r="D32" s="12">
        <f t="shared" si="1"/>
        <v>1</v>
      </c>
      <c r="E32" s="12">
        <f t="shared" si="1"/>
        <v>4</v>
      </c>
      <c r="F32" s="12">
        <f t="shared" si="1"/>
        <v>6</v>
      </c>
      <c r="G32" s="12">
        <f t="shared" si="1"/>
        <v>6</v>
      </c>
      <c r="H32" s="12">
        <f t="shared" si="1"/>
        <v>1</v>
      </c>
      <c r="I32" s="12">
        <f t="shared" si="1"/>
        <v>1</v>
      </c>
      <c r="J32" s="12">
        <f t="shared" si="1"/>
        <v>1</v>
      </c>
      <c r="K32" s="12">
        <f t="shared" si="1"/>
        <v>1</v>
      </c>
      <c r="L32" s="12">
        <f t="shared" si="1"/>
        <v>4</v>
      </c>
      <c r="M32" s="12">
        <f t="shared" si="1"/>
        <v>6</v>
      </c>
      <c r="N32" s="12">
        <f t="shared" si="1"/>
        <v>3</v>
      </c>
      <c r="O32" s="12">
        <f t="shared" si="1"/>
        <v>1</v>
      </c>
      <c r="P32" s="12">
        <f t="shared" si="1"/>
        <v>1</v>
      </c>
      <c r="Q32" s="12">
        <f t="shared" si="1"/>
        <v>1</v>
      </c>
      <c r="R32" s="12">
        <f t="shared" si="1"/>
        <v>1</v>
      </c>
      <c r="S32" s="12">
        <f t="shared" si="1"/>
        <v>3</v>
      </c>
      <c r="T32" s="12">
        <f t="shared" si="1"/>
        <v>6</v>
      </c>
      <c r="U32" s="12">
        <f t="shared" si="1"/>
        <v>3</v>
      </c>
      <c r="V32" s="12">
        <f t="shared" si="1"/>
        <v>0</v>
      </c>
      <c r="W32" s="12">
        <f t="shared" si="1"/>
        <v>0</v>
      </c>
      <c r="X32" s="12">
        <f t="shared" si="1"/>
        <v>0</v>
      </c>
      <c r="Y32" s="12">
        <f t="shared" si="1"/>
        <v>0</v>
      </c>
      <c r="Z32" s="12">
        <f t="shared" si="1"/>
        <v>3</v>
      </c>
      <c r="AA32" s="12">
        <f t="shared" si="1"/>
        <v>6</v>
      </c>
      <c r="AB32" s="12">
        <f t="shared" si="1"/>
        <v>4</v>
      </c>
      <c r="AC32" s="12">
        <f t="shared" si="1"/>
        <v>1</v>
      </c>
      <c r="AD32" s="12">
        <f t="shared" si="1"/>
        <v>1</v>
      </c>
      <c r="AE32" s="12">
        <f t="shared" si="1"/>
        <v>1</v>
      </c>
      <c r="AF32" s="12">
        <f t="shared" si="1"/>
        <v>0</v>
      </c>
    </row>
    <row r="33" spans="1:32" ht="15" customHeight="1">
      <c r="A33" s="3" t="s">
        <v>2</v>
      </c>
      <c r="B33" s="12">
        <f t="shared" ref="B33:AF33" si="2">COUNTIF(B9:B30,"ST")+(COUNTIF(B9:B30,"1/2 ST")/2)+COUNTIF(B9:B30,"FORM")+(COUNTIF(B9:B30,"1/2 FORM")/2)+COUNTIF(B9:B30,"EQ")+(COUNTIF(B9:B30,"1/2 EQ")/2)+COUNTIF(B9:B30,"CSO")+(COUNTIF(B9:B30,"1/2 CSO")/2)+COUNTIF(B9:B30,"FOUR")+(COUNTIF(B9:B30,"1/2 FOUR")/2)+COUNTIF(B9:B30,"PR")+(COUNTIF(B9:B30,"1/2 PR")/2)+COUNTIF(B9:B30,"ZA")+(COUNTIF(B9:B30,"1/2 ZA")/2)+COUNTIF(B9:B30,"ZB")+(COUNTIF(B9:B30,"1/2 ZB")/2)+COUNTIF(B9:B30,"ZC")+(COUNTIF(B9:B30,"1/2 ZC")/2)+COUNTIF(B9:B30,"ZD")+(COUNTIF(B9:B30,"1/2 ZD")/2)</f>
        <v>0</v>
      </c>
      <c r="C33" s="12">
        <f t="shared" si="2"/>
        <v>0</v>
      </c>
      <c r="D33" s="12">
        <f t="shared" si="2"/>
        <v>0</v>
      </c>
      <c r="E33" s="12">
        <f t="shared" si="2"/>
        <v>0</v>
      </c>
      <c r="F33" s="12">
        <f t="shared" si="2"/>
        <v>0</v>
      </c>
      <c r="G33" s="12">
        <f t="shared" si="2"/>
        <v>0</v>
      </c>
      <c r="H33" s="12">
        <f t="shared" si="2"/>
        <v>0</v>
      </c>
      <c r="I33" s="12">
        <f t="shared" si="2"/>
        <v>0</v>
      </c>
      <c r="J33" s="12">
        <f t="shared" si="2"/>
        <v>0</v>
      </c>
      <c r="K33" s="12">
        <f t="shared" si="2"/>
        <v>0</v>
      </c>
      <c r="L33" s="12">
        <f t="shared" si="2"/>
        <v>0</v>
      </c>
      <c r="M33" s="12">
        <f t="shared" si="2"/>
        <v>0</v>
      </c>
      <c r="N33" s="12">
        <f t="shared" si="2"/>
        <v>0</v>
      </c>
      <c r="O33" s="12">
        <f t="shared" si="2"/>
        <v>0</v>
      </c>
      <c r="P33" s="12">
        <f t="shared" si="2"/>
        <v>0</v>
      </c>
      <c r="Q33" s="12">
        <f t="shared" si="2"/>
        <v>0</v>
      </c>
      <c r="R33" s="12">
        <f t="shared" si="2"/>
        <v>0</v>
      </c>
      <c r="S33" s="12">
        <f t="shared" si="2"/>
        <v>0</v>
      </c>
      <c r="T33" s="12">
        <f t="shared" si="2"/>
        <v>0</v>
      </c>
      <c r="U33" s="12">
        <f t="shared" si="2"/>
        <v>0</v>
      </c>
      <c r="V33" s="12">
        <f t="shared" si="2"/>
        <v>0</v>
      </c>
      <c r="W33" s="12">
        <f t="shared" si="2"/>
        <v>0</v>
      </c>
      <c r="X33" s="12">
        <f t="shared" si="2"/>
        <v>0</v>
      </c>
      <c r="Y33" s="12">
        <f t="shared" si="2"/>
        <v>0</v>
      </c>
      <c r="Z33" s="12">
        <f t="shared" si="2"/>
        <v>0</v>
      </c>
      <c r="AA33" s="12">
        <f t="shared" si="2"/>
        <v>0</v>
      </c>
      <c r="AB33" s="12">
        <f t="shared" si="2"/>
        <v>0</v>
      </c>
      <c r="AC33" s="12">
        <f t="shared" si="2"/>
        <v>0</v>
      </c>
      <c r="AD33" s="12">
        <f t="shared" si="2"/>
        <v>0</v>
      </c>
      <c r="AE33" s="12">
        <f t="shared" si="2"/>
        <v>0</v>
      </c>
      <c r="AF33" s="12">
        <f t="shared" si="2"/>
        <v>0</v>
      </c>
    </row>
    <row r="34" spans="1:32" ht="12.75" customHeight="1">
      <c r="A34" s="57"/>
      <c r="B34" s="59"/>
      <c r="C34" s="61"/>
      <c r="D34" s="61"/>
      <c r="E34" s="59"/>
      <c r="F34" s="59"/>
      <c r="G34" s="59"/>
      <c r="H34" s="59"/>
      <c r="I34" s="78"/>
      <c r="J34" s="59"/>
      <c r="K34" s="59"/>
      <c r="L34" s="59"/>
      <c r="M34" s="59"/>
      <c r="N34" s="59"/>
      <c r="O34" s="59"/>
      <c r="P34" s="60"/>
      <c r="Q34" s="60"/>
      <c r="R34" s="60"/>
      <c r="S34" s="60"/>
      <c r="T34" s="59"/>
      <c r="U34" s="59"/>
      <c r="V34" s="61"/>
      <c r="W34" s="59"/>
      <c r="X34" s="58"/>
      <c r="Y34" s="58"/>
      <c r="Z34" s="59"/>
      <c r="AA34" s="59"/>
      <c r="AB34" s="59"/>
      <c r="AC34" s="59"/>
      <c r="AD34" s="59"/>
      <c r="AE34" s="59"/>
      <c r="AF34" s="59"/>
    </row>
    <row r="35" spans="1:32">
      <c r="A35" s="57"/>
      <c r="B35" s="59"/>
      <c r="C35" s="62"/>
      <c r="D35" s="62"/>
      <c r="E35" s="59"/>
      <c r="F35" s="59"/>
      <c r="G35" s="59"/>
      <c r="H35" s="59"/>
      <c r="I35" s="79"/>
      <c r="J35" s="59"/>
      <c r="K35" s="59"/>
      <c r="L35" s="59"/>
      <c r="M35" s="59"/>
      <c r="N35" s="59"/>
      <c r="O35" s="59"/>
      <c r="P35" s="60"/>
      <c r="Q35" s="60"/>
      <c r="R35" s="60"/>
      <c r="S35" s="60"/>
      <c r="T35" s="59"/>
      <c r="U35" s="59"/>
      <c r="V35" s="62"/>
      <c r="W35" s="59"/>
      <c r="X35" s="58"/>
      <c r="Y35" s="58"/>
      <c r="Z35" s="59"/>
      <c r="AA35" s="59"/>
      <c r="AB35" s="59"/>
      <c r="AC35" s="59"/>
      <c r="AD35" s="59"/>
      <c r="AE35" s="59"/>
      <c r="AF35" s="59"/>
    </row>
    <row r="36" spans="1:32">
      <c r="A36" s="57"/>
      <c r="B36" s="59"/>
      <c r="C36" s="62"/>
      <c r="D36" s="62"/>
      <c r="E36" s="59"/>
      <c r="F36" s="59"/>
      <c r="G36" s="59"/>
      <c r="H36" s="59"/>
      <c r="I36" s="79"/>
      <c r="J36" s="59"/>
      <c r="K36" s="59"/>
      <c r="L36" s="59"/>
      <c r="M36" s="59"/>
      <c r="N36" s="59"/>
      <c r="O36" s="59"/>
      <c r="P36" s="60"/>
      <c r="Q36" s="60"/>
      <c r="R36" s="60"/>
      <c r="S36" s="60"/>
      <c r="T36" s="59"/>
      <c r="U36" s="59"/>
      <c r="V36" s="62"/>
      <c r="W36" s="59"/>
      <c r="X36" s="58"/>
      <c r="Y36" s="58"/>
      <c r="Z36" s="59"/>
      <c r="AA36" s="59"/>
      <c r="AB36" s="59"/>
      <c r="AC36" s="59"/>
      <c r="AD36" s="59"/>
      <c r="AE36" s="59"/>
      <c r="AF36" s="59"/>
    </row>
    <row r="37" spans="1:32">
      <c r="A37" s="57"/>
      <c r="B37" s="59"/>
      <c r="C37" s="62"/>
      <c r="D37" s="62"/>
      <c r="E37" s="59"/>
      <c r="F37" s="59"/>
      <c r="G37" s="59"/>
      <c r="H37" s="59"/>
      <c r="I37" s="79"/>
      <c r="J37" s="59"/>
      <c r="K37" s="59"/>
      <c r="L37" s="59"/>
      <c r="M37" s="59"/>
      <c r="N37" s="59"/>
      <c r="O37" s="59"/>
      <c r="P37" s="60"/>
      <c r="Q37" s="60"/>
      <c r="R37" s="60"/>
      <c r="S37" s="60"/>
      <c r="T37" s="59"/>
      <c r="U37" s="59"/>
      <c r="V37" s="62"/>
      <c r="W37" s="59"/>
      <c r="X37" s="58"/>
      <c r="Y37" s="58"/>
      <c r="Z37" s="59"/>
      <c r="AA37" s="59"/>
      <c r="AB37" s="59"/>
      <c r="AC37" s="59"/>
      <c r="AD37" s="59"/>
      <c r="AE37" s="59"/>
      <c r="AF37" s="59"/>
    </row>
    <row r="38" spans="1:32">
      <c r="A38" s="57"/>
      <c r="B38" s="59"/>
      <c r="C38" s="62"/>
      <c r="D38" s="62"/>
      <c r="E38" s="59"/>
      <c r="F38" s="59"/>
      <c r="G38" s="59"/>
      <c r="H38" s="59"/>
      <c r="I38" s="79"/>
      <c r="J38" s="59"/>
      <c r="K38" s="59"/>
      <c r="L38" s="59"/>
      <c r="M38" s="59"/>
      <c r="N38" s="59"/>
      <c r="O38" s="59"/>
      <c r="P38" s="60"/>
      <c r="Q38" s="60"/>
      <c r="R38" s="60"/>
      <c r="S38" s="60"/>
      <c r="T38" s="59"/>
      <c r="U38" s="59"/>
      <c r="V38" s="62"/>
      <c r="W38" s="59"/>
      <c r="X38" s="58"/>
      <c r="Y38" s="58"/>
      <c r="Z38" s="59"/>
      <c r="AA38" s="59"/>
      <c r="AB38" s="59"/>
      <c r="AC38" s="59"/>
      <c r="AD38" s="59"/>
      <c r="AE38" s="59"/>
      <c r="AF38" s="59"/>
    </row>
    <row r="39" spans="1:32">
      <c r="A39" s="57"/>
      <c r="B39" s="59"/>
      <c r="C39" s="62"/>
      <c r="D39" s="62"/>
      <c r="E39" s="59"/>
      <c r="F39" s="59"/>
      <c r="G39" s="59"/>
      <c r="H39" s="59"/>
      <c r="I39" s="79"/>
      <c r="J39" s="59"/>
      <c r="K39" s="59"/>
      <c r="L39" s="59"/>
      <c r="M39" s="59"/>
      <c r="N39" s="59"/>
      <c r="O39" s="59"/>
      <c r="P39" s="60"/>
      <c r="Q39" s="60"/>
      <c r="R39" s="60"/>
      <c r="S39" s="60"/>
      <c r="T39" s="59"/>
      <c r="U39" s="59"/>
      <c r="V39" s="62"/>
      <c r="W39" s="59"/>
      <c r="X39" s="58"/>
      <c r="Y39" s="58"/>
      <c r="Z39" s="59"/>
      <c r="AA39" s="59"/>
      <c r="AB39" s="59"/>
      <c r="AC39" s="59"/>
      <c r="AD39" s="59"/>
      <c r="AE39" s="59"/>
      <c r="AF39" s="59"/>
    </row>
    <row r="40" spans="1:32">
      <c r="A40" s="57"/>
      <c r="B40" s="59"/>
      <c r="C40" s="63"/>
      <c r="D40" s="63"/>
      <c r="E40" s="59"/>
      <c r="F40" s="59"/>
      <c r="G40" s="59"/>
      <c r="H40" s="59"/>
      <c r="I40" s="80"/>
      <c r="J40" s="59"/>
      <c r="K40" s="59"/>
      <c r="L40" s="59"/>
      <c r="M40" s="59"/>
      <c r="N40" s="59"/>
      <c r="O40" s="59"/>
      <c r="P40" s="60"/>
      <c r="Q40" s="60"/>
      <c r="R40" s="60"/>
      <c r="S40" s="60"/>
      <c r="T40" s="59"/>
      <c r="U40" s="59"/>
      <c r="V40" s="63"/>
      <c r="W40" s="59"/>
      <c r="X40" s="58"/>
      <c r="Y40" s="58"/>
      <c r="Z40" s="59"/>
      <c r="AA40" s="59"/>
      <c r="AB40" s="59"/>
      <c r="AC40" s="59"/>
      <c r="AD40" s="59"/>
      <c r="AE40" s="59"/>
      <c r="AF40" s="59"/>
    </row>
    <row r="41" spans="1:32" ht="18.75" customHeight="1">
      <c r="A41" s="2"/>
      <c r="B41" s="71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  <c r="AF41" s="31"/>
    </row>
    <row r="44" spans="1:32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COUNTIF($B$29:$AF$30,"J")+(COUNTIF($B$29:$AF$30,"1/2 J")/2)</f>
        <v>0</v>
      </c>
      <c r="C45" s="2">
        <f>COUNTIF($B$29:$AF$30,"M")+(COUNTIF($B$29:$AF$30,"1/2 M")/2)</f>
        <v>0</v>
      </c>
      <c r="D45" s="2">
        <f>COUNTIF($B$29:$AF$30,"AM")+(COUNTIF($B$29:$AF$30,"1/2 AM")/2)</f>
        <v>0</v>
      </c>
      <c r="E45" s="2">
        <f>COUNTIF($B$29:$AF$30,"GTPI")+(COUNTIF($B$29:$AF$30,"1/2 GTPI")/2)</f>
        <v>0</v>
      </c>
      <c r="F45" s="2">
        <f>COUNTIF($B$29:$AF$30,"RH")+(COUNTIF($B$29:$AF$30,"1/2 RH")/2)</f>
        <v>0</v>
      </c>
      <c r="G45" s="2">
        <f>COUNTIF($B$29:$AF$30,"CA")+(COUNTIF($B$29:$AF$30,"1/2 CA")/2)</f>
        <v>0</v>
      </c>
      <c r="H45" s="2">
        <f>COUNTIF($B$29:$AF$30,"RT")+(COUNTIF($B$29:$AF$30,"1/2 RT")/2)</f>
        <v>0</v>
      </c>
      <c r="I45" s="2">
        <f>COUNTIF($B$29:$AF$30,"CE")+(COUNTIF($B$29:$AF$30,"1/2 CE")/2)</f>
        <v>0</v>
      </c>
      <c r="J45" s="2">
        <f>COUNTIF($B$29:$AF$30,"MO")+(COUNTIF($B$29:$AF$30,"1/2 MO")/2)</f>
        <v>0</v>
      </c>
      <c r="K45" s="2">
        <f>COUNTIF($B$29:$AF$30,"CAA")+(COUNTIF($B$29:$AF$30,"1/2 CAA")/2)</f>
        <v>0</v>
      </c>
      <c r="L45" s="2">
        <f>COUNTIF($B$29:$AF$30,"EF")+(COUNTIF($B$29:$AF$30,"1/2 EF")/2)</f>
        <v>0</v>
      </c>
      <c r="M45" s="2">
        <f>COUNTIF($B$29:$AF$30,"HSR")+(COUNTIF($B$29:$AF$30,"1/2 HSR")/2)</f>
        <v>0</v>
      </c>
      <c r="N45" s="2">
        <f>COUNTIF($B$29:$AF$30,"EM")+(COUNTIF($B$29:$AF$30,"1/2 EM")/2)</f>
        <v>0</v>
      </c>
      <c r="O45" s="2">
        <f>COUNTIF($B$29:$AF$30,"F")+(COUNTIF($B$29:$AF$30,"1/2 F")/2)</f>
        <v>0</v>
      </c>
      <c r="P45" s="2">
        <f>COUNTIF($B$29:$AF$30,"ST")+(COUNTIF($B$29:$AF$30,"1/2 ST")/2)</f>
        <v>0</v>
      </c>
      <c r="Q45" s="2">
        <f>COUNTIF($B$29:$AF$30,"FORM")+(COUNTIF($B$29:$AF$30,"1/2 FORM")/2)</f>
        <v>0</v>
      </c>
      <c r="R45" s="2">
        <f>COUNTIF($B$29:$AF$30,"EQ")+(COUNTIF($B$29:$AF$30,"1/2 EQ")/2)</f>
        <v>0</v>
      </c>
      <c r="S45" s="2">
        <f>COUNTIF($B$29:$AF$30,"CSO")+(COUNTIF($B$29:$AF$30,"1/2 CSO")/2)</f>
        <v>0</v>
      </c>
      <c r="T45" s="2">
        <f>COUNTIF($B$29:$AF$30,"FOUR")+(COUNTIF($B$29:$AF$30,"1/2 FOUR")/2)</f>
        <v>0</v>
      </c>
      <c r="U45" s="2">
        <f>COUNTIF($B$29:$AF$30,"PR")+(COUNTIF($B$29:$AF$30,"1/2 PR")/2)</f>
        <v>0</v>
      </c>
      <c r="V45" s="2">
        <f>COUNTIF($B$29:$AF$30,"AT")+(COUNTIF($B$29:$AF$30,"1/2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0</v>
      </c>
    </row>
    <row r="46" spans="1:32" ht="17.25" customHeight="1">
      <c r="A46" s="44" t="s">
        <v>55</v>
      </c>
      <c r="B46" s="2">
        <f>COUNTIF($B$19:$AF$20,"J")+(COUNTIF($B$19:$AF$20,"1/2 J")/2)</f>
        <v>0</v>
      </c>
      <c r="C46" s="2">
        <f>COUNTIF($B$19:$AF$20,"M")+(COUNTIF($B$19:$AF$20,"1/2 M")/2)</f>
        <v>6</v>
      </c>
      <c r="D46" s="2">
        <f>COUNTIF($B$19:$AF$20,"AM")+(COUNTIF($B$19:$AF$20,"1/2 AM")/2)</f>
        <v>6</v>
      </c>
      <c r="E46" s="2">
        <f>COUNTIF($B$19:$AF$20,"GTPI")+(COUNTIF($B$19:$AF$20,"1/2 GTPI")/2)</f>
        <v>0</v>
      </c>
      <c r="F46" s="2">
        <f>COUNTIF($B$19:$AF$20,"RH")+(COUNTIF($B$19:$AF$20,"1/2 RH")/2)</f>
        <v>8</v>
      </c>
      <c r="G46" s="2">
        <f>COUNTIF($B$19:$AF$20,"CA")+(COUNTIF($B$19:$AF$20,"1/2 CA")/2)</f>
        <v>5</v>
      </c>
      <c r="H46" s="2">
        <f>COUNTIF($B$19:$AF$20,"RT")+(COUNTIF($B$19:$AF$20,"1/2 RT")/2)</f>
        <v>4</v>
      </c>
      <c r="I46" s="2">
        <f>COUNTIF($B$19:$AF$20,"CE")+(COUNTIF($B$19:$AF$20,"1/2 CE")/2)</f>
        <v>0</v>
      </c>
      <c r="J46" s="2">
        <f>COUNTIF($B$19:$AF$20,"MO")+(COUNTIF($B$19:$AF$20,"1/2 MO")/2)</f>
        <v>0</v>
      </c>
      <c r="K46" s="2">
        <f>COUNTIF($B$19:$AF$20,"CAA")+(COUNTIF($B$19:$AF$20,"1/2 CAA")/2)</f>
        <v>0</v>
      </c>
      <c r="L46" s="2">
        <f>COUNTIF($B$19:$AF$20,"EF")+(COUNTIF($B$19:$AF$20,"1/2 EF")/2)</f>
        <v>0</v>
      </c>
      <c r="M46" s="2">
        <f>COUNTIF($B$19:$AF$20,"HSR")+(COUNTIF($B$19:$AF$20,"1/2 HSR")/2)</f>
        <v>0</v>
      </c>
      <c r="N46" s="2">
        <f>COUNTIF($B$19:$AF$20,"EM")+(COUNTIF($B$19:$AF$20,"1/2 EM")/2)</f>
        <v>0</v>
      </c>
      <c r="O46" s="2">
        <f>COUNTIF($B$19:$AF$20,"F")+(COUNTIF($B$19:$AF$20,"1/2 F")/2)</f>
        <v>1</v>
      </c>
      <c r="P46" s="2">
        <f>COUNTIF($B$19:$AF$20,"ST")+(COUNTIF($B$19:$AF$20,"1/2 ST")/2)</f>
        <v>0</v>
      </c>
      <c r="Q46" s="2">
        <f>COUNTIF($B$19:$AF$20,"FORM")+(COUNTIF($B$19:$AF$20,"1/2 FORM")/2)</f>
        <v>0</v>
      </c>
      <c r="R46" s="2">
        <f>COUNTIF($B$19:$AF$20,"EQ")+(COUNTIF($B$19:$AF$20,"1/2 EQ")/2)</f>
        <v>0</v>
      </c>
      <c r="S46" s="2">
        <f>COUNTIF($B$19:$AF$20,"CSO")+(COUNTIF($B$19:$AF$20,"1/2 CSO")/2)</f>
        <v>0</v>
      </c>
      <c r="T46" s="2">
        <f>COUNTIF($B$19:$AF$20,"FOUR")+(COUNTIF($B$19:$AF$20,"1/2 FOUR")/2)</f>
        <v>0</v>
      </c>
      <c r="U46" s="2">
        <f>COUNTIF($B$19:$AF$20,"PR")+(COUNTIF($B$19:$AF$20,"1/2 PR")/2)</f>
        <v>0</v>
      </c>
      <c r="V46" s="2">
        <f>COUNTIF($B$19:$AF$20,"AT")+(COUNTIF($B$19:$AF$20,"1/2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3">SUM(B46:AE46)</f>
        <v>30</v>
      </c>
    </row>
    <row r="47" spans="1:32" ht="17.25" customHeight="1">
      <c r="A47" s="44" t="s">
        <v>56</v>
      </c>
      <c r="B47" s="2">
        <f>COUNTIF($B$9:$AF$10,"J")+(COUNTIF($B$9:$AF$10,"1/2 J")/2)</f>
        <v>0</v>
      </c>
      <c r="C47" s="2">
        <f>COUNTIF($B$9:$AF$10,"M")+(COUNTIF($B$9:$AF$10,"1/2 M")/2)</f>
        <v>8</v>
      </c>
      <c r="D47" s="2">
        <f>COUNTIF($B$9:$AF$10,"AM")+(COUNTIF($B$9:$AF$10,"1/2 AM")/2)</f>
        <v>10</v>
      </c>
      <c r="E47" s="2">
        <f>COUNTIF($B$9:$AF$10,"GTPI")+(COUNTIF($B$9:$AF$10,"1/2 GTPI")/2)</f>
        <v>0</v>
      </c>
      <c r="F47" s="2">
        <f>COUNTIF($B$9:$AF$10,"RH")+(COUNTIF($B$9:$AF$10,"1/2 RH")/2)</f>
        <v>7</v>
      </c>
      <c r="G47" s="2">
        <f>COUNTIF($B$9:$AF$10,"CA")+(COUNTIF($B$9:$AF$10,"1/2 CA")/2)</f>
        <v>4</v>
      </c>
      <c r="H47" s="2">
        <f>COUNTIF($B$9:$AF$10,"RT")+(COUNTIF($B$9:$AF$10,"1/2 RT")/2)</f>
        <v>0</v>
      </c>
      <c r="I47" s="2">
        <f>COUNTIF($B$9:$AF$10,"CE")+(COUNTIF($B$9:$AF$10,"1/2 CE")/2)</f>
        <v>0</v>
      </c>
      <c r="J47" s="2">
        <f>COUNTIF($B$9:$AF$10,"MO")+(COUNTIF($B$9:$AF$10,"1/2 MO")/2)</f>
        <v>0</v>
      </c>
      <c r="K47" s="2">
        <f>COUNTIF($B$9:$AF$10,"CAA")+(COUNTIF($B$9:$AF$10,"1/2 CAA")/2)</f>
        <v>0</v>
      </c>
      <c r="L47" s="2">
        <f>COUNTIF($B$9:$AF$10,"EF")+(COUNTIF($B$9:$AF$10,"1/2 EF")/2)</f>
        <v>0</v>
      </c>
      <c r="M47" s="2">
        <f>COUNTIF($B$9:$AF$10,"HSR")+(COUNTIF($B$9:$AF$10,"1/2 HSR")/2)</f>
        <v>0</v>
      </c>
      <c r="N47" s="2">
        <f>COUNTIF($B$9:$AF$10,"EM")+(COUNTIF($B$9:$AF$10,"1/2 EM")/2)</f>
        <v>0</v>
      </c>
      <c r="O47" s="2">
        <f>COUNTIF($B$9:$AF$10,"F")+(COUNTIF($B$9:$AF$10,"1/2 F")/2)</f>
        <v>1</v>
      </c>
      <c r="P47" s="2">
        <f>COUNTIF($B$9:$AF$10,"ST")+(COUNTIF($B$9:$AF$10,"1/2 ST")/2)</f>
        <v>0</v>
      </c>
      <c r="Q47" s="2">
        <f>COUNTIF($B$9:$AF$10,"FORM")+(COUNTIF($B$9:$AF$10,"1/2 FORM")/2)</f>
        <v>0</v>
      </c>
      <c r="R47" s="2">
        <f>COUNTIF($B$9:$AF$10,"EQ")+(COUNTIF($B$9:$AF$10,"1/2 EQ")/2)</f>
        <v>0</v>
      </c>
      <c r="S47" s="2">
        <f>COUNTIF($B$9:$AF$10,"CSO")+(COUNTIF($B$9:$AF$10,"1/2 CSO")/2)</f>
        <v>0</v>
      </c>
      <c r="T47" s="2">
        <f>COUNTIF($B$9:$AF$10,"FOUR")+(COUNTIF($B$9:$AF$10,"1/2 FOUR")/2)</f>
        <v>0</v>
      </c>
      <c r="U47" s="2">
        <f>COUNTIF($B$9:$AF$10,"PR")+(COUNTIF($B$9:$AF$10,"1/2 PR")/2)</f>
        <v>0</v>
      </c>
      <c r="V47" s="2">
        <f>COUNTIF($B$9:$AF$10,"AT")+(COUNTIF($B$9:$AF$10,"1/2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3"/>
        <v>30</v>
      </c>
    </row>
    <row r="48" spans="1:32" ht="17.25" customHeight="1">
      <c r="A48" s="44" t="s">
        <v>57</v>
      </c>
      <c r="B48" s="2">
        <f>COUNTIF($B$11:$AF$12,"J")+(COUNTIF($B$11:$AF$12,"1/2 J")/2)</f>
        <v>0</v>
      </c>
      <c r="C48" s="2">
        <f>COUNTIF($B$11:$AF$12,"M")+(COUNTIF($B$11:$AF$12,"1/2 M")/2)</f>
        <v>8</v>
      </c>
      <c r="D48" s="2">
        <f>COUNTIF($B$11:$AF$12,"AM")+(COUNTIF($B$11:$AF$12,"1/2 AM")/2)</f>
        <v>14</v>
      </c>
      <c r="E48" s="2">
        <f>COUNTIF($B$11:$AF$12,"GTPI")+(COUNTIF($B$11:$AF$12,"1/2 GTPI")/2)</f>
        <v>0</v>
      </c>
      <c r="F48" s="2">
        <f>COUNTIF($B$11:$AF$12,"RH")+(COUNTIF($B$11:$AF$12,"1/2 RH")/2)</f>
        <v>7</v>
      </c>
      <c r="G48" s="2">
        <f>COUNTIF($B$11:$AF$12,"CA")+(COUNTIF($B$11:$AF$12,"1/2 CA")/2)</f>
        <v>0</v>
      </c>
      <c r="H48" s="2">
        <f>COUNTIF($B$11:$AF$12,"RT")+(COUNTIF($B$11:$AF$12,"1/2 RT")/2)</f>
        <v>0</v>
      </c>
      <c r="I48" s="2">
        <f>COUNTIF($B$11:$AF$12,"CE")+(COUNTIF($B$11:$AF$12,"1/2 CE")/2)</f>
        <v>0</v>
      </c>
      <c r="J48" s="2">
        <f>COUNTIF($B$11:$AF$12,"MO")+(COUNTIF($B$11:$AF$12,"1/2 MO")/2)</f>
        <v>0</v>
      </c>
      <c r="K48" s="2">
        <f>COUNTIF($B$11:$AF$12,"CAA")+(COUNTIF($B$11:$AF$12,"1/2 CAA")/2)</f>
        <v>0</v>
      </c>
      <c r="L48" s="2">
        <f>COUNTIF($B$11:$AF$12,"EF")+(COUNTIF($B$11:$AF$12,"1/2 EF")/2)</f>
        <v>0</v>
      </c>
      <c r="M48" s="2">
        <f>COUNTIF($B$11:$AF$12,"HSR")+(COUNTIF($B$11:$AF$12,"1/2 HSR")/2)</f>
        <v>0</v>
      </c>
      <c r="N48" s="2">
        <f>COUNTIF($B$11:$AF$12,"EM")+(COUNTIF($B$11:$AF$12,"1/2 EM")/2)</f>
        <v>0</v>
      </c>
      <c r="O48" s="2">
        <f>COUNTIF($B$11:$AF$12,"F")+(COUNTIF($B$11:$AF$12,"1/2 F")/2)</f>
        <v>1</v>
      </c>
      <c r="P48" s="2">
        <f>COUNTIF($B$11:$AF$12,"ST")+(COUNTIF($B$11:$AF$12,"1/2 ST")/2)</f>
        <v>0</v>
      </c>
      <c r="Q48" s="2">
        <f>COUNTIF($B$11:$AF$12,"FORM")+(COUNTIF($B$11:$AF$12,"1/2 FORM")/2)</f>
        <v>0</v>
      </c>
      <c r="R48" s="2">
        <f>COUNTIF($B$11:$AF$12,"EQ")+(COUNTIF($B$11:$AF$12,"1/2 EQ")/2)</f>
        <v>0</v>
      </c>
      <c r="S48" s="2">
        <f>COUNTIF($B$11:$AF$12,"CSO")+(COUNTIF($B$11:$AF$12,"1/2 CSO")/2)</f>
        <v>0</v>
      </c>
      <c r="T48" s="2">
        <f>COUNTIF($B$11:$AF$12,"FOUR")+(COUNTIF($B$11:$AF$12,"1/2 FOUR")/2)</f>
        <v>0</v>
      </c>
      <c r="U48" s="2">
        <f>COUNTIF($B$11:$AF$12,"PR")+(COUNTIF($B$11:$AF$12,"1/2 PR")/2)</f>
        <v>0</v>
      </c>
      <c r="V48" s="2">
        <f>COUNTIF($B$11:$AF$12,"AT")+(COUNTIF($B$11:$AF$12,"1/2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3"/>
        <v>30</v>
      </c>
    </row>
    <row r="49" spans="1:32" ht="17.25" customHeight="1">
      <c r="A49" s="44" t="s">
        <v>58</v>
      </c>
      <c r="B49" s="2">
        <f>COUNTIF($B$13:$AF$14,"J")+(COUNTIF($B$13:$AF$14,"1/2 J")/2)</f>
        <v>0</v>
      </c>
      <c r="C49" s="2">
        <f>COUNTIF($B$13:$AF$14,"M")+(COUNTIF($B$13:$AF$14,"1/2 M")/2)</f>
        <v>8</v>
      </c>
      <c r="D49" s="2">
        <f>COUNTIF($B$13:$AF$14,"AM")+(COUNTIF($B$13:$AF$14,"1/2 AM")/2)</f>
        <v>10</v>
      </c>
      <c r="E49" s="2">
        <f>COUNTIF($B$13:$AF$14,"GTPI")+(COUNTIF($B$13:$AF$14,"1/2 GTPI")/2)</f>
        <v>0</v>
      </c>
      <c r="F49" s="2">
        <f>COUNTIF($B$13:$AF$14,"RH")+(COUNTIF($B$13:$AF$14,"1/2 RH")/2)</f>
        <v>7</v>
      </c>
      <c r="G49" s="2">
        <f>COUNTIF($B$13:$AF$14,"CA")+(COUNTIF($B$13:$AF$14,"1/2 CA")/2)</f>
        <v>1</v>
      </c>
      <c r="H49" s="2">
        <f>COUNTIF($B$13:$AF$14,"RT")+(COUNTIF($B$13:$AF$14,"1/2 RT")/2)</f>
        <v>0</v>
      </c>
      <c r="I49" s="2">
        <f>COUNTIF($B$13:$AF$14,"CE")+(COUNTIF($B$13:$AF$14,"1/2 CE")/2)</f>
        <v>0</v>
      </c>
      <c r="J49" s="2">
        <f>COUNTIF($B$13:$AF$14,"MO")+(COUNTIF($B$13:$AF$14,"1/2 MO")/2)</f>
        <v>0</v>
      </c>
      <c r="K49" s="2">
        <f>COUNTIF($B$13:$AF$14,"CAA")+(COUNTIF($B$13:$AF$14,"1/2 CAA")/2)</f>
        <v>0</v>
      </c>
      <c r="L49" s="2">
        <f>COUNTIF($B$13:$AF$14,"EF")+(COUNTIF($B$13:$AF$14,"1/2 EF")/2)</f>
        <v>0</v>
      </c>
      <c r="M49" s="2">
        <f>COUNTIF($B$13:$AF$14,"HSR")+(COUNTIF($B$13:$AF$14,"1/2 HSR")/2)</f>
        <v>0</v>
      </c>
      <c r="N49" s="2">
        <f>COUNTIF($B$13:$AF$14,"EM")+(COUNTIF($B$13:$AF$14,"1/2 EM")/2)</f>
        <v>0</v>
      </c>
      <c r="O49" s="2">
        <f>COUNTIF($B$13:$AF$14,"F")+(COUNTIF($B$13:$AF$14,"1/2 F")/2)</f>
        <v>1</v>
      </c>
      <c r="P49" s="2">
        <f>COUNTIF($B$13:$AF$14,"ST")+(COUNTIF($B$13:$AF$14,"1/2 ST")/2)</f>
        <v>0</v>
      </c>
      <c r="Q49" s="2">
        <f>COUNTIF($B$13:$AF$14,"FORM")+(COUNTIF($B$13:$AF$14,"1/2 FORM")/2)</f>
        <v>0</v>
      </c>
      <c r="R49" s="2">
        <f>COUNTIF($B$13:$AF$14,"EQ")+(COUNTIF($B$13:$AF$14,"1/2 EQ")/2)</f>
        <v>0</v>
      </c>
      <c r="S49" s="2">
        <f>COUNTIF($B$13:$AF$14,"CSO")+(COUNTIF($B$13:$AF$14,"1/2 CSO")/2)</f>
        <v>0</v>
      </c>
      <c r="T49" s="2">
        <f>COUNTIF($B$13:$AF$14,"FOUR")+(COUNTIF($B$13:$AF$14,"1/2 FOUR")/2)</f>
        <v>0</v>
      </c>
      <c r="U49" s="2">
        <f>COUNTIF($B$13:$AF$14,"PR")+(COUNTIF($B$13:$AF$14,"1/2 PR")/2)</f>
        <v>0</v>
      </c>
      <c r="V49" s="2">
        <f>COUNTIF($B$13:$AF$14,"AT")+(COUNTIF($B$13:$AF$14,"1/2 AT")/2)</f>
        <v>3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3"/>
        <v>30</v>
      </c>
    </row>
    <row r="50" spans="1:32" ht="17.25" customHeight="1">
      <c r="A50" s="44"/>
      <c r="B50" s="2">
        <f>COUNTIF($B$15:$AF$16,"J")+(COUNTIF($B$15:$AF$16,"1/2 J")/2)</f>
        <v>0</v>
      </c>
      <c r="C50" s="2">
        <f>COUNTIF($B$15:$AF$16,"M")+(COUNTIF($B$15:$AF$16,"1/2 M")/2)</f>
        <v>0</v>
      </c>
      <c r="D50" s="2">
        <f>COUNTIF($B$15:$AF$16,"AM")+(COUNTIF($B$15:$AF$16,"1/2 AM")/2)</f>
        <v>0</v>
      </c>
      <c r="E50" s="2">
        <f>COUNTIF($B$15:$AF$16,"GTPI")+(COUNTIF($B$15:$AF$16,"1/2 GTPI")/2)</f>
        <v>0</v>
      </c>
      <c r="F50" s="2">
        <f>COUNTIF($B$15:$AF$16,"RH")+(COUNTIF($B$15:$AF$16,"1/2 RH")/2)</f>
        <v>0</v>
      </c>
      <c r="G50" s="2">
        <f>COUNTIF($B$15:$AF$16,"CA")+(COUNTIF($B$15:$AF$16,"1/2 CA")/2)</f>
        <v>0</v>
      </c>
      <c r="H50" s="2">
        <f>COUNTIF($B$15:$AF$16,"RT")+(COUNTIF($B$15:$AF$16,"1/2 RT")/2)</f>
        <v>0</v>
      </c>
      <c r="I50" s="2">
        <f>COUNTIF($B$15:$AF$16,"CE")+(COUNTIF($B$15:$AF$16,"1/2 CE")/2)</f>
        <v>0</v>
      </c>
      <c r="J50" s="2">
        <f>COUNTIF($B$15:$AF$16,"MO")+(COUNTIF($B$15:$AF$16,"1/2 MO")/2)</f>
        <v>0</v>
      </c>
      <c r="K50" s="2">
        <f>COUNTIF($B$15:$AF$16,"CAA")+(COUNTIF($B$15:$AF$16,"1/2 CAA")/2)</f>
        <v>0</v>
      </c>
      <c r="L50" s="2">
        <f>COUNTIF($B$15:$AF$16,"EF")+(COUNTIF($B$15:$AF$16,"1/2 EF")/2)</f>
        <v>0</v>
      </c>
      <c r="M50" s="2">
        <f>COUNTIF($B$15:$AF$16,"HSR")+(COUNTIF($B$15:$AF$16,"1/2 HSR")/2)</f>
        <v>0</v>
      </c>
      <c r="N50" s="2">
        <f>COUNTIF($B$15:$AF$16,"EM")+(COUNTIF($B$15:$AF$16,"1/2 EM")/2)</f>
        <v>0</v>
      </c>
      <c r="O50" s="2">
        <f>COUNTIF($B$15:$AF$16,"F")+(COUNTIF($B$15:$AF$16,"1/2 F")/2)</f>
        <v>0</v>
      </c>
      <c r="P50" s="2">
        <f>COUNTIF($B$15:$AF$16,"ST")+(COUNTIF($B$15:$AF$16,"1/2 ST")/2)</f>
        <v>0</v>
      </c>
      <c r="Q50" s="2">
        <f>COUNTIF($B$15:$AF$16,"FORM")+(COUNTIF($B$15:$AF$16,"1/2 FORM")/2)</f>
        <v>0</v>
      </c>
      <c r="R50" s="2">
        <f>COUNTIF($B$15:$AF$16,"EQ")+(COUNTIF($B$15:$AF$16,"1/2 EQ")/2)</f>
        <v>0</v>
      </c>
      <c r="S50" s="2">
        <f>COUNTIF($B$15:$AF$16,"CSO")+(COUNTIF($B$15:$AF$16,"1/2 CSO")/2)</f>
        <v>0</v>
      </c>
      <c r="T50" s="2">
        <f>COUNTIF($B$15:$AF$16,"FOUR")+(COUNTIF($B$15:$AF$16,"1/2 FOUR")/2)</f>
        <v>0</v>
      </c>
      <c r="U50" s="2">
        <f>COUNTIF($B$15:$AF$16,"PR")+(COUNTIF($B$15:$AF$16,"1/2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3"/>
        <v>0</v>
      </c>
    </row>
    <row r="51" spans="1:32" ht="17.25" customHeight="1">
      <c r="A51" s="44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COUNTIF($B$17:$AF$18,"AT")+(COUNTIF($B$17:$AF$18,"1/2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3"/>
        <v>0</v>
      </c>
    </row>
    <row r="52" spans="1:32" ht="17.25" customHeight="1">
      <c r="A52" s="44" t="s">
        <v>59</v>
      </c>
      <c r="B52" s="2">
        <f>COUNTIF($B$5:$AF$6,"J")+(COUNTIF($B$5:$AF$6,"1/2 J")/2)</f>
        <v>0</v>
      </c>
      <c r="C52" s="2">
        <f>COUNTIF($B$5:$AF$6,"M")+(COUNTIF($B$5:$AF$6,"1/2 M")/2)</f>
        <v>0</v>
      </c>
      <c r="D52" s="2">
        <f>COUNTIF($B$5:$AF$6,"AM")+(COUNTIF($B$5:$AF$6,"1/2 AM")/2)</f>
        <v>0</v>
      </c>
      <c r="E52" s="2">
        <f>COUNTIF($B$5:$AF$6,"GTPI")+(COUNTIF($B$5:$AF$6,"1/2 GTPI")/2)</f>
        <v>0</v>
      </c>
      <c r="F52" s="2">
        <f>COUNTIF($B$5:$AF$6,"RH")+(COUNTIF($B$5:$AF$6,"1/2 RH")/2)</f>
        <v>0</v>
      </c>
      <c r="G52" s="2">
        <f>COUNTIF($B$5:$AF$6,"CA")+(COUNTIF($B$5:$AF$6,"1/2 CA")/2)</f>
        <v>0</v>
      </c>
      <c r="H52" s="2">
        <f>COUNTIF($B$5:$AF$6,"RT")+(COUNTIF($B$5:$AF$6,"1/2 RT")/2)</f>
        <v>0</v>
      </c>
      <c r="I52" s="2">
        <f>COUNTIF($B$5:$AF$6,"CE")+(COUNTIF($B$5:$AF$6,"1/2 CE")/2)</f>
        <v>0</v>
      </c>
      <c r="J52" s="2">
        <f>COUNTIF($B$5:$AF$6,"MO")+(COUNTIF($B$5:$AF$6,"1/2 MO")/2)</f>
        <v>0</v>
      </c>
      <c r="K52" s="2">
        <f>COUNTIF($B$5:$AF$6,"CAA")+(COUNTIF($B$5:$AF$6,"1/2 CAA")/2)</f>
        <v>0</v>
      </c>
      <c r="L52" s="2">
        <f>COUNTIF($B$5:$AF$6,"EF")+(COUNTIF($B$5:$AF$6,"1/2 EF")/2)</f>
        <v>0</v>
      </c>
      <c r="M52" s="2">
        <f>COUNTIF($B$5:$AF$6,"HSR")+(COUNTIF($B$5:$AF$6,"1/2 HSR")/2)</f>
        <v>0</v>
      </c>
      <c r="N52" s="2">
        <f>COUNTIF($B$5:$AF$6,"EM")+(COUNTIF($B$5:$AF$6,"1/2 EM")/2)</f>
        <v>0</v>
      </c>
      <c r="O52" s="2">
        <f>COUNTIF($B$5:$AF$6,"F")+(COUNTIF($B$5:$AF$6,"1/2 F")/2)</f>
        <v>0</v>
      </c>
      <c r="P52" s="2">
        <f>COUNTIF($B$5:$AF$6,"ST")+(COUNTIF($B$5:$AF$6,"1/2 ST")/2)</f>
        <v>0</v>
      </c>
      <c r="Q52" s="2">
        <f>COUNTIF($B$5:$AF$6,"FORM")+(COUNTIF($B$5:$AF$6,"1/2 FORM")/2)</f>
        <v>0</v>
      </c>
      <c r="R52" s="2">
        <f>COUNTIF($B$5:$AF$6,"EQ")+(COUNTIF($B$5:$AF$6,"1/2 EQ")/2)</f>
        <v>0</v>
      </c>
      <c r="S52" s="2">
        <f>COUNTIF($B$5:$AF$6,"CSO")+(COUNTIF($B$5:$AF$6,"1/2 CSO")/2)</f>
        <v>0</v>
      </c>
      <c r="T52" s="2">
        <f>COUNTIF($B$5:$AF$6,"FOUR")+(COUNTIF($B$5:$AF$6,"1/2 FOUR")/2)</f>
        <v>0</v>
      </c>
      <c r="U52" s="2">
        <f>COUNTIF($B$5:$AF$6,"PR")+(COUNTIF($B$5:$AF$6,"1/2 PR")/2)</f>
        <v>0</v>
      </c>
      <c r="V52" s="2">
        <f>COUNTIF($B$5:$AF$6,"AT")+(COUNTIF($B$5:$AF$6,"1/2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3"/>
        <v>0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10</v>
      </c>
      <c r="D53" s="2">
        <f>COUNTIF($B$21:$AF$22,"AM")+(COUNTIF($B$21:$AF$22,"1/2 AM")/2)</f>
        <v>11</v>
      </c>
      <c r="E53" s="2">
        <f>COUNTIF($B$21:$AF$22,"GTPI")+(COUNTIF($B$21:$AF$22,"1/2 GTPI")/2)</f>
        <v>0</v>
      </c>
      <c r="F53" s="2">
        <f>COUNTIF($B$21:$AF$22,"RH")+(COUNTIF($B$21:$AF$22,"1/2 RH")/2)</f>
        <v>8</v>
      </c>
      <c r="G53" s="2">
        <f>COUNTIF($B$21:$AF$22,"CA")+(COUNTIF($B$21:$AF$22,"1/2 CA")/2)</f>
        <v>0</v>
      </c>
      <c r="H53" s="2">
        <f>COUNTIF($B$21:$AF$22,"RT")+(COUNTIF($B$21:$AF$22,"1/2 RT")/2)</f>
        <v>0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1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COUNTIF($B$21:$AF$22,"AT")+(COUNTIF($B$21:$AF$22,"1/2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3"/>
        <v>30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13</v>
      </c>
      <c r="D54" s="2">
        <f>COUNTIF($B$23:$AF$24,"AM")+(COUNTIF($B$23:$AF$24,"1/2 AM")/2)</f>
        <v>8</v>
      </c>
      <c r="E54" s="2">
        <f>COUNTIF($B$23:$AF$24,"GTPI")+(COUNTIF($B$23:$AF$24,"1/2 GTPI")/2)</f>
        <v>0</v>
      </c>
      <c r="F54" s="2">
        <f>COUNTIF($B$23:$AF$24,"RH")+(COUNTIF($B$23:$AF$24,"1/2 RH")/2)</f>
        <v>8</v>
      </c>
      <c r="G54" s="2">
        <f>COUNTIF($B$23:$AF$24,"CA")+(COUNTIF($B$23:$AF$24,"1/2 CA")/2)</f>
        <v>0</v>
      </c>
      <c r="H54" s="2">
        <f>COUNTIF($B$23:$AF$24,"RT")+(COUNTIF($B$23:$AF$24,"1/2 RT")/2)</f>
        <v>0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1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COUNTIF($B$23:$AF$24,"AT")+(COUNTIF($B$23:$AF$24,"1/2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3"/>
        <v>30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0</v>
      </c>
      <c r="D55" s="2">
        <f>COUNTIF($B$25:$AF$26,"AM")+(COUNTIF($B$25:$AF$26,"1/2 AM")/2)</f>
        <v>0</v>
      </c>
      <c r="E55" s="2">
        <f>COUNTIF($B$25:$AF$26,"GTPI")+(COUNTIF($B$25:$AF$26,"1/2 GTPI")/2)</f>
        <v>0</v>
      </c>
      <c r="F55" s="2">
        <f>COUNTIF($B$25:$AF$26,"RH")+(COUNTIF($B$25:$AF$26,"1/2 RH")/2)</f>
        <v>0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COUNTIF($B$25:$AF$26,"AT")+(COUNTIF($B$25:$AF$26,"1/2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3"/>
        <v>0</v>
      </c>
    </row>
    <row r="56" spans="1:32" ht="17.25" customHeight="1">
      <c r="A56" s="44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COUNTIF($B$27:$AF$28,"AT")+(COUNTIF($B$27:$AF$28,"1/2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3"/>
        <v>0</v>
      </c>
    </row>
    <row r="57" spans="1:32" ht="17.25" customHeight="1">
      <c r="A57" s="44"/>
      <c r="B57" s="2" t="e">
        <f>COUNTIF(#REF!,"J")+(COUNTIF(#REF!,"1/2 J")/2)</f>
        <v>#REF!</v>
      </c>
      <c r="C57" s="2" t="e">
        <f>COUNTIF(#REF!,"M")+(COUNTIF(#REF!,"1/2 M")/2)</f>
        <v>#REF!</v>
      </c>
      <c r="D57" s="2" t="e">
        <f>COUNTIF(#REF!,"AM")+(COUNTIF(#REF!,"1/2 AM")/2)</f>
        <v>#REF!</v>
      </c>
      <c r="E57" s="2" t="e">
        <f>COUNTIF(#REF!,"GTPI")+(COUNTIF(#REF!,"1/2 GTPI")/2)</f>
        <v>#REF!</v>
      </c>
      <c r="F57" s="2" t="e">
        <f>COUNTIF(#REF!,"RH")+(COUNTIF(#REF!,"1/2 RH")/2)</f>
        <v>#REF!</v>
      </c>
      <c r="G57" s="2" t="e">
        <f>COUNTIF(#REF!,"CA")+(COUNTIF(#REF!,"1/2 CA")/2)</f>
        <v>#REF!</v>
      </c>
      <c r="H57" s="2" t="e">
        <f>COUNTIF(#REF!,"RT")+(COUNTIF(#REF!,"1/2 RT")/2)</f>
        <v>#REF!</v>
      </c>
      <c r="I57" s="2" t="e">
        <f>COUNTIF(#REF!,"CE")+(COUNTIF(#REF!,"1/2 CE")/2)</f>
        <v>#REF!</v>
      </c>
      <c r="J57" s="2" t="e">
        <f>COUNTIF(#REF!,"MO")+(COUNTIF(#REF!,"1/2 MO")/2)</f>
        <v>#REF!</v>
      </c>
      <c r="K57" s="2" t="e">
        <f>COUNTIF(#REF!,"CAA")+(COUNTIF(#REF!,"1/2 CAA")/2)</f>
        <v>#REF!</v>
      </c>
      <c r="L57" s="2" t="e">
        <f>COUNTIF(#REF!,"EF")+(COUNTIF(#REF!,"1/2 EF")/2)</f>
        <v>#REF!</v>
      </c>
      <c r="M57" s="2" t="e">
        <f>COUNTIF(#REF!,"HSR")+(COUNTIF(#REF!,"1/2 HSR")/2)</f>
        <v>#REF!</v>
      </c>
      <c r="N57" s="2" t="e">
        <f>COUNTIF(#REF!,"EM")+(COUNTIF(#REF!,"1/2 EM")/2)</f>
        <v>#REF!</v>
      </c>
      <c r="O57" s="2" t="e">
        <f>COUNTIF(#REF!,"F")+(COUNTIF(#REF!,"1/2 F")/2)</f>
        <v>#REF!</v>
      </c>
      <c r="P57" s="2" t="e">
        <f>COUNTIF(#REF!,"ST")+(COUNTIF(#REF!,"1/2 ST")/2)</f>
        <v>#REF!</v>
      </c>
      <c r="Q57" s="2" t="e">
        <f>COUNTIF(#REF!,"FORM")+(COUNTIF(#REF!,"1/2 FORM")/2)</f>
        <v>#REF!</v>
      </c>
      <c r="R57" s="2" t="e">
        <f>COUNTIF(#REF!,"EQ")+(COUNTIF(#REF!,"1/2 EQ")/2)</f>
        <v>#REF!</v>
      </c>
      <c r="S57" s="2" t="e">
        <f>COUNTIF(#REF!,"CSO")+(COUNTIF(#REF!,"1/2 CSO")/2)</f>
        <v>#REF!</v>
      </c>
      <c r="T57" s="2" t="e">
        <f>COUNTIF(#REF!,"FOUR")+(COUNTIF(#REF!,"1/2 FOUR")/2)</f>
        <v>#REF!</v>
      </c>
      <c r="U57" s="2" t="e">
        <f>COUNTIF(#REF!,"PR")+(COUNTIF(#REF!,"1/2 PR")/2)</f>
        <v>#REF!</v>
      </c>
      <c r="V57" s="2" t="e">
        <f>COUNTIF(#REF!,"AT")+(COUNTIF(#REF!,"1/2 AT")/2)</f>
        <v>#REF!</v>
      </c>
      <c r="W57" s="2"/>
      <c r="X57" s="2"/>
      <c r="Y57" s="2"/>
      <c r="Z57" s="2"/>
      <c r="AA57" s="2"/>
      <c r="AB57" s="2"/>
      <c r="AC57" s="2"/>
      <c r="AD57" s="2"/>
      <c r="AE57" s="2"/>
      <c r="AF57" s="13" t="e">
        <f t="shared" si="3"/>
        <v>#REF!</v>
      </c>
    </row>
  </sheetData>
  <mergeCells count="452">
    <mergeCell ref="AF34:AF40"/>
    <mergeCell ref="Y34:Y40"/>
    <mergeCell ref="Z34:Z40"/>
    <mergeCell ref="AA34:AA40"/>
    <mergeCell ref="AB34:AB40"/>
    <mergeCell ref="AC34:AC40"/>
    <mergeCell ref="AD34:AD40"/>
    <mergeCell ref="A1:AE1"/>
    <mergeCell ref="B41:AE41"/>
    <mergeCell ref="E9:E10"/>
    <mergeCell ref="H11:H12"/>
    <mergeCell ref="O11:O12"/>
    <mergeCell ref="O13:O14"/>
    <mergeCell ref="AE34:AE40"/>
    <mergeCell ref="S34:S40"/>
    <mergeCell ref="X34:X40"/>
    <mergeCell ref="V34:V40"/>
    <mergeCell ref="E21:E22"/>
    <mergeCell ref="S21:S22"/>
    <mergeCell ref="Q21:Q22"/>
    <mergeCell ref="R21:R22"/>
    <mergeCell ref="I21:I22"/>
    <mergeCell ref="J21:J22"/>
    <mergeCell ref="K21:K22"/>
    <mergeCell ref="W34:W40"/>
    <mergeCell ref="L34:L40"/>
    <mergeCell ref="Q34:Q40"/>
    <mergeCell ref="T34:T40"/>
    <mergeCell ref="U34:U40"/>
    <mergeCell ref="M34:M40"/>
    <mergeCell ref="N34:N40"/>
    <mergeCell ref="O34:O40"/>
    <mergeCell ref="P34:P40"/>
    <mergeCell ref="E34:E40"/>
    <mergeCell ref="F34:F40"/>
    <mergeCell ref="R34:R40"/>
    <mergeCell ref="G34:G40"/>
    <mergeCell ref="H34:H40"/>
    <mergeCell ref="I34:I40"/>
    <mergeCell ref="J34:J40"/>
    <mergeCell ref="K34:K40"/>
    <mergeCell ref="A34:A40"/>
    <mergeCell ref="B34:B40"/>
    <mergeCell ref="C34:C40"/>
    <mergeCell ref="D34:D40"/>
    <mergeCell ref="AF27:AF28"/>
    <mergeCell ref="Z27:Z28"/>
    <mergeCell ref="AA27:AA28"/>
    <mergeCell ref="AD27:AD28"/>
    <mergeCell ref="AE27:AE28"/>
    <mergeCell ref="AB27:AB28"/>
    <mergeCell ref="AC27:AC28"/>
    <mergeCell ref="V27:V28"/>
    <mergeCell ref="W27:W28"/>
    <mergeCell ref="AF25:AF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N27:N28"/>
    <mergeCell ref="O27:O28"/>
    <mergeCell ref="P27:P28"/>
    <mergeCell ref="Q27:Q28"/>
    <mergeCell ref="J27:J28"/>
    <mergeCell ref="K27:K28"/>
    <mergeCell ref="L27:L28"/>
    <mergeCell ref="M27:M28"/>
    <mergeCell ref="X27:X28"/>
    <mergeCell ref="Y27:Y28"/>
    <mergeCell ref="R27:R28"/>
    <mergeCell ref="S27:S28"/>
    <mergeCell ref="T27:T28"/>
    <mergeCell ref="U27:U28"/>
    <mergeCell ref="S25:S26"/>
    <mergeCell ref="AB25:AB26"/>
    <mergeCell ref="AC25:AC26"/>
    <mergeCell ref="AD25:AD26"/>
    <mergeCell ref="AE25:AE26"/>
    <mergeCell ref="X25:X26"/>
    <mergeCell ref="Y25:Y26"/>
    <mergeCell ref="Z25:Z26"/>
    <mergeCell ref="AA25:AA26"/>
    <mergeCell ref="AF23:AF24"/>
    <mergeCell ref="AC23:AC24"/>
    <mergeCell ref="A25:A26"/>
    <mergeCell ref="B25:B26"/>
    <mergeCell ref="C25:C26"/>
    <mergeCell ref="D25:D26"/>
    <mergeCell ref="E25:E26"/>
    <mergeCell ref="F25:F26"/>
    <mergeCell ref="G25:G26"/>
    <mergeCell ref="L25:L26"/>
    <mergeCell ref="M25:M26"/>
    <mergeCell ref="N25:N26"/>
    <mergeCell ref="O25:O26"/>
    <mergeCell ref="H25:H26"/>
    <mergeCell ref="I25:I26"/>
    <mergeCell ref="J25:J26"/>
    <mergeCell ref="K25:K26"/>
    <mergeCell ref="T25:T26"/>
    <mergeCell ref="U25:U26"/>
    <mergeCell ref="V25:V26"/>
    <mergeCell ref="W25:W26"/>
    <mergeCell ref="P25:P26"/>
    <mergeCell ref="Q25:Q26"/>
    <mergeCell ref="R25:R26"/>
    <mergeCell ref="Y23:Y24"/>
    <mergeCell ref="AA23:AA24"/>
    <mergeCell ref="AB23:AB24"/>
    <mergeCell ref="AD23:AD24"/>
    <mergeCell ref="U23:U24"/>
    <mergeCell ref="V23:V24"/>
    <mergeCell ref="W23:W24"/>
    <mergeCell ref="X23:X24"/>
    <mergeCell ref="AE23:AE24"/>
    <mergeCell ref="Z23:Z24"/>
    <mergeCell ref="G23:G24"/>
    <mergeCell ref="H23:H24"/>
    <mergeCell ref="I23:I24"/>
    <mergeCell ref="J23:J24"/>
    <mergeCell ref="K23:K24"/>
    <mergeCell ref="L23:L24"/>
    <mergeCell ref="A23:A24"/>
    <mergeCell ref="B23:B24"/>
    <mergeCell ref="C23:C24"/>
    <mergeCell ref="D23:D24"/>
    <mergeCell ref="E23:E24"/>
    <mergeCell ref="F23:F24"/>
    <mergeCell ref="M23:M24"/>
    <mergeCell ref="N23:N24"/>
    <mergeCell ref="O23:O24"/>
    <mergeCell ref="P23:P24"/>
    <mergeCell ref="W21:W22"/>
    <mergeCell ref="X21:X22"/>
    <mergeCell ref="V21:V22"/>
    <mergeCell ref="T21:T22"/>
    <mergeCell ref="U21:U22"/>
    <mergeCell ref="M21:M22"/>
    <mergeCell ref="Q23:Q24"/>
    <mergeCell ref="S23:S24"/>
    <mergeCell ref="T23:T24"/>
    <mergeCell ref="R23:R24"/>
    <mergeCell ref="N21:N22"/>
    <mergeCell ref="O21:O22"/>
    <mergeCell ref="AD5:AD6"/>
    <mergeCell ref="AE5:AE6"/>
    <mergeCell ref="AF5:AF6"/>
    <mergeCell ref="A21:A22"/>
    <mergeCell ref="B21:B22"/>
    <mergeCell ref="C21:C22"/>
    <mergeCell ref="D21:D22"/>
    <mergeCell ref="F21:F22"/>
    <mergeCell ref="G21:G22"/>
    <mergeCell ref="AE21:AE22"/>
    <mergeCell ref="AF21:AF22"/>
    <mergeCell ref="Y21:Y22"/>
    <mergeCell ref="L21:L22"/>
    <mergeCell ref="Z21:Z22"/>
    <mergeCell ref="AB21:AB22"/>
    <mergeCell ref="AD21:AD22"/>
    <mergeCell ref="AA21:AA22"/>
    <mergeCell ref="AC21:AC22"/>
    <mergeCell ref="H21:H22"/>
    <mergeCell ref="Y5:Y6"/>
    <mergeCell ref="Z5:Z6"/>
    <mergeCell ref="AA5:AA6"/>
    <mergeCell ref="AC5:AC6"/>
    <mergeCell ref="AB5:AB6"/>
    <mergeCell ref="U5:U6"/>
    <mergeCell ref="V5:V6"/>
    <mergeCell ref="W5:W6"/>
    <mergeCell ref="X5:X6"/>
    <mergeCell ref="P21:P22"/>
    <mergeCell ref="G5:G6"/>
    <mergeCell ref="H5:H6"/>
    <mergeCell ref="Q5:Q6"/>
    <mergeCell ref="R5:R6"/>
    <mergeCell ref="S5:S6"/>
    <mergeCell ref="T5:T6"/>
    <mergeCell ref="M5:M6"/>
    <mergeCell ref="N5:N6"/>
    <mergeCell ref="O5:O6"/>
    <mergeCell ref="P5:P6"/>
    <mergeCell ref="O17:O18"/>
    <mergeCell ref="P17:P18"/>
    <mergeCell ref="N15:N16"/>
    <mergeCell ref="O15:O16"/>
    <mergeCell ref="P15:P16"/>
    <mergeCell ref="N13:N14"/>
    <mergeCell ref="P13:P14"/>
    <mergeCell ref="Q13:Q14"/>
    <mergeCell ref="R13:R14"/>
    <mergeCell ref="AE17:AE18"/>
    <mergeCell ref="AF17:AF18"/>
    <mergeCell ref="Y17:Y18"/>
    <mergeCell ref="Z17:Z18"/>
    <mergeCell ref="AA17:AA18"/>
    <mergeCell ref="AB17:AB18"/>
    <mergeCell ref="A5:A6"/>
    <mergeCell ref="B5:B6"/>
    <mergeCell ref="C5:C6"/>
    <mergeCell ref="D5:D6"/>
    <mergeCell ref="AC17:AC18"/>
    <mergeCell ref="AD17:AD18"/>
    <mergeCell ref="U17:U18"/>
    <mergeCell ref="V17:V18"/>
    <mergeCell ref="W17:W18"/>
    <mergeCell ref="X17:X18"/>
    <mergeCell ref="I5:I6"/>
    <mergeCell ref="J5:J6"/>
    <mergeCell ref="K5:K6"/>
    <mergeCell ref="L5:L6"/>
    <mergeCell ref="E5:E6"/>
    <mergeCell ref="F5:F6"/>
    <mergeCell ref="A17:A18"/>
    <mergeCell ref="B17:B18"/>
    <mergeCell ref="C17:C18"/>
    <mergeCell ref="D17:D18"/>
    <mergeCell ref="AC15:AC16"/>
    <mergeCell ref="AD15:AD16"/>
    <mergeCell ref="U15:U16"/>
    <mergeCell ref="V15:V16"/>
    <mergeCell ref="W15:W16"/>
    <mergeCell ref="X15:X16"/>
    <mergeCell ref="I17:I18"/>
    <mergeCell ref="J17:J18"/>
    <mergeCell ref="K17:K18"/>
    <mergeCell ref="L17:L18"/>
    <mergeCell ref="E17:E18"/>
    <mergeCell ref="F17:F18"/>
    <mergeCell ref="G17:G18"/>
    <mergeCell ref="H17:H18"/>
    <mergeCell ref="Q17:Q18"/>
    <mergeCell ref="R17:R18"/>
    <mergeCell ref="S17:S18"/>
    <mergeCell ref="T17:T18"/>
    <mergeCell ref="M17:M18"/>
    <mergeCell ref="N17:N18"/>
    <mergeCell ref="L15:L16"/>
    <mergeCell ref="M15:M16"/>
    <mergeCell ref="K15:K16"/>
    <mergeCell ref="AE13:AE14"/>
    <mergeCell ref="AF13:AF14"/>
    <mergeCell ref="S13:S14"/>
    <mergeCell ref="T13:T14"/>
    <mergeCell ref="U13:U14"/>
    <mergeCell ref="V13:V14"/>
    <mergeCell ref="Q15:Q16"/>
    <mergeCell ref="R15:R16"/>
    <mergeCell ref="S15:S16"/>
    <mergeCell ref="T15:T16"/>
    <mergeCell ref="AE15:AE16"/>
    <mergeCell ref="AF15:AF16"/>
    <mergeCell ref="Y15:Y16"/>
    <mergeCell ref="Z15:Z16"/>
    <mergeCell ref="AA15:AA16"/>
    <mergeCell ref="AB15:AB16"/>
    <mergeCell ref="AA13:AA14"/>
    <mergeCell ref="AB13:AB14"/>
    <mergeCell ref="AC13:AC14"/>
    <mergeCell ref="AD13:AD14"/>
    <mergeCell ref="W13:W14"/>
    <mergeCell ref="X13:X14"/>
    <mergeCell ref="Y13:Y14"/>
    <mergeCell ref="I13:I14"/>
    <mergeCell ref="A15:A16"/>
    <mergeCell ref="B15:B16"/>
    <mergeCell ref="C15:C16"/>
    <mergeCell ref="D15:D16"/>
    <mergeCell ref="E15:E16"/>
    <mergeCell ref="F15:F16"/>
    <mergeCell ref="I15:I16"/>
    <mergeCell ref="J15:J16"/>
    <mergeCell ref="G15:G16"/>
    <mergeCell ref="H15:H16"/>
    <mergeCell ref="A13:A14"/>
    <mergeCell ref="B13:B14"/>
    <mergeCell ref="C13:C14"/>
    <mergeCell ref="D13:D14"/>
    <mergeCell ref="E13:E14"/>
    <mergeCell ref="F13:F14"/>
    <mergeCell ref="G13:G14"/>
    <mergeCell ref="H13:H14"/>
    <mergeCell ref="AD11:AD12"/>
    <mergeCell ref="AE11:AE12"/>
    <mergeCell ref="X11:X12"/>
    <mergeCell ref="Y11:Y12"/>
    <mergeCell ref="Z11:Z12"/>
    <mergeCell ref="AA11:AA12"/>
    <mergeCell ref="AF11:AF12"/>
    <mergeCell ref="J13:J14"/>
    <mergeCell ref="K13:K14"/>
    <mergeCell ref="L13:L14"/>
    <mergeCell ref="M13:M14"/>
    <mergeCell ref="Z13:Z14"/>
    <mergeCell ref="G11:G12"/>
    <mergeCell ref="T11:T12"/>
    <mergeCell ref="U11:U12"/>
    <mergeCell ref="V11:V12"/>
    <mergeCell ref="W11:W12"/>
    <mergeCell ref="P11:P12"/>
    <mergeCell ref="Q11:Q12"/>
    <mergeCell ref="R11:R12"/>
    <mergeCell ref="S11:S12"/>
    <mergeCell ref="AE9:AE10"/>
    <mergeCell ref="AF9:AF10"/>
    <mergeCell ref="Y9:Y10"/>
    <mergeCell ref="Z9:Z10"/>
    <mergeCell ref="AA9:AA10"/>
    <mergeCell ref="AB9:AB10"/>
    <mergeCell ref="A11:A12"/>
    <mergeCell ref="B11:B12"/>
    <mergeCell ref="C11:C12"/>
    <mergeCell ref="D11:D12"/>
    <mergeCell ref="AC9:AC10"/>
    <mergeCell ref="AD9:AD10"/>
    <mergeCell ref="U9:U10"/>
    <mergeCell ref="V9:V10"/>
    <mergeCell ref="W9:W10"/>
    <mergeCell ref="X9:X10"/>
    <mergeCell ref="K11:K12"/>
    <mergeCell ref="L11:L12"/>
    <mergeCell ref="M11:M12"/>
    <mergeCell ref="N11:N12"/>
    <mergeCell ref="E11:E12"/>
    <mergeCell ref="F11:F12"/>
    <mergeCell ref="I11:I12"/>
    <mergeCell ref="J11:J12"/>
    <mergeCell ref="AC19:AC20"/>
    <mergeCell ref="V19:V20"/>
    <mergeCell ref="R9:R10"/>
    <mergeCell ref="S9:S10"/>
    <mergeCell ref="T9:T10"/>
    <mergeCell ref="M9:M10"/>
    <mergeCell ref="N9:N10"/>
    <mergeCell ref="O9:O10"/>
    <mergeCell ref="P9:P10"/>
    <mergeCell ref="X19:X20"/>
    <mergeCell ref="Y19:Y20"/>
    <mergeCell ref="R19:R20"/>
    <mergeCell ref="S19:S20"/>
    <mergeCell ref="T19:T20"/>
    <mergeCell ref="U19:U20"/>
    <mergeCell ref="AB11:AB12"/>
    <mergeCell ref="AC11:AC12"/>
    <mergeCell ref="AE19:AE20"/>
    <mergeCell ref="AF19:AF20"/>
    <mergeCell ref="A9:A10"/>
    <mergeCell ref="B9:B10"/>
    <mergeCell ref="C9:C10"/>
    <mergeCell ref="D9:D10"/>
    <mergeCell ref="F9:F10"/>
    <mergeCell ref="G9:G10"/>
    <mergeCell ref="H9:H10"/>
    <mergeCell ref="Z19:Z20"/>
    <mergeCell ref="I9:I10"/>
    <mergeCell ref="Q9:Q10"/>
    <mergeCell ref="K9:K10"/>
    <mergeCell ref="L9:L10"/>
    <mergeCell ref="J9:J10"/>
    <mergeCell ref="AD19:AD20"/>
    <mergeCell ref="AA19:AA20"/>
    <mergeCell ref="AB19:AB20"/>
    <mergeCell ref="N19:N20"/>
    <mergeCell ref="O19:O20"/>
    <mergeCell ref="P19:P20"/>
    <mergeCell ref="Q19:Q20"/>
    <mergeCell ref="J19:J20"/>
    <mergeCell ref="K19:K20"/>
    <mergeCell ref="L19:L20"/>
    <mergeCell ref="M19:M20"/>
    <mergeCell ref="W19:W20"/>
    <mergeCell ref="E19:E20"/>
    <mergeCell ref="F19:F20"/>
    <mergeCell ref="H19:H20"/>
    <mergeCell ref="I19:I20"/>
    <mergeCell ref="G19:G20"/>
    <mergeCell ref="A19:A20"/>
    <mergeCell ref="B19:B20"/>
    <mergeCell ref="C19:C20"/>
    <mergeCell ref="D19:D20"/>
    <mergeCell ref="S29:S30"/>
    <mergeCell ref="T29:T30"/>
    <mergeCell ref="AC29:AC30"/>
    <mergeCell ref="AD29:AD30"/>
    <mergeCell ref="AE29:AE30"/>
    <mergeCell ref="AF29:AF30"/>
    <mergeCell ref="Y29:Y30"/>
    <mergeCell ref="Z29:Z30"/>
    <mergeCell ref="AA29:AA30"/>
    <mergeCell ref="AB29:AB30"/>
    <mergeCell ref="Z2:AE2"/>
    <mergeCell ref="D29:D30"/>
    <mergeCell ref="E29:E30"/>
    <mergeCell ref="A3:A4"/>
    <mergeCell ref="A29:A30"/>
    <mergeCell ref="B29:B30"/>
    <mergeCell ref="C29:C30"/>
    <mergeCell ref="F29:F30"/>
    <mergeCell ref="G29:G30"/>
    <mergeCell ref="M29:M30"/>
    <mergeCell ref="H29:H30"/>
    <mergeCell ref="K29:K30"/>
    <mergeCell ref="O29:O30"/>
    <mergeCell ref="P29:P30"/>
    <mergeCell ref="N29:N30"/>
    <mergeCell ref="I29:I30"/>
    <mergeCell ref="J29:J30"/>
    <mergeCell ref="L29:L30"/>
    <mergeCell ref="U29:U30"/>
    <mergeCell ref="V29:V30"/>
    <mergeCell ref="W29:W30"/>
    <mergeCell ref="X29:X30"/>
    <mergeCell ref="Q29:Q30"/>
    <mergeCell ref="R29:R30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AB7:AB8"/>
    <mergeCell ref="AC7:AC8"/>
    <mergeCell ref="AD7:AD8"/>
    <mergeCell ref="AE7:AE8"/>
    <mergeCell ref="AF7:AF8"/>
    <mergeCell ref="S7:S8"/>
    <mergeCell ref="T7:T8"/>
    <mergeCell ref="U7:U8"/>
    <mergeCell ref="V7:V8"/>
    <mergeCell ref="W7:W8"/>
    <mergeCell ref="X7:X8"/>
    <mergeCell ref="Y7:Y8"/>
    <mergeCell ref="Z7:Z8"/>
    <mergeCell ref="AA7:AA8"/>
  </mergeCells>
  <phoneticPr fontId="8" type="noConversion"/>
  <pageMargins left="0.17" right="0.17" top="0.23" bottom="0.25" header="0.4921259845" footer="0.492125984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F57"/>
  <sheetViews>
    <sheetView topLeftCell="A16" zoomScale="85" zoomScaleNormal="85" workbookViewId="0">
      <selection activeCell="B41" sqref="B41:AF41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2" ht="22.5" customHeight="1">
      <c r="A1" s="50" t="s">
        <v>27</v>
      </c>
      <c r="B1" s="50"/>
      <c r="C1" s="50"/>
      <c r="D1" s="50"/>
      <c r="E1" s="51"/>
      <c r="F1" s="51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A2" s="27"/>
      <c r="B2" s="85" t="s">
        <v>50</v>
      </c>
      <c r="C2" s="86"/>
      <c r="D2" s="86"/>
      <c r="E2" s="86"/>
      <c r="F2" s="86"/>
      <c r="G2" s="86"/>
      <c r="H2" s="86"/>
      <c r="I2" s="86"/>
      <c r="J2" s="86"/>
      <c r="K2" s="87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7"/>
    </row>
    <row r="3" spans="1:32">
      <c r="A3" s="52"/>
      <c r="B3" s="3">
        <v>1</v>
      </c>
      <c r="C3" s="3">
        <v>2</v>
      </c>
      <c r="D3" s="3">
        <v>3</v>
      </c>
      <c r="E3" s="26">
        <v>4</v>
      </c>
      <c r="F3" s="26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3">
        <v>31</v>
      </c>
    </row>
    <row r="4" spans="1:32">
      <c r="A4" s="52"/>
      <c r="B4" s="3" t="s">
        <v>43</v>
      </c>
      <c r="C4" s="3" t="s">
        <v>44</v>
      </c>
      <c r="D4" s="3" t="s">
        <v>45</v>
      </c>
      <c r="E4" s="3" t="s">
        <v>46</v>
      </c>
      <c r="F4" s="3" t="s">
        <v>7</v>
      </c>
      <c r="G4" s="3" t="s">
        <v>7</v>
      </c>
      <c r="H4" s="3" t="s">
        <v>6</v>
      </c>
      <c r="I4" s="3" t="s">
        <v>43</v>
      </c>
      <c r="J4" s="3" t="s">
        <v>44</v>
      </c>
      <c r="K4" s="3" t="s">
        <v>45</v>
      </c>
      <c r="L4" s="3" t="s">
        <v>46</v>
      </c>
      <c r="M4" s="3" t="s">
        <v>7</v>
      </c>
      <c r="N4" s="3" t="s">
        <v>7</v>
      </c>
      <c r="O4" s="3" t="s">
        <v>6</v>
      </c>
      <c r="P4" s="3" t="s">
        <v>43</v>
      </c>
      <c r="Q4" s="3" t="s">
        <v>44</v>
      </c>
      <c r="R4" s="3" t="s">
        <v>45</v>
      </c>
      <c r="S4" s="3" t="s">
        <v>46</v>
      </c>
      <c r="T4" s="3" t="s">
        <v>7</v>
      </c>
      <c r="U4" s="3" t="s">
        <v>7</v>
      </c>
      <c r="V4" s="3" t="s">
        <v>6</v>
      </c>
      <c r="W4" s="3" t="s">
        <v>43</v>
      </c>
      <c r="X4" s="3" t="s">
        <v>44</v>
      </c>
      <c r="Y4" s="3" t="s">
        <v>45</v>
      </c>
      <c r="Z4" s="3" t="s">
        <v>46</v>
      </c>
      <c r="AA4" s="3" t="s">
        <v>7</v>
      </c>
      <c r="AB4" s="3" t="s">
        <v>7</v>
      </c>
      <c r="AC4" s="3" t="s">
        <v>6</v>
      </c>
      <c r="AD4" s="3" t="s">
        <v>43</v>
      </c>
      <c r="AE4" s="3" t="s">
        <v>44</v>
      </c>
      <c r="AF4" s="3" t="s">
        <v>45</v>
      </c>
    </row>
    <row r="5" spans="1:32" ht="12.75" customHeight="1">
      <c r="A5" s="52" t="s">
        <v>54</v>
      </c>
      <c r="B5" s="48"/>
      <c r="C5" s="48"/>
      <c r="D5" s="48"/>
      <c r="E5" s="46"/>
      <c r="F5" s="46"/>
      <c r="G5" s="46"/>
      <c r="H5" s="46"/>
      <c r="I5" s="48"/>
      <c r="J5" s="48"/>
      <c r="K5" s="48"/>
      <c r="L5" s="46"/>
      <c r="M5" s="46"/>
      <c r="N5" s="46"/>
      <c r="O5" s="48"/>
      <c r="P5" s="46"/>
      <c r="Q5" s="48"/>
      <c r="R5" s="48"/>
      <c r="S5" s="46"/>
      <c r="T5" s="46"/>
      <c r="U5" s="46"/>
      <c r="V5" s="46"/>
      <c r="W5" s="46"/>
      <c r="X5" s="48"/>
      <c r="Y5" s="48"/>
      <c r="Z5" s="48"/>
      <c r="AA5" s="46"/>
      <c r="AB5" s="46"/>
      <c r="AC5" s="46"/>
      <c r="AD5" s="46"/>
      <c r="AE5" s="48"/>
      <c r="AF5" s="48"/>
    </row>
    <row r="6" spans="1:32" ht="12.75" customHeight="1">
      <c r="A6" s="52"/>
      <c r="B6" s="48"/>
      <c r="C6" s="48"/>
      <c r="D6" s="48"/>
      <c r="E6" s="46"/>
      <c r="F6" s="46"/>
      <c r="G6" s="46"/>
      <c r="H6" s="46"/>
      <c r="I6" s="48"/>
      <c r="J6" s="48"/>
      <c r="K6" s="48"/>
      <c r="L6" s="46"/>
      <c r="M6" s="46"/>
      <c r="N6" s="46"/>
      <c r="O6" s="48"/>
      <c r="P6" s="46"/>
      <c r="Q6" s="48"/>
      <c r="R6" s="48"/>
      <c r="S6" s="46"/>
      <c r="T6" s="46"/>
      <c r="U6" s="46"/>
      <c r="V6" s="46"/>
      <c r="W6" s="46"/>
      <c r="X6" s="48"/>
      <c r="Y6" s="48"/>
      <c r="Z6" s="48"/>
      <c r="AA6" s="46"/>
      <c r="AB6" s="46"/>
      <c r="AC6" s="46"/>
      <c r="AD6" s="46"/>
      <c r="AE6" s="48"/>
      <c r="AF6" s="48"/>
    </row>
    <row r="7" spans="1:32" ht="12.75" customHeight="1">
      <c r="A7" s="52" t="s">
        <v>55</v>
      </c>
      <c r="B7" s="48" t="s">
        <v>22</v>
      </c>
      <c r="C7" s="46" t="s">
        <v>8</v>
      </c>
      <c r="D7" s="48" t="s">
        <v>9</v>
      </c>
      <c r="E7" s="48" t="s">
        <v>9</v>
      </c>
      <c r="F7" s="46" t="s">
        <v>7</v>
      </c>
      <c r="G7" s="46" t="s">
        <v>7</v>
      </c>
      <c r="H7" s="46" t="s">
        <v>7</v>
      </c>
      <c r="I7" s="48" t="s">
        <v>22</v>
      </c>
      <c r="J7" s="48" t="s">
        <v>9</v>
      </c>
      <c r="K7" s="48" t="s">
        <v>9</v>
      </c>
      <c r="L7" s="46" t="s">
        <v>8</v>
      </c>
      <c r="M7" s="46" t="s">
        <v>8</v>
      </c>
      <c r="N7" s="46" t="s">
        <v>8</v>
      </c>
      <c r="O7" s="48" t="s">
        <v>22</v>
      </c>
      <c r="P7" s="46" t="s">
        <v>8</v>
      </c>
      <c r="Q7" s="46" t="s">
        <v>8</v>
      </c>
      <c r="R7" s="48" t="s">
        <v>9</v>
      </c>
      <c r="S7" s="48" t="s">
        <v>9</v>
      </c>
      <c r="T7" s="46" t="s">
        <v>7</v>
      </c>
      <c r="U7" s="46" t="s">
        <v>7</v>
      </c>
      <c r="V7" s="46" t="s">
        <v>7</v>
      </c>
      <c r="W7" s="46" t="s">
        <v>7</v>
      </c>
      <c r="X7" s="48" t="s">
        <v>9</v>
      </c>
      <c r="Y7" s="48" t="s">
        <v>9</v>
      </c>
      <c r="Z7" s="48" t="s">
        <v>22</v>
      </c>
      <c r="AA7" s="46" t="s">
        <v>8</v>
      </c>
      <c r="AB7" s="46" t="s">
        <v>8</v>
      </c>
      <c r="AC7" s="46" t="s">
        <v>8</v>
      </c>
      <c r="AD7" s="46" t="s">
        <v>8</v>
      </c>
      <c r="AE7" s="46" t="s">
        <v>8</v>
      </c>
      <c r="AF7" s="48" t="s">
        <v>9</v>
      </c>
    </row>
    <row r="8" spans="1:32" ht="12.75" customHeight="1">
      <c r="A8" s="52"/>
      <c r="B8" s="48"/>
      <c r="C8" s="46"/>
      <c r="D8" s="48"/>
      <c r="E8" s="48"/>
      <c r="F8" s="46"/>
      <c r="G8" s="46"/>
      <c r="H8" s="46"/>
      <c r="I8" s="48"/>
      <c r="J8" s="48"/>
      <c r="K8" s="48"/>
      <c r="L8" s="46"/>
      <c r="M8" s="46"/>
      <c r="N8" s="46"/>
      <c r="O8" s="48"/>
      <c r="P8" s="46"/>
      <c r="Q8" s="46"/>
      <c r="R8" s="48"/>
      <c r="S8" s="48"/>
      <c r="T8" s="46"/>
      <c r="U8" s="46"/>
      <c r="V8" s="46"/>
      <c r="W8" s="46"/>
      <c r="X8" s="48"/>
      <c r="Y8" s="48"/>
      <c r="Z8" s="48"/>
      <c r="AA8" s="46"/>
      <c r="AB8" s="46"/>
      <c r="AC8" s="46"/>
      <c r="AD8" s="46"/>
      <c r="AE8" s="46"/>
      <c r="AF8" s="48"/>
    </row>
    <row r="9" spans="1:32" ht="12.75" customHeight="1">
      <c r="A9" s="52" t="s">
        <v>56</v>
      </c>
      <c r="B9" s="48" t="s">
        <v>22</v>
      </c>
      <c r="C9" s="45" t="s">
        <v>10</v>
      </c>
      <c r="D9" s="48" t="s">
        <v>9</v>
      </c>
      <c r="E9" s="48" t="s">
        <v>9</v>
      </c>
      <c r="F9" s="46" t="s">
        <v>7</v>
      </c>
      <c r="G9" s="46" t="s">
        <v>7</v>
      </c>
      <c r="H9" s="46" t="s">
        <v>7</v>
      </c>
      <c r="I9" s="48" t="s">
        <v>22</v>
      </c>
      <c r="J9" s="48" t="s">
        <v>9</v>
      </c>
      <c r="K9" s="48" t="s">
        <v>9</v>
      </c>
      <c r="L9" s="46" t="s">
        <v>8</v>
      </c>
      <c r="M9" s="46" t="s">
        <v>8</v>
      </c>
      <c r="N9" s="46" t="s">
        <v>8</v>
      </c>
      <c r="O9" s="48" t="s">
        <v>22</v>
      </c>
      <c r="P9" s="46" t="s">
        <v>8</v>
      </c>
      <c r="Q9" s="46" t="s">
        <v>8</v>
      </c>
      <c r="R9" s="48" t="s">
        <v>9</v>
      </c>
      <c r="S9" s="48" t="s">
        <v>9</v>
      </c>
      <c r="T9" s="46" t="s">
        <v>7</v>
      </c>
      <c r="U9" s="46" t="s">
        <v>7</v>
      </c>
      <c r="V9" s="46" t="s">
        <v>7</v>
      </c>
      <c r="W9" s="46" t="s">
        <v>7</v>
      </c>
      <c r="X9" s="48" t="s">
        <v>9</v>
      </c>
      <c r="Y9" s="48" t="s">
        <v>9</v>
      </c>
      <c r="Z9" s="48" t="s">
        <v>22</v>
      </c>
      <c r="AA9" s="46" t="s">
        <v>8</v>
      </c>
      <c r="AB9" s="46" t="s">
        <v>8</v>
      </c>
      <c r="AC9" s="46" t="s">
        <v>8</v>
      </c>
      <c r="AD9" s="46" t="s">
        <v>8</v>
      </c>
      <c r="AE9" s="46" t="s">
        <v>8</v>
      </c>
      <c r="AF9" s="48" t="s">
        <v>9</v>
      </c>
    </row>
    <row r="10" spans="1:32" ht="12.75" customHeight="1">
      <c r="A10" s="52"/>
      <c r="B10" s="48"/>
      <c r="C10" s="45"/>
      <c r="D10" s="48"/>
      <c r="E10" s="48"/>
      <c r="F10" s="46"/>
      <c r="G10" s="46"/>
      <c r="H10" s="46"/>
      <c r="I10" s="48"/>
      <c r="J10" s="48"/>
      <c r="K10" s="48"/>
      <c r="L10" s="46"/>
      <c r="M10" s="46"/>
      <c r="N10" s="46"/>
      <c r="O10" s="48"/>
      <c r="P10" s="46"/>
      <c r="Q10" s="46"/>
      <c r="R10" s="48"/>
      <c r="S10" s="48"/>
      <c r="T10" s="46"/>
      <c r="U10" s="46"/>
      <c r="V10" s="46"/>
      <c r="W10" s="46"/>
      <c r="X10" s="48"/>
      <c r="Y10" s="48"/>
      <c r="Z10" s="48"/>
      <c r="AA10" s="46"/>
      <c r="AB10" s="46"/>
      <c r="AC10" s="46"/>
      <c r="AD10" s="46"/>
      <c r="AE10" s="46"/>
      <c r="AF10" s="48"/>
    </row>
    <row r="11" spans="1:32" ht="12.75" customHeight="1">
      <c r="A11" s="52" t="s">
        <v>57</v>
      </c>
      <c r="B11" s="48" t="s">
        <v>22</v>
      </c>
      <c r="C11" s="46" t="s">
        <v>8</v>
      </c>
      <c r="D11" s="48" t="s">
        <v>9</v>
      </c>
      <c r="E11" s="48" t="s">
        <v>9</v>
      </c>
      <c r="F11" s="46" t="s">
        <v>7</v>
      </c>
      <c r="G11" s="46" t="s">
        <v>7</v>
      </c>
      <c r="H11" s="46" t="s">
        <v>7</v>
      </c>
      <c r="I11" s="48" t="s">
        <v>22</v>
      </c>
      <c r="J11" s="48" t="s">
        <v>9</v>
      </c>
      <c r="K11" s="48" t="s">
        <v>9</v>
      </c>
      <c r="L11" s="46" t="s">
        <v>8</v>
      </c>
      <c r="M11" s="46" t="s">
        <v>8</v>
      </c>
      <c r="N11" s="46" t="s">
        <v>8</v>
      </c>
      <c r="O11" s="48" t="s">
        <v>22</v>
      </c>
      <c r="P11" s="46" t="s">
        <v>8</v>
      </c>
      <c r="Q11" s="46" t="s">
        <v>8</v>
      </c>
      <c r="R11" s="48" t="s">
        <v>9</v>
      </c>
      <c r="S11" s="48" t="s">
        <v>9</v>
      </c>
      <c r="T11" s="46" t="s">
        <v>7</v>
      </c>
      <c r="U11" s="46" t="s">
        <v>7</v>
      </c>
      <c r="V11" s="46" t="s">
        <v>7</v>
      </c>
      <c r="W11" s="46" t="s">
        <v>7</v>
      </c>
      <c r="X11" s="48" t="s">
        <v>9</v>
      </c>
      <c r="Y11" s="48" t="s">
        <v>9</v>
      </c>
      <c r="Z11" s="48" t="s">
        <v>22</v>
      </c>
      <c r="AA11" s="46" t="s">
        <v>8</v>
      </c>
      <c r="AB11" s="46" t="s">
        <v>8</v>
      </c>
      <c r="AC11" s="46" t="s">
        <v>8</v>
      </c>
      <c r="AD11" s="46" t="s">
        <v>8</v>
      </c>
      <c r="AE11" s="46" t="s">
        <v>8</v>
      </c>
      <c r="AF11" s="48" t="s">
        <v>9</v>
      </c>
    </row>
    <row r="12" spans="1:32" ht="12.75" customHeight="1">
      <c r="A12" s="52"/>
      <c r="B12" s="48"/>
      <c r="C12" s="46"/>
      <c r="D12" s="48"/>
      <c r="E12" s="48"/>
      <c r="F12" s="46"/>
      <c r="G12" s="46"/>
      <c r="H12" s="46"/>
      <c r="I12" s="48"/>
      <c r="J12" s="48"/>
      <c r="K12" s="48"/>
      <c r="L12" s="46"/>
      <c r="M12" s="46"/>
      <c r="N12" s="46"/>
      <c r="O12" s="48"/>
      <c r="P12" s="46"/>
      <c r="Q12" s="46"/>
      <c r="R12" s="48"/>
      <c r="S12" s="48"/>
      <c r="T12" s="46"/>
      <c r="U12" s="46"/>
      <c r="V12" s="46"/>
      <c r="W12" s="46"/>
      <c r="X12" s="48"/>
      <c r="Y12" s="48"/>
      <c r="Z12" s="48"/>
      <c r="AA12" s="46"/>
      <c r="AB12" s="46"/>
      <c r="AC12" s="46"/>
      <c r="AD12" s="46"/>
      <c r="AE12" s="46"/>
      <c r="AF12" s="48"/>
    </row>
    <row r="13" spans="1:32" ht="12.75" customHeight="1">
      <c r="A13" s="52" t="s">
        <v>58</v>
      </c>
      <c r="B13" s="48" t="s">
        <v>22</v>
      </c>
      <c r="C13" s="46" t="s">
        <v>8</v>
      </c>
      <c r="D13" s="48" t="s">
        <v>9</v>
      </c>
      <c r="E13" s="48" t="s">
        <v>9</v>
      </c>
      <c r="F13" s="46" t="s">
        <v>7</v>
      </c>
      <c r="G13" s="46" t="s">
        <v>7</v>
      </c>
      <c r="H13" s="46" t="s">
        <v>7</v>
      </c>
      <c r="I13" s="48" t="s">
        <v>22</v>
      </c>
      <c r="J13" s="48" t="s">
        <v>9</v>
      </c>
      <c r="K13" s="48" t="s">
        <v>9</v>
      </c>
      <c r="L13" s="46" t="s">
        <v>8</v>
      </c>
      <c r="M13" s="46" t="s">
        <v>8</v>
      </c>
      <c r="N13" s="46" t="s">
        <v>8</v>
      </c>
      <c r="O13" s="48" t="s">
        <v>22</v>
      </c>
      <c r="P13" s="46" t="s">
        <v>8</v>
      </c>
      <c r="Q13" s="46" t="s">
        <v>8</v>
      </c>
      <c r="R13" s="48" t="s">
        <v>9</v>
      </c>
      <c r="S13" s="48" t="s">
        <v>9</v>
      </c>
      <c r="T13" s="46" t="s">
        <v>7</v>
      </c>
      <c r="U13" s="46" t="s">
        <v>7</v>
      </c>
      <c r="V13" s="46" t="s">
        <v>7</v>
      </c>
      <c r="W13" s="46" t="s">
        <v>7</v>
      </c>
      <c r="X13" s="48" t="s">
        <v>9</v>
      </c>
      <c r="Y13" s="48" t="s">
        <v>9</v>
      </c>
      <c r="Z13" s="48" t="s">
        <v>22</v>
      </c>
      <c r="AA13" s="46" t="s">
        <v>8</v>
      </c>
      <c r="AB13" s="46" t="s">
        <v>8</v>
      </c>
      <c r="AC13" s="46" t="s">
        <v>8</v>
      </c>
      <c r="AD13" s="46" t="s">
        <v>8</v>
      </c>
      <c r="AE13" s="46" t="s">
        <v>8</v>
      </c>
      <c r="AF13" s="48" t="s">
        <v>9</v>
      </c>
    </row>
    <row r="14" spans="1:32" ht="12.75" customHeight="1">
      <c r="A14" s="52"/>
      <c r="B14" s="48"/>
      <c r="C14" s="46"/>
      <c r="D14" s="48"/>
      <c r="E14" s="48"/>
      <c r="F14" s="46"/>
      <c r="G14" s="46"/>
      <c r="H14" s="46"/>
      <c r="I14" s="48"/>
      <c r="J14" s="48"/>
      <c r="K14" s="48"/>
      <c r="L14" s="46"/>
      <c r="M14" s="46"/>
      <c r="N14" s="46"/>
      <c r="O14" s="48"/>
      <c r="P14" s="46"/>
      <c r="Q14" s="46"/>
      <c r="R14" s="48"/>
      <c r="S14" s="48"/>
      <c r="T14" s="46"/>
      <c r="U14" s="46"/>
      <c r="V14" s="46"/>
      <c r="W14" s="46"/>
      <c r="X14" s="48"/>
      <c r="Y14" s="48"/>
      <c r="Z14" s="48"/>
      <c r="AA14" s="46"/>
      <c r="AB14" s="46"/>
      <c r="AC14" s="46"/>
      <c r="AD14" s="46"/>
      <c r="AE14" s="46"/>
      <c r="AF14" s="48"/>
    </row>
    <row r="15" spans="1:32" ht="12.75" customHeight="1">
      <c r="A15" s="52"/>
      <c r="B15" s="48"/>
      <c r="C15" s="46"/>
      <c r="D15" s="48"/>
      <c r="E15" s="48"/>
      <c r="F15" s="46"/>
      <c r="G15" s="46"/>
      <c r="H15" s="46"/>
      <c r="I15" s="48"/>
      <c r="J15" s="48"/>
      <c r="K15" s="48"/>
      <c r="L15" s="46"/>
      <c r="M15" s="46"/>
      <c r="N15" s="46"/>
      <c r="O15" s="48"/>
      <c r="P15" s="46"/>
      <c r="Q15" s="46"/>
      <c r="R15" s="48"/>
      <c r="S15" s="48"/>
      <c r="T15" s="46"/>
      <c r="U15" s="46"/>
      <c r="V15" s="46"/>
      <c r="W15" s="46"/>
      <c r="X15" s="48"/>
      <c r="Y15" s="48"/>
      <c r="Z15" s="48"/>
      <c r="AA15" s="46"/>
      <c r="AB15" s="46"/>
      <c r="AC15" s="46"/>
      <c r="AD15" s="46"/>
      <c r="AE15" s="46"/>
      <c r="AF15" s="48"/>
    </row>
    <row r="16" spans="1:32" ht="12.75" customHeight="1">
      <c r="A16" s="52"/>
      <c r="B16" s="48"/>
      <c r="C16" s="46"/>
      <c r="D16" s="48"/>
      <c r="E16" s="48"/>
      <c r="F16" s="46"/>
      <c r="G16" s="46"/>
      <c r="H16" s="46"/>
      <c r="I16" s="48"/>
      <c r="J16" s="48"/>
      <c r="K16" s="48"/>
      <c r="L16" s="46"/>
      <c r="M16" s="46"/>
      <c r="N16" s="46"/>
      <c r="O16" s="48"/>
      <c r="P16" s="46"/>
      <c r="Q16" s="46"/>
      <c r="R16" s="48"/>
      <c r="S16" s="48"/>
      <c r="T16" s="46"/>
      <c r="U16" s="46"/>
      <c r="V16" s="46"/>
      <c r="W16" s="46"/>
      <c r="X16" s="48"/>
      <c r="Y16" s="48"/>
      <c r="Z16" s="48"/>
      <c r="AA16" s="46"/>
      <c r="AB16" s="46"/>
      <c r="AC16" s="46"/>
      <c r="AD16" s="46"/>
      <c r="AE16" s="46"/>
      <c r="AF16" s="48"/>
    </row>
    <row r="17" spans="1:32" ht="12.75" customHeight="1">
      <c r="A17" s="52"/>
      <c r="B17" s="48"/>
      <c r="C17" s="46"/>
      <c r="D17" s="48"/>
      <c r="E17" s="48"/>
      <c r="F17" s="46"/>
      <c r="G17" s="46"/>
      <c r="H17" s="46"/>
      <c r="I17" s="48"/>
      <c r="J17" s="48"/>
      <c r="K17" s="48"/>
      <c r="L17" s="46"/>
      <c r="M17" s="46"/>
      <c r="N17" s="46"/>
      <c r="O17" s="48"/>
      <c r="P17" s="46"/>
      <c r="Q17" s="46"/>
      <c r="R17" s="48"/>
      <c r="S17" s="48"/>
      <c r="T17" s="46"/>
      <c r="U17" s="46"/>
      <c r="V17" s="46"/>
      <c r="W17" s="46"/>
      <c r="X17" s="48"/>
      <c r="Y17" s="48"/>
      <c r="Z17" s="48"/>
      <c r="AA17" s="46"/>
      <c r="AB17" s="46"/>
      <c r="AC17" s="46"/>
      <c r="AD17" s="46"/>
      <c r="AE17" s="46"/>
      <c r="AF17" s="48"/>
    </row>
    <row r="18" spans="1:32" ht="12.75" customHeight="1">
      <c r="A18" s="52"/>
      <c r="B18" s="48"/>
      <c r="C18" s="46"/>
      <c r="D18" s="48"/>
      <c r="E18" s="48"/>
      <c r="F18" s="46"/>
      <c r="G18" s="46"/>
      <c r="H18" s="46"/>
      <c r="I18" s="48"/>
      <c r="J18" s="48"/>
      <c r="K18" s="48"/>
      <c r="L18" s="46"/>
      <c r="M18" s="46"/>
      <c r="N18" s="46"/>
      <c r="O18" s="48"/>
      <c r="P18" s="46"/>
      <c r="Q18" s="46"/>
      <c r="R18" s="48"/>
      <c r="S18" s="48"/>
      <c r="T18" s="46"/>
      <c r="U18" s="46"/>
      <c r="V18" s="46"/>
      <c r="W18" s="46"/>
      <c r="X18" s="48"/>
      <c r="Y18" s="48"/>
      <c r="Z18" s="48"/>
      <c r="AA18" s="46"/>
      <c r="AB18" s="46"/>
      <c r="AC18" s="46"/>
      <c r="AD18" s="46"/>
      <c r="AE18" s="46"/>
      <c r="AF18" s="48"/>
    </row>
    <row r="19" spans="1:32" ht="12.75" customHeight="1">
      <c r="A19" s="52" t="s">
        <v>59</v>
      </c>
      <c r="B19" s="48" t="s">
        <v>22</v>
      </c>
      <c r="C19" s="48" t="s">
        <v>9</v>
      </c>
      <c r="D19" s="48" t="s">
        <v>9</v>
      </c>
      <c r="E19" s="46" t="s">
        <v>8</v>
      </c>
      <c r="F19" s="46" t="s">
        <v>8</v>
      </c>
      <c r="G19" s="46" t="s">
        <v>8</v>
      </c>
      <c r="H19" s="46" t="s">
        <v>8</v>
      </c>
      <c r="I19" s="48" t="s">
        <v>22</v>
      </c>
      <c r="J19" s="46" t="s">
        <v>8</v>
      </c>
      <c r="K19" s="48" t="s">
        <v>9</v>
      </c>
      <c r="L19" s="48" t="s">
        <v>9</v>
      </c>
      <c r="M19" s="46" t="s">
        <v>7</v>
      </c>
      <c r="N19" s="46" t="s">
        <v>7</v>
      </c>
      <c r="O19" s="48" t="s">
        <v>22</v>
      </c>
      <c r="P19" s="46" t="s">
        <v>7</v>
      </c>
      <c r="Q19" s="48" t="s">
        <v>9</v>
      </c>
      <c r="R19" s="48" t="s">
        <v>9</v>
      </c>
      <c r="S19" s="46" t="s">
        <v>8</v>
      </c>
      <c r="T19" s="46" t="s">
        <v>8</v>
      </c>
      <c r="U19" s="46" t="s">
        <v>8</v>
      </c>
      <c r="V19" s="46" t="s">
        <v>8</v>
      </c>
      <c r="W19" s="46" t="s">
        <v>8</v>
      </c>
      <c r="X19" s="46" t="s">
        <v>8</v>
      </c>
      <c r="Y19" s="48" t="s">
        <v>9</v>
      </c>
      <c r="Z19" s="48" t="s">
        <v>22</v>
      </c>
      <c r="AA19" s="46" t="s">
        <v>7</v>
      </c>
      <c r="AB19" s="46" t="s">
        <v>7</v>
      </c>
      <c r="AC19" s="46" t="s">
        <v>7</v>
      </c>
      <c r="AD19" s="46" t="s">
        <v>7</v>
      </c>
      <c r="AE19" s="48" t="s">
        <v>9</v>
      </c>
      <c r="AF19" s="48" t="s">
        <v>9</v>
      </c>
    </row>
    <row r="20" spans="1:32" ht="12.75" customHeight="1">
      <c r="A20" s="52"/>
      <c r="B20" s="48"/>
      <c r="C20" s="48"/>
      <c r="D20" s="48"/>
      <c r="E20" s="46"/>
      <c r="F20" s="46"/>
      <c r="G20" s="46"/>
      <c r="H20" s="46"/>
      <c r="I20" s="48"/>
      <c r="J20" s="46"/>
      <c r="K20" s="48"/>
      <c r="L20" s="48"/>
      <c r="M20" s="46"/>
      <c r="N20" s="46"/>
      <c r="O20" s="48"/>
      <c r="P20" s="46"/>
      <c r="Q20" s="48"/>
      <c r="R20" s="48"/>
      <c r="S20" s="46"/>
      <c r="T20" s="46"/>
      <c r="U20" s="46"/>
      <c r="V20" s="46"/>
      <c r="W20" s="46"/>
      <c r="X20" s="46"/>
      <c r="Y20" s="48"/>
      <c r="Z20" s="48"/>
      <c r="AA20" s="46"/>
      <c r="AB20" s="46"/>
      <c r="AC20" s="46"/>
      <c r="AD20" s="46"/>
      <c r="AE20" s="48"/>
      <c r="AF20" s="48"/>
    </row>
    <row r="21" spans="1:32" ht="12.75" customHeight="1">
      <c r="A21" s="52" t="s">
        <v>60</v>
      </c>
      <c r="B21" s="48" t="s">
        <v>22</v>
      </c>
      <c r="C21" s="48" t="s">
        <v>9</v>
      </c>
      <c r="D21" s="48" t="s">
        <v>9</v>
      </c>
      <c r="E21" s="46" t="s">
        <v>8</v>
      </c>
      <c r="F21" s="46" t="s">
        <v>8</v>
      </c>
      <c r="G21" s="46" t="s">
        <v>8</v>
      </c>
      <c r="H21" s="46" t="s">
        <v>8</v>
      </c>
      <c r="I21" s="48" t="s">
        <v>22</v>
      </c>
      <c r="J21" s="46" t="s">
        <v>8</v>
      </c>
      <c r="K21" s="48" t="s">
        <v>9</v>
      </c>
      <c r="L21" s="48" t="s">
        <v>9</v>
      </c>
      <c r="M21" s="46" t="s">
        <v>7</v>
      </c>
      <c r="N21" s="46" t="s">
        <v>7</v>
      </c>
      <c r="O21" s="48" t="s">
        <v>22</v>
      </c>
      <c r="P21" s="46" t="s">
        <v>7</v>
      </c>
      <c r="Q21" s="48" t="s">
        <v>9</v>
      </c>
      <c r="R21" s="48" t="s">
        <v>9</v>
      </c>
      <c r="S21" s="46" t="s">
        <v>8</v>
      </c>
      <c r="T21" s="46" t="s">
        <v>8</v>
      </c>
      <c r="U21" s="46" t="s">
        <v>8</v>
      </c>
      <c r="V21" s="46" t="s">
        <v>8</v>
      </c>
      <c r="W21" s="46" t="s">
        <v>8</v>
      </c>
      <c r="X21" s="46" t="s">
        <v>8</v>
      </c>
      <c r="Y21" s="48" t="s">
        <v>9</v>
      </c>
      <c r="Z21" s="48" t="s">
        <v>22</v>
      </c>
      <c r="AA21" s="46" t="s">
        <v>7</v>
      </c>
      <c r="AB21" s="46" t="s">
        <v>7</v>
      </c>
      <c r="AC21" s="46" t="s">
        <v>7</v>
      </c>
      <c r="AD21" s="46" t="s">
        <v>7</v>
      </c>
      <c r="AE21" s="48" t="s">
        <v>9</v>
      </c>
      <c r="AF21" s="48" t="s">
        <v>9</v>
      </c>
    </row>
    <row r="22" spans="1:32" ht="12.75" customHeight="1">
      <c r="A22" s="52"/>
      <c r="B22" s="48"/>
      <c r="C22" s="48"/>
      <c r="D22" s="48"/>
      <c r="E22" s="46"/>
      <c r="F22" s="46"/>
      <c r="G22" s="46"/>
      <c r="H22" s="46"/>
      <c r="I22" s="48"/>
      <c r="J22" s="46"/>
      <c r="K22" s="48"/>
      <c r="L22" s="48"/>
      <c r="M22" s="46"/>
      <c r="N22" s="46"/>
      <c r="O22" s="48"/>
      <c r="P22" s="46"/>
      <c r="Q22" s="48"/>
      <c r="R22" s="48"/>
      <c r="S22" s="46"/>
      <c r="T22" s="46"/>
      <c r="U22" s="46"/>
      <c r="V22" s="46"/>
      <c r="W22" s="46"/>
      <c r="X22" s="46"/>
      <c r="Y22" s="48"/>
      <c r="Z22" s="48"/>
      <c r="AA22" s="46"/>
      <c r="AB22" s="46"/>
      <c r="AC22" s="46"/>
      <c r="AD22" s="46"/>
      <c r="AE22" s="48"/>
      <c r="AF22" s="48"/>
    </row>
    <row r="23" spans="1:32" ht="12.75" customHeight="1">
      <c r="A23" s="52" t="s">
        <v>61</v>
      </c>
      <c r="B23" s="48" t="s">
        <v>22</v>
      </c>
      <c r="C23" s="48" t="s">
        <v>9</v>
      </c>
      <c r="D23" s="48" t="s">
        <v>9</v>
      </c>
      <c r="E23" s="46" t="s">
        <v>8</v>
      </c>
      <c r="F23" s="46" t="s">
        <v>8</v>
      </c>
      <c r="G23" s="46" t="s">
        <v>8</v>
      </c>
      <c r="H23" s="46" t="s">
        <v>8</v>
      </c>
      <c r="I23" s="48" t="s">
        <v>22</v>
      </c>
      <c r="J23" s="46" t="s">
        <v>8</v>
      </c>
      <c r="K23" s="48" t="s">
        <v>9</v>
      </c>
      <c r="L23" s="48" t="s">
        <v>9</v>
      </c>
      <c r="M23" s="46" t="s">
        <v>7</v>
      </c>
      <c r="N23" s="46" t="s">
        <v>7</v>
      </c>
      <c r="O23" s="48" t="s">
        <v>22</v>
      </c>
      <c r="P23" s="46" t="s">
        <v>7</v>
      </c>
      <c r="Q23" s="48" t="s">
        <v>9</v>
      </c>
      <c r="R23" s="48" t="s">
        <v>9</v>
      </c>
      <c r="S23" s="46" t="s">
        <v>8</v>
      </c>
      <c r="T23" s="46" t="s">
        <v>8</v>
      </c>
      <c r="U23" s="46" t="s">
        <v>8</v>
      </c>
      <c r="V23" s="46" t="s">
        <v>8</v>
      </c>
      <c r="W23" s="46" t="s">
        <v>8</v>
      </c>
      <c r="X23" s="46" t="s">
        <v>8</v>
      </c>
      <c r="Y23" s="48" t="s">
        <v>9</v>
      </c>
      <c r="Z23" s="48" t="s">
        <v>22</v>
      </c>
      <c r="AA23" s="46" t="s">
        <v>7</v>
      </c>
      <c r="AB23" s="46" t="s">
        <v>7</v>
      </c>
      <c r="AC23" s="46" t="s">
        <v>7</v>
      </c>
      <c r="AD23" s="46" t="s">
        <v>7</v>
      </c>
      <c r="AE23" s="48" t="s">
        <v>9</v>
      </c>
      <c r="AF23" s="48" t="s">
        <v>9</v>
      </c>
    </row>
    <row r="24" spans="1:32" ht="12.75" customHeight="1">
      <c r="A24" s="52"/>
      <c r="B24" s="48"/>
      <c r="C24" s="48"/>
      <c r="D24" s="48"/>
      <c r="E24" s="46"/>
      <c r="F24" s="46"/>
      <c r="G24" s="46"/>
      <c r="H24" s="46"/>
      <c r="I24" s="48"/>
      <c r="J24" s="46"/>
      <c r="K24" s="48"/>
      <c r="L24" s="48"/>
      <c r="M24" s="46"/>
      <c r="N24" s="46"/>
      <c r="O24" s="48"/>
      <c r="P24" s="46"/>
      <c r="Q24" s="48"/>
      <c r="R24" s="48"/>
      <c r="S24" s="46"/>
      <c r="T24" s="46"/>
      <c r="U24" s="46"/>
      <c r="V24" s="46"/>
      <c r="W24" s="46"/>
      <c r="X24" s="46"/>
      <c r="Y24" s="48"/>
      <c r="Z24" s="48"/>
      <c r="AA24" s="46"/>
      <c r="AB24" s="46"/>
      <c r="AC24" s="46"/>
      <c r="AD24" s="46"/>
      <c r="AE24" s="48"/>
      <c r="AF24" s="48"/>
    </row>
    <row r="25" spans="1:32" ht="12.75" customHeight="1">
      <c r="A25" s="52" t="s">
        <v>62</v>
      </c>
      <c r="B25" s="48"/>
      <c r="C25" s="46"/>
      <c r="D25" s="48"/>
      <c r="E25" s="48"/>
      <c r="F25" s="46"/>
      <c r="G25" s="46"/>
      <c r="H25" s="46"/>
      <c r="I25" s="48"/>
      <c r="J25" s="46"/>
      <c r="K25" s="46"/>
      <c r="L25" s="48"/>
      <c r="M25" s="48"/>
      <c r="N25" s="46"/>
      <c r="O25" s="46"/>
      <c r="P25" s="46"/>
      <c r="Q25" s="46"/>
      <c r="R25" s="48"/>
      <c r="S25" s="48"/>
      <c r="T25" s="46"/>
      <c r="U25" s="46"/>
      <c r="V25" s="46"/>
      <c r="W25" s="46"/>
      <c r="X25" s="46"/>
      <c r="Y25" s="46"/>
      <c r="Z25" s="48"/>
      <c r="AA25" s="48"/>
      <c r="AB25" s="46"/>
      <c r="AC25" s="46"/>
      <c r="AD25" s="48"/>
      <c r="AE25" s="46"/>
      <c r="AF25" s="48"/>
    </row>
    <row r="26" spans="1:32" ht="12.75" customHeight="1">
      <c r="A26" s="52"/>
      <c r="B26" s="48"/>
      <c r="C26" s="46"/>
      <c r="D26" s="48"/>
      <c r="E26" s="48"/>
      <c r="F26" s="46"/>
      <c r="G26" s="46"/>
      <c r="H26" s="46"/>
      <c r="I26" s="48"/>
      <c r="J26" s="46"/>
      <c r="K26" s="46"/>
      <c r="L26" s="48"/>
      <c r="M26" s="48"/>
      <c r="N26" s="46"/>
      <c r="O26" s="46"/>
      <c r="P26" s="46"/>
      <c r="Q26" s="46"/>
      <c r="R26" s="48"/>
      <c r="S26" s="48"/>
      <c r="T26" s="46"/>
      <c r="U26" s="46"/>
      <c r="V26" s="46"/>
      <c r="W26" s="46"/>
      <c r="X26" s="46"/>
      <c r="Y26" s="46"/>
      <c r="Z26" s="48"/>
      <c r="AA26" s="48"/>
      <c r="AB26" s="46"/>
      <c r="AC26" s="46"/>
      <c r="AD26" s="48"/>
      <c r="AE26" s="46"/>
      <c r="AF26" s="48"/>
    </row>
    <row r="27" spans="1:32" ht="12.75" customHeight="1">
      <c r="A27" s="52"/>
      <c r="B27" s="48"/>
      <c r="C27" s="46"/>
      <c r="D27" s="48"/>
      <c r="E27" s="48"/>
      <c r="F27" s="46"/>
      <c r="G27" s="46"/>
      <c r="H27" s="46"/>
      <c r="I27" s="48"/>
      <c r="J27" s="46"/>
      <c r="K27" s="46"/>
      <c r="L27" s="48"/>
      <c r="M27" s="48"/>
      <c r="N27" s="46"/>
      <c r="O27" s="46"/>
      <c r="P27" s="46"/>
      <c r="Q27" s="46"/>
      <c r="R27" s="48"/>
      <c r="S27" s="48"/>
      <c r="T27" s="46"/>
      <c r="U27" s="46"/>
      <c r="V27" s="46"/>
      <c r="W27" s="46"/>
      <c r="X27" s="46"/>
      <c r="Y27" s="46"/>
      <c r="Z27" s="48"/>
      <c r="AA27" s="48"/>
      <c r="AB27" s="46"/>
      <c r="AC27" s="46"/>
      <c r="AD27" s="48"/>
      <c r="AE27" s="46"/>
      <c r="AF27" s="48"/>
    </row>
    <row r="28" spans="1:32" ht="12.75" customHeight="1">
      <c r="A28" s="52"/>
      <c r="B28" s="48"/>
      <c r="C28" s="46"/>
      <c r="D28" s="48"/>
      <c r="E28" s="48"/>
      <c r="F28" s="46"/>
      <c r="G28" s="46"/>
      <c r="H28" s="46"/>
      <c r="I28" s="48"/>
      <c r="J28" s="46"/>
      <c r="K28" s="46"/>
      <c r="L28" s="48"/>
      <c r="M28" s="48"/>
      <c r="N28" s="46"/>
      <c r="O28" s="46"/>
      <c r="P28" s="46"/>
      <c r="Q28" s="46"/>
      <c r="R28" s="48"/>
      <c r="S28" s="48"/>
      <c r="T28" s="46"/>
      <c r="U28" s="46"/>
      <c r="V28" s="46"/>
      <c r="W28" s="46"/>
      <c r="X28" s="46"/>
      <c r="Y28" s="46"/>
      <c r="Z28" s="48"/>
      <c r="AA28" s="48"/>
      <c r="AB28" s="46"/>
      <c r="AC28" s="46"/>
      <c r="AD28" s="48"/>
      <c r="AE28" s="46"/>
      <c r="AF28" s="48"/>
    </row>
    <row r="29" spans="1:32" ht="12.75" customHeight="1">
      <c r="A29" s="64"/>
      <c r="B29" s="48"/>
      <c r="C29" s="46"/>
      <c r="D29" s="48"/>
      <c r="E29" s="48"/>
      <c r="F29" s="46"/>
      <c r="G29" s="46"/>
      <c r="H29" s="46"/>
      <c r="I29" s="48"/>
      <c r="J29" s="46"/>
      <c r="K29" s="46"/>
      <c r="L29" s="48"/>
      <c r="M29" s="48"/>
      <c r="N29" s="46"/>
      <c r="O29" s="46"/>
      <c r="P29" s="46"/>
      <c r="Q29" s="46"/>
      <c r="R29" s="48"/>
      <c r="S29" s="48"/>
      <c r="T29" s="46"/>
      <c r="U29" s="46"/>
      <c r="V29" s="46"/>
      <c r="W29" s="46"/>
      <c r="X29" s="46"/>
      <c r="Y29" s="46"/>
      <c r="Z29" s="48"/>
      <c r="AA29" s="48"/>
      <c r="AB29" s="46"/>
      <c r="AC29" s="46"/>
      <c r="AD29" s="48"/>
      <c r="AE29" s="46"/>
      <c r="AF29" s="48"/>
    </row>
    <row r="30" spans="1:32" ht="12.75" customHeight="1">
      <c r="A30" s="65"/>
      <c r="B30" s="48"/>
      <c r="C30" s="46"/>
      <c r="D30" s="48"/>
      <c r="E30" s="48"/>
      <c r="F30" s="46"/>
      <c r="G30" s="46"/>
      <c r="H30" s="46"/>
      <c r="I30" s="48"/>
      <c r="J30" s="46"/>
      <c r="K30" s="46"/>
      <c r="L30" s="48"/>
      <c r="M30" s="48"/>
      <c r="N30" s="46"/>
      <c r="O30" s="46"/>
      <c r="P30" s="46"/>
      <c r="Q30" s="46"/>
      <c r="R30" s="48"/>
      <c r="S30" s="48"/>
      <c r="T30" s="46"/>
      <c r="U30" s="46"/>
      <c r="V30" s="46"/>
      <c r="W30" s="46"/>
      <c r="X30" s="46"/>
      <c r="Y30" s="46"/>
      <c r="Z30" s="48"/>
      <c r="AA30" s="48"/>
      <c r="AB30" s="46"/>
      <c r="AC30" s="46"/>
      <c r="AD30" s="48"/>
      <c r="AE30" s="46"/>
      <c r="AF30" s="48"/>
    </row>
    <row r="31" spans="1:32" ht="15" customHeight="1">
      <c r="A31" s="3" t="s">
        <v>0</v>
      </c>
      <c r="B31" s="11">
        <f t="shared" ref="B31:AF31" si="0"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0</v>
      </c>
      <c r="C31" s="11">
        <f t="shared" si="0"/>
        <v>3</v>
      </c>
      <c r="D31" s="11">
        <f t="shared" si="0"/>
        <v>0</v>
      </c>
      <c r="E31" s="11">
        <f t="shared" si="0"/>
        <v>3</v>
      </c>
      <c r="F31" s="11">
        <f t="shared" si="0"/>
        <v>7</v>
      </c>
      <c r="G31" s="11">
        <f t="shared" si="0"/>
        <v>7</v>
      </c>
      <c r="H31" s="11">
        <f t="shared" si="0"/>
        <v>7</v>
      </c>
      <c r="I31" s="11">
        <f t="shared" si="0"/>
        <v>0</v>
      </c>
      <c r="J31" s="11">
        <f t="shared" si="0"/>
        <v>3</v>
      </c>
      <c r="K31" s="11">
        <f t="shared" si="0"/>
        <v>0</v>
      </c>
      <c r="L31" s="11">
        <f t="shared" si="0"/>
        <v>4</v>
      </c>
      <c r="M31" s="11">
        <f t="shared" si="0"/>
        <v>7</v>
      </c>
      <c r="N31" s="11">
        <f t="shared" si="0"/>
        <v>7</v>
      </c>
      <c r="O31" s="11">
        <f t="shared" si="0"/>
        <v>0</v>
      </c>
      <c r="P31" s="11">
        <f t="shared" si="0"/>
        <v>7</v>
      </c>
      <c r="Q31" s="11">
        <f t="shared" si="0"/>
        <v>4</v>
      </c>
      <c r="R31" s="11">
        <f t="shared" si="0"/>
        <v>0</v>
      </c>
      <c r="S31" s="11">
        <f t="shared" si="0"/>
        <v>3</v>
      </c>
      <c r="T31" s="11">
        <f t="shared" si="0"/>
        <v>7</v>
      </c>
      <c r="U31" s="11">
        <f t="shared" si="0"/>
        <v>7</v>
      </c>
      <c r="V31" s="11">
        <f t="shared" si="0"/>
        <v>7</v>
      </c>
      <c r="W31" s="11">
        <f t="shared" si="0"/>
        <v>7</v>
      </c>
      <c r="X31" s="11">
        <f t="shared" si="0"/>
        <v>3</v>
      </c>
      <c r="Y31" s="11">
        <f t="shared" si="0"/>
        <v>0</v>
      </c>
      <c r="Z31" s="11">
        <f t="shared" si="0"/>
        <v>0</v>
      </c>
      <c r="AA31" s="11">
        <f t="shared" si="0"/>
        <v>7</v>
      </c>
      <c r="AB31" s="11">
        <f t="shared" si="0"/>
        <v>7</v>
      </c>
      <c r="AC31" s="11">
        <f t="shared" si="0"/>
        <v>7</v>
      </c>
      <c r="AD31" s="11">
        <f t="shared" si="0"/>
        <v>7</v>
      </c>
      <c r="AE31" s="11">
        <f t="shared" si="0"/>
        <v>4</v>
      </c>
      <c r="AF31" s="11">
        <f t="shared" si="0"/>
        <v>0</v>
      </c>
    </row>
    <row r="32" spans="1:32" ht="15" customHeight="1">
      <c r="A32" s="3" t="s">
        <v>1</v>
      </c>
      <c r="B32" s="12">
        <f t="shared" ref="B32:AF32" si="1"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7</v>
      </c>
      <c r="C32" s="12">
        <f t="shared" si="1"/>
        <v>4</v>
      </c>
      <c r="D32" s="12">
        <f t="shared" si="1"/>
        <v>7</v>
      </c>
      <c r="E32" s="12">
        <f t="shared" si="1"/>
        <v>4</v>
      </c>
      <c r="F32" s="12">
        <f t="shared" si="1"/>
        <v>0</v>
      </c>
      <c r="G32" s="12">
        <f t="shared" si="1"/>
        <v>0</v>
      </c>
      <c r="H32" s="12">
        <f t="shared" si="1"/>
        <v>0</v>
      </c>
      <c r="I32" s="12">
        <f t="shared" si="1"/>
        <v>7</v>
      </c>
      <c r="J32" s="12">
        <f t="shared" si="1"/>
        <v>4</v>
      </c>
      <c r="K32" s="12">
        <f t="shared" si="1"/>
        <v>7</v>
      </c>
      <c r="L32" s="12">
        <f t="shared" si="1"/>
        <v>3</v>
      </c>
      <c r="M32" s="12">
        <f t="shared" si="1"/>
        <v>0</v>
      </c>
      <c r="N32" s="12">
        <f t="shared" si="1"/>
        <v>0</v>
      </c>
      <c r="O32" s="12">
        <f t="shared" si="1"/>
        <v>7</v>
      </c>
      <c r="P32" s="12">
        <f t="shared" si="1"/>
        <v>0</v>
      </c>
      <c r="Q32" s="12">
        <f t="shared" si="1"/>
        <v>3</v>
      </c>
      <c r="R32" s="12">
        <f t="shared" si="1"/>
        <v>7</v>
      </c>
      <c r="S32" s="12">
        <f t="shared" si="1"/>
        <v>4</v>
      </c>
      <c r="T32" s="12">
        <f t="shared" si="1"/>
        <v>0</v>
      </c>
      <c r="U32" s="12">
        <f t="shared" si="1"/>
        <v>0</v>
      </c>
      <c r="V32" s="12">
        <f t="shared" si="1"/>
        <v>0</v>
      </c>
      <c r="W32" s="12">
        <f t="shared" si="1"/>
        <v>0</v>
      </c>
      <c r="X32" s="12">
        <f t="shared" si="1"/>
        <v>4</v>
      </c>
      <c r="Y32" s="12">
        <f t="shared" si="1"/>
        <v>7</v>
      </c>
      <c r="Z32" s="12">
        <f t="shared" si="1"/>
        <v>7</v>
      </c>
      <c r="AA32" s="12">
        <f t="shared" si="1"/>
        <v>0</v>
      </c>
      <c r="AB32" s="12">
        <f t="shared" si="1"/>
        <v>0</v>
      </c>
      <c r="AC32" s="12">
        <f t="shared" si="1"/>
        <v>0</v>
      </c>
      <c r="AD32" s="12">
        <f t="shared" si="1"/>
        <v>0</v>
      </c>
      <c r="AE32" s="12">
        <f t="shared" si="1"/>
        <v>3</v>
      </c>
      <c r="AF32" s="12">
        <f t="shared" si="1"/>
        <v>7</v>
      </c>
    </row>
    <row r="33" spans="1:32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 t="shared" ref="C33:AF33" si="2"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 t="shared" si="2"/>
        <v>0</v>
      </c>
      <c r="E33" s="12">
        <f t="shared" si="2"/>
        <v>0</v>
      </c>
      <c r="F33" s="12">
        <f t="shared" si="2"/>
        <v>0</v>
      </c>
      <c r="G33" s="12">
        <f t="shared" si="2"/>
        <v>0</v>
      </c>
      <c r="H33" s="12">
        <f t="shared" si="2"/>
        <v>0</v>
      </c>
      <c r="I33" s="12">
        <f t="shared" si="2"/>
        <v>0</v>
      </c>
      <c r="J33" s="12">
        <f t="shared" si="2"/>
        <v>0</v>
      </c>
      <c r="K33" s="12">
        <f t="shared" si="2"/>
        <v>0</v>
      </c>
      <c r="L33" s="12">
        <f t="shared" si="2"/>
        <v>0</v>
      </c>
      <c r="M33" s="12">
        <f t="shared" si="2"/>
        <v>0</v>
      </c>
      <c r="N33" s="12">
        <f t="shared" si="2"/>
        <v>0</v>
      </c>
      <c r="O33" s="12">
        <f t="shared" si="2"/>
        <v>0</v>
      </c>
      <c r="P33" s="12">
        <f t="shared" si="2"/>
        <v>0</v>
      </c>
      <c r="Q33" s="12">
        <f t="shared" si="2"/>
        <v>0</v>
      </c>
      <c r="R33" s="12">
        <f t="shared" si="2"/>
        <v>0</v>
      </c>
      <c r="S33" s="12">
        <f t="shared" si="2"/>
        <v>0</v>
      </c>
      <c r="T33" s="12">
        <f t="shared" si="2"/>
        <v>0</v>
      </c>
      <c r="U33" s="12">
        <f t="shared" si="2"/>
        <v>0</v>
      </c>
      <c r="V33" s="12">
        <f t="shared" si="2"/>
        <v>0</v>
      </c>
      <c r="W33" s="12">
        <f t="shared" si="2"/>
        <v>0</v>
      </c>
      <c r="X33" s="12">
        <f t="shared" si="2"/>
        <v>0</v>
      </c>
      <c r="Y33" s="12">
        <f t="shared" si="2"/>
        <v>0</v>
      </c>
      <c r="Z33" s="12">
        <f t="shared" si="2"/>
        <v>0</v>
      </c>
      <c r="AA33" s="12">
        <f t="shared" si="2"/>
        <v>0</v>
      </c>
      <c r="AB33" s="12">
        <f t="shared" si="2"/>
        <v>0</v>
      </c>
      <c r="AC33" s="12">
        <f t="shared" si="2"/>
        <v>0</v>
      </c>
      <c r="AD33" s="12">
        <f t="shared" si="2"/>
        <v>0</v>
      </c>
      <c r="AE33" s="12">
        <f t="shared" si="2"/>
        <v>0</v>
      </c>
      <c r="AF33" s="12">
        <f t="shared" si="2"/>
        <v>0</v>
      </c>
    </row>
    <row r="34" spans="1:32" ht="12.75" customHeight="1">
      <c r="A34" s="57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  <c r="T34" s="59"/>
      <c r="U34" s="88"/>
      <c r="V34" s="59"/>
      <c r="W34" s="59"/>
      <c r="X34" s="59"/>
      <c r="Y34" s="59"/>
      <c r="Z34" s="59"/>
      <c r="AA34" s="76"/>
      <c r="AB34" s="88"/>
      <c r="AC34" s="59"/>
      <c r="AD34" s="59"/>
      <c r="AE34" s="59"/>
      <c r="AF34" s="59"/>
    </row>
    <row r="35" spans="1:32">
      <c r="A35" s="57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  <c r="T35" s="59"/>
      <c r="U35" s="89"/>
      <c r="V35" s="59"/>
      <c r="W35" s="59"/>
      <c r="X35" s="59"/>
      <c r="Y35" s="59"/>
      <c r="Z35" s="59"/>
      <c r="AA35" s="76"/>
      <c r="AB35" s="89"/>
      <c r="AC35" s="59"/>
      <c r="AD35" s="59"/>
      <c r="AE35" s="59"/>
      <c r="AF35" s="59"/>
    </row>
    <row r="36" spans="1:32">
      <c r="A36" s="57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  <c r="T36" s="59"/>
      <c r="U36" s="89"/>
      <c r="V36" s="59"/>
      <c r="W36" s="59"/>
      <c r="X36" s="59"/>
      <c r="Y36" s="59"/>
      <c r="Z36" s="59"/>
      <c r="AA36" s="76"/>
      <c r="AB36" s="89"/>
      <c r="AC36" s="59"/>
      <c r="AD36" s="59"/>
      <c r="AE36" s="59"/>
      <c r="AF36" s="59"/>
    </row>
    <row r="37" spans="1:32">
      <c r="A37" s="57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  <c r="T37" s="59"/>
      <c r="U37" s="89"/>
      <c r="V37" s="59"/>
      <c r="W37" s="59"/>
      <c r="X37" s="59"/>
      <c r="Y37" s="59"/>
      <c r="Z37" s="59"/>
      <c r="AA37" s="76"/>
      <c r="AB37" s="89"/>
      <c r="AC37" s="59"/>
      <c r="AD37" s="59"/>
      <c r="AE37" s="59"/>
      <c r="AF37" s="59"/>
    </row>
    <row r="38" spans="1:32">
      <c r="A38" s="57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  <c r="T38" s="59"/>
      <c r="U38" s="89"/>
      <c r="V38" s="59"/>
      <c r="W38" s="59"/>
      <c r="X38" s="59"/>
      <c r="Y38" s="59"/>
      <c r="Z38" s="59"/>
      <c r="AA38" s="76"/>
      <c r="AB38" s="89"/>
      <c r="AC38" s="59"/>
      <c r="AD38" s="59"/>
      <c r="AE38" s="59"/>
      <c r="AF38" s="59"/>
    </row>
    <row r="39" spans="1:32">
      <c r="A39" s="57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  <c r="T39" s="59"/>
      <c r="U39" s="89"/>
      <c r="V39" s="59"/>
      <c r="W39" s="59"/>
      <c r="X39" s="59"/>
      <c r="Y39" s="59"/>
      <c r="Z39" s="59"/>
      <c r="AA39" s="76"/>
      <c r="AB39" s="89"/>
      <c r="AC39" s="59"/>
      <c r="AD39" s="59"/>
      <c r="AE39" s="59"/>
      <c r="AF39" s="59"/>
    </row>
    <row r="40" spans="1:32">
      <c r="A40" s="57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  <c r="T40" s="59"/>
      <c r="U40" s="90"/>
      <c r="V40" s="59"/>
      <c r="W40" s="59"/>
      <c r="X40" s="59"/>
      <c r="Y40" s="59"/>
      <c r="Z40" s="59"/>
      <c r="AA40" s="76"/>
      <c r="AB40" s="90"/>
      <c r="AC40" s="59"/>
      <c r="AD40" s="59"/>
      <c r="AE40" s="59"/>
      <c r="AF40" s="59"/>
    </row>
    <row r="41" spans="1:32" ht="18.75" customHeight="1">
      <c r="A41" s="2"/>
      <c r="B41" s="75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</row>
    <row r="44" spans="1:32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COUNTIF($B$5:$AF$6,"J")+(COUNTIF($B$5:$AF$6,"1/2 J")/2)</f>
        <v>0</v>
      </c>
      <c r="C45" s="2">
        <f>COUNTIF($B$5:$AF$6,"M")+(COUNTIF($B$5:$AF$6,"1/2 M")/2)</f>
        <v>0</v>
      </c>
      <c r="D45" s="2">
        <f>COUNTIF($B$5:$AF$6,"AM")+(COUNTIF($B$5:$AF$6,"1/2 AM")/2)</f>
        <v>0</v>
      </c>
      <c r="E45" s="2">
        <f>COUNTIF($B$5:$AF$6,"GTPI")+(COUNTIF($B$5:$AF$6,"1/2 GTPI")/2)</f>
        <v>0</v>
      </c>
      <c r="F45" s="2">
        <f>COUNTIF($B$5:$AF$6,"RH")+(COUNTIF($B$5:$AF$6,"1/2 RH")/2)</f>
        <v>0</v>
      </c>
      <c r="G45" s="2">
        <f>COUNTIF($B$5:$AF$6,"CA")+(COUNTIF($B$5:$AF$6,"1/2 CA")/2)</f>
        <v>0</v>
      </c>
      <c r="H45" s="2">
        <f>COUNTIF($B$5:$AF$6,"RT")+(COUNTIF($B$5:$AF$6,"1/2 RT")/2)</f>
        <v>0</v>
      </c>
      <c r="I45" s="2">
        <f>COUNTIF($B$5:$AF$6,"CE")+(COUNTIF($B$5:$AF$6,"1/2 CE")/2)</f>
        <v>0</v>
      </c>
      <c r="J45" s="2">
        <f>COUNTIF($B$5:$AF$6,"MO")+(COUNTIF($B$5:$AF$6,"1/2 MO")/2)</f>
        <v>0</v>
      </c>
      <c r="K45" s="2">
        <f>COUNTIF($B$5:$AF$6,"CAA")+(COUNTIF($B$5:$AF$6,"1/2 CAA")/2)</f>
        <v>0</v>
      </c>
      <c r="L45" s="2">
        <f>COUNTIF($B$5:$AF$6,"EF")+(COUNTIF($B$5:$AF$6,"1/2 EF")/2)</f>
        <v>0</v>
      </c>
      <c r="M45" s="2">
        <f>COUNTIF($B$5:$AF$6,"HSR")+(COUNTIF($B$5:$AF$6,"1/2 HSR")/2)</f>
        <v>0</v>
      </c>
      <c r="N45" s="2">
        <f>COUNTIF($B$5:$AF$6,"EM")+(COUNTIF($B$5:$AF$6,"1/2 EM")/2)</f>
        <v>0</v>
      </c>
      <c r="O45" s="2">
        <f>COUNTIF($B$5:$AF$6,"F")+(COUNTIF($B$5:$AF$6,"1/2 F")/2)</f>
        <v>0</v>
      </c>
      <c r="P45" s="2">
        <f>COUNTIF($B$5:$AF$6,"ST")+(COUNTIF($B$5:$AF$6,"1/2 ST")/2)</f>
        <v>0</v>
      </c>
      <c r="Q45" s="2">
        <f>COUNTIF($B$5:$AF$6,"FORM")+(COUNTIF($B$5:$AF$6,"1/2 FORM")/2)</f>
        <v>0</v>
      </c>
      <c r="R45" s="2">
        <f>COUNTIF($B$5:$AF$6,"EQ")+(COUNTIF($B$5:$AF$6,"1/2 EQ")/2)</f>
        <v>0</v>
      </c>
      <c r="S45" s="2">
        <f>COUNTIF($B$5:$AF$6,"CSO")+(COUNTIF($B$5:$AF$6,"1/2 CSO")/2)</f>
        <v>0</v>
      </c>
      <c r="T45" s="2">
        <f>COUNTIF($B$5:$AF$6,"FOUR")+(COUNTIF($B$5:$AF$6,"1/2 FOUR")/2)</f>
        <v>0</v>
      </c>
      <c r="U45" s="2">
        <f>COUNTIF($B$5:$AF$6,"PR")+(COUNTIF($B$5:$AF$6,"1/2 PR")/2)</f>
        <v>0</v>
      </c>
      <c r="V45" s="2">
        <f>COUNTIF($B$5:$AF$6,"AT")+(COUNTIF($B$5:$AF$6,"1/2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0</v>
      </c>
    </row>
    <row r="46" spans="1:32" ht="17.25" customHeight="1">
      <c r="A46" s="44" t="s">
        <v>55</v>
      </c>
      <c r="B46" s="2">
        <f>COUNTIF($B$7:$AF$8,"J")+(COUNTIF($B$7:$AF$8,"1/2 J")/2)</f>
        <v>0</v>
      </c>
      <c r="C46" s="2">
        <f>COUNTIF($B$7:$AF$8,"M")+(COUNTIF($B$7:$AF$8,"1/2 M")/2)</f>
        <v>7</v>
      </c>
      <c r="D46" s="2">
        <f>COUNTIF($B$7:$AF$8,"AM")+(COUNTIF($B$7:$AF$8,"1/2 AM")/2)</f>
        <v>11</v>
      </c>
      <c r="E46" s="2">
        <f>COUNTIF($B$7:$AF$8,"GTPI")+(COUNTIF($B$7:$AF$8,"1/2 GTPI")/2)</f>
        <v>0</v>
      </c>
      <c r="F46" s="2">
        <f>COUNTIF($B$7:$AF$8,"RH")+(COUNTIF($B$7:$AF$8,"1/2 RH")/2)</f>
        <v>9</v>
      </c>
      <c r="G46" s="2">
        <f>COUNTIF($B$7:$AF$8,"CA")+(COUNTIF($B$7:$AF$8,"1/2 CA")/2)</f>
        <v>0</v>
      </c>
      <c r="H46" s="2">
        <f>COUNTIF($B$7:$AF$8,"RT")+(COUNTIF($B$7:$AF$8,"1/2 RT")/2)</f>
        <v>0</v>
      </c>
      <c r="I46" s="2">
        <f>COUNTIF($B$7:$AF$8,"CE")+(COUNTIF($B$7:$AF$8,"1/2 CE")/2)</f>
        <v>0</v>
      </c>
      <c r="J46" s="2">
        <f>COUNTIF($B$7:$AF$8,"MO")+(COUNTIF($B$7:$AF$8,"1/2 MO")/2)</f>
        <v>0</v>
      </c>
      <c r="K46" s="2">
        <f>COUNTIF($B$7:$AF$8,"CAA")+(COUNTIF($B$7:$AF$8,"1/2 CAA")/2)</f>
        <v>0</v>
      </c>
      <c r="L46" s="2">
        <f>COUNTIF($B$7:$AF$8,"EF")+(COUNTIF($B$7:$AF$8,"1/2 EF")/2)</f>
        <v>0</v>
      </c>
      <c r="M46" s="2">
        <f>COUNTIF($B$7:$AF$8,"HSR")+(COUNTIF($B$7:$AF$8,"1/2 HSR")/2)</f>
        <v>0</v>
      </c>
      <c r="N46" s="2">
        <f>COUNTIF($B$7:$AF$8,"EM")+(COUNTIF($B$7:$AF$8,"1/2 EM")/2)</f>
        <v>0</v>
      </c>
      <c r="O46" s="2">
        <f>COUNTIF($B$7:$AF$8,"F")+(COUNTIF($B$7:$AF$8,"1/2 F")/2)</f>
        <v>4</v>
      </c>
      <c r="P46" s="2">
        <f>COUNTIF($B$7:$AF$8,"ST")+(COUNTIF($B$7:$AF$8,"1/2 ST")/2)</f>
        <v>0</v>
      </c>
      <c r="Q46" s="2">
        <f>COUNTIF($B$7:$AF$8,"FORM")+(COUNTIF($B$7:$AF$8,"1/2 FORM")/2)</f>
        <v>0</v>
      </c>
      <c r="R46" s="2">
        <f>COUNTIF($B$7:$AF$8,"EQ")+(COUNTIF($B$7:$AF$8,"1/2 EQ")/2)</f>
        <v>0</v>
      </c>
      <c r="S46" s="2">
        <f>COUNTIF($B$7:$AF$8,"CSO")+(COUNTIF($B$7:$AF$8,"1/2 CSO")/2)</f>
        <v>0</v>
      </c>
      <c r="T46" s="2">
        <f>COUNTIF($B$7:$AF$8,"FOUR")+(COUNTIF($B$7:$AF$8,"1/2 FOUR")/2)</f>
        <v>0</v>
      </c>
      <c r="U46" s="2">
        <f>COUNTIF($B$7:$AF$8,"PR")+(COUNTIF($B$7:$AF$8,"1/2 PR")/2)</f>
        <v>0</v>
      </c>
      <c r="V46" s="2">
        <f>COUNTIF($B$7:$AF$8,"AT")+(COUNTIF($B$7:$AF$8,"1/2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3">SUM(B46:AE46)</f>
        <v>31</v>
      </c>
    </row>
    <row r="47" spans="1:32" ht="17.25" customHeight="1">
      <c r="A47" s="44" t="s">
        <v>56</v>
      </c>
      <c r="B47" s="2">
        <f>COUNTIF($B$9:$AF$10,"J")+(COUNTIF($B$9:$AF$10,"1/2 J")/2)</f>
        <v>0</v>
      </c>
      <c r="C47" s="2">
        <f>COUNTIF($B$9:$AF$10,"M")+(COUNTIF($B$9:$AF$10,"1/2 M")/2)</f>
        <v>7</v>
      </c>
      <c r="D47" s="2">
        <f>COUNTIF($B$9:$AF$10,"AM")+(COUNTIF($B$9:$AF$10,"1/2 AM")/2)</f>
        <v>10</v>
      </c>
      <c r="E47" s="2">
        <f>COUNTIF($B$9:$AF$10,"GTPI")+(COUNTIF($B$9:$AF$10,"1/2 GTPI")/2)</f>
        <v>0</v>
      </c>
      <c r="F47" s="2">
        <f>COUNTIF($B$9:$AF$10,"RH")+(COUNTIF($B$9:$AF$10,"1/2 RH")/2)</f>
        <v>9</v>
      </c>
      <c r="G47" s="2">
        <f>COUNTIF($B$9:$AF$10,"CA")+(COUNTIF($B$9:$AF$10,"1/2 CA")/2)</f>
        <v>1</v>
      </c>
      <c r="H47" s="2">
        <f>COUNTIF($B$9:$AF$10,"RT")+(COUNTIF($B$9:$AF$10,"1/2 RT")/2)</f>
        <v>0</v>
      </c>
      <c r="I47" s="2">
        <f>COUNTIF($B$9:$AF$10,"CE")+(COUNTIF($B$9:$AF$10,"1/2 CE")/2)</f>
        <v>0</v>
      </c>
      <c r="J47" s="2">
        <f>COUNTIF($B$9:$AF$10,"MO")+(COUNTIF($B$9:$AF$10,"1/2 MO")/2)</f>
        <v>0</v>
      </c>
      <c r="K47" s="2">
        <f>COUNTIF($B$9:$AF$10,"CAA")+(COUNTIF($B$9:$AF$10,"1/2 CAA")/2)</f>
        <v>0</v>
      </c>
      <c r="L47" s="2">
        <f>COUNTIF($B$9:$AF$10,"EF")+(COUNTIF($B$9:$AF$10,"1/2 EF")/2)</f>
        <v>0</v>
      </c>
      <c r="M47" s="2">
        <f>COUNTIF($B$9:$AF$10,"HSR")+(COUNTIF($B$9:$AF$10,"1/2 HSR")/2)</f>
        <v>0</v>
      </c>
      <c r="N47" s="2">
        <f>COUNTIF($B$9:$AF$10,"EM")+(COUNTIF($B$9:$AF$10,"1/2 EM")/2)</f>
        <v>0</v>
      </c>
      <c r="O47" s="2">
        <f>COUNTIF($B$9:$AF$10,"F")+(COUNTIF($B$9:$AF$10,"1/2 F")/2)</f>
        <v>4</v>
      </c>
      <c r="P47" s="2">
        <f>COUNTIF($B$9:$AF$10,"ST")+(COUNTIF($B$9:$AF$10,"1/2 ST")/2)</f>
        <v>0</v>
      </c>
      <c r="Q47" s="2">
        <f>COUNTIF($B$9:$AF$10,"FORM")+(COUNTIF($B$9:$AF$10,"1/2 FORM")/2)</f>
        <v>0</v>
      </c>
      <c r="R47" s="2">
        <f>COUNTIF($B$9:$AF$10,"EQ")+(COUNTIF($B$9:$AF$10,"1/2 EQ")/2)</f>
        <v>0</v>
      </c>
      <c r="S47" s="2">
        <f>COUNTIF($B$9:$AF$10,"CSO")+(COUNTIF($B$9:$AF$10,"1/2 CSO")/2)</f>
        <v>0</v>
      </c>
      <c r="T47" s="2">
        <f>COUNTIF($B$9:$AF$10,"FOUR")+(COUNTIF($B$9:$AF$10,"1/2 FOUR")/2)</f>
        <v>0</v>
      </c>
      <c r="U47" s="2">
        <f>COUNTIF($B$9:$AF$10,"PR")+(COUNTIF($B$9:$AF$10,"1/2 PR")/2)</f>
        <v>0</v>
      </c>
      <c r="V47" s="2">
        <f>COUNTIF($B$9:$AF$10,"AT")+(COUNTIF($B$9:$AF$10,"1/2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3"/>
        <v>31</v>
      </c>
    </row>
    <row r="48" spans="1:32" ht="17.25" customHeight="1">
      <c r="A48" s="44" t="s">
        <v>57</v>
      </c>
      <c r="B48" s="2">
        <f>COUNTIF($B$11:$AF$12,"J")+(COUNTIF($B$11:$AF$12,"1/2 J")/2)</f>
        <v>0</v>
      </c>
      <c r="C48" s="2">
        <f>COUNTIF($B$11:$AF$12,"M")+(COUNTIF($B$11:$AF$12,"1/2 M")/2)</f>
        <v>7</v>
      </c>
      <c r="D48" s="2">
        <f>COUNTIF($B$11:$AF$12,"AM")+(COUNTIF($B$11:$AF$12,"1/2 AM")/2)</f>
        <v>11</v>
      </c>
      <c r="E48" s="2">
        <f>COUNTIF($B$11:$AF$12,"GTPI")+(COUNTIF($B$11:$AF$12,"1/2 GTPI")/2)</f>
        <v>0</v>
      </c>
      <c r="F48" s="2">
        <f>COUNTIF($B$11:$AF$12,"RH")+(COUNTIF($B$11:$AF$12,"1/2 RH")/2)</f>
        <v>9</v>
      </c>
      <c r="G48" s="2">
        <f>COUNTIF($B$11:$AF$12,"CA")+(COUNTIF($B$11:$AF$12,"1/2 CA")/2)</f>
        <v>0</v>
      </c>
      <c r="H48" s="2">
        <f>COUNTIF($B$11:$AF$12,"RT")+(COUNTIF($B$11:$AF$12,"1/2 RT")/2)</f>
        <v>0</v>
      </c>
      <c r="I48" s="2">
        <f>COUNTIF($B$11:$AF$12,"CE")+(COUNTIF($B$11:$AF$12,"1/2 CE")/2)</f>
        <v>0</v>
      </c>
      <c r="J48" s="2">
        <f>COUNTIF($B$11:$AF$12,"MO")+(COUNTIF($B$11:$AF$12,"1/2 MO")/2)</f>
        <v>0</v>
      </c>
      <c r="K48" s="2">
        <f>COUNTIF($B$11:$AF$12,"CAA")+(COUNTIF($B$11:$AF$12,"1/2 CAA")/2)</f>
        <v>0</v>
      </c>
      <c r="L48" s="2">
        <f>COUNTIF($B$11:$AF$12,"EF")+(COUNTIF($B$11:$AF$12,"1/2 EF")/2)</f>
        <v>0</v>
      </c>
      <c r="M48" s="2">
        <f>COUNTIF($B$11:$AF$12,"HSR")+(COUNTIF($B$11:$AF$12,"1/2 HSR")/2)</f>
        <v>0</v>
      </c>
      <c r="N48" s="2">
        <f>COUNTIF($B$11:$AF$12,"EM")+(COUNTIF($B$11:$AF$12,"1/2 EM")/2)</f>
        <v>0</v>
      </c>
      <c r="O48" s="2">
        <f>COUNTIF($B$11:$AF$12,"F")+(COUNTIF($B$11:$AF$12,"1/2 F")/2)</f>
        <v>4</v>
      </c>
      <c r="P48" s="2">
        <f>COUNTIF($B$11:$AF$12,"ST")+(COUNTIF($B$11:$AF$12,"1/2 ST")/2)</f>
        <v>0</v>
      </c>
      <c r="Q48" s="2">
        <f>COUNTIF($B$11:$AF$12,"FORM")+(COUNTIF($B$11:$AF$12,"1/2 FORM")/2)</f>
        <v>0</v>
      </c>
      <c r="R48" s="2">
        <f>COUNTIF($B$11:$AF$12,"EQ")+(COUNTIF($B$11:$AF$12,"1/2 EQ")/2)</f>
        <v>0</v>
      </c>
      <c r="S48" s="2">
        <f>COUNTIF($B$11:$AF$12,"CSO")+(COUNTIF($B$11:$AF$12,"1/2 CSO")/2)</f>
        <v>0</v>
      </c>
      <c r="T48" s="2">
        <f>COUNTIF($B$11:$AF$12,"FOUR")+(COUNTIF($B$11:$AF$12,"1/2 FOUR")/2)</f>
        <v>0</v>
      </c>
      <c r="U48" s="2">
        <f>COUNTIF($B$11:$AF$12,"PR")+(COUNTIF($B$11:$AF$12,"1/2 PR")/2)</f>
        <v>0</v>
      </c>
      <c r="V48" s="2">
        <f>COUNTIF($B$11:$AF$12,"AT")+(COUNTIF($B$11:$AF$12,"1/2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3"/>
        <v>31</v>
      </c>
    </row>
    <row r="49" spans="1:32" ht="17.25" customHeight="1">
      <c r="A49" s="44" t="s">
        <v>58</v>
      </c>
      <c r="B49" s="2">
        <f>COUNTIF($B$13:$AF$14,"J")+(COUNTIF($B$13:$AF$14,"1/2 J")/2)</f>
        <v>0</v>
      </c>
      <c r="C49" s="2">
        <f>COUNTIF($B$13:$AF$14,"M")+(COUNTIF($B$13:$AF$14,"1/2 M")/2)</f>
        <v>7</v>
      </c>
      <c r="D49" s="2">
        <f>COUNTIF($B$13:$AF$14,"AM")+(COUNTIF($B$13:$AF$14,"1/2 AM")/2)</f>
        <v>11</v>
      </c>
      <c r="E49" s="2">
        <f>COUNTIF($B$13:$AF$14,"GTPI")+(COUNTIF($B$13:$AF$14,"1/2 GTPI")/2)</f>
        <v>0</v>
      </c>
      <c r="F49" s="2">
        <f>COUNTIF($B$13:$AF$14,"RH")+(COUNTIF($B$13:$AF$14,"1/2 RH")/2)</f>
        <v>9</v>
      </c>
      <c r="G49" s="2">
        <f>COUNTIF($B$13:$AF$14,"CA")+(COUNTIF($B$13:$AF$14,"1/2 CA")/2)</f>
        <v>0</v>
      </c>
      <c r="H49" s="2">
        <f>COUNTIF($B$13:$AF$14,"RT")+(COUNTIF($B$13:$AF$14,"1/2 RT")/2)</f>
        <v>0</v>
      </c>
      <c r="I49" s="2">
        <f>COUNTIF($B$13:$AF$14,"CE")+(COUNTIF($B$13:$AF$14,"1/2 CE")/2)</f>
        <v>0</v>
      </c>
      <c r="J49" s="2">
        <f>COUNTIF($B$13:$AF$14,"MO")+(COUNTIF($B$13:$AF$14,"1/2 MO")/2)</f>
        <v>0</v>
      </c>
      <c r="K49" s="2">
        <f>COUNTIF($B$13:$AF$14,"CAA")+(COUNTIF($B$13:$AF$14,"1/2 CAA")/2)</f>
        <v>0</v>
      </c>
      <c r="L49" s="2">
        <f>COUNTIF($B$13:$AF$14,"EF")+(COUNTIF($B$13:$AF$14,"1/2 EF")/2)</f>
        <v>0</v>
      </c>
      <c r="M49" s="2">
        <f>COUNTIF($B$13:$AF$14,"HSR")+(COUNTIF($B$13:$AF$14,"1/2 HSR")/2)</f>
        <v>0</v>
      </c>
      <c r="N49" s="2">
        <f>COUNTIF($B$13:$AF$14,"EM")+(COUNTIF($B$13:$AF$14,"1/2 EM")/2)</f>
        <v>0</v>
      </c>
      <c r="O49" s="2">
        <f>COUNTIF($B$13:$AF$14,"F")+(COUNTIF($B$13:$AF$14,"1/2 F")/2)</f>
        <v>4</v>
      </c>
      <c r="P49" s="2">
        <f>COUNTIF($B$13:$AF$14,"ST")+(COUNTIF($B$13:$AF$14,"1/2 ST")/2)</f>
        <v>0</v>
      </c>
      <c r="Q49" s="2">
        <f>COUNTIF($B$13:$AF$14,"FORM")+(COUNTIF($B$13:$AF$14,"1/2 FORM")/2)</f>
        <v>0</v>
      </c>
      <c r="R49" s="2">
        <f>COUNTIF($B$13:$AF$14,"EQ")+(COUNTIF($B$13:$AF$14,"1/2 EQ")/2)</f>
        <v>0</v>
      </c>
      <c r="S49" s="2">
        <f>COUNTIF($B$13:$AF$14,"CSO")+(COUNTIF($B$13:$AF$14,"1/2 CSO")/2)</f>
        <v>0</v>
      </c>
      <c r="T49" s="2">
        <f>COUNTIF($B$13:$AF$14,"FOUR")+(COUNTIF($B$13:$AF$14,"1/2 FOUR")/2)</f>
        <v>0</v>
      </c>
      <c r="U49" s="2">
        <f>COUNTIF($B$13:$AF$14,"PR")+(COUNTIF($B$13:$AF$14,"1/2 PR")/2)</f>
        <v>0</v>
      </c>
      <c r="V49" s="2">
        <f>COUNTIF($B$13:$AF$14,"AT")+(COUNTIF($B$13:$AF$14,"1/2 AT")/2)</f>
        <v>0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3"/>
        <v>31</v>
      </c>
    </row>
    <row r="50" spans="1:32" ht="17.25" customHeight="1">
      <c r="A50" s="44"/>
      <c r="B50" s="2">
        <f>COUNTIF($B$15:$AF$16,"J")+(COUNTIF($B$15:$AF$16,"1/2 J")/2)</f>
        <v>0</v>
      </c>
      <c r="C50" s="2">
        <f>COUNTIF($B$15:$AF$16,"M")+(COUNTIF($B$15:$AF$16,"1/2 M")/2)</f>
        <v>0</v>
      </c>
      <c r="D50" s="2">
        <f>COUNTIF($B$15:$AF$16,"AM")+(COUNTIF($B$15:$AF$16,"1/2 AM")/2)</f>
        <v>0</v>
      </c>
      <c r="E50" s="2">
        <f>COUNTIF($B$15:$AF$16,"GTPI")+(COUNTIF($B$15:$AF$16,"1/2 GTPI")/2)</f>
        <v>0</v>
      </c>
      <c r="F50" s="2">
        <f>COUNTIF($B$15:$AF$16,"RH")+(COUNTIF($B$15:$AF$16,"1/2 RH")/2)</f>
        <v>0</v>
      </c>
      <c r="G50" s="2">
        <f>COUNTIF($B$15:$AF$16,"CA")+(COUNTIF($B$15:$AF$16,"1/2 CA")/2)</f>
        <v>0</v>
      </c>
      <c r="H50" s="2">
        <f>COUNTIF($B$15:$AF$16,"RT")+(COUNTIF($B$15:$AF$16,"1/2 RT")/2)</f>
        <v>0</v>
      </c>
      <c r="I50" s="2">
        <f>COUNTIF($B$15:$AF$16,"CE")+(COUNTIF($B$15:$AF$16,"1/2 CE")/2)</f>
        <v>0</v>
      </c>
      <c r="J50" s="2">
        <f>COUNTIF($B$15:$AF$16,"MO")+(COUNTIF($B$15:$AF$16,"1/2 MO")/2)</f>
        <v>0</v>
      </c>
      <c r="K50" s="2">
        <f>COUNTIF($B$15:$AF$16,"CAA")+(COUNTIF($B$15:$AF$16,"1/2 CAA")/2)</f>
        <v>0</v>
      </c>
      <c r="L50" s="2">
        <f>COUNTIF($B$15:$AF$16,"EF")+(COUNTIF($B$15:$AF$16,"1/2 EF")/2)</f>
        <v>0</v>
      </c>
      <c r="M50" s="2">
        <f>COUNTIF($B$15:$AF$16,"HSR")+(COUNTIF($B$15:$AF$16,"1/2 HSR")/2)</f>
        <v>0</v>
      </c>
      <c r="N50" s="2">
        <f>COUNTIF($B$15:$AF$16,"EM")+(COUNTIF($B$15:$AF$16,"1/2 EM")/2)</f>
        <v>0</v>
      </c>
      <c r="O50" s="2">
        <f>COUNTIF($B$15:$AF$16,"F")+(COUNTIF($B$15:$AF$16,"1/2 F")/2)</f>
        <v>0</v>
      </c>
      <c r="P50" s="2">
        <f>COUNTIF($B$15:$AF$16,"ST")+(COUNTIF($B$15:$AF$16,"1/2 ST")/2)</f>
        <v>0</v>
      </c>
      <c r="Q50" s="2">
        <f>COUNTIF($B$15:$AF$16,"FORM")+(COUNTIF($B$15:$AF$16,"1/2 FORM")/2)</f>
        <v>0</v>
      </c>
      <c r="R50" s="2">
        <f>COUNTIF($B$15:$AF$16,"EQ")+(COUNTIF($B$15:$AF$16,"1/2 EQ")/2)</f>
        <v>0</v>
      </c>
      <c r="S50" s="2">
        <f>COUNTIF($B$15:$AF$16,"CSO")+(COUNTIF($B$15:$AF$16,"1/2 CSO")/2)</f>
        <v>0</v>
      </c>
      <c r="T50" s="2">
        <f>COUNTIF($B$15:$AF$16,"FOUR")+(COUNTIF($B$15:$AF$16,"1/2 FOUR")/2)</f>
        <v>0</v>
      </c>
      <c r="U50" s="2">
        <f>COUNTIF($B$15:$AF$16,"PR")+(COUNTIF($B$15:$AF$16,"1/2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3"/>
        <v>0</v>
      </c>
    </row>
    <row r="51" spans="1:32" ht="17.25" customHeight="1">
      <c r="A51" s="44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COUNTIF($B$17:$AF$18,"AT")+(COUNTIF($B$17:$AF$18,"1/2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3"/>
        <v>0</v>
      </c>
    </row>
    <row r="52" spans="1:32" ht="17.25" customHeight="1">
      <c r="A52" s="44" t="s">
        <v>59</v>
      </c>
      <c r="B52" s="2">
        <f>COUNTIF($B$19:$AF$20,"J")+(COUNTIF($B$19:$AF$20,"1/2 J")/2)</f>
        <v>0</v>
      </c>
      <c r="C52" s="2">
        <f>COUNTIF($B$19:$AF$20,"M")+(COUNTIF($B$19:$AF$20,"1/2 M")/2)</f>
        <v>7</v>
      </c>
      <c r="D52" s="2">
        <f>COUNTIF($B$19:$AF$20,"AM")+(COUNTIF($B$19:$AF$20,"1/2 AM")/2)</f>
        <v>11</v>
      </c>
      <c r="E52" s="2">
        <f>COUNTIF($B$19:$AF$20,"GTPI")+(COUNTIF($B$19:$AF$20,"1/2 GTPI")/2)</f>
        <v>0</v>
      </c>
      <c r="F52" s="2">
        <f>COUNTIF($B$19:$AF$20,"RH")+(COUNTIF($B$19:$AF$20,"1/2 RH")/2)</f>
        <v>9</v>
      </c>
      <c r="G52" s="2">
        <f>COUNTIF($B$19:$AF$20,"CA")+(COUNTIF($B$19:$AF$20,"1/2 CA")/2)</f>
        <v>0</v>
      </c>
      <c r="H52" s="2">
        <f>COUNTIF($B$19:$AF$20,"RT")+(COUNTIF($B$19:$AF$20,"1/2 RT")/2)</f>
        <v>0</v>
      </c>
      <c r="I52" s="2">
        <f>COUNTIF($B$19:$AF$20,"CE")+(COUNTIF($B$19:$AF$20,"1/2 CE")/2)</f>
        <v>0</v>
      </c>
      <c r="J52" s="2">
        <f>COUNTIF($B$19:$AF$20,"MO")+(COUNTIF($B$19:$AF$20,"1/2 MO")/2)</f>
        <v>0</v>
      </c>
      <c r="K52" s="2">
        <f>COUNTIF($B$19:$AF$20,"CAA")+(COUNTIF($B$19:$AF$20,"1/2 CAA")/2)</f>
        <v>0</v>
      </c>
      <c r="L52" s="2">
        <f>COUNTIF($B$19:$AF$20,"EF")+(COUNTIF($B$19:$AF$20,"1/2 EF")/2)</f>
        <v>0</v>
      </c>
      <c r="M52" s="2">
        <f>COUNTIF($B$19:$AF$20,"HSR")+(COUNTIF($B$19:$AF$20,"1/2 HSR")/2)</f>
        <v>0</v>
      </c>
      <c r="N52" s="2">
        <f>COUNTIF($B$19:$AF$20,"EM")+(COUNTIF($B$19:$AF$20,"1/2 EM")/2)</f>
        <v>0</v>
      </c>
      <c r="O52" s="2">
        <f>COUNTIF($B$19:$AF$20,"F")+(COUNTIF($B$19:$AF$20,"1/2 F")/2)</f>
        <v>4</v>
      </c>
      <c r="P52" s="2">
        <f>COUNTIF($B$19:$AF$20,"ST")+(COUNTIF($B$19:$AF$20,"1/2 ST")/2)</f>
        <v>0</v>
      </c>
      <c r="Q52" s="2">
        <f>COUNTIF($B$19:$AF$20,"FORM")+(COUNTIF($B$19:$AF$20,"1/2 FORM")/2)</f>
        <v>0</v>
      </c>
      <c r="R52" s="2">
        <f>COUNTIF($B$19:$AF$20,"EQ")+(COUNTIF($B$19:$AF$20,"1/2 EQ")/2)</f>
        <v>0</v>
      </c>
      <c r="S52" s="2">
        <f>COUNTIF($B$19:$AF$20,"CSO")+(COUNTIF($B$19:$AF$20,"1/2 CSO")/2)</f>
        <v>0</v>
      </c>
      <c r="T52" s="2">
        <f>COUNTIF($B$19:$AF$20,"FOUR")+(COUNTIF($B$19:$AF$20,"1/2 FOUR")/2)</f>
        <v>0</v>
      </c>
      <c r="U52" s="2">
        <f>COUNTIF($B$19:$AF$20,"PR")+(COUNTIF($B$19:$AF$20,"1/2 PR")/2)</f>
        <v>0</v>
      </c>
      <c r="V52" s="2">
        <f>COUNTIF($B$19:$AF$20,"AT")+(COUNTIF($B$19:$AF$20,"1/2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3"/>
        <v>31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7</v>
      </c>
      <c r="D53" s="2">
        <f>COUNTIF($B$21:$AF$22,"AM")+(COUNTIF($B$21:$AF$22,"1/2 AM")/2)</f>
        <v>11</v>
      </c>
      <c r="E53" s="2">
        <f>COUNTIF($B$21:$AF$22,"GTPI")+(COUNTIF($B$21:$AF$22,"1/2 GTPI")/2)</f>
        <v>0</v>
      </c>
      <c r="F53" s="2">
        <f>COUNTIF($B$21:$AF$22,"RH")+(COUNTIF($B$21:$AF$22,"1/2 RH")/2)</f>
        <v>9</v>
      </c>
      <c r="G53" s="2">
        <f>COUNTIF($B$21:$AF$22,"CA")+(COUNTIF($B$21:$AF$22,"1/2 CA")/2)</f>
        <v>0</v>
      </c>
      <c r="H53" s="2">
        <f>COUNTIF($B$21:$AF$22,"RT")+(COUNTIF($B$21:$AF$22,"1/2 RT")/2)</f>
        <v>0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4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COUNTIF($B$21:$AF$22,"AT")+(COUNTIF($B$21:$AF$22,"1/2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3"/>
        <v>31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7</v>
      </c>
      <c r="D54" s="2">
        <f>COUNTIF($B$23:$AF$24,"AM")+(COUNTIF($B$23:$AF$24,"1/2 AM")/2)</f>
        <v>11</v>
      </c>
      <c r="E54" s="2">
        <f>COUNTIF($B$23:$AF$24,"GTPI")+(COUNTIF($B$23:$AF$24,"1/2 GTPI")/2)</f>
        <v>0</v>
      </c>
      <c r="F54" s="2">
        <f>COUNTIF($B$23:$AF$24,"RH")+(COUNTIF($B$23:$AF$24,"1/2 RH")/2)</f>
        <v>9</v>
      </c>
      <c r="G54" s="2">
        <f>COUNTIF($B$23:$AF$24,"CA")+(COUNTIF($B$23:$AF$24,"1/2 CA")/2)</f>
        <v>0</v>
      </c>
      <c r="H54" s="2">
        <f>COUNTIF($B$23:$AF$24,"RT")+(COUNTIF($B$23:$AF$24,"1/2 RT")/2)</f>
        <v>0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4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COUNTIF($B$23:$AF$24,"AT")+(COUNTIF($B$23:$AF$24,"1/2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3"/>
        <v>31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0</v>
      </c>
      <c r="D55" s="2">
        <f>COUNTIF($B$25:$AF$26,"AM")+(COUNTIF($B$25:$AF$26,"1/2 AM")/2)</f>
        <v>0</v>
      </c>
      <c r="E55" s="2">
        <f>COUNTIF($B$25:$AF$26,"GTPI")+(COUNTIF($B$25:$AF$26,"1/2 GTPI")/2)</f>
        <v>0</v>
      </c>
      <c r="F55" s="2">
        <f>COUNTIF($B$25:$AF$26,"RH")+(COUNTIF($B$25:$AF$26,"1/2 RH")/2)</f>
        <v>0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COUNTIF($B$25:$AF$26,"AT")+(COUNTIF($B$25:$AF$26,"1/2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3"/>
        <v>0</v>
      </c>
    </row>
    <row r="56" spans="1:32" ht="17.25" customHeight="1">
      <c r="A56" s="44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COUNTIF($B$27:$AF$28,"AT")+(COUNTIF($B$27:$AF$28,"1/2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3"/>
        <v>0</v>
      </c>
    </row>
    <row r="57" spans="1:32" ht="17.25" customHeight="1">
      <c r="A57" s="44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COUNTIF($B$29:$AF$30,"AT")+(COUNTIF($B$29:$AF$30,"1/2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3"/>
        <v>0</v>
      </c>
    </row>
  </sheetData>
  <mergeCells count="452">
    <mergeCell ref="P34:P40"/>
    <mergeCell ref="U13:U14"/>
    <mergeCell ref="B41:AF41"/>
    <mergeCell ref="Y34:Y40"/>
    <mergeCell ref="Z34:Z40"/>
    <mergeCell ref="AA34:AA40"/>
    <mergeCell ref="AB34:AB40"/>
    <mergeCell ref="AC34:AC40"/>
    <mergeCell ref="AD34:AD40"/>
    <mergeCell ref="S34:S40"/>
    <mergeCell ref="V34:V40"/>
    <mergeCell ref="J13:J14"/>
    <mergeCell ref="R13:R14"/>
    <mergeCell ref="S13:S14"/>
    <mergeCell ref="T13:T14"/>
    <mergeCell ref="K13:K14"/>
    <mergeCell ref="L13:L14"/>
    <mergeCell ref="E21:E22"/>
    <mergeCell ref="Z23:Z24"/>
    <mergeCell ref="P13:P14"/>
    <mergeCell ref="M13:M14"/>
    <mergeCell ref="N13:N14"/>
    <mergeCell ref="O13:O14"/>
    <mergeCell ref="Q13:Q14"/>
    <mergeCell ref="AF29:AF30"/>
    <mergeCell ref="A34:A40"/>
    <mergeCell ref="B34:B40"/>
    <mergeCell ref="C34:C40"/>
    <mergeCell ref="D34:D40"/>
    <mergeCell ref="E34:E40"/>
    <mergeCell ref="F34:F40"/>
    <mergeCell ref="R34:R40"/>
    <mergeCell ref="Q34:Q40"/>
    <mergeCell ref="T34:T40"/>
    <mergeCell ref="U34:U40"/>
    <mergeCell ref="G34:G40"/>
    <mergeCell ref="H34:H40"/>
    <mergeCell ref="I34:I40"/>
    <mergeCell ref="J34:J40"/>
    <mergeCell ref="W34:W40"/>
    <mergeCell ref="AE34:AE40"/>
    <mergeCell ref="AF34:AF40"/>
    <mergeCell ref="K34:K40"/>
    <mergeCell ref="L34:L40"/>
    <mergeCell ref="X34:X40"/>
    <mergeCell ref="M34:M40"/>
    <mergeCell ref="N34:N40"/>
    <mergeCell ref="O34:O40"/>
    <mergeCell ref="AF27:AF28"/>
    <mergeCell ref="A29:A30"/>
    <mergeCell ref="B29:B30"/>
    <mergeCell ref="C29:C30"/>
    <mergeCell ref="D29:D30"/>
    <mergeCell ref="E29:E30"/>
    <mergeCell ref="R29:R30"/>
    <mergeCell ref="S29:S30"/>
    <mergeCell ref="T29:T30"/>
    <mergeCell ref="U29:U30"/>
    <mergeCell ref="N29:N30"/>
    <mergeCell ref="O29:O30"/>
    <mergeCell ref="P29:P30"/>
    <mergeCell ref="Q29:Q30"/>
    <mergeCell ref="Z29:Z30"/>
    <mergeCell ref="AA29:AA30"/>
    <mergeCell ref="AB29:AB30"/>
    <mergeCell ref="AC29:AC30"/>
    <mergeCell ref="V29:V30"/>
    <mergeCell ref="W29:W30"/>
    <mergeCell ref="X29:X30"/>
    <mergeCell ref="Y29:Y30"/>
    <mergeCell ref="AD29:AD30"/>
    <mergeCell ref="AE29:AE30"/>
    <mergeCell ref="AE27:AE28"/>
    <mergeCell ref="X27:X28"/>
    <mergeCell ref="Y27:Y28"/>
    <mergeCell ref="Z27:Z28"/>
    <mergeCell ref="AA27:AA28"/>
    <mergeCell ref="F29:F30"/>
    <mergeCell ref="G29:G30"/>
    <mergeCell ref="H29:H30"/>
    <mergeCell ref="I29:I30"/>
    <mergeCell ref="AB27:AB28"/>
    <mergeCell ref="AC27:AC28"/>
    <mergeCell ref="T27:T28"/>
    <mergeCell ref="U27:U28"/>
    <mergeCell ref="V27:V28"/>
    <mergeCell ref="W27:W28"/>
    <mergeCell ref="J29:J30"/>
    <mergeCell ref="K29:K30"/>
    <mergeCell ref="L29:L30"/>
    <mergeCell ref="M29:M30"/>
    <mergeCell ref="P27:P28"/>
    <mergeCell ref="Q27:Q28"/>
    <mergeCell ref="R27:R28"/>
    <mergeCell ref="S27:S28"/>
    <mergeCell ref="L27:L28"/>
    <mergeCell ref="M27:M28"/>
    <mergeCell ref="N27:N28"/>
    <mergeCell ref="O27:O28"/>
    <mergeCell ref="AD27:AD28"/>
    <mergeCell ref="Y25:Y26"/>
    <mergeCell ref="R25:R26"/>
    <mergeCell ref="S25:S26"/>
    <mergeCell ref="T25:T26"/>
    <mergeCell ref="U25:U26"/>
    <mergeCell ref="AF25:AF26"/>
    <mergeCell ref="A27:A28"/>
    <mergeCell ref="B27:B28"/>
    <mergeCell ref="C27:C28"/>
    <mergeCell ref="D27:D28"/>
    <mergeCell ref="E27:E28"/>
    <mergeCell ref="F27:F28"/>
    <mergeCell ref="G27:G28"/>
    <mergeCell ref="Z25:Z26"/>
    <mergeCell ref="AA25:AA26"/>
    <mergeCell ref="H27:H28"/>
    <mergeCell ref="I27:I28"/>
    <mergeCell ref="J27:J28"/>
    <mergeCell ref="K27:K28"/>
    <mergeCell ref="AD25:AD26"/>
    <mergeCell ref="AE25:AE26"/>
    <mergeCell ref="AB25:AB26"/>
    <mergeCell ref="AC25:AC26"/>
    <mergeCell ref="V25:V26"/>
    <mergeCell ref="N25:N26"/>
    <mergeCell ref="O25:O26"/>
    <mergeCell ref="P25:P26"/>
    <mergeCell ref="Q25:Q26"/>
    <mergeCell ref="J25:J26"/>
    <mergeCell ref="K25:K26"/>
    <mergeCell ref="L25:L26"/>
    <mergeCell ref="M25:M26"/>
    <mergeCell ref="X25:X26"/>
    <mergeCell ref="W25:W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AB23:AB24"/>
    <mergeCell ref="AC23:AC24"/>
    <mergeCell ref="AD23:AD24"/>
    <mergeCell ref="AE23:AE24"/>
    <mergeCell ref="W23:W24"/>
    <mergeCell ref="X23:X24"/>
    <mergeCell ref="Y23:Y24"/>
    <mergeCell ref="AA23:AA24"/>
    <mergeCell ref="AF23:AF24"/>
    <mergeCell ref="L23:L24"/>
    <mergeCell ref="M23:M24"/>
    <mergeCell ref="N23:N24"/>
    <mergeCell ref="S23:S24"/>
    <mergeCell ref="T23:T24"/>
    <mergeCell ref="U23:U24"/>
    <mergeCell ref="V23:V24"/>
    <mergeCell ref="O23:O24"/>
    <mergeCell ref="P23:P24"/>
    <mergeCell ref="Q23:Q24"/>
    <mergeCell ref="R23:R24"/>
    <mergeCell ref="AF21:AF22"/>
    <mergeCell ref="AE21:AE22"/>
    <mergeCell ref="AA21:AA22"/>
    <mergeCell ref="AD21:AD22"/>
    <mergeCell ref="Z21:Z22"/>
    <mergeCell ref="AB21:AB22"/>
    <mergeCell ref="AC21:AC22"/>
    <mergeCell ref="A23:A24"/>
    <mergeCell ref="B23:B24"/>
    <mergeCell ref="C23:C24"/>
    <mergeCell ref="D23:D24"/>
    <mergeCell ref="V21:V22"/>
    <mergeCell ref="W21:W22"/>
    <mergeCell ref="R21:R22"/>
    <mergeCell ref="S21:S22"/>
    <mergeCell ref="T21:T22"/>
    <mergeCell ref="U21:U22"/>
    <mergeCell ref="F23:F24"/>
    <mergeCell ref="G23:G24"/>
    <mergeCell ref="H23:H24"/>
    <mergeCell ref="Y21:Y22"/>
    <mergeCell ref="I23:I24"/>
    <mergeCell ref="J23:J24"/>
    <mergeCell ref="K23:K24"/>
    <mergeCell ref="P21:P22"/>
    <mergeCell ref="Q21:Q22"/>
    <mergeCell ref="J21:J22"/>
    <mergeCell ref="K21:K22"/>
    <mergeCell ref="L21:L22"/>
    <mergeCell ref="M21:M22"/>
    <mergeCell ref="X21:X22"/>
    <mergeCell ref="A19:A20"/>
    <mergeCell ref="B19:B20"/>
    <mergeCell ref="C19:C20"/>
    <mergeCell ref="D19:D20"/>
    <mergeCell ref="M19:M20"/>
    <mergeCell ref="N19:N20"/>
    <mergeCell ref="G21:G22"/>
    <mergeCell ref="H21:H22"/>
    <mergeCell ref="I21:I22"/>
    <mergeCell ref="A21:A22"/>
    <mergeCell ref="B21:B22"/>
    <mergeCell ref="C21:C22"/>
    <mergeCell ref="D21:D22"/>
    <mergeCell ref="N21:N22"/>
    <mergeCell ref="O21:O22"/>
    <mergeCell ref="AC19:AC20"/>
    <mergeCell ref="AD19:AD20"/>
    <mergeCell ref="AE19:AE20"/>
    <mergeCell ref="AF19:AF20"/>
    <mergeCell ref="Y19:Y20"/>
    <mergeCell ref="Z19:Z20"/>
    <mergeCell ref="AA19:AA20"/>
    <mergeCell ref="W17:W18"/>
    <mergeCell ref="X17:X18"/>
    <mergeCell ref="AB19:AB20"/>
    <mergeCell ref="U19:U20"/>
    <mergeCell ref="V19:V20"/>
    <mergeCell ref="W19:W20"/>
    <mergeCell ref="X19:X20"/>
    <mergeCell ref="Q19:Q20"/>
    <mergeCell ref="R19:R20"/>
    <mergeCell ref="S19:S20"/>
    <mergeCell ref="T19:T20"/>
    <mergeCell ref="O19:O20"/>
    <mergeCell ref="P19:P20"/>
    <mergeCell ref="A17:A18"/>
    <mergeCell ref="B17:B18"/>
    <mergeCell ref="C17:C18"/>
    <mergeCell ref="D17:D18"/>
    <mergeCell ref="M17:M18"/>
    <mergeCell ref="AC17:AC18"/>
    <mergeCell ref="AD17:AD18"/>
    <mergeCell ref="AE17:AE18"/>
    <mergeCell ref="N17:N18"/>
    <mergeCell ref="O17:O18"/>
    <mergeCell ref="P17:P18"/>
    <mergeCell ref="I17:I18"/>
    <mergeCell ref="J17:J18"/>
    <mergeCell ref="K17:K18"/>
    <mergeCell ref="L17:L18"/>
    <mergeCell ref="U17:U18"/>
    <mergeCell ref="V17:V18"/>
    <mergeCell ref="Y17:Y18"/>
    <mergeCell ref="Z17:Z18"/>
    <mergeCell ref="AA17:AA18"/>
    <mergeCell ref="AB17:AB18"/>
    <mergeCell ref="Q17:Q18"/>
    <mergeCell ref="R17:R18"/>
    <mergeCell ref="S17:S18"/>
    <mergeCell ref="AC15:AC16"/>
    <mergeCell ref="AD15:AD16"/>
    <mergeCell ref="AE15:AE16"/>
    <mergeCell ref="AF15:AF16"/>
    <mergeCell ref="Y15:Y16"/>
    <mergeCell ref="Z15:Z16"/>
    <mergeCell ref="AA15:AA16"/>
    <mergeCell ref="AB15:AB16"/>
    <mergeCell ref="E17:E18"/>
    <mergeCell ref="F17:F18"/>
    <mergeCell ref="G17:G18"/>
    <mergeCell ref="H17:H18"/>
    <mergeCell ref="AF17:AF18"/>
    <mergeCell ref="T17:T18"/>
    <mergeCell ref="A15:A16"/>
    <mergeCell ref="B15:B16"/>
    <mergeCell ref="C15:C16"/>
    <mergeCell ref="D15:D16"/>
    <mergeCell ref="E15:E16"/>
    <mergeCell ref="F15:F16"/>
    <mergeCell ref="G15:G16"/>
    <mergeCell ref="H15:H16"/>
    <mergeCell ref="M15:M16"/>
    <mergeCell ref="I15:I16"/>
    <mergeCell ref="J15:J16"/>
    <mergeCell ref="K15:K16"/>
    <mergeCell ref="L15:L16"/>
    <mergeCell ref="A13:A14"/>
    <mergeCell ref="B13:B14"/>
    <mergeCell ref="C13:C14"/>
    <mergeCell ref="D13:D14"/>
    <mergeCell ref="AE11:AE12"/>
    <mergeCell ref="AF11:AF12"/>
    <mergeCell ref="AA11:AA12"/>
    <mergeCell ref="AB11:AB12"/>
    <mergeCell ref="AC11:AC12"/>
    <mergeCell ref="AD11:AD12"/>
    <mergeCell ref="AB13:AB14"/>
    <mergeCell ref="AC13:AC14"/>
    <mergeCell ref="AD13:AD14"/>
    <mergeCell ref="V13:V14"/>
    <mergeCell ref="W13:W14"/>
    <mergeCell ref="X13:X14"/>
    <mergeCell ref="Y13:Y14"/>
    <mergeCell ref="AA13:AA14"/>
    <mergeCell ref="Z13:Z14"/>
    <mergeCell ref="AE13:AE14"/>
    <mergeCell ref="AF13:AF14"/>
    <mergeCell ref="T11:T12"/>
    <mergeCell ref="I13:I14"/>
    <mergeCell ref="AE9:AE10"/>
    <mergeCell ref="AF9:AF10"/>
    <mergeCell ref="A11:A12"/>
    <mergeCell ref="B11:B12"/>
    <mergeCell ref="C11:C12"/>
    <mergeCell ref="D11:D12"/>
    <mergeCell ref="E11:E12"/>
    <mergeCell ref="F11:F12"/>
    <mergeCell ref="G11:G12"/>
    <mergeCell ref="P11:P12"/>
    <mergeCell ref="Q11:Q12"/>
    <mergeCell ref="Y11:Y12"/>
    <mergeCell ref="Z11:Z12"/>
    <mergeCell ref="R11:R12"/>
    <mergeCell ref="S11:S12"/>
    <mergeCell ref="U11:U12"/>
    <mergeCell ref="V11:V12"/>
    <mergeCell ref="W11:W12"/>
    <mergeCell ref="X11:X12"/>
    <mergeCell ref="Z9:Z10"/>
    <mergeCell ref="AC9:AC10"/>
    <mergeCell ref="Y9:Y10"/>
    <mergeCell ref="AA9:AA10"/>
    <mergeCell ref="E23:E24"/>
    <mergeCell ref="H11:H12"/>
    <mergeCell ref="I11:I12"/>
    <mergeCell ref="J11:J12"/>
    <mergeCell ref="K11:K12"/>
    <mergeCell ref="L11:L12"/>
    <mergeCell ref="M11:M12"/>
    <mergeCell ref="N11:N12"/>
    <mergeCell ref="O11:O12"/>
    <mergeCell ref="E13:E14"/>
    <mergeCell ref="F13:F14"/>
    <mergeCell ref="G13:G14"/>
    <mergeCell ref="H13:H14"/>
    <mergeCell ref="N15:N16"/>
    <mergeCell ref="O15:O16"/>
    <mergeCell ref="E19:E20"/>
    <mergeCell ref="F19:F20"/>
    <mergeCell ref="G19:G20"/>
    <mergeCell ref="H19:H20"/>
    <mergeCell ref="I19:I20"/>
    <mergeCell ref="J19:J20"/>
    <mergeCell ref="K19:K20"/>
    <mergeCell ref="L19:L20"/>
    <mergeCell ref="F21:F22"/>
    <mergeCell ref="P15:P16"/>
    <mergeCell ref="U15:U16"/>
    <mergeCell ref="V15:V16"/>
    <mergeCell ref="W15:W16"/>
    <mergeCell ref="X15:X16"/>
    <mergeCell ref="Q15:Q16"/>
    <mergeCell ref="R15:R16"/>
    <mergeCell ref="S15:S16"/>
    <mergeCell ref="L9:L10"/>
    <mergeCell ref="M9:M10"/>
    <mergeCell ref="N9:N10"/>
    <mergeCell ref="O9:O10"/>
    <mergeCell ref="X9:X10"/>
    <mergeCell ref="T15:T16"/>
    <mergeCell ref="T9:T10"/>
    <mergeCell ref="U9:U10"/>
    <mergeCell ref="V9:V10"/>
    <mergeCell ref="W9:W10"/>
    <mergeCell ref="AF7:AF8"/>
    <mergeCell ref="A9:A10"/>
    <mergeCell ref="B9:B10"/>
    <mergeCell ref="C9:C10"/>
    <mergeCell ref="D9:D10"/>
    <mergeCell ref="E9:E10"/>
    <mergeCell ref="G9:G10"/>
    <mergeCell ref="H9:H10"/>
    <mergeCell ref="Z7:Z8"/>
    <mergeCell ref="AA7:AA8"/>
    <mergeCell ref="I9:I10"/>
    <mergeCell ref="F9:F10"/>
    <mergeCell ref="J9:J10"/>
    <mergeCell ref="K9:K10"/>
    <mergeCell ref="AD7:AD8"/>
    <mergeCell ref="AE7:AE8"/>
    <mergeCell ref="AB7:AB8"/>
    <mergeCell ref="AC7:AC8"/>
    <mergeCell ref="V7:V8"/>
    <mergeCell ref="AD9:AD10"/>
    <mergeCell ref="P9:P10"/>
    <mergeCell ref="Q9:Q10"/>
    <mergeCell ref="R9:R10"/>
    <mergeCell ref="S9:S10"/>
    <mergeCell ref="AF5:AF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N7:N8"/>
    <mergeCell ref="O7:O8"/>
    <mergeCell ref="P7:P8"/>
    <mergeCell ref="Q7:Q8"/>
    <mergeCell ref="J7:J8"/>
    <mergeCell ref="K7:K8"/>
    <mergeCell ref="L7:L8"/>
    <mergeCell ref="M7:M8"/>
    <mergeCell ref="X7:X8"/>
    <mergeCell ref="AB9:AB10"/>
    <mergeCell ref="Y7:Y8"/>
    <mergeCell ref="R7:R8"/>
    <mergeCell ref="S7:S8"/>
    <mergeCell ref="T7:T8"/>
    <mergeCell ref="U7:U8"/>
    <mergeCell ref="R5:R6"/>
    <mergeCell ref="S5:S6"/>
    <mergeCell ref="AB5:AB6"/>
    <mergeCell ref="AC5:AC6"/>
    <mergeCell ref="T5:T6"/>
    <mergeCell ref="U5:U6"/>
    <mergeCell ref="V5:V6"/>
    <mergeCell ref="W5:W6"/>
    <mergeCell ref="W7:W8"/>
    <mergeCell ref="A1:AF1"/>
    <mergeCell ref="A3:A4"/>
    <mergeCell ref="A5:A6"/>
    <mergeCell ref="B5:B6"/>
    <mergeCell ref="C5:C6"/>
    <mergeCell ref="D5:D6"/>
    <mergeCell ref="E5:E6"/>
    <mergeCell ref="F5:F6"/>
    <mergeCell ref="G5:G6"/>
    <mergeCell ref="L5:L6"/>
    <mergeCell ref="M5:M6"/>
    <mergeCell ref="N5:N6"/>
    <mergeCell ref="O5:O6"/>
    <mergeCell ref="H5:H6"/>
    <mergeCell ref="I5:I6"/>
    <mergeCell ref="J5:J6"/>
    <mergeCell ref="K5:K6"/>
    <mergeCell ref="P5:P6"/>
    <mergeCell ref="Q5:Q6"/>
    <mergeCell ref="AD5:AD6"/>
    <mergeCell ref="AE5:AE6"/>
    <mergeCell ref="X5:X6"/>
    <mergeCell ref="Y5:Y6"/>
    <mergeCell ref="Z5:Z6"/>
    <mergeCell ref="AA5:AA6"/>
    <mergeCell ref="B2:K2"/>
  </mergeCells>
  <phoneticPr fontId="8" type="noConversion"/>
  <pageMargins left="0.17" right="0.17" top="0.27" bottom="0.18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F57"/>
  <sheetViews>
    <sheetView topLeftCell="A13" zoomScale="85" zoomScaleNormal="85" workbookViewId="0">
      <selection activeCell="A3" sqref="A3:A4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2" ht="22.5" customHeight="1">
      <c r="A1" s="81" t="s">
        <v>28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4"/>
      <c r="AF1" s="29"/>
    </row>
    <row r="2" spans="1:32">
      <c r="A2" s="4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7"/>
    </row>
    <row r="3" spans="1:32">
      <c r="A3" s="52"/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22"/>
    </row>
    <row r="4" spans="1:32">
      <c r="A4" s="52"/>
      <c r="B4" s="3" t="s">
        <v>46</v>
      </c>
      <c r="C4" s="3" t="s">
        <v>7</v>
      </c>
      <c r="D4" s="3" t="s">
        <v>7</v>
      </c>
      <c r="E4" s="3" t="s">
        <v>6</v>
      </c>
      <c r="F4" s="3" t="s">
        <v>43</v>
      </c>
      <c r="G4" s="3" t="s">
        <v>44</v>
      </c>
      <c r="H4" s="3" t="s">
        <v>45</v>
      </c>
      <c r="I4" s="3" t="s">
        <v>46</v>
      </c>
      <c r="J4" s="3" t="s">
        <v>7</v>
      </c>
      <c r="K4" s="3" t="s">
        <v>7</v>
      </c>
      <c r="L4" s="3" t="s">
        <v>6</v>
      </c>
      <c r="M4" s="3" t="s">
        <v>43</v>
      </c>
      <c r="N4" s="3" t="s">
        <v>44</v>
      </c>
      <c r="O4" s="3" t="s">
        <v>45</v>
      </c>
      <c r="P4" s="3" t="s">
        <v>46</v>
      </c>
      <c r="Q4" s="3" t="s">
        <v>7</v>
      </c>
      <c r="R4" s="3" t="s">
        <v>7</v>
      </c>
      <c r="S4" s="3" t="s">
        <v>6</v>
      </c>
      <c r="T4" s="3" t="s">
        <v>43</v>
      </c>
      <c r="U4" s="3" t="s">
        <v>44</v>
      </c>
      <c r="V4" s="3" t="s">
        <v>45</v>
      </c>
      <c r="W4" s="3" t="s">
        <v>46</v>
      </c>
      <c r="X4" s="3" t="s">
        <v>7</v>
      </c>
      <c r="Y4" s="3" t="s">
        <v>7</v>
      </c>
      <c r="Z4" s="3" t="s">
        <v>6</v>
      </c>
      <c r="AA4" s="3" t="s">
        <v>43</v>
      </c>
      <c r="AB4" s="3" t="s">
        <v>44</v>
      </c>
      <c r="AC4" s="3" t="s">
        <v>45</v>
      </c>
      <c r="AD4" s="3" t="s">
        <v>46</v>
      </c>
      <c r="AE4" s="3" t="s">
        <v>7</v>
      </c>
      <c r="AF4" s="22"/>
    </row>
    <row r="5" spans="1:32" ht="12.75" customHeight="1">
      <c r="A5" s="52" t="s">
        <v>54</v>
      </c>
      <c r="B5" s="46" t="s">
        <v>7</v>
      </c>
      <c r="C5" s="46" t="s">
        <v>7</v>
      </c>
      <c r="D5" s="46" t="s">
        <v>7</v>
      </c>
      <c r="E5" s="46" t="s">
        <v>7</v>
      </c>
      <c r="F5" s="46" t="s">
        <v>7</v>
      </c>
      <c r="G5" s="48" t="s">
        <v>9</v>
      </c>
      <c r="H5" s="48" t="s">
        <v>9</v>
      </c>
      <c r="I5" s="46" t="s">
        <v>7</v>
      </c>
      <c r="J5" s="46" t="s">
        <v>7</v>
      </c>
      <c r="K5" s="46" t="s">
        <v>7</v>
      </c>
      <c r="L5" s="46" t="s">
        <v>7</v>
      </c>
      <c r="M5" s="46" t="s">
        <v>7</v>
      </c>
      <c r="N5" s="48" t="s">
        <v>9</v>
      </c>
      <c r="O5" s="48" t="s">
        <v>9</v>
      </c>
      <c r="P5" s="46" t="s">
        <v>7</v>
      </c>
      <c r="Q5" s="46" t="s">
        <v>7</v>
      </c>
      <c r="R5" s="46" t="s">
        <v>7</v>
      </c>
      <c r="S5" s="46" t="s">
        <v>7</v>
      </c>
      <c r="T5" s="46" t="s">
        <v>7</v>
      </c>
      <c r="U5" s="48" t="s">
        <v>9</v>
      </c>
      <c r="V5" s="48" t="s">
        <v>9</v>
      </c>
      <c r="W5" s="46" t="s">
        <v>7</v>
      </c>
      <c r="X5" s="46" t="s">
        <v>7</v>
      </c>
      <c r="Y5" s="46" t="s">
        <v>7</v>
      </c>
      <c r="Z5" s="46" t="s">
        <v>7</v>
      </c>
      <c r="AA5" s="46" t="s">
        <v>7</v>
      </c>
      <c r="AB5" s="48" t="s">
        <v>9</v>
      </c>
      <c r="AC5" s="48" t="s">
        <v>9</v>
      </c>
      <c r="AD5" s="46" t="s">
        <v>7</v>
      </c>
      <c r="AE5" s="46" t="s">
        <v>7</v>
      </c>
      <c r="AF5" s="69"/>
    </row>
    <row r="6" spans="1:32" ht="12.75" customHeight="1">
      <c r="A6" s="52"/>
      <c r="B6" s="46"/>
      <c r="C6" s="46"/>
      <c r="D6" s="46"/>
      <c r="E6" s="46"/>
      <c r="F6" s="46"/>
      <c r="G6" s="48"/>
      <c r="H6" s="48"/>
      <c r="I6" s="46"/>
      <c r="J6" s="46"/>
      <c r="K6" s="46"/>
      <c r="L6" s="46"/>
      <c r="M6" s="46"/>
      <c r="N6" s="48"/>
      <c r="O6" s="48"/>
      <c r="P6" s="46"/>
      <c r="Q6" s="46"/>
      <c r="R6" s="46"/>
      <c r="S6" s="46"/>
      <c r="T6" s="46"/>
      <c r="U6" s="48"/>
      <c r="V6" s="48"/>
      <c r="W6" s="46"/>
      <c r="X6" s="46"/>
      <c r="Y6" s="46"/>
      <c r="Z6" s="46"/>
      <c r="AA6" s="46"/>
      <c r="AB6" s="48"/>
      <c r="AC6" s="48"/>
      <c r="AD6" s="46"/>
      <c r="AE6" s="46"/>
      <c r="AF6" s="70"/>
    </row>
    <row r="7" spans="1:32" ht="12.75" customHeight="1">
      <c r="A7" s="52" t="s">
        <v>55</v>
      </c>
      <c r="B7" s="48" t="s">
        <v>9</v>
      </c>
      <c r="C7" s="46" t="s">
        <v>7</v>
      </c>
      <c r="D7" s="46" t="s">
        <v>7</v>
      </c>
      <c r="E7" s="46" t="s">
        <v>7</v>
      </c>
      <c r="F7" s="46" t="s">
        <v>7</v>
      </c>
      <c r="G7" s="48" t="s">
        <v>9</v>
      </c>
      <c r="H7" s="48" t="s">
        <v>9</v>
      </c>
      <c r="I7" s="46" t="s">
        <v>8</v>
      </c>
      <c r="J7" s="46" t="s">
        <v>8</v>
      </c>
      <c r="K7" s="46" t="s">
        <v>8</v>
      </c>
      <c r="L7" s="46" t="s">
        <v>8</v>
      </c>
      <c r="M7" s="46" t="s">
        <v>8</v>
      </c>
      <c r="N7" s="46" t="s">
        <v>8</v>
      </c>
      <c r="O7" s="48" t="s">
        <v>9</v>
      </c>
      <c r="P7" s="48" t="s">
        <v>9</v>
      </c>
      <c r="Q7" s="46" t="s">
        <v>7</v>
      </c>
      <c r="R7" s="46" t="s">
        <v>7</v>
      </c>
      <c r="S7" s="46" t="s">
        <v>7</v>
      </c>
      <c r="T7" s="46" t="s">
        <v>7</v>
      </c>
      <c r="U7" s="48" t="s">
        <v>9</v>
      </c>
      <c r="V7" s="48" t="s">
        <v>9</v>
      </c>
      <c r="W7" s="45" t="s">
        <v>10</v>
      </c>
      <c r="X7" s="45" t="s">
        <v>10</v>
      </c>
      <c r="Y7" s="45" t="s">
        <v>10</v>
      </c>
      <c r="Z7" s="45" t="s">
        <v>10</v>
      </c>
      <c r="AA7" s="45" t="s">
        <v>10</v>
      </c>
      <c r="AB7" s="45" t="s">
        <v>10</v>
      </c>
      <c r="AC7" s="48" t="s">
        <v>9</v>
      </c>
      <c r="AD7" s="48" t="s">
        <v>9</v>
      </c>
      <c r="AE7" s="45" t="s">
        <v>10</v>
      </c>
      <c r="AF7" s="69"/>
    </row>
    <row r="8" spans="1:32" ht="12.75" customHeight="1">
      <c r="A8" s="52"/>
      <c r="B8" s="48"/>
      <c r="C8" s="46"/>
      <c r="D8" s="46"/>
      <c r="E8" s="46"/>
      <c r="F8" s="46"/>
      <c r="G8" s="48"/>
      <c r="H8" s="48"/>
      <c r="I8" s="46"/>
      <c r="J8" s="46"/>
      <c r="K8" s="46"/>
      <c r="L8" s="46"/>
      <c r="M8" s="46"/>
      <c r="N8" s="46"/>
      <c r="O8" s="48"/>
      <c r="P8" s="48"/>
      <c r="Q8" s="46"/>
      <c r="R8" s="46"/>
      <c r="S8" s="46"/>
      <c r="T8" s="46"/>
      <c r="U8" s="48"/>
      <c r="V8" s="48"/>
      <c r="W8" s="45"/>
      <c r="X8" s="45"/>
      <c r="Y8" s="45"/>
      <c r="Z8" s="45"/>
      <c r="AA8" s="45"/>
      <c r="AB8" s="45"/>
      <c r="AC8" s="48"/>
      <c r="AD8" s="48"/>
      <c r="AE8" s="45"/>
      <c r="AF8" s="70"/>
    </row>
    <row r="9" spans="1:32" ht="12.75" customHeight="1">
      <c r="A9" s="52" t="s">
        <v>56</v>
      </c>
      <c r="B9" s="48" t="s">
        <v>9</v>
      </c>
      <c r="C9" s="46" t="s">
        <v>7</v>
      </c>
      <c r="D9" s="46" t="s">
        <v>7</v>
      </c>
      <c r="E9" s="46" t="s">
        <v>7</v>
      </c>
      <c r="F9" s="46" t="s">
        <v>7</v>
      </c>
      <c r="G9" s="48" t="s">
        <v>9</v>
      </c>
      <c r="H9" s="48" t="s">
        <v>9</v>
      </c>
      <c r="I9" s="46" t="s">
        <v>8</v>
      </c>
      <c r="J9" s="46" t="s">
        <v>8</v>
      </c>
      <c r="K9" s="46" t="s">
        <v>8</v>
      </c>
      <c r="L9" s="46" t="s">
        <v>8</v>
      </c>
      <c r="M9" s="46" t="s">
        <v>8</v>
      </c>
      <c r="N9" s="46" t="s">
        <v>8</v>
      </c>
      <c r="O9" s="48" t="s">
        <v>9</v>
      </c>
      <c r="P9" s="48" t="s">
        <v>9</v>
      </c>
      <c r="Q9" s="46" t="s">
        <v>7</v>
      </c>
      <c r="R9" s="46" t="s">
        <v>7</v>
      </c>
      <c r="S9" s="46" t="s">
        <v>7</v>
      </c>
      <c r="T9" s="46" t="s">
        <v>7</v>
      </c>
      <c r="U9" s="48" t="s">
        <v>9</v>
      </c>
      <c r="V9" s="48" t="s">
        <v>9</v>
      </c>
      <c r="W9" s="46" t="s">
        <v>8</v>
      </c>
      <c r="X9" s="46" t="s">
        <v>8</v>
      </c>
      <c r="Y9" s="46" t="s">
        <v>8</v>
      </c>
      <c r="Z9" s="46" t="s">
        <v>8</v>
      </c>
      <c r="AA9" s="46" t="s">
        <v>8</v>
      </c>
      <c r="AB9" s="46" t="s">
        <v>8</v>
      </c>
      <c r="AC9" s="48" t="s">
        <v>9</v>
      </c>
      <c r="AD9" s="48" t="s">
        <v>9</v>
      </c>
      <c r="AE9" s="46" t="s">
        <v>7</v>
      </c>
      <c r="AF9" s="69"/>
    </row>
    <row r="10" spans="1:32" ht="12.75" customHeight="1">
      <c r="A10" s="52"/>
      <c r="B10" s="48"/>
      <c r="C10" s="46"/>
      <c r="D10" s="46"/>
      <c r="E10" s="46"/>
      <c r="F10" s="46"/>
      <c r="G10" s="48"/>
      <c r="H10" s="48"/>
      <c r="I10" s="46"/>
      <c r="J10" s="46"/>
      <c r="K10" s="46"/>
      <c r="L10" s="46"/>
      <c r="M10" s="46"/>
      <c r="N10" s="46"/>
      <c r="O10" s="48"/>
      <c r="P10" s="48"/>
      <c r="Q10" s="46"/>
      <c r="R10" s="46"/>
      <c r="S10" s="46"/>
      <c r="T10" s="46"/>
      <c r="U10" s="48"/>
      <c r="V10" s="48"/>
      <c r="W10" s="46"/>
      <c r="X10" s="46"/>
      <c r="Y10" s="46"/>
      <c r="Z10" s="46"/>
      <c r="AA10" s="46"/>
      <c r="AB10" s="46"/>
      <c r="AC10" s="48"/>
      <c r="AD10" s="48"/>
      <c r="AE10" s="46"/>
      <c r="AF10" s="70"/>
    </row>
    <row r="11" spans="1:32" ht="12.75" customHeight="1">
      <c r="A11" s="52" t="s">
        <v>57</v>
      </c>
      <c r="B11" s="48" t="s">
        <v>9</v>
      </c>
      <c r="C11" s="46" t="s">
        <v>7</v>
      </c>
      <c r="D11" s="46" t="s">
        <v>7</v>
      </c>
      <c r="E11" s="46" t="s">
        <v>7</v>
      </c>
      <c r="F11" s="46" t="s">
        <v>7</v>
      </c>
      <c r="G11" s="48" t="s">
        <v>9</v>
      </c>
      <c r="H11" s="48" t="s">
        <v>9</v>
      </c>
      <c r="I11" s="46" t="s">
        <v>8</v>
      </c>
      <c r="J11" s="46" t="s">
        <v>8</v>
      </c>
      <c r="K11" s="46" t="s">
        <v>8</v>
      </c>
      <c r="L11" s="46" t="s">
        <v>8</v>
      </c>
      <c r="M11" s="46" t="s">
        <v>8</v>
      </c>
      <c r="N11" s="46" t="s">
        <v>8</v>
      </c>
      <c r="O11" s="48" t="s">
        <v>9</v>
      </c>
      <c r="P11" s="48" t="s">
        <v>9</v>
      </c>
      <c r="Q11" s="46" t="s">
        <v>7</v>
      </c>
      <c r="R11" s="46" t="s">
        <v>7</v>
      </c>
      <c r="S11" s="46" t="s">
        <v>7</v>
      </c>
      <c r="T11" s="46" t="s">
        <v>7</v>
      </c>
      <c r="U11" s="48" t="s">
        <v>9</v>
      </c>
      <c r="V11" s="48" t="s">
        <v>9</v>
      </c>
      <c r="W11" s="46" t="s">
        <v>8</v>
      </c>
      <c r="X11" s="46" t="s">
        <v>8</v>
      </c>
      <c r="Y11" s="46" t="s">
        <v>8</v>
      </c>
      <c r="Z11" s="46" t="s">
        <v>8</v>
      </c>
      <c r="AA11" s="46" t="s">
        <v>8</v>
      </c>
      <c r="AB11" s="46" t="s">
        <v>8</v>
      </c>
      <c r="AC11" s="48" t="s">
        <v>9</v>
      </c>
      <c r="AD11" s="48" t="s">
        <v>9</v>
      </c>
      <c r="AE11" s="46" t="s">
        <v>7</v>
      </c>
      <c r="AF11" s="69"/>
    </row>
    <row r="12" spans="1:32" ht="12.75" customHeight="1">
      <c r="A12" s="52"/>
      <c r="B12" s="48"/>
      <c r="C12" s="46"/>
      <c r="D12" s="46"/>
      <c r="E12" s="46"/>
      <c r="F12" s="46"/>
      <c r="G12" s="48"/>
      <c r="H12" s="48"/>
      <c r="I12" s="46"/>
      <c r="J12" s="46"/>
      <c r="K12" s="46"/>
      <c r="L12" s="46"/>
      <c r="M12" s="46"/>
      <c r="N12" s="46"/>
      <c r="O12" s="48"/>
      <c r="P12" s="48"/>
      <c r="Q12" s="46"/>
      <c r="R12" s="46"/>
      <c r="S12" s="46"/>
      <c r="T12" s="46"/>
      <c r="U12" s="48"/>
      <c r="V12" s="48"/>
      <c r="W12" s="46"/>
      <c r="X12" s="46"/>
      <c r="Y12" s="46"/>
      <c r="Z12" s="46"/>
      <c r="AA12" s="46"/>
      <c r="AB12" s="46"/>
      <c r="AC12" s="48"/>
      <c r="AD12" s="48"/>
      <c r="AE12" s="46"/>
      <c r="AF12" s="70"/>
    </row>
    <row r="13" spans="1:32" ht="12.75" customHeight="1">
      <c r="A13" s="52" t="s">
        <v>58</v>
      </c>
      <c r="B13" s="48" t="s">
        <v>9</v>
      </c>
      <c r="C13" s="46" t="s">
        <v>7</v>
      </c>
      <c r="D13" s="46" t="s">
        <v>7</v>
      </c>
      <c r="E13" s="46" t="s">
        <v>7</v>
      </c>
      <c r="F13" s="46" t="s">
        <v>7</v>
      </c>
      <c r="G13" s="48" t="s">
        <v>9</v>
      </c>
      <c r="H13" s="48" t="s">
        <v>9</v>
      </c>
      <c r="I13" s="46" t="s">
        <v>8</v>
      </c>
      <c r="J13" s="46" t="s">
        <v>8</v>
      </c>
      <c r="K13" s="46" t="s">
        <v>8</v>
      </c>
      <c r="L13" s="46" t="s">
        <v>8</v>
      </c>
      <c r="M13" s="46" t="s">
        <v>8</v>
      </c>
      <c r="N13" s="46" t="s">
        <v>8</v>
      </c>
      <c r="O13" s="48" t="s">
        <v>9</v>
      </c>
      <c r="P13" s="48" t="s">
        <v>9</v>
      </c>
      <c r="Q13" s="46" t="s">
        <v>7</v>
      </c>
      <c r="R13" s="46" t="s">
        <v>7</v>
      </c>
      <c r="S13" s="46" t="s">
        <v>7</v>
      </c>
      <c r="T13" s="46" t="s">
        <v>7</v>
      </c>
      <c r="U13" s="48" t="s">
        <v>9</v>
      </c>
      <c r="V13" s="48" t="s">
        <v>9</v>
      </c>
      <c r="W13" s="46" t="s">
        <v>8</v>
      </c>
      <c r="X13" s="46" t="s">
        <v>8</v>
      </c>
      <c r="Y13" s="46" t="s">
        <v>8</v>
      </c>
      <c r="Z13" s="46" t="s">
        <v>8</v>
      </c>
      <c r="AA13" s="46" t="s">
        <v>8</v>
      </c>
      <c r="AB13" s="46" t="s">
        <v>8</v>
      </c>
      <c r="AC13" s="48" t="s">
        <v>9</v>
      </c>
      <c r="AD13" s="48" t="s">
        <v>9</v>
      </c>
      <c r="AE13" s="46" t="s">
        <v>7</v>
      </c>
      <c r="AF13" s="69"/>
    </row>
    <row r="14" spans="1:32" ht="12.75" customHeight="1">
      <c r="A14" s="52"/>
      <c r="B14" s="48"/>
      <c r="C14" s="46"/>
      <c r="D14" s="46"/>
      <c r="E14" s="46"/>
      <c r="F14" s="46"/>
      <c r="G14" s="48"/>
      <c r="H14" s="48"/>
      <c r="I14" s="46"/>
      <c r="J14" s="46"/>
      <c r="K14" s="46"/>
      <c r="L14" s="46"/>
      <c r="M14" s="46"/>
      <c r="N14" s="46"/>
      <c r="O14" s="48"/>
      <c r="P14" s="48"/>
      <c r="Q14" s="46"/>
      <c r="R14" s="46"/>
      <c r="S14" s="46"/>
      <c r="T14" s="46"/>
      <c r="U14" s="48"/>
      <c r="V14" s="48"/>
      <c r="W14" s="46"/>
      <c r="X14" s="46"/>
      <c r="Y14" s="46"/>
      <c r="Z14" s="46"/>
      <c r="AA14" s="46"/>
      <c r="AB14" s="46"/>
      <c r="AC14" s="48"/>
      <c r="AD14" s="48"/>
      <c r="AE14" s="46"/>
      <c r="AF14" s="70"/>
    </row>
    <row r="15" spans="1:32" ht="12.75" customHeight="1">
      <c r="A15" s="52"/>
      <c r="B15" s="48"/>
      <c r="C15" s="46"/>
      <c r="D15" s="46"/>
      <c r="E15" s="46"/>
      <c r="F15" s="46"/>
      <c r="G15" s="48"/>
      <c r="H15" s="48"/>
      <c r="I15" s="46"/>
      <c r="J15" s="46"/>
      <c r="K15" s="46"/>
      <c r="L15" s="46"/>
      <c r="M15" s="46"/>
      <c r="N15" s="46"/>
      <c r="O15" s="48"/>
      <c r="P15" s="48"/>
      <c r="Q15" s="46"/>
      <c r="R15" s="46"/>
      <c r="S15" s="46"/>
      <c r="T15" s="46"/>
      <c r="U15" s="48"/>
      <c r="V15" s="48"/>
      <c r="W15" s="46"/>
      <c r="X15" s="46"/>
      <c r="Y15" s="46"/>
      <c r="Z15" s="46"/>
      <c r="AA15" s="46"/>
      <c r="AB15" s="46"/>
      <c r="AC15" s="48"/>
      <c r="AD15" s="48"/>
      <c r="AE15" s="46"/>
      <c r="AF15" s="69"/>
    </row>
    <row r="16" spans="1:32" ht="12.75" customHeight="1">
      <c r="A16" s="52"/>
      <c r="B16" s="48"/>
      <c r="C16" s="46"/>
      <c r="D16" s="46"/>
      <c r="E16" s="46"/>
      <c r="F16" s="46"/>
      <c r="G16" s="48"/>
      <c r="H16" s="48"/>
      <c r="I16" s="46"/>
      <c r="J16" s="46"/>
      <c r="K16" s="46"/>
      <c r="L16" s="46"/>
      <c r="M16" s="46"/>
      <c r="N16" s="46"/>
      <c r="O16" s="48"/>
      <c r="P16" s="48"/>
      <c r="Q16" s="46"/>
      <c r="R16" s="46"/>
      <c r="S16" s="46"/>
      <c r="T16" s="46"/>
      <c r="U16" s="48"/>
      <c r="V16" s="48"/>
      <c r="W16" s="46"/>
      <c r="X16" s="46"/>
      <c r="Y16" s="46"/>
      <c r="Z16" s="46"/>
      <c r="AA16" s="46"/>
      <c r="AB16" s="46"/>
      <c r="AC16" s="48"/>
      <c r="AD16" s="48"/>
      <c r="AE16" s="46"/>
      <c r="AF16" s="70"/>
    </row>
    <row r="17" spans="1:32" ht="12.75" customHeight="1">
      <c r="A17" s="52"/>
      <c r="B17" s="48"/>
      <c r="C17" s="46"/>
      <c r="D17" s="46"/>
      <c r="E17" s="46"/>
      <c r="F17" s="46"/>
      <c r="G17" s="48"/>
      <c r="H17" s="48"/>
      <c r="I17" s="46"/>
      <c r="J17" s="46"/>
      <c r="K17" s="46"/>
      <c r="L17" s="46"/>
      <c r="M17" s="46"/>
      <c r="N17" s="46"/>
      <c r="O17" s="48"/>
      <c r="P17" s="48"/>
      <c r="Q17" s="46"/>
      <c r="R17" s="46"/>
      <c r="S17" s="46"/>
      <c r="T17" s="46"/>
      <c r="U17" s="48"/>
      <c r="V17" s="48"/>
      <c r="W17" s="46"/>
      <c r="X17" s="46"/>
      <c r="Y17" s="46"/>
      <c r="Z17" s="46"/>
      <c r="AA17" s="46"/>
      <c r="AB17" s="46"/>
      <c r="AC17" s="48"/>
      <c r="AD17" s="48"/>
      <c r="AE17" s="46"/>
      <c r="AF17" s="69"/>
    </row>
    <row r="18" spans="1:32" ht="12.75" customHeight="1">
      <c r="A18" s="52"/>
      <c r="B18" s="48"/>
      <c r="C18" s="46"/>
      <c r="D18" s="46"/>
      <c r="E18" s="46"/>
      <c r="F18" s="46"/>
      <c r="G18" s="48"/>
      <c r="H18" s="48"/>
      <c r="I18" s="46"/>
      <c r="J18" s="46"/>
      <c r="K18" s="46"/>
      <c r="L18" s="46"/>
      <c r="M18" s="46"/>
      <c r="N18" s="46"/>
      <c r="O18" s="48"/>
      <c r="P18" s="48"/>
      <c r="Q18" s="46"/>
      <c r="R18" s="46"/>
      <c r="S18" s="46"/>
      <c r="T18" s="46"/>
      <c r="U18" s="48"/>
      <c r="V18" s="48"/>
      <c r="W18" s="46"/>
      <c r="X18" s="46"/>
      <c r="Y18" s="46"/>
      <c r="Z18" s="46"/>
      <c r="AA18" s="46"/>
      <c r="AB18" s="46"/>
      <c r="AC18" s="48"/>
      <c r="AD18" s="48"/>
      <c r="AE18" s="46"/>
      <c r="AF18" s="70"/>
    </row>
    <row r="19" spans="1:32" ht="12.75" customHeight="1">
      <c r="A19" s="52" t="s">
        <v>59</v>
      </c>
      <c r="B19" s="46" t="s">
        <v>8</v>
      </c>
      <c r="C19" s="46" t="s">
        <v>8</v>
      </c>
      <c r="D19" s="46" t="s">
        <v>8</v>
      </c>
      <c r="E19" s="46" t="s">
        <v>8</v>
      </c>
      <c r="F19" s="46" t="s">
        <v>8</v>
      </c>
      <c r="G19" s="45" t="s">
        <v>10</v>
      </c>
      <c r="H19" s="48" t="s">
        <v>9</v>
      </c>
      <c r="I19" s="48" t="s">
        <v>9</v>
      </c>
      <c r="J19" s="45" t="s">
        <v>10</v>
      </c>
      <c r="K19" s="45" t="s">
        <v>10</v>
      </c>
      <c r="L19" s="45" t="s">
        <v>10</v>
      </c>
      <c r="M19" s="45" t="s">
        <v>10</v>
      </c>
      <c r="N19" s="48" t="s">
        <v>9</v>
      </c>
      <c r="O19" s="48" t="s">
        <v>9</v>
      </c>
      <c r="P19" s="46" t="s">
        <v>8</v>
      </c>
      <c r="Q19" s="46" t="s">
        <v>8</v>
      </c>
      <c r="R19" s="46" t="s">
        <v>8</v>
      </c>
      <c r="S19" s="46" t="s">
        <v>8</v>
      </c>
      <c r="T19" s="46" t="s">
        <v>8</v>
      </c>
      <c r="U19" s="46" t="s">
        <v>8</v>
      </c>
      <c r="V19" s="48" t="s">
        <v>9</v>
      </c>
      <c r="W19" s="48" t="s">
        <v>9</v>
      </c>
      <c r="X19" s="46" t="s">
        <v>7</v>
      </c>
      <c r="Y19" s="46" t="s">
        <v>7</v>
      </c>
      <c r="Z19" s="46" t="s">
        <v>7</v>
      </c>
      <c r="AA19" s="46" t="s">
        <v>7</v>
      </c>
      <c r="AB19" s="48" t="s">
        <v>9</v>
      </c>
      <c r="AC19" s="48" t="s">
        <v>9</v>
      </c>
      <c r="AD19" s="46" t="s">
        <v>8</v>
      </c>
      <c r="AE19" s="46" t="s">
        <v>8</v>
      </c>
      <c r="AF19" s="69"/>
    </row>
    <row r="20" spans="1:32" ht="12.75" customHeight="1">
      <c r="A20" s="52"/>
      <c r="B20" s="46"/>
      <c r="C20" s="46"/>
      <c r="D20" s="46"/>
      <c r="E20" s="46"/>
      <c r="F20" s="46"/>
      <c r="G20" s="45"/>
      <c r="H20" s="48"/>
      <c r="I20" s="48"/>
      <c r="J20" s="45"/>
      <c r="K20" s="45"/>
      <c r="L20" s="45"/>
      <c r="M20" s="45"/>
      <c r="N20" s="48"/>
      <c r="O20" s="48"/>
      <c r="P20" s="46"/>
      <c r="Q20" s="46"/>
      <c r="R20" s="46"/>
      <c r="S20" s="46"/>
      <c r="T20" s="46"/>
      <c r="U20" s="46"/>
      <c r="V20" s="48"/>
      <c r="W20" s="48"/>
      <c r="X20" s="46"/>
      <c r="Y20" s="46"/>
      <c r="Z20" s="46"/>
      <c r="AA20" s="46"/>
      <c r="AB20" s="48"/>
      <c r="AC20" s="48"/>
      <c r="AD20" s="46"/>
      <c r="AE20" s="46"/>
      <c r="AF20" s="70"/>
    </row>
    <row r="21" spans="1:32" ht="12.75" customHeight="1">
      <c r="A21" s="52" t="s">
        <v>60</v>
      </c>
      <c r="B21" s="46" t="s">
        <v>8</v>
      </c>
      <c r="C21" s="46" t="s">
        <v>8</v>
      </c>
      <c r="D21" s="46" t="s">
        <v>8</v>
      </c>
      <c r="E21" s="46" t="s">
        <v>8</v>
      </c>
      <c r="F21" s="46" t="s">
        <v>8</v>
      </c>
      <c r="G21" s="46" t="s">
        <v>8</v>
      </c>
      <c r="H21" s="48" t="s">
        <v>9</v>
      </c>
      <c r="I21" s="48" t="s">
        <v>9</v>
      </c>
      <c r="J21" s="46" t="s">
        <v>7</v>
      </c>
      <c r="K21" s="46" t="s">
        <v>7</v>
      </c>
      <c r="L21" s="46" t="s">
        <v>7</v>
      </c>
      <c r="M21" s="46" t="s">
        <v>7</v>
      </c>
      <c r="N21" s="48" t="s">
        <v>9</v>
      </c>
      <c r="O21" s="48" t="s">
        <v>9</v>
      </c>
      <c r="P21" s="46" t="s">
        <v>8</v>
      </c>
      <c r="Q21" s="46" t="s">
        <v>8</v>
      </c>
      <c r="R21" s="46" t="s">
        <v>8</v>
      </c>
      <c r="S21" s="46" t="s">
        <v>8</v>
      </c>
      <c r="T21" s="46" t="s">
        <v>8</v>
      </c>
      <c r="U21" s="46" t="s">
        <v>8</v>
      </c>
      <c r="V21" s="48" t="s">
        <v>9</v>
      </c>
      <c r="W21" s="48" t="s">
        <v>9</v>
      </c>
      <c r="X21" s="46" t="s">
        <v>7</v>
      </c>
      <c r="Y21" s="46" t="s">
        <v>7</v>
      </c>
      <c r="Z21" s="46" t="s">
        <v>7</v>
      </c>
      <c r="AA21" s="46" t="s">
        <v>7</v>
      </c>
      <c r="AB21" s="48" t="s">
        <v>9</v>
      </c>
      <c r="AC21" s="48" t="s">
        <v>9</v>
      </c>
      <c r="AD21" s="46" t="s">
        <v>8</v>
      </c>
      <c r="AE21" s="46" t="s">
        <v>8</v>
      </c>
      <c r="AF21" s="69"/>
    </row>
    <row r="22" spans="1:32" ht="12.75" customHeight="1">
      <c r="A22" s="52"/>
      <c r="B22" s="46"/>
      <c r="C22" s="46"/>
      <c r="D22" s="46"/>
      <c r="E22" s="46"/>
      <c r="F22" s="46"/>
      <c r="G22" s="46"/>
      <c r="H22" s="48"/>
      <c r="I22" s="48"/>
      <c r="J22" s="46"/>
      <c r="K22" s="46"/>
      <c r="L22" s="46"/>
      <c r="M22" s="46"/>
      <c r="N22" s="48"/>
      <c r="O22" s="48"/>
      <c r="P22" s="46"/>
      <c r="Q22" s="46"/>
      <c r="R22" s="46"/>
      <c r="S22" s="46"/>
      <c r="T22" s="46"/>
      <c r="U22" s="46"/>
      <c r="V22" s="48"/>
      <c r="W22" s="48"/>
      <c r="X22" s="46"/>
      <c r="Y22" s="46"/>
      <c r="Z22" s="46"/>
      <c r="AA22" s="46"/>
      <c r="AB22" s="48"/>
      <c r="AC22" s="48"/>
      <c r="AD22" s="46"/>
      <c r="AE22" s="46"/>
      <c r="AF22" s="70"/>
    </row>
    <row r="23" spans="1:32" ht="12.75" customHeight="1">
      <c r="A23" s="52" t="s">
        <v>61</v>
      </c>
      <c r="B23" s="46" t="s">
        <v>8</v>
      </c>
      <c r="C23" s="46" t="s">
        <v>8</v>
      </c>
      <c r="D23" s="46" t="s">
        <v>8</v>
      </c>
      <c r="E23" s="46" t="s">
        <v>8</v>
      </c>
      <c r="F23" s="46" t="s">
        <v>8</v>
      </c>
      <c r="G23" s="46" t="s">
        <v>8</v>
      </c>
      <c r="H23" s="48" t="s">
        <v>9</v>
      </c>
      <c r="I23" s="48" t="s">
        <v>9</v>
      </c>
      <c r="J23" s="46" t="s">
        <v>7</v>
      </c>
      <c r="K23" s="46" t="s">
        <v>7</v>
      </c>
      <c r="L23" s="46" t="s">
        <v>7</v>
      </c>
      <c r="M23" s="46" t="s">
        <v>7</v>
      </c>
      <c r="N23" s="48" t="s">
        <v>9</v>
      </c>
      <c r="O23" s="48" t="s">
        <v>9</v>
      </c>
      <c r="P23" s="46" t="s">
        <v>8</v>
      </c>
      <c r="Q23" s="46" t="s">
        <v>8</v>
      </c>
      <c r="R23" s="46" t="s">
        <v>8</v>
      </c>
      <c r="S23" s="46" t="s">
        <v>8</v>
      </c>
      <c r="T23" s="46" t="s">
        <v>8</v>
      </c>
      <c r="U23" s="46" t="s">
        <v>8</v>
      </c>
      <c r="V23" s="48" t="s">
        <v>9</v>
      </c>
      <c r="W23" s="48" t="s">
        <v>9</v>
      </c>
      <c r="X23" s="46" t="s">
        <v>7</v>
      </c>
      <c r="Y23" s="46" t="s">
        <v>7</v>
      </c>
      <c r="Z23" s="46" t="s">
        <v>7</v>
      </c>
      <c r="AA23" s="46" t="s">
        <v>7</v>
      </c>
      <c r="AB23" s="48" t="s">
        <v>9</v>
      </c>
      <c r="AC23" s="48" t="s">
        <v>9</v>
      </c>
      <c r="AD23" s="45" t="s">
        <v>10</v>
      </c>
      <c r="AE23" s="45" t="s">
        <v>10</v>
      </c>
      <c r="AF23" s="69"/>
    </row>
    <row r="24" spans="1:32" ht="12.75" customHeight="1">
      <c r="A24" s="52"/>
      <c r="B24" s="46"/>
      <c r="C24" s="46"/>
      <c r="D24" s="46"/>
      <c r="E24" s="46"/>
      <c r="F24" s="46"/>
      <c r="G24" s="46"/>
      <c r="H24" s="48"/>
      <c r="I24" s="48"/>
      <c r="J24" s="46"/>
      <c r="K24" s="46"/>
      <c r="L24" s="46"/>
      <c r="M24" s="46"/>
      <c r="N24" s="48"/>
      <c r="O24" s="48"/>
      <c r="P24" s="46"/>
      <c r="Q24" s="46"/>
      <c r="R24" s="46"/>
      <c r="S24" s="46"/>
      <c r="T24" s="46"/>
      <c r="U24" s="46"/>
      <c r="V24" s="48"/>
      <c r="W24" s="48"/>
      <c r="X24" s="46"/>
      <c r="Y24" s="46"/>
      <c r="Z24" s="46"/>
      <c r="AA24" s="46"/>
      <c r="AB24" s="48"/>
      <c r="AC24" s="48"/>
      <c r="AD24" s="45"/>
      <c r="AE24" s="45"/>
      <c r="AF24" s="70"/>
    </row>
    <row r="25" spans="1:32" ht="12.75" customHeight="1">
      <c r="A25" s="52" t="s">
        <v>62</v>
      </c>
      <c r="B25" s="48"/>
      <c r="C25" s="46"/>
      <c r="D25" s="46"/>
      <c r="E25" s="46"/>
      <c r="F25" s="46"/>
      <c r="G25" s="46"/>
      <c r="H25" s="46"/>
      <c r="I25" s="48"/>
      <c r="J25" s="48"/>
      <c r="K25" s="46"/>
      <c r="L25" s="46"/>
      <c r="M25" s="46"/>
      <c r="N25" s="46"/>
      <c r="O25" s="48"/>
      <c r="P25" s="48"/>
      <c r="Q25" s="46"/>
      <c r="R25" s="46"/>
      <c r="S25" s="46"/>
      <c r="T25" s="46"/>
      <c r="U25" s="46"/>
      <c r="V25" s="46"/>
      <c r="W25" s="48"/>
      <c r="X25" s="48"/>
      <c r="Y25" s="46"/>
      <c r="Z25" s="46"/>
      <c r="AA25" s="46"/>
      <c r="AB25" s="46"/>
      <c r="AC25" s="48"/>
      <c r="AD25" s="48"/>
      <c r="AE25" s="46"/>
      <c r="AF25" s="69"/>
    </row>
    <row r="26" spans="1:32" ht="12.75" customHeight="1">
      <c r="A26" s="52"/>
      <c r="B26" s="48"/>
      <c r="C26" s="46"/>
      <c r="D26" s="46"/>
      <c r="E26" s="46"/>
      <c r="F26" s="46"/>
      <c r="G26" s="46"/>
      <c r="H26" s="46"/>
      <c r="I26" s="48"/>
      <c r="J26" s="48"/>
      <c r="K26" s="46"/>
      <c r="L26" s="46"/>
      <c r="M26" s="46"/>
      <c r="N26" s="46"/>
      <c r="O26" s="48"/>
      <c r="P26" s="48"/>
      <c r="Q26" s="46"/>
      <c r="R26" s="46"/>
      <c r="S26" s="46"/>
      <c r="T26" s="46"/>
      <c r="U26" s="46"/>
      <c r="V26" s="46"/>
      <c r="W26" s="48"/>
      <c r="X26" s="48"/>
      <c r="Y26" s="46"/>
      <c r="Z26" s="46"/>
      <c r="AA26" s="46"/>
      <c r="AB26" s="46"/>
      <c r="AC26" s="48"/>
      <c r="AD26" s="48"/>
      <c r="AE26" s="46"/>
      <c r="AF26" s="70"/>
    </row>
    <row r="27" spans="1:32" ht="12.75" customHeight="1">
      <c r="A27" s="52"/>
      <c r="B27" s="48"/>
      <c r="C27" s="46"/>
      <c r="D27" s="46"/>
      <c r="E27" s="46"/>
      <c r="F27" s="46"/>
      <c r="G27" s="46"/>
      <c r="H27" s="46"/>
      <c r="I27" s="48"/>
      <c r="J27" s="48"/>
      <c r="K27" s="46"/>
      <c r="L27" s="46"/>
      <c r="M27" s="46"/>
      <c r="N27" s="46"/>
      <c r="O27" s="48"/>
      <c r="P27" s="48"/>
      <c r="Q27" s="46"/>
      <c r="R27" s="46"/>
      <c r="S27" s="46"/>
      <c r="T27" s="46"/>
      <c r="U27" s="46"/>
      <c r="V27" s="46"/>
      <c r="W27" s="48"/>
      <c r="X27" s="48"/>
      <c r="Y27" s="46"/>
      <c r="Z27" s="46"/>
      <c r="AA27" s="46"/>
      <c r="AB27" s="46"/>
      <c r="AC27" s="48"/>
      <c r="AD27" s="48"/>
      <c r="AE27" s="46"/>
      <c r="AF27" s="69"/>
    </row>
    <row r="28" spans="1:32" ht="12.75" customHeight="1">
      <c r="A28" s="52"/>
      <c r="B28" s="48"/>
      <c r="C28" s="46"/>
      <c r="D28" s="46"/>
      <c r="E28" s="46"/>
      <c r="F28" s="46"/>
      <c r="G28" s="46"/>
      <c r="H28" s="46"/>
      <c r="I28" s="48"/>
      <c r="J28" s="48"/>
      <c r="K28" s="46"/>
      <c r="L28" s="46"/>
      <c r="M28" s="46"/>
      <c r="N28" s="46"/>
      <c r="O28" s="48"/>
      <c r="P28" s="48"/>
      <c r="Q28" s="46"/>
      <c r="R28" s="46"/>
      <c r="S28" s="46"/>
      <c r="T28" s="46"/>
      <c r="U28" s="46"/>
      <c r="V28" s="46"/>
      <c r="W28" s="48"/>
      <c r="X28" s="48"/>
      <c r="Y28" s="46"/>
      <c r="Z28" s="46"/>
      <c r="AA28" s="46"/>
      <c r="AB28" s="46"/>
      <c r="AC28" s="48"/>
      <c r="AD28" s="48"/>
      <c r="AE28" s="46"/>
      <c r="AF28" s="70"/>
    </row>
    <row r="29" spans="1:32" ht="12.75" customHeight="1">
      <c r="A29" s="64"/>
      <c r="B29" s="48"/>
      <c r="C29" s="46"/>
      <c r="D29" s="46"/>
      <c r="E29" s="46"/>
      <c r="F29" s="46"/>
      <c r="G29" s="46"/>
      <c r="H29" s="46"/>
      <c r="I29" s="48"/>
      <c r="J29" s="48"/>
      <c r="K29" s="46"/>
      <c r="L29" s="46"/>
      <c r="M29" s="46"/>
      <c r="N29" s="46"/>
      <c r="O29" s="48"/>
      <c r="P29" s="48"/>
      <c r="Q29" s="46"/>
      <c r="R29" s="46"/>
      <c r="S29" s="46"/>
      <c r="T29" s="46"/>
      <c r="U29" s="46"/>
      <c r="V29" s="46"/>
      <c r="W29" s="48"/>
      <c r="X29" s="48"/>
      <c r="Y29" s="46"/>
      <c r="Z29" s="46"/>
      <c r="AA29" s="46"/>
      <c r="AB29" s="46"/>
      <c r="AC29" s="48"/>
      <c r="AD29" s="48"/>
      <c r="AE29" s="46"/>
      <c r="AF29" s="69"/>
    </row>
    <row r="30" spans="1:32" ht="12.75" customHeight="1">
      <c r="A30" s="65"/>
      <c r="B30" s="48"/>
      <c r="C30" s="46"/>
      <c r="D30" s="46"/>
      <c r="E30" s="46"/>
      <c r="F30" s="46"/>
      <c r="G30" s="46"/>
      <c r="H30" s="46"/>
      <c r="I30" s="48"/>
      <c r="J30" s="48"/>
      <c r="K30" s="46"/>
      <c r="L30" s="46"/>
      <c r="M30" s="46"/>
      <c r="N30" s="46"/>
      <c r="O30" s="48"/>
      <c r="P30" s="48"/>
      <c r="Q30" s="46"/>
      <c r="R30" s="46"/>
      <c r="S30" s="46"/>
      <c r="T30" s="46"/>
      <c r="U30" s="46"/>
      <c r="V30" s="46"/>
      <c r="W30" s="48"/>
      <c r="X30" s="48"/>
      <c r="Y30" s="46"/>
      <c r="Z30" s="46"/>
      <c r="AA30" s="46"/>
      <c r="AB30" s="46"/>
      <c r="AC30" s="48"/>
      <c r="AD30" s="48"/>
      <c r="AE30" s="46"/>
      <c r="AF30" s="70"/>
    </row>
    <row r="31" spans="1:32" ht="15" customHeight="1">
      <c r="A31" s="3" t="s">
        <v>0</v>
      </c>
      <c r="B31" s="11">
        <f t="shared" ref="B31:AF31" si="0"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4</v>
      </c>
      <c r="C31" s="11">
        <f t="shared" si="0"/>
        <v>8</v>
      </c>
      <c r="D31" s="11">
        <f t="shared" si="0"/>
        <v>8</v>
      </c>
      <c r="E31" s="11">
        <f t="shared" si="0"/>
        <v>8</v>
      </c>
      <c r="F31" s="11">
        <f t="shared" si="0"/>
        <v>8</v>
      </c>
      <c r="G31" s="11">
        <f t="shared" si="0"/>
        <v>2</v>
      </c>
      <c r="H31" s="11">
        <f t="shared" si="0"/>
        <v>0</v>
      </c>
      <c r="I31" s="11">
        <f t="shared" si="0"/>
        <v>5</v>
      </c>
      <c r="J31" s="11">
        <f t="shared" si="0"/>
        <v>7</v>
      </c>
      <c r="K31" s="11">
        <f t="shared" si="0"/>
        <v>7</v>
      </c>
      <c r="L31" s="11">
        <f t="shared" si="0"/>
        <v>7</v>
      </c>
      <c r="M31" s="11">
        <f t="shared" si="0"/>
        <v>7</v>
      </c>
      <c r="N31" s="11">
        <f t="shared" si="0"/>
        <v>4</v>
      </c>
      <c r="O31" s="11">
        <f t="shared" si="0"/>
        <v>0</v>
      </c>
      <c r="P31" s="11">
        <f t="shared" si="0"/>
        <v>4</v>
      </c>
      <c r="Q31" s="11">
        <f t="shared" si="0"/>
        <v>8</v>
      </c>
      <c r="R31" s="11">
        <f t="shared" si="0"/>
        <v>8</v>
      </c>
      <c r="S31" s="11">
        <f t="shared" si="0"/>
        <v>8</v>
      </c>
      <c r="T31" s="11">
        <f t="shared" si="0"/>
        <v>8</v>
      </c>
      <c r="U31" s="11">
        <f t="shared" si="0"/>
        <v>3</v>
      </c>
      <c r="V31" s="11">
        <f t="shared" si="0"/>
        <v>0</v>
      </c>
      <c r="W31" s="11">
        <f t="shared" si="0"/>
        <v>4</v>
      </c>
      <c r="X31" s="11">
        <f t="shared" si="0"/>
        <v>7</v>
      </c>
      <c r="Y31" s="11">
        <f t="shared" si="0"/>
        <v>7</v>
      </c>
      <c r="Z31" s="11">
        <f t="shared" si="0"/>
        <v>7</v>
      </c>
      <c r="AA31" s="11">
        <f t="shared" si="0"/>
        <v>7</v>
      </c>
      <c r="AB31" s="11">
        <f t="shared" si="0"/>
        <v>3</v>
      </c>
      <c r="AC31" s="11">
        <f t="shared" si="0"/>
        <v>0</v>
      </c>
      <c r="AD31" s="11">
        <f t="shared" si="0"/>
        <v>3</v>
      </c>
      <c r="AE31" s="11">
        <f t="shared" si="0"/>
        <v>6</v>
      </c>
      <c r="AF31" s="11">
        <f t="shared" si="0"/>
        <v>0</v>
      </c>
    </row>
    <row r="32" spans="1:32" ht="15" customHeight="1">
      <c r="A32" s="3" t="s">
        <v>1</v>
      </c>
      <c r="B32" s="12">
        <f t="shared" ref="B32:AF32" si="1"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4</v>
      </c>
      <c r="C32" s="12">
        <f t="shared" si="1"/>
        <v>0</v>
      </c>
      <c r="D32" s="12">
        <f t="shared" si="1"/>
        <v>0</v>
      </c>
      <c r="E32" s="12">
        <f t="shared" si="1"/>
        <v>0</v>
      </c>
      <c r="F32" s="12">
        <f t="shared" si="1"/>
        <v>0</v>
      </c>
      <c r="G32" s="12">
        <f t="shared" si="1"/>
        <v>6</v>
      </c>
      <c r="H32" s="12">
        <f t="shared" si="1"/>
        <v>8</v>
      </c>
      <c r="I32" s="12">
        <f t="shared" si="1"/>
        <v>3</v>
      </c>
      <c r="J32" s="12">
        <f t="shared" si="1"/>
        <v>1</v>
      </c>
      <c r="K32" s="12">
        <f t="shared" si="1"/>
        <v>1</v>
      </c>
      <c r="L32" s="12">
        <f t="shared" si="1"/>
        <v>1</v>
      </c>
      <c r="M32" s="12">
        <f t="shared" si="1"/>
        <v>1</v>
      </c>
      <c r="N32" s="12">
        <f t="shared" si="1"/>
        <v>4</v>
      </c>
      <c r="O32" s="12">
        <f t="shared" si="1"/>
        <v>8</v>
      </c>
      <c r="P32" s="12">
        <f t="shared" si="1"/>
        <v>4</v>
      </c>
      <c r="Q32" s="12">
        <f t="shared" si="1"/>
        <v>0</v>
      </c>
      <c r="R32" s="12">
        <f t="shared" si="1"/>
        <v>0</v>
      </c>
      <c r="S32" s="12">
        <f t="shared" si="1"/>
        <v>0</v>
      </c>
      <c r="T32" s="12">
        <f t="shared" si="1"/>
        <v>0</v>
      </c>
      <c r="U32" s="12">
        <f t="shared" si="1"/>
        <v>5</v>
      </c>
      <c r="V32" s="12">
        <f t="shared" si="1"/>
        <v>8</v>
      </c>
      <c r="W32" s="12">
        <f t="shared" si="1"/>
        <v>4</v>
      </c>
      <c r="X32" s="12">
        <f t="shared" si="1"/>
        <v>1</v>
      </c>
      <c r="Y32" s="12">
        <f t="shared" si="1"/>
        <v>1</v>
      </c>
      <c r="Z32" s="12">
        <f t="shared" si="1"/>
        <v>1</v>
      </c>
      <c r="AA32" s="12">
        <f t="shared" si="1"/>
        <v>1</v>
      </c>
      <c r="AB32" s="12">
        <f t="shared" si="1"/>
        <v>5</v>
      </c>
      <c r="AC32" s="12">
        <f t="shared" si="1"/>
        <v>8</v>
      </c>
      <c r="AD32" s="12">
        <f t="shared" si="1"/>
        <v>5</v>
      </c>
      <c r="AE32" s="12">
        <f t="shared" si="1"/>
        <v>2</v>
      </c>
      <c r="AF32" s="12">
        <f t="shared" si="1"/>
        <v>0</v>
      </c>
    </row>
    <row r="33" spans="1:32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 t="shared" ref="C33:AF33" si="2"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 t="shared" si="2"/>
        <v>0</v>
      </c>
      <c r="E33" s="12">
        <f t="shared" si="2"/>
        <v>0</v>
      </c>
      <c r="F33" s="12">
        <f t="shared" si="2"/>
        <v>0</v>
      </c>
      <c r="G33" s="12">
        <f t="shared" si="2"/>
        <v>0</v>
      </c>
      <c r="H33" s="12">
        <f t="shared" si="2"/>
        <v>0</v>
      </c>
      <c r="I33" s="12">
        <f t="shared" si="2"/>
        <v>0</v>
      </c>
      <c r="J33" s="12">
        <f t="shared" si="2"/>
        <v>0</v>
      </c>
      <c r="K33" s="12">
        <f t="shared" si="2"/>
        <v>0</v>
      </c>
      <c r="L33" s="12">
        <f t="shared" si="2"/>
        <v>0</v>
      </c>
      <c r="M33" s="12">
        <f t="shared" si="2"/>
        <v>0</v>
      </c>
      <c r="N33" s="12">
        <f t="shared" si="2"/>
        <v>0</v>
      </c>
      <c r="O33" s="12">
        <f t="shared" si="2"/>
        <v>0</v>
      </c>
      <c r="P33" s="12">
        <f t="shared" si="2"/>
        <v>0</v>
      </c>
      <c r="Q33" s="12">
        <f t="shared" si="2"/>
        <v>0</v>
      </c>
      <c r="R33" s="12">
        <f t="shared" si="2"/>
        <v>0</v>
      </c>
      <c r="S33" s="12">
        <f t="shared" si="2"/>
        <v>0</v>
      </c>
      <c r="T33" s="12">
        <f t="shared" si="2"/>
        <v>0</v>
      </c>
      <c r="U33" s="12">
        <f t="shared" si="2"/>
        <v>0</v>
      </c>
      <c r="V33" s="12">
        <f t="shared" si="2"/>
        <v>0</v>
      </c>
      <c r="W33" s="12">
        <f t="shared" si="2"/>
        <v>0</v>
      </c>
      <c r="X33" s="12">
        <f t="shared" si="2"/>
        <v>0</v>
      </c>
      <c r="Y33" s="12">
        <f t="shared" si="2"/>
        <v>0</v>
      </c>
      <c r="Z33" s="12">
        <f t="shared" si="2"/>
        <v>0</v>
      </c>
      <c r="AA33" s="12">
        <f t="shared" si="2"/>
        <v>0</v>
      </c>
      <c r="AB33" s="12">
        <f t="shared" si="2"/>
        <v>0</v>
      </c>
      <c r="AC33" s="12">
        <f t="shared" si="2"/>
        <v>0</v>
      </c>
      <c r="AD33" s="12">
        <f t="shared" si="2"/>
        <v>0</v>
      </c>
      <c r="AE33" s="12">
        <f t="shared" si="2"/>
        <v>0</v>
      </c>
      <c r="AF33" s="12">
        <f t="shared" si="2"/>
        <v>0</v>
      </c>
    </row>
    <row r="34" spans="1:32">
      <c r="A34" s="57"/>
      <c r="B34" s="59"/>
      <c r="C34" s="59"/>
      <c r="D34" s="59"/>
      <c r="E34" s="59"/>
      <c r="F34" s="59"/>
      <c r="G34" s="59"/>
      <c r="H34" s="59"/>
      <c r="I34" s="59"/>
      <c r="J34" s="59"/>
      <c r="K34" s="88"/>
      <c r="L34" s="59"/>
      <c r="M34" s="59"/>
      <c r="N34" s="59"/>
      <c r="O34" s="59"/>
      <c r="P34" s="59"/>
      <c r="Q34" s="59"/>
      <c r="R34" s="59"/>
      <c r="S34" s="59"/>
      <c r="T34" s="88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</row>
    <row r="35" spans="1:32">
      <c r="A35" s="57"/>
      <c r="B35" s="59"/>
      <c r="C35" s="59"/>
      <c r="D35" s="59"/>
      <c r="E35" s="59"/>
      <c r="F35" s="59"/>
      <c r="G35" s="59"/>
      <c r="H35" s="59"/>
      <c r="I35" s="59"/>
      <c r="J35" s="59"/>
      <c r="K35" s="89"/>
      <c r="L35" s="59"/>
      <c r="M35" s="59"/>
      <c r="N35" s="59"/>
      <c r="O35" s="59"/>
      <c r="P35" s="59"/>
      <c r="Q35" s="59"/>
      <c r="R35" s="59"/>
      <c r="S35" s="59"/>
      <c r="T35" s="8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</row>
    <row r="36" spans="1:32">
      <c r="A36" s="57"/>
      <c r="B36" s="59"/>
      <c r="C36" s="59"/>
      <c r="D36" s="59"/>
      <c r="E36" s="59"/>
      <c r="F36" s="59"/>
      <c r="G36" s="59"/>
      <c r="H36" s="59"/>
      <c r="I36" s="59"/>
      <c r="J36" s="59"/>
      <c r="K36" s="89"/>
      <c r="L36" s="59"/>
      <c r="M36" s="59"/>
      <c r="N36" s="59"/>
      <c r="O36" s="59"/>
      <c r="P36" s="59"/>
      <c r="Q36" s="59"/>
      <c r="R36" s="59"/>
      <c r="S36" s="59"/>
      <c r="T36" s="8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</row>
    <row r="37" spans="1:32">
      <c r="A37" s="57"/>
      <c r="B37" s="59"/>
      <c r="C37" s="59"/>
      <c r="D37" s="59"/>
      <c r="E37" s="59"/>
      <c r="F37" s="59"/>
      <c r="G37" s="59"/>
      <c r="H37" s="59"/>
      <c r="I37" s="59"/>
      <c r="J37" s="59"/>
      <c r="K37" s="89"/>
      <c r="L37" s="59"/>
      <c r="M37" s="59"/>
      <c r="N37" s="59"/>
      <c r="O37" s="59"/>
      <c r="P37" s="59"/>
      <c r="Q37" s="59"/>
      <c r="R37" s="59"/>
      <c r="S37" s="59"/>
      <c r="T37" s="8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</row>
    <row r="38" spans="1:32">
      <c r="A38" s="57"/>
      <c r="B38" s="59"/>
      <c r="C38" s="59"/>
      <c r="D38" s="59"/>
      <c r="E38" s="59"/>
      <c r="F38" s="59"/>
      <c r="G38" s="59"/>
      <c r="H38" s="59"/>
      <c r="I38" s="59"/>
      <c r="J38" s="59"/>
      <c r="K38" s="89"/>
      <c r="L38" s="59"/>
      <c r="M38" s="59"/>
      <c r="N38" s="59"/>
      <c r="O38" s="59"/>
      <c r="P38" s="59"/>
      <c r="Q38" s="59"/>
      <c r="R38" s="59"/>
      <c r="S38" s="59"/>
      <c r="T38" s="8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</row>
    <row r="39" spans="1:32">
      <c r="A39" s="57"/>
      <c r="B39" s="59"/>
      <c r="C39" s="59"/>
      <c r="D39" s="59"/>
      <c r="E39" s="59"/>
      <c r="F39" s="59"/>
      <c r="G39" s="59"/>
      <c r="H39" s="59"/>
      <c r="I39" s="59"/>
      <c r="J39" s="59"/>
      <c r="K39" s="89"/>
      <c r="L39" s="59"/>
      <c r="M39" s="59"/>
      <c r="N39" s="59"/>
      <c r="O39" s="59"/>
      <c r="P39" s="59"/>
      <c r="Q39" s="59"/>
      <c r="R39" s="59"/>
      <c r="S39" s="59"/>
      <c r="T39" s="8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</row>
    <row r="40" spans="1:32">
      <c r="A40" s="57"/>
      <c r="B40" s="59"/>
      <c r="C40" s="59"/>
      <c r="D40" s="59"/>
      <c r="E40" s="59"/>
      <c r="F40" s="59"/>
      <c r="G40" s="59"/>
      <c r="H40" s="59"/>
      <c r="I40" s="59"/>
      <c r="J40" s="59"/>
      <c r="K40" s="90"/>
      <c r="L40" s="59"/>
      <c r="M40" s="59"/>
      <c r="N40" s="59"/>
      <c r="O40" s="59"/>
      <c r="P40" s="59"/>
      <c r="Q40" s="59"/>
      <c r="R40" s="59"/>
      <c r="S40" s="59"/>
      <c r="T40" s="90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</row>
    <row r="41" spans="1:32" ht="18.75" customHeight="1">
      <c r="A41" s="2"/>
      <c r="B41" s="71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  <c r="AF41" s="31"/>
    </row>
    <row r="44" spans="1:32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COUNTIF($B$5:$AF$6,"J")+(COUNTIF($B$5:$AF$6,"1/2 J")/2)</f>
        <v>0</v>
      </c>
      <c r="C45" s="2">
        <f>COUNTIF($B$5:$AF$6,"M")+(COUNTIF($B$5:$AF$6,"1/2 M")/2)</f>
        <v>22</v>
      </c>
      <c r="D45" s="2">
        <f>COUNTIF($B$5:$AF$6,"AM")+(COUNTIF($B$5:$AF$6,"1/2 AM")/2)</f>
        <v>0</v>
      </c>
      <c r="E45" s="2">
        <f>COUNTIF($B$5:$AF$6,"GTPI")+(COUNTIF($B$5:$AF$6,"1/2 GTPI")/2)</f>
        <v>0</v>
      </c>
      <c r="F45" s="2">
        <f>COUNTIF($B$5:$AF$6,"RH")+(COUNTIF($B$5:$AF$6,"1/2 RH")/2)</f>
        <v>8</v>
      </c>
      <c r="G45" s="2">
        <f>COUNTIF($B$5:$AF$6,"CA")+(COUNTIF($B$5:$AF$6,"1/2 CA")/2)</f>
        <v>0</v>
      </c>
      <c r="H45" s="2">
        <f>COUNTIF($B$5:$AF$6,"RT")+(COUNTIF($B$5:$AF$6,"1/2 RT")/2)</f>
        <v>0</v>
      </c>
      <c r="I45" s="2">
        <f>COUNTIF($B$5:$AF$6,"CE")+(COUNTIF($B$5:$AF$6,"1/2 CE")/2)</f>
        <v>0</v>
      </c>
      <c r="J45" s="2">
        <f>COUNTIF($B$5:$AF$6,"MO")+(COUNTIF($B$5:$AF$6,"1/2 MO")/2)</f>
        <v>0</v>
      </c>
      <c r="K45" s="2">
        <f>COUNTIF($B$5:$AF$6,"CAA")+(COUNTIF($B$5:$AF$6,"1/2 CAA")/2)</f>
        <v>0</v>
      </c>
      <c r="L45" s="2">
        <f>COUNTIF($B$5:$AF$6,"EF")+(COUNTIF($B$5:$AF$6,"1/2 EF")/2)</f>
        <v>0</v>
      </c>
      <c r="M45" s="2">
        <f>COUNTIF($B$5:$AF$6,"HSR")+(COUNTIF($B$5:$AF$6,"1/2 HSR")/2)</f>
        <v>0</v>
      </c>
      <c r="N45" s="2">
        <f>COUNTIF($B$5:$AF$6,"EM")+(COUNTIF($B$5:$AF$6,"1/2 EM")/2)</f>
        <v>0</v>
      </c>
      <c r="O45" s="2">
        <f>COUNTIF($B$5:$AF$6,"F")+(COUNTIF($B$5:$AF$6,"1/2 F")/2)</f>
        <v>0</v>
      </c>
      <c r="P45" s="2">
        <f>COUNTIF($B$5:$AF$6,"ST")+(COUNTIF($B$5:$AF$6,"1/2 ST")/2)</f>
        <v>0</v>
      </c>
      <c r="Q45" s="2">
        <f>COUNTIF($B$5:$AF$6,"FORM")+(COUNTIF($B$5:$AF$6,"1/2 FORM")/2)</f>
        <v>0</v>
      </c>
      <c r="R45" s="2">
        <f>COUNTIF($B$5:$AF$6,"EQ")+(COUNTIF($B$5:$AF$6,"1/2 EQ")/2)</f>
        <v>0</v>
      </c>
      <c r="S45" s="2">
        <f>COUNTIF($B$5:$AF$6,"CSO")+(COUNTIF($B$5:$AF$6,"1/2 CSO")/2)</f>
        <v>0</v>
      </c>
      <c r="T45" s="2">
        <f>COUNTIF($B$5:$AF$6,"FOUR")+(COUNTIF($B$5:$AF$6,"1/2 FOUR")/2)</f>
        <v>0</v>
      </c>
      <c r="U45" s="2">
        <f>COUNTIF($B$5:$AF$6,"PR")+(COUNTIF($B$5:$AF$6,"1/2 PR")/2)</f>
        <v>0</v>
      </c>
      <c r="V45" s="2">
        <f>COUNTIF($B$5:$AF$6,"AT")+(COUNTIF($B$5:$AF$6,"1/2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30</v>
      </c>
    </row>
    <row r="46" spans="1:32" ht="17.25" customHeight="1">
      <c r="A46" s="44" t="s">
        <v>55</v>
      </c>
      <c r="B46" s="2">
        <f>COUNTIF($B$7:$AF$8,"J")+(COUNTIF($B$7:$AF$8,"1/2 J")/2)</f>
        <v>0</v>
      </c>
      <c r="C46" s="2">
        <f>COUNTIF($B$7:$AF$8,"M")+(COUNTIF($B$7:$AF$8,"1/2 M")/2)</f>
        <v>8</v>
      </c>
      <c r="D46" s="2">
        <f>COUNTIF($B$7:$AF$8,"AM")+(COUNTIF($B$7:$AF$8,"1/2 AM")/2)</f>
        <v>6</v>
      </c>
      <c r="E46" s="2">
        <f>COUNTIF($B$7:$AF$8,"GTPI")+(COUNTIF($B$7:$AF$8,"1/2 GTPI")/2)</f>
        <v>0</v>
      </c>
      <c r="F46" s="2">
        <f>COUNTIF($B$7:$AF$8,"RH")+(COUNTIF($B$7:$AF$8,"1/2 RH")/2)</f>
        <v>9</v>
      </c>
      <c r="G46" s="2">
        <f>COUNTIF($B$7:$AF$8,"CA")+(COUNTIF($B$7:$AF$8,"1/2 CA")/2)</f>
        <v>7</v>
      </c>
      <c r="H46" s="2">
        <f>COUNTIF($B$7:$AF$8,"RT")+(COUNTIF($B$7:$AF$8,"1/2 RT")/2)</f>
        <v>0</v>
      </c>
      <c r="I46" s="2">
        <f>COUNTIF($B$7:$AF$8,"CE")+(COUNTIF($B$7:$AF$8,"1/2 CE")/2)</f>
        <v>0</v>
      </c>
      <c r="J46" s="2">
        <f>COUNTIF($B$7:$AF$8,"MO")+(COUNTIF($B$7:$AF$8,"1/2 MO")/2)</f>
        <v>0</v>
      </c>
      <c r="K46" s="2">
        <f>COUNTIF($B$7:$AF$8,"CAA")+(COUNTIF($B$7:$AF$8,"1/2 CAA")/2)</f>
        <v>0</v>
      </c>
      <c r="L46" s="2">
        <f>COUNTIF($B$7:$AF$8,"EF")+(COUNTIF($B$7:$AF$8,"1/2 EF")/2)</f>
        <v>0</v>
      </c>
      <c r="M46" s="2">
        <f>COUNTIF($B$7:$AF$8,"HSR")+(COUNTIF($B$7:$AF$8,"1/2 HSR")/2)</f>
        <v>0</v>
      </c>
      <c r="N46" s="2">
        <f>COUNTIF($B$7:$AF$8,"EM")+(COUNTIF($B$7:$AF$8,"1/2 EM")/2)</f>
        <v>0</v>
      </c>
      <c r="O46" s="2">
        <f>COUNTIF($B$7:$AF$8,"F")+(COUNTIF($B$7:$AF$8,"1/2 F")/2)</f>
        <v>0</v>
      </c>
      <c r="P46" s="2">
        <f>COUNTIF($B$7:$AF$8,"ST")+(COUNTIF($B$7:$AF$8,"1/2 ST")/2)</f>
        <v>0</v>
      </c>
      <c r="Q46" s="2">
        <f>COUNTIF($B$7:$AF$8,"FORM")+(COUNTIF($B$7:$AF$8,"1/2 FORM")/2)</f>
        <v>0</v>
      </c>
      <c r="R46" s="2">
        <f>COUNTIF($B$7:$AF$8,"EQ")+(COUNTIF($B$7:$AF$8,"1/2 EQ")/2)</f>
        <v>0</v>
      </c>
      <c r="S46" s="2">
        <f>COUNTIF($B$7:$AF$8,"CSO")+(COUNTIF($B$7:$AF$8,"1/2 CSO")/2)</f>
        <v>0</v>
      </c>
      <c r="T46" s="2">
        <f>COUNTIF($B$7:$AF$8,"FOUR")+(COUNTIF($B$7:$AF$8,"1/2 FOUR")/2)</f>
        <v>0</v>
      </c>
      <c r="U46" s="2">
        <f>COUNTIF($B$7:$AF$8,"PR")+(COUNTIF($B$7:$AF$8,"1/2 PR")/2)</f>
        <v>0</v>
      </c>
      <c r="V46" s="2">
        <f>COUNTIF($B$7:$AF$8,"AT")+(COUNTIF($B$7:$AF$8,"1/2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3">SUM(B46:AE46)</f>
        <v>30</v>
      </c>
    </row>
    <row r="47" spans="1:32" ht="17.25" customHeight="1">
      <c r="A47" s="44" t="s">
        <v>56</v>
      </c>
      <c r="B47" s="2">
        <f>COUNTIF($B$9:$AF$10,"J")+(COUNTIF($B$9:$AF$10,"1/2 J")/2)</f>
        <v>0</v>
      </c>
      <c r="C47" s="2">
        <f>COUNTIF($B$9:$AF$10,"M")+(COUNTIF($B$9:$AF$10,"1/2 M")/2)</f>
        <v>9</v>
      </c>
      <c r="D47" s="2">
        <f>COUNTIF($B$9:$AF$10,"AM")+(COUNTIF($B$9:$AF$10,"1/2 AM")/2)</f>
        <v>12</v>
      </c>
      <c r="E47" s="2">
        <f>COUNTIF($B$9:$AF$10,"GTPI")+(COUNTIF($B$9:$AF$10,"1/2 GTPI")/2)</f>
        <v>0</v>
      </c>
      <c r="F47" s="2">
        <f>COUNTIF($B$9:$AF$10,"RH")+(COUNTIF($B$9:$AF$10,"1/2 RH")/2)</f>
        <v>9</v>
      </c>
      <c r="G47" s="2">
        <f>COUNTIF($B$9:$AF$10,"CA")+(COUNTIF($B$9:$AF$10,"1/2 CA")/2)</f>
        <v>0</v>
      </c>
      <c r="H47" s="2">
        <f>COUNTIF($B$9:$AF$10,"RT")+(COUNTIF($B$9:$AF$10,"1/2 RT")/2)</f>
        <v>0</v>
      </c>
      <c r="I47" s="2">
        <f>COUNTIF($B$9:$AF$10,"CE")+(COUNTIF($B$9:$AF$10,"1/2 CE")/2)</f>
        <v>0</v>
      </c>
      <c r="J47" s="2">
        <f>COUNTIF($B$9:$AF$10,"MO")+(COUNTIF($B$9:$AF$10,"1/2 MO")/2)</f>
        <v>0</v>
      </c>
      <c r="K47" s="2">
        <f>COUNTIF($B$9:$AF$10,"CAA")+(COUNTIF($B$9:$AF$10,"1/2 CAA")/2)</f>
        <v>0</v>
      </c>
      <c r="L47" s="2">
        <f>COUNTIF($B$9:$AF$10,"EF")+(COUNTIF($B$9:$AF$10,"1/2 EF")/2)</f>
        <v>0</v>
      </c>
      <c r="M47" s="2">
        <f>COUNTIF($B$9:$AF$10,"HSR")+(COUNTIF($B$9:$AF$10,"1/2 HSR")/2)</f>
        <v>0</v>
      </c>
      <c r="N47" s="2">
        <f>COUNTIF($B$9:$AF$10,"EM")+(COUNTIF($B$9:$AF$10,"1/2 EM")/2)</f>
        <v>0</v>
      </c>
      <c r="O47" s="2">
        <f>COUNTIF($B$9:$AF$10,"F")+(COUNTIF($B$9:$AF$10,"1/2 F")/2)</f>
        <v>0</v>
      </c>
      <c r="P47" s="2">
        <f>COUNTIF($B$9:$AF$10,"ST")+(COUNTIF($B$9:$AF$10,"1/2 ST")/2)</f>
        <v>0</v>
      </c>
      <c r="Q47" s="2">
        <f>COUNTIF($B$9:$AF$10,"FORM")+(COUNTIF($B$9:$AF$10,"1/2 FORM")/2)</f>
        <v>0</v>
      </c>
      <c r="R47" s="2">
        <f>COUNTIF($B$9:$AF$10,"EQ")+(COUNTIF($B$9:$AF$10,"1/2 EQ")/2)</f>
        <v>0</v>
      </c>
      <c r="S47" s="2">
        <f>COUNTIF($B$9:$AF$10,"CSO")+(COUNTIF($B$9:$AF$10,"1/2 CSO")/2)</f>
        <v>0</v>
      </c>
      <c r="T47" s="2">
        <f>COUNTIF($B$9:$AF$10,"FOUR")+(COUNTIF($B$9:$AF$10,"1/2 FOUR")/2)</f>
        <v>0</v>
      </c>
      <c r="U47" s="2">
        <f>COUNTIF($B$9:$AF$10,"PR")+(COUNTIF($B$9:$AF$10,"1/2 PR")/2)</f>
        <v>0</v>
      </c>
      <c r="V47" s="2">
        <f>COUNTIF($B$9:$AF$10,"AT")+(COUNTIF($B$9:$AF$10,"1/2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3"/>
        <v>30</v>
      </c>
    </row>
    <row r="48" spans="1:32" ht="17.25" customHeight="1">
      <c r="A48" s="44" t="s">
        <v>57</v>
      </c>
      <c r="B48" s="2">
        <f>COUNTIF($B$11:$AF$12,"J")+(COUNTIF($B$11:$AF$12,"1/2 J")/2)</f>
        <v>0</v>
      </c>
      <c r="C48" s="2">
        <f>COUNTIF($B$11:$AF$12,"M")+(COUNTIF($B$11:$AF$12,"1/2 M")/2)</f>
        <v>9</v>
      </c>
      <c r="D48" s="2">
        <f>COUNTIF($B$11:$AF$12,"AM")+(COUNTIF($B$11:$AF$12,"1/2 AM")/2)</f>
        <v>12</v>
      </c>
      <c r="E48" s="2">
        <f>COUNTIF($B$11:$AF$12,"GTPI")+(COUNTIF($B$11:$AF$12,"1/2 GTPI")/2)</f>
        <v>0</v>
      </c>
      <c r="F48" s="2">
        <f>COUNTIF($B$11:$AF$12,"RH")+(COUNTIF($B$11:$AF$12,"1/2 RH")/2)</f>
        <v>9</v>
      </c>
      <c r="G48" s="2">
        <f>COUNTIF($B$11:$AF$12,"CA")+(COUNTIF($B$11:$AF$12,"1/2 CA")/2)</f>
        <v>0</v>
      </c>
      <c r="H48" s="2">
        <f>COUNTIF($B$11:$AF$12,"RT")+(COUNTIF($B$11:$AF$12,"1/2 RT")/2)</f>
        <v>0</v>
      </c>
      <c r="I48" s="2">
        <f>COUNTIF($B$11:$AF$12,"CE")+(COUNTIF($B$11:$AF$12,"1/2 CE")/2)</f>
        <v>0</v>
      </c>
      <c r="J48" s="2">
        <f>COUNTIF($B$11:$AF$12,"MO")+(COUNTIF($B$11:$AF$12,"1/2 MO")/2)</f>
        <v>0</v>
      </c>
      <c r="K48" s="2">
        <f>COUNTIF($B$11:$AF$12,"CAA")+(COUNTIF($B$11:$AF$12,"1/2 CAA")/2)</f>
        <v>0</v>
      </c>
      <c r="L48" s="2">
        <f>COUNTIF($B$11:$AF$12,"EF")+(COUNTIF($B$11:$AF$12,"1/2 EF")/2)</f>
        <v>0</v>
      </c>
      <c r="M48" s="2">
        <f>COUNTIF($B$11:$AF$12,"HSR")+(COUNTIF($B$11:$AF$12,"1/2 HSR")/2)</f>
        <v>0</v>
      </c>
      <c r="N48" s="2">
        <f>COUNTIF($B$11:$AF$12,"EM")+(COUNTIF($B$11:$AF$12,"1/2 EM")/2)</f>
        <v>0</v>
      </c>
      <c r="O48" s="2">
        <f>COUNTIF($B$11:$AF$12,"F")+(COUNTIF($B$11:$AF$12,"1/2 F")/2)</f>
        <v>0</v>
      </c>
      <c r="P48" s="2">
        <f>COUNTIF($B$11:$AF$12,"ST")+(COUNTIF($B$11:$AF$12,"1/2 ST")/2)</f>
        <v>0</v>
      </c>
      <c r="Q48" s="2">
        <f>COUNTIF($B$11:$AF$12,"FORM")+(COUNTIF($B$11:$AF$12,"1/2 FORM")/2)</f>
        <v>0</v>
      </c>
      <c r="R48" s="2">
        <f>COUNTIF($B$11:$AF$12,"EQ")+(COUNTIF($B$11:$AF$12,"1/2 EQ")/2)</f>
        <v>0</v>
      </c>
      <c r="S48" s="2">
        <f>COUNTIF($B$11:$AF$12,"CSO")+(COUNTIF($B$11:$AF$12,"1/2 CSO")/2)</f>
        <v>0</v>
      </c>
      <c r="T48" s="2">
        <f>COUNTIF($B$11:$AF$12,"FOUR")+(COUNTIF($B$11:$AF$12,"1/2 FOUR")/2)</f>
        <v>0</v>
      </c>
      <c r="U48" s="2">
        <f>COUNTIF($B$11:$AF$12,"PR")+(COUNTIF($B$11:$AF$12,"1/2 PR")/2)</f>
        <v>0</v>
      </c>
      <c r="V48" s="2">
        <f>COUNTIF($B$11:$AF$12,"AT")+(COUNTIF($B$11:$AF$12,"1/2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3"/>
        <v>30</v>
      </c>
    </row>
    <row r="49" spans="1:32" ht="17.25" customHeight="1">
      <c r="A49" s="44" t="s">
        <v>58</v>
      </c>
      <c r="B49" s="2">
        <f>COUNTIF($B$13:$AF$14,"J")+(COUNTIF($B$13:$AF$14,"1/2 J")/2)</f>
        <v>0</v>
      </c>
      <c r="C49" s="2">
        <f>COUNTIF($B$13:$AF$14,"M")+(COUNTIF($B$13:$AF$14,"1/2 M")/2)</f>
        <v>9</v>
      </c>
      <c r="D49" s="2">
        <f>COUNTIF($B$13:$AF$14,"AM")+(COUNTIF($B$13:$AF$14,"1/2 AM")/2)</f>
        <v>12</v>
      </c>
      <c r="E49" s="2">
        <f>COUNTIF($B$13:$AF$14,"GTPI")+(COUNTIF($B$13:$AF$14,"1/2 GTPI")/2)</f>
        <v>0</v>
      </c>
      <c r="F49" s="2">
        <f>COUNTIF($B$13:$AF$14,"RH")+(COUNTIF($B$13:$AF$14,"1/2 RH")/2)</f>
        <v>9</v>
      </c>
      <c r="G49" s="2">
        <f>COUNTIF($B$13:$AF$14,"CA")+(COUNTIF($B$13:$AF$14,"1/2 CA")/2)</f>
        <v>0</v>
      </c>
      <c r="H49" s="2">
        <f>COUNTIF($B$13:$AF$14,"RT")+(COUNTIF($B$13:$AF$14,"1/2 RT")/2)</f>
        <v>0</v>
      </c>
      <c r="I49" s="2">
        <f>COUNTIF($B$13:$AF$14,"CE")+(COUNTIF($B$13:$AF$14,"1/2 CE")/2)</f>
        <v>0</v>
      </c>
      <c r="J49" s="2">
        <f>COUNTIF($B$13:$AF$14,"MO")+(COUNTIF($B$13:$AF$14,"1/2 MO")/2)</f>
        <v>0</v>
      </c>
      <c r="K49" s="2">
        <f>COUNTIF($B$13:$AF$14,"CAA")+(COUNTIF($B$13:$AF$14,"1/2 CAA")/2)</f>
        <v>0</v>
      </c>
      <c r="L49" s="2">
        <f>COUNTIF($B$13:$AF$14,"EF")+(COUNTIF($B$13:$AF$14,"1/2 EF")/2)</f>
        <v>0</v>
      </c>
      <c r="M49" s="2">
        <f>COUNTIF($B$13:$AF$14,"HSR")+(COUNTIF($B$13:$AF$14,"1/2 HSR")/2)</f>
        <v>0</v>
      </c>
      <c r="N49" s="2">
        <f>COUNTIF($B$13:$AF$14,"EM")+(COUNTIF($B$13:$AF$14,"1/2 EM")/2)</f>
        <v>0</v>
      </c>
      <c r="O49" s="2">
        <f>COUNTIF($B$13:$AF$14,"F")+(COUNTIF($B$13:$AF$14,"1/2 F")/2)</f>
        <v>0</v>
      </c>
      <c r="P49" s="2">
        <f>COUNTIF($B$13:$AF$14,"ST")+(COUNTIF($B$13:$AF$14,"1/2 ST")/2)</f>
        <v>0</v>
      </c>
      <c r="Q49" s="2">
        <f>COUNTIF($B$13:$AF$14,"FORM")+(COUNTIF($B$13:$AF$14,"1/2 FORM")/2)</f>
        <v>0</v>
      </c>
      <c r="R49" s="2">
        <f>COUNTIF($B$13:$AF$14,"EQ")+(COUNTIF($B$13:$AF$14,"1/2 EQ")/2)</f>
        <v>0</v>
      </c>
      <c r="S49" s="2">
        <f>COUNTIF($B$13:$AF$14,"CSO")+(COUNTIF($B$13:$AF$14,"1/2 CSO")/2)</f>
        <v>0</v>
      </c>
      <c r="T49" s="2">
        <f>COUNTIF($B$13:$AF$14,"FOUR")+(COUNTIF($B$13:$AF$14,"1/2 FOUR")/2)</f>
        <v>0</v>
      </c>
      <c r="U49" s="2">
        <f>COUNTIF($B$13:$AF$14,"PR")+(COUNTIF($B$13:$AF$14,"1/2 PR")/2)</f>
        <v>0</v>
      </c>
      <c r="V49" s="2">
        <f>COUNTIF($B$13:$AF$14,"AT")+(COUNTIF($B$13:$AF$14,"1/2 AT")/2)</f>
        <v>0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3"/>
        <v>30</v>
      </c>
    </row>
    <row r="50" spans="1:32" ht="17.25" customHeight="1">
      <c r="A50" s="44"/>
      <c r="B50" s="2">
        <f>COUNTIF($B$15:$AF$16,"J")+(COUNTIF($B$15:$AF$16,"1/2 J")/2)</f>
        <v>0</v>
      </c>
      <c r="C50" s="2">
        <f>COUNTIF($B$15:$AF$16,"M")+(COUNTIF($B$15:$AF$16,"1/2 M")/2)</f>
        <v>0</v>
      </c>
      <c r="D50" s="2">
        <f>COUNTIF($B$15:$AF$16,"AM")+(COUNTIF($B$15:$AF$16,"1/2 AM")/2)</f>
        <v>0</v>
      </c>
      <c r="E50" s="2">
        <f>COUNTIF($B$15:$AF$16,"GTPI")+(COUNTIF($B$15:$AF$16,"1/2 GTPI")/2)</f>
        <v>0</v>
      </c>
      <c r="F50" s="2">
        <f>COUNTIF($B$15:$AF$16,"RH")+(COUNTIF($B$15:$AF$16,"1/2 RH")/2)</f>
        <v>0</v>
      </c>
      <c r="G50" s="2">
        <f>COUNTIF($B$15:$AF$16,"CA")+(COUNTIF($B$15:$AF$16,"1/2 CA")/2)</f>
        <v>0</v>
      </c>
      <c r="H50" s="2">
        <f>COUNTIF($B$15:$AF$16,"RT")+(COUNTIF($B$15:$AF$16,"1/2 RT")/2)</f>
        <v>0</v>
      </c>
      <c r="I50" s="2">
        <f>COUNTIF($B$15:$AF$16,"CE")+(COUNTIF($B$15:$AF$16,"1/2 CE")/2)</f>
        <v>0</v>
      </c>
      <c r="J50" s="2">
        <f>COUNTIF($B$15:$AF$16,"MO")+(COUNTIF($B$15:$AF$16,"1/2 MO")/2)</f>
        <v>0</v>
      </c>
      <c r="K50" s="2">
        <f>COUNTIF($B$15:$AF$16,"CAA")+(COUNTIF($B$15:$AF$16,"1/2 CAA")/2)</f>
        <v>0</v>
      </c>
      <c r="L50" s="2">
        <f>COUNTIF($B$15:$AF$16,"EF")+(COUNTIF($B$15:$AF$16,"1/2 EF")/2)</f>
        <v>0</v>
      </c>
      <c r="M50" s="2">
        <f>COUNTIF($B$15:$AF$16,"HSR")+(COUNTIF($B$15:$AF$16,"1/2 HSR")/2)</f>
        <v>0</v>
      </c>
      <c r="N50" s="2">
        <f>COUNTIF($B$15:$AF$16,"EM")+(COUNTIF($B$15:$AF$16,"1/2 EM")/2)</f>
        <v>0</v>
      </c>
      <c r="O50" s="2">
        <f>COUNTIF($B$15:$AF$16,"F")+(COUNTIF($B$15:$AF$16,"1/2 F")/2)</f>
        <v>0</v>
      </c>
      <c r="P50" s="2">
        <f>COUNTIF($B$15:$AF$16,"ST")+(COUNTIF($B$15:$AF$16,"1/2 ST")/2)</f>
        <v>0</v>
      </c>
      <c r="Q50" s="2">
        <f>COUNTIF($B$15:$AF$16,"FORM")+(COUNTIF($B$15:$AF$16,"1/2 FORM")/2)</f>
        <v>0</v>
      </c>
      <c r="R50" s="2">
        <f>COUNTIF($B$15:$AF$16,"EQ")+(COUNTIF($B$15:$AF$16,"1/2 EQ")/2)</f>
        <v>0</v>
      </c>
      <c r="S50" s="2">
        <f>COUNTIF($B$15:$AF$16,"CSO")+(COUNTIF($B$15:$AF$16,"1/2 CSO")/2)</f>
        <v>0</v>
      </c>
      <c r="T50" s="2">
        <f>COUNTIF($B$15:$AF$16,"FOUR")+(COUNTIF($B$15:$AF$16,"1/2 FOUR")/2)</f>
        <v>0</v>
      </c>
      <c r="U50" s="2">
        <f>COUNTIF($B$15:$AF$16,"PR")+(COUNTIF($B$15:$AF$16,"1/2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3"/>
        <v>0</v>
      </c>
    </row>
    <row r="51" spans="1:32" ht="17.25" customHeight="1">
      <c r="A51" s="44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COUNTIF($B$17:$AF$18,"AT")+(COUNTIF($B$17:$AF$18,"1/2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3"/>
        <v>0</v>
      </c>
    </row>
    <row r="52" spans="1:32" ht="17.25" customHeight="1">
      <c r="A52" s="44" t="s">
        <v>59</v>
      </c>
      <c r="B52" s="2">
        <f>COUNTIF($B$19:$AF$20,"J")+(COUNTIF($B$19:$AF$20,"1/2 J")/2)</f>
        <v>0</v>
      </c>
      <c r="C52" s="2">
        <f>COUNTIF($B$19:$AF$20,"M")+(COUNTIF($B$19:$AF$20,"1/2 M")/2)</f>
        <v>4</v>
      </c>
      <c r="D52" s="2">
        <f>COUNTIF($B$19:$AF$20,"AM")+(COUNTIF($B$19:$AF$20,"1/2 AM")/2)</f>
        <v>13</v>
      </c>
      <c r="E52" s="2">
        <f>COUNTIF($B$19:$AF$20,"GTPI")+(COUNTIF($B$19:$AF$20,"1/2 GTPI")/2)</f>
        <v>0</v>
      </c>
      <c r="F52" s="2">
        <f>COUNTIF($B$19:$AF$20,"RH")+(COUNTIF($B$19:$AF$20,"1/2 RH")/2)</f>
        <v>8</v>
      </c>
      <c r="G52" s="2">
        <f>COUNTIF($B$19:$AF$20,"CA")+(COUNTIF($B$19:$AF$20,"1/2 CA")/2)</f>
        <v>5</v>
      </c>
      <c r="H52" s="2">
        <f>COUNTIF($B$19:$AF$20,"RT")+(COUNTIF($B$19:$AF$20,"1/2 RT")/2)</f>
        <v>0</v>
      </c>
      <c r="I52" s="2">
        <f>COUNTIF($B$19:$AF$20,"CE")+(COUNTIF($B$19:$AF$20,"1/2 CE")/2)</f>
        <v>0</v>
      </c>
      <c r="J52" s="2">
        <f>COUNTIF($B$19:$AF$20,"MO")+(COUNTIF($B$19:$AF$20,"1/2 MO")/2)</f>
        <v>0</v>
      </c>
      <c r="K52" s="2">
        <f>COUNTIF($B$19:$AF$20,"CAA")+(COUNTIF($B$19:$AF$20,"1/2 CAA")/2)</f>
        <v>0</v>
      </c>
      <c r="L52" s="2">
        <f>COUNTIF($B$19:$AF$20,"EF")+(COUNTIF($B$19:$AF$20,"1/2 EF")/2)</f>
        <v>0</v>
      </c>
      <c r="M52" s="2">
        <f>COUNTIF($B$19:$AF$20,"HSR")+(COUNTIF($B$19:$AF$20,"1/2 HSR")/2)</f>
        <v>0</v>
      </c>
      <c r="N52" s="2">
        <f>COUNTIF($B$19:$AF$20,"EM")+(COUNTIF($B$19:$AF$20,"1/2 EM")/2)</f>
        <v>0</v>
      </c>
      <c r="O52" s="2">
        <f>COUNTIF($B$19:$AF$20,"F")+(COUNTIF($B$19:$AF$20,"1/2 F")/2)</f>
        <v>0</v>
      </c>
      <c r="P52" s="2">
        <f>COUNTIF($B$19:$AF$20,"ST")+(COUNTIF($B$19:$AF$20,"1/2 ST")/2)</f>
        <v>0</v>
      </c>
      <c r="Q52" s="2">
        <f>COUNTIF($B$19:$AF$20,"FORM")+(COUNTIF($B$19:$AF$20,"1/2 FORM")/2)</f>
        <v>0</v>
      </c>
      <c r="R52" s="2">
        <f>COUNTIF($B$19:$AF$20,"EQ")+(COUNTIF($B$19:$AF$20,"1/2 EQ")/2)</f>
        <v>0</v>
      </c>
      <c r="S52" s="2">
        <f>COUNTIF($B$19:$AF$20,"CSO")+(COUNTIF($B$19:$AF$20,"1/2 CSO")/2)</f>
        <v>0</v>
      </c>
      <c r="T52" s="2">
        <f>COUNTIF($B$19:$AF$20,"FOUR")+(COUNTIF($B$19:$AF$20,"1/2 FOUR")/2)</f>
        <v>0</v>
      </c>
      <c r="U52" s="2">
        <f>COUNTIF($B$19:$AF$20,"PR")+(COUNTIF($B$19:$AF$20,"1/2 PR")/2)</f>
        <v>0</v>
      </c>
      <c r="V52" s="2">
        <f>COUNTIF($B$19:$AF$20,"AT")+(COUNTIF($B$19:$AF$20,"1/2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3"/>
        <v>30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8</v>
      </c>
      <c r="D53" s="2">
        <f>COUNTIF($B$21:$AF$22,"AM")+(COUNTIF($B$21:$AF$22,"1/2 AM")/2)</f>
        <v>14</v>
      </c>
      <c r="E53" s="2">
        <f>COUNTIF($B$21:$AF$22,"GTPI")+(COUNTIF($B$21:$AF$22,"1/2 GTPI")/2)</f>
        <v>0</v>
      </c>
      <c r="F53" s="2">
        <f>COUNTIF($B$21:$AF$22,"RH")+(COUNTIF($B$21:$AF$22,"1/2 RH")/2)</f>
        <v>8</v>
      </c>
      <c r="G53" s="2">
        <f>COUNTIF($B$21:$AF$22,"CA")+(COUNTIF($B$21:$AF$22,"1/2 CA")/2)</f>
        <v>0</v>
      </c>
      <c r="H53" s="2">
        <f>COUNTIF($B$21:$AF$22,"RT")+(COUNTIF($B$21:$AF$22,"1/2 RT")/2)</f>
        <v>0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0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COUNTIF($B$21:$AF$22,"AT")+(COUNTIF($B$21:$AF$22,"1/2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3"/>
        <v>30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8</v>
      </c>
      <c r="D54" s="2">
        <f>COUNTIF($B$23:$AF$24,"AM")+(COUNTIF($B$23:$AF$24,"1/2 AM")/2)</f>
        <v>12</v>
      </c>
      <c r="E54" s="2">
        <f>COUNTIF($B$23:$AF$24,"GTPI")+(COUNTIF($B$23:$AF$24,"1/2 GTPI")/2)</f>
        <v>0</v>
      </c>
      <c r="F54" s="2">
        <f>COUNTIF($B$23:$AF$24,"RH")+(COUNTIF($B$23:$AF$24,"1/2 RH")/2)</f>
        <v>8</v>
      </c>
      <c r="G54" s="2">
        <f>COUNTIF($B$23:$AF$24,"CA")+(COUNTIF($B$23:$AF$24,"1/2 CA")/2)</f>
        <v>2</v>
      </c>
      <c r="H54" s="2">
        <f>COUNTIF($B$23:$AF$24,"RT")+(COUNTIF($B$23:$AF$24,"1/2 RT")/2)</f>
        <v>0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0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COUNTIF($B$23:$AF$24,"AT")+(COUNTIF($B$23:$AF$24,"1/2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3"/>
        <v>30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0</v>
      </c>
      <c r="D55" s="2">
        <f>COUNTIF($B$25:$AF$26,"AM")+(COUNTIF($B$25:$AF$26,"1/2 AM")/2)</f>
        <v>0</v>
      </c>
      <c r="E55" s="2">
        <f>COUNTIF($B$25:$AF$26,"GTPI")+(COUNTIF($B$25:$AF$26,"1/2 GTPI")/2)</f>
        <v>0</v>
      </c>
      <c r="F55" s="2">
        <f>COUNTIF($B$25:$AF$26,"RH")+(COUNTIF($B$25:$AF$26,"1/2 RH")/2)</f>
        <v>0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COUNTIF($B$25:$AF$26,"AT")+(COUNTIF($B$25:$AF$26,"1/2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3"/>
        <v>0</v>
      </c>
    </row>
    <row r="56" spans="1:32" ht="17.25" customHeight="1">
      <c r="A56" s="44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COUNTIF($B$27:$AF$28,"AT")+(COUNTIF($B$27:$AF$28,"1/2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3"/>
        <v>0</v>
      </c>
    </row>
    <row r="57" spans="1:32" ht="17.25" customHeight="1">
      <c r="A57" s="44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COUNTIF($B$29:$AF$30,"AT")+(COUNTIF($B$29:$AF$30,"1/2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3"/>
        <v>0</v>
      </c>
    </row>
  </sheetData>
  <mergeCells count="451">
    <mergeCell ref="K7:K8"/>
    <mergeCell ref="L7:L8"/>
    <mergeCell ref="O19:O20"/>
    <mergeCell ref="B41:AE41"/>
    <mergeCell ref="X11:X12"/>
    <mergeCell ref="H13:H14"/>
    <mergeCell ref="AE23:AE24"/>
    <mergeCell ref="E11:E12"/>
    <mergeCell ref="Q11:Q12"/>
    <mergeCell ref="R11:R12"/>
    <mergeCell ref="G11:G12"/>
    <mergeCell ref="B21:B22"/>
    <mergeCell ref="N21:N22"/>
    <mergeCell ref="AB21:AB22"/>
    <mergeCell ref="M19:M20"/>
    <mergeCell ref="N19:N20"/>
    <mergeCell ref="U11:U12"/>
    <mergeCell ref="V11:V12"/>
    <mergeCell ref="AE13:AE14"/>
    <mergeCell ref="E15:E16"/>
    <mergeCell ref="F15:F16"/>
    <mergeCell ref="Q15:Q16"/>
    <mergeCell ref="R15:R16"/>
    <mergeCell ref="G15:G16"/>
    <mergeCell ref="A1:AE1"/>
    <mergeCell ref="A3:A4"/>
    <mergeCell ref="A5:A6"/>
    <mergeCell ref="B5:B6"/>
    <mergeCell ref="C5:C6"/>
    <mergeCell ref="D5:D6"/>
    <mergeCell ref="E5:E6"/>
    <mergeCell ref="G5:G6"/>
    <mergeCell ref="H5:H6"/>
    <mergeCell ref="M5:M6"/>
    <mergeCell ref="S5:S6"/>
    <mergeCell ref="AE5:AE6"/>
    <mergeCell ref="Q5:Q6"/>
    <mergeCell ref="F5:F6"/>
    <mergeCell ref="N5:N6"/>
    <mergeCell ref="O5:O6"/>
    <mergeCell ref="I5:I6"/>
    <mergeCell ref="J5:J6"/>
    <mergeCell ref="K5:K6"/>
    <mergeCell ref="AF5:AF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T7:T8"/>
    <mergeCell ref="U7:U8"/>
    <mergeCell ref="V7:V8"/>
    <mergeCell ref="R5:R6"/>
    <mergeCell ref="T5:T6"/>
    <mergeCell ref="L5:L6"/>
    <mergeCell ref="M7:M8"/>
    <mergeCell ref="N7:N8"/>
    <mergeCell ref="O7:O8"/>
    <mergeCell ref="P7:P8"/>
    <mergeCell ref="Q7:Q8"/>
    <mergeCell ref="R7:R8"/>
    <mergeCell ref="S7:S8"/>
    <mergeCell ref="P5:P6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G7:G8"/>
    <mergeCell ref="AE7:AE8"/>
    <mergeCell ref="AF7:AF8"/>
    <mergeCell ref="Y7:Y8"/>
    <mergeCell ref="Z7:Z8"/>
    <mergeCell ref="AA7:AA8"/>
    <mergeCell ref="AB7:AB8"/>
    <mergeCell ref="AC7:AC8"/>
    <mergeCell ref="AD7:AD8"/>
    <mergeCell ref="A9:A10"/>
    <mergeCell ref="B9:B10"/>
    <mergeCell ref="C9:C10"/>
    <mergeCell ref="D9:D10"/>
    <mergeCell ref="J9:J10"/>
    <mergeCell ref="K9:K10"/>
    <mergeCell ref="E9:E10"/>
    <mergeCell ref="F9:F10"/>
    <mergeCell ref="G9:G10"/>
    <mergeCell ref="H9:H10"/>
    <mergeCell ref="M9:M10"/>
    <mergeCell ref="N9:N10"/>
    <mergeCell ref="I9:I10"/>
    <mergeCell ref="L9:L10"/>
    <mergeCell ref="W7:W8"/>
    <mergeCell ref="X7:X8"/>
    <mergeCell ref="AF9:AF10"/>
    <mergeCell ref="U9:U10"/>
    <mergeCell ref="V9:V10"/>
    <mergeCell ref="W9:W10"/>
    <mergeCell ref="X9:X10"/>
    <mergeCell ref="Y9:Y10"/>
    <mergeCell ref="Z9:Z10"/>
    <mergeCell ref="AE9:AE10"/>
    <mergeCell ref="AA9:AA10"/>
    <mergeCell ref="AC9:AC10"/>
    <mergeCell ref="AB9:AB10"/>
    <mergeCell ref="A11:A12"/>
    <mergeCell ref="B11:B12"/>
    <mergeCell ref="C11:C12"/>
    <mergeCell ref="D11:D12"/>
    <mergeCell ref="M11:M12"/>
    <mergeCell ref="N11:N12"/>
    <mergeCell ref="AD9:AD10"/>
    <mergeCell ref="O9:O10"/>
    <mergeCell ref="P9:P10"/>
    <mergeCell ref="Q9:Q10"/>
    <mergeCell ref="R9:R10"/>
    <mergeCell ref="S9:S10"/>
    <mergeCell ref="T9:T10"/>
    <mergeCell ref="F11:F12"/>
    <mergeCell ref="P11:P12"/>
    <mergeCell ref="H11:H12"/>
    <mergeCell ref="AF11:AF12"/>
    <mergeCell ref="A13:A14"/>
    <mergeCell ref="B13:B14"/>
    <mergeCell ref="C13:C14"/>
    <mergeCell ref="D13:D14"/>
    <mergeCell ref="E13:E14"/>
    <mergeCell ref="F13:F14"/>
    <mergeCell ref="G13:G14"/>
    <mergeCell ref="Y11:Y12"/>
    <mergeCell ref="M13:M14"/>
    <mergeCell ref="W11:W12"/>
    <mergeCell ref="Z11:Z12"/>
    <mergeCell ref="AA11:AA12"/>
    <mergeCell ref="AB11:AB12"/>
    <mergeCell ref="AC11:AC12"/>
    <mergeCell ref="AE11:AE12"/>
    <mergeCell ref="O11:O12"/>
    <mergeCell ref="I11:I12"/>
    <mergeCell ref="J11:J12"/>
    <mergeCell ref="K11:K12"/>
    <mergeCell ref="L11:L12"/>
    <mergeCell ref="AD11:AD12"/>
    <mergeCell ref="S11:S12"/>
    <mergeCell ref="T11:T12"/>
    <mergeCell ref="Q13:Q14"/>
    <mergeCell ref="R13:R14"/>
    <mergeCell ref="S13:S14"/>
    <mergeCell ref="T13:T14"/>
    <mergeCell ref="I13:I14"/>
    <mergeCell ref="J13:J14"/>
    <mergeCell ref="K13:K14"/>
    <mergeCell ref="L13:L14"/>
    <mergeCell ref="AF13:AF14"/>
    <mergeCell ref="AC13:AC14"/>
    <mergeCell ref="AD13:AD14"/>
    <mergeCell ref="AA13:AA14"/>
    <mergeCell ref="AB13:AB14"/>
    <mergeCell ref="N13:N14"/>
    <mergeCell ref="O13:O14"/>
    <mergeCell ref="P13:P14"/>
    <mergeCell ref="U13:U14"/>
    <mergeCell ref="V13:V14"/>
    <mergeCell ref="W13:W14"/>
    <mergeCell ref="X13:X14"/>
    <mergeCell ref="Y13:Y14"/>
    <mergeCell ref="Z13:Z14"/>
    <mergeCell ref="AF15:AF16"/>
    <mergeCell ref="AC15:AC16"/>
    <mergeCell ref="AD15:AD16"/>
    <mergeCell ref="O15:O16"/>
    <mergeCell ref="P15:P16"/>
    <mergeCell ref="W15:W16"/>
    <mergeCell ref="X15:X16"/>
    <mergeCell ref="Y15:Y16"/>
    <mergeCell ref="Z15:Z16"/>
    <mergeCell ref="S15:S16"/>
    <mergeCell ref="T15:T16"/>
    <mergeCell ref="U15:U16"/>
    <mergeCell ref="V15:V16"/>
    <mergeCell ref="A17:A18"/>
    <mergeCell ref="B17:B18"/>
    <mergeCell ref="C17:C18"/>
    <mergeCell ref="D17:D18"/>
    <mergeCell ref="E17:E18"/>
    <mergeCell ref="F17:F18"/>
    <mergeCell ref="AA15:AA16"/>
    <mergeCell ref="AB15:AB16"/>
    <mergeCell ref="AE15:AE16"/>
    <mergeCell ref="A15:A16"/>
    <mergeCell ref="B15:B16"/>
    <mergeCell ref="C15:C16"/>
    <mergeCell ref="D15:D16"/>
    <mergeCell ref="M15:M16"/>
    <mergeCell ref="N15:N16"/>
    <mergeCell ref="J15:J16"/>
    <mergeCell ref="K15:K16"/>
    <mergeCell ref="L15:L16"/>
    <mergeCell ref="H15:H16"/>
    <mergeCell ref="I15:I16"/>
    <mergeCell ref="AF17:AF18"/>
    <mergeCell ref="E19:E20"/>
    <mergeCell ref="F19:F20"/>
    <mergeCell ref="AA17:AA18"/>
    <mergeCell ref="AB17:AB18"/>
    <mergeCell ref="U17:U18"/>
    <mergeCell ref="V17:V18"/>
    <mergeCell ref="W17:W18"/>
    <mergeCell ref="X17:X18"/>
    <mergeCell ref="Q17:Q18"/>
    <mergeCell ref="G17:G18"/>
    <mergeCell ref="H17:H18"/>
    <mergeCell ref="M17:M18"/>
    <mergeCell ref="N17:N18"/>
    <mergeCell ref="O17:O18"/>
    <mergeCell ref="P17:P18"/>
    <mergeCell ref="I17:I18"/>
    <mergeCell ref="J17:J18"/>
    <mergeCell ref="K17:K18"/>
    <mergeCell ref="L17:L18"/>
    <mergeCell ref="G19:G20"/>
    <mergeCell ref="H19:H20"/>
    <mergeCell ref="I19:I20"/>
    <mergeCell ref="J19:J20"/>
    <mergeCell ref="AC19:AC20"/>
    <mergeCell ref="Q19:Q20"/>
    <mergeCell ref="AA19:AA20"/>
    <mergeCell ref="R19:R20"/>
    <mergeCell ref="X19:X20"/>
    <mergeCell ref="AB19:AB20"/>
    <mergeCell ref="AE17:AE18"/>
    <mergeCell ref="R17:R18"/>
    <mergeCell ref="AC17:AC18"/>
    <mergeCell ref="AD17:AD18"/>
    <mergeCell ref="Y17:Y18"/>
    <mergeCell ref="Z17:Z18"/>
    <mergeCell ref="S17:S18"/>
    <mergeCell ref="T17:T18"/>
    <mergeCell ref="AE19:AE20"/>
    <mergeCell ref="AF19:AF20"/>
    <mergeCell ref="A21:A22"/>
    <mergeCell ref="C21:C22"/>
    <mergeCell ref="D21:D22"/>
    <mergeCell ref="E21:E22"/>
    <mergeCell ref="F21:F22"/>
    <mergeCell ref="G21:G22"/>
    <mergeCell ref="H21:H22"/>
    <mergeCell ref="AD19:AD20"/>
    <mergeCell ref="Y19:Y20"/>
    <mergeCell ref="Z19:Z20"/>
    <mergeCell ref="K19:K20"/>
    <mergeCell ref="L19:L20"/>
    <mergeCell ref="W19:W20"/>
    <mergeCell ref="S19:S20"/>
    <mergeCell ref="T19:T20"/>
    <mergeCell ref="U19:U20"/>
    <mergeCell ref="V19:V20"/>
    <mergeCell ref="P19:P20"/>
    <mergeCell ref="A19:A20"/>
    <mergeCell ref="B19:B20"/>
    <mergeCell ref="C19:C20"/>
    <mergeCell ref="D19:D20"/>
    <mergeCell ref="AC21:AC22"/>
    <mergeCell ref="AD21:AD22"/>
    <mergeCell ref="Y21:Y22"/>
    <mergeCell ref="Z21:Z22"/>
    <mergeCell ref="AE21:AE22"/>
    <mergeCell ref="AF21:AF22"/>
    <mergeCell ref="S21:S22"/>
    <mergeCell ref="T21:T22"/>
    <mergeCell ref="U21:U22"/>
    <mergeCell ref="F23:F24"/>
    <mergeCell ref="AA21:AA22"/>
    <mergeCell ref="V21:V22"/>
    <mergeCell ref="W21:W22"/>
    <mergeCell ref="X21:X22"/>
    <mergeCell ref="Q21:Q22"/>
    <mergeCell ref="R21:R22"/>
    <mergeCell ref="K23:K24"/>
    <mergeCell ref="L23:L24"/>
    <mergeCell ref="I21:I22"/>
    <mergeCell ref="J21:J22"/>
    <mergeCell ref="K21:K22"/>
    <mergeCell ref="L21:L22"/>
    <mergeCell ref="M21:M22"/>
    <mergeCell ref="O21:O22"/>
    <mergeCell ref="P21:P22"/>
    <mergeCell ref="Z23:Z24"/>
    <mergeCell ref="AA23:AA24"/>
    <mergeCell ref="AB23:AB24"/>
    <mergeCell ref="AC23:AC24"/>
    <mergeCell ref="AF23:AF24"/>
    <mergeCell ref="M23:M24"/>
    <mergeCell ref="N23:N24"/>
    <mergeCell ref="O23:O24"/>
    <mergeCell ref="P23:P24"/>
    <mergeCell ref="AD23:AD24"/>
    <mergeCell ref="S23:S24"/>
    <mergeCell ref="T23:T24"/>
    <mergeCell ref="U23:U24"/>
    <mergeCell ref="V23:V24"/>
    <mergeCell ref="W23:W24"/>
    <mergeCell ref="Q23:Q24"/>
    <mergeCell ref="R23:R24"/>
    <mergeCell ref="Y23:Y24"/>
    <mergeCell ref="X23:X24"/>
    <mergeCell ref="S25:S26"/>
    <mergeCell ref="T25:T26"/>
    <mergeCell ref="I25:I26"/>
    <mergeCell ref="J25:J26"/>
    <mergeCell ref="K25:K26"/>
    <mergeCell ref="L25:L26"/>
    <mergeCell ref="M25:M26"/>
    <mergeCell ref="A25:A26"/>
    <mergeCell ref="B25:B26"/>
    <mergeCell ref="C25:C26"/>
    <mergeCell ref="D25:D26"/>
    <mergeCell ref="E25:E26"/>
    <mergeCell ref="F25:F26"/>
    <mergeCell ref="A23:A24"/>
    <mergeCell ref="B23:B24"/>
    <mergeCell ref="C23:C24"/>
    <mergeCell ref="D23:D24"/>
    <mergeCell ref="G23:G24"/>
    <mergeCell ref="H23:H24"/>
    <mergeCell ref="I23:I24"/>
    <mergeCell ref="J23:J24"/>
    <mergeCell ref="E23:E24"/>
    <mergeCell ref="AD25:AD26"/>
    <mergeCell ref="AE25:AE26"/>
    <mergeCell ref="AF25:AF26"/>
    <mergeCell ref="E27:E28"/>
    <mergeCell ref="F27:F28"/>
    <mergeCell ref="AA25:AA26"/>
    <mergeCell ref="AB25:AB26"/>
    <mergeCell ref="U25:U26"/>
    <mergeCell ref="V25:V26"/>
    <mergeCell ref="W25:W26"/>
    <mergeCell ref="N25:N26"/>
    <mergeCell ref="O25:O26"/>
    <mergeCell ref="P25:P26"/>
    <mergeCell ref="Q25:Q26"/>
    <mergeCell ref="R25:R26"/>
    <mergeCell ref="AC25:AC26"/>
    <mergeCell ref="X25:X26"/>
    <mergeCell ref="Y25:Y26"/>
    <mergeCell ref="Z25:Z26"/>
    <mergeCell ref="G25:G26"/>
    <mergeCell ref="H25:H26"/>
    <mergeCell ref="O27:O28"/>
    <mergeCell ref="P27:P28"/>
    <mergeCell ref="AA27:AA28"/>
    <mergeCell ref="A27:A28"/>
    <mergeCell ref="B27:B28"/>
    <mergeCell ref="C27:C28"/>
    <mergeCell ref="D27:D28"/>
    <mergeCell ref="Q27:Q28"/>
    <mergeCell ref="R27:R28"/>
    <mergeCell ref="G27:G28"/>
    <mergeCell ref="H27:H28"/>
    <mergeCell ref="I27:I28"/>
    <mergeCell ref="J27:J28"/>
    <mergeCell ref="AB27:AB28"/>
    <mergeCell ref="AE27:AE28"/>
    <mergeCell ref="AF27:AF28"/>
    <mergeCell ref="A29:A30"/>
    <mergeCell ref="B29:B30"/>
    <mergeCell ref="C29:C30"/>
    <mergeCell ref="D29:D30"/>
    <mergeCell ref="E29:E30"/>
    <mergeCell ref="F29:F30"/>
    <mergeCell ref="AC27:AC28"/>
    <mergeCell ref="AD27:AD28"/>
    <mergeCell ref="S27:S28"/>
    <mergeCell ref="T27:T28"/>
    <mergeCell ref="U27:U28"/>
    <mergeCell ref="V27:V28"/>
    <mergeCell ref="W27:W28"/>
    <mergeCell ref="X27:X28"/>
    <mergeCell ref="Y27:Y28"/>
    <mergeCell ref="Z27:Z28"/>
    <mergeCell ref="K27:K28"/>
    <mergeCell ref="L27:L28"/>
    <mergeCell ref="M27:M28"/>
    <mergeCell ref="N27:N28"/>
    <mergeCell ref="AD29:AD30"/>
    <mergeCell ref="O29:O30"/>
    <mergeCell ref="P29:P30"/>
    <mergeCell ref="Q29:Q30"/>
    <mergeCell ref="R29:R30"/>
    <mergeCell ref="AE29:AE30"/>
    <mergeCell ref="AF29:AF30"/>
    <mergeCell ref="U29:U30"/>
    <mergeCell ref="V29:V30"/>
    <mergeCell ref="W29:W30"/>
    <mergeCell ref="X29:X30"/>
    <mergeCell ref="S29:S30"/>
    <mergeCell ref="T29:T30"/>
    <mergeCell ref="A34:A40"/>
    <mergeCell ref="B34:B40"/>
    <mergeCell ref="C34:C40"/>
    <mergeCell ref="D34:D40"/>
    <mergeCell ref="Y29:Y30"/>
    <mergeCell ref="Z29:Z30"/>
    <mergeCell ref="AA29:AA30"/>
    <mergeCell ref="AB29:AB30"/>
    <mergeCell ref="AC29:AC30"/>
    <mergeCell ref="G29:G30"/>
    <mergeCell ref="H29:H30"/>
    <mergeCell ref="I29:I30"/>
    <mergeCell ref="J29:J30"/>
    <mergeCell ref="K29:K30"/>
    <mergeCell ref="L29:L30"/>
    <mergeCell ref="M29:M30"/>
    <mergeCell ref="N29:N30"/>
    <mergeCell ref="I34:I40"/>
    <mergeCell ref="J34:J40"/>
    <mergeCell ref="X34:X40"/>
    <mergeCell ref="M34:M40"/>
    <mergeCell ref="N34:N40"/>
    <mergeCell ref="E34:E40"/>
    <mergeCell ref="F34:F40"/>
    <mergeCell ref="G34:G40"/>
    <mergeCell ref="H34:H40"/>
    <mergeCell ref="AF34:AF40"/>
    <mergeCell ref="Y34:Y40"/>
    <mergeCell ref="Z34:Z40"/>
    <mergeCell ref="AA34:AA40"/>
    <mergeCell ref="AB34:AB40"/>
    <mergeCell ref="T34:T40"/>
    <mergeCell ref="K34:K40"/>
    <mergeCell ref="L34:L40"/>
    <mergeCell ref="S34:S40"/>
    <mergeCell ref="AE34:AE40"/>
    <mergeCell ref="AC34:AC40"/>
    <mergeCell ref="AD34:AD40"/>
    <mergeCell ref="V34:V40"/>
    <mergeCell ref="W34:W40"/>
    <mergeCell ref="O34:O40"/>
    <mergeCell ref="P34:P40"/>
    <mergeCell ref="Q34:Q40"/>
    <mergeCell ref="R34:R40"/>
    <mergeCell ref="U34:U40"/>
  </mergeCells>
  <phoneticPr fontId="8" type="noConversion"/>
  <pageMargins left="0.17" right="0.17" top="0.26" bottom="0.25" header="0.4921259845" footer="0.492125984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G57"/>
  <sheetViews>
    <sheetView zoomScale="85" zoomScaleNormal="85" workbookViewId="0">
      <selection activeCell="A3" sqref="A3:A4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3" ht="22.5" customHeight="1">
      <c r="A1" s="50" t="s">
        <v>29</v>
      </c>
      <c r="B1" s="50"/>
      <c r="C1" s="50"/>
      <c r="D1" s="50"/>
      <c r="E1" s="51"/>
      <c r="F1" s="51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3">
      <c r="A2" s="4"/>
      <c r="B2" s="6"/>
      <c r="C2" s="6"/>
      <c r="D2" s="6"/>
      <c r="E2" s="6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4"/>
    </row>
    <row r="3" spans="1:33">
      <c r="A3" s="52"/>
      <c r="B3" s="3">
        <v>1</v>
      </c>
      <c r="C3" s="3">
        <v>2</v>
      </c>
      <c r="D3" s="3">
        <v>3</v>
      </c>
      <c r="E3" s="26">
        <v>4</v>
      </c>
      <c r="F3" s="26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3">
        <v>31</v>
      </c>
    </row>
    <row r="4" spans="1:33">
      <c r="A4" s="52"/>
      <c r="B4" s="3" t="s">
        <v>7</v>
      </c>
      <c r="C4" s="3" t="s">
        <v>6</v>
      </c>
      <c r="D4" s="3" t="s">
        <v>43</v>
      </c>
      <c r="E4" s="3" t="s">
        <v>44</v>
      </c>
      <c r="F4" s="3" t="s">
        <v>45</v>
      </c>
      <c r="G4" s="3" t="s">
        <v>46</v>
      </c>
      <c r="H4" s="3" t="s">
        <v>7</v>
      </c>
      <c r="I4" s="3" t="s">
        <v>7</v>
      </c>
      <c r="J4" s="3" t="s">
        <v>6</v>
      </c>
      <c r="K4" s="3" t="s">
        <v>43</v>
      </c>
      <c r="L4" s="3" t="s">
        <v>44</v>
      </c>
      <c r="M4" s="3" t="s">
        <v>45</v>
      </c>
      <c r="N4" s="3" t="s">
        <v>46</v>
      </c>
      <c r="O4" s="3" t="s">
        <v>7</v>
      </c>
      <c r="P4" s="3" t="s">
        <v>7</v>
      </c>
      <c r="Q4" s="3" t="s">
        <v>6</v>
      </c>
      <c r="R4" s="3" t="s">
        <v>43</v>
      </c>
      <c r="S4" s="3" t="s">
        <v>44</v>
      </c>
      <c r="T4" s="3" t="s">
        <v>45</v>
      </c>
      <c r="U4" s="3" t="s">
        <v>46</v>
      </c>
      <c r="V4" s="3" t="s">
        <v>7</v>
      </c>
      <c r="W4" s="3" t="s">
        <v>7</v>
      </c>
      <c r="X4" s="3" t="s">
        <v>6</v>
      </c>
      <c r="Y4" s="3" t="s">
        <v>43</v>
      </c>
      <c r="Z4" s="3" t="s">
        <v>44</v>
      </c>
      <c r="AA4" s="3" t="s">
        <v>45</v>
      </c>
      <c r="AB4" s="3" t="s">
        <v>46</v>
      </c>
      <c r="AC4" s="3" t="s">
        <v>7</v>
      </c>
      <c r="AD4" s="3" t="s">
        <v>7</v>
      </c>
      <c r="AE4" s="3" t="s">
        <v>6</v>
      </c>
      <c r="AF4" s="3" t="s">
        <v>43</v>
      </c>
    </row>
    <row r="5" spans="1:33" ht="12.75" customHeight="1">
      <c r="A5" s="52" t="s">
        <v>54</v>
      </c>
      <c r="B5" s="46" t="s">
        <v>7</v>
      </c>
      <c r="C5" s="46" t="s">
        <v>7</v>
      </c>
      <c r="D5" s="46" t="s">
        <v>7</v>
      </c>
      <c r="E5" s="48" t="s">
        <v>9</v>
      </c>
      <c r="F5" s="48" t="s">
        <v>9</v>
      </c>
      <c r="G5" s="46" t="s">
        <v>7</v>
      </c>
      <c r="H5" s="46" t="s">
        <v>7</v>
      </c>
      <c r="I5" s="46" t="s">
        <v>7</v>
      </c>
      <c r="J5" s="46" t="s">
        <v>7</v>
      </c>
      <c r="K5" s="46" t="s">
        <v>7</v>
      </c>
      <c r="L5" s="48" t="s">
        <v>9</v>
      </c>
      <c r="M5" s="48" t="s">
        <v>9</v>
      </c>
      <c r="N5" s="45" t="s">
        <v>10</v>
      </c>
      <c r="O5" s="48" t="s">
        <v>22</v>
      </c>
      <c r="P5" s="45" t="s">
        <v>10</v>
      </c>
      <c r="Q5" s="45" t="s">
        <v>10</v>
      </c>
      <c r="R5" s="45" t="s">
        <v>10</v>
      </c>
      <c r="S5" s="48" t="s">
        <v>9</v>
      </c>
      <c r="T5" s="48" t="s">
        <v>9</v>
      </c>
      <c r="U5" s="45" t="s">
        <v>10</v>
      </c>
      <c r="V5" s="45" t="s">
        <v>10</v>
      </c>
      <c r="W5" s="45" t="s">
        <v>10</v>
      </c>
      <c r="X5" s="45" t="s">
        <v>10</v>
      </c>
      <c r="Y5" s="45" t="s">
        <v>10</v>
      </c>
      <c r="Z5" s="48" t="s">
        <v>9</v>
      </c>
      <c r="AA5" s="48" t="s">
        <v>9</v>
      </c>
      <c r="AB5" s="45" t="s">
        <v>10</v>
      </c>
      <c r="AC5" s="45" t="s">
        <v>10</v>
      </c>
      <c r="AD5" s="45" t="s">
        <v>10</v>
      </c>
      <c r="AE5" s="45" t="s">
        <v>10</v>
      </c>
      <c r="AF5" s="45" t="s">
        <v>10</v>
      </c>
    </row>
    <row r="6" spans="1:33" ht="12.75" customHeight="1">
      <c r="A6" s="52"/>
      <c r="B6" s="46"/>
      <c r="C6" s="46"/>
      <c r="D6" s="46"/>
      <c r="E6" s="48"/>
      <c r="F6" s="48"/>
      <c r="G6" s="46"/>
      <c r="H6" s="46"/>
      <c r="I6" s="46"/>
      <c r="J6" s="46"/>
      <c r="K6" s="46"/>
      <c r="L6" s="48"/>
      <c r="M6" s="48"/>
      <c r="N6" s="45"/>
      <c r="O6" s="48"/>
      <c r="P6" s="45"/>
      <c r="Q6" s="45"/>
      <c r="R6" s="45"/>
      <c r="S6" s="48"/>
      <c r="T6" s="48"/>
      <c r="U6" s="45"/>
      <c r="V6" s="45"/>
      <c r="W6" s="45"/>
      <c r="X6" s="45"/>
      <c r="Y6" s="45"/>
      <c r="Z6" s="48"/>
      <c r="AA6" s="48"/>
      <c r="AB6" s="45"/>
      <c r="AC6" s="45"/>
      <c r="AD6" s="45"/>
      <c r="AE6" s="45"/>
      <c r="AF6" s="45"/>
      <c r="AG6" s="15"/>
    </row>
    <row r="7" spans="1:33" ht="12.75" customHeight="1">
      <c r="A7" s="52" t="s">
        <v>55</v>
      </c>
      <c r="B7" s="45" t="s">
        <v>10</v>
      </c>
      <c r="C7" s="45" t="s">
        <v>10</v>
      </c>
      <c r="D7" s="45" t="s">
        <v>10</v>
      </c>
      <c r="E7" s="48" t="s">
        <v>9</v>
      </c>
      <c r="F7" s="48" t="s">
        <v>9</v>
      </c>
      <c r="G7" s="45" t="s">
        <v>10</v>
      </c>
      <c r="H7" s="45" t="s">
        <v>10</v>
      </c>
      <c r="I7" s="45" t="s">
        <v>10</v>
      </c>
      <c r="J7" s="45" t="s">
        <v>10</v>
      </c>
      <c r="K7" s="45" t="s">
        <v>10</v>
      </c>
      <c r="L7" s="45" t="s">
        <v>10</v>
      </c>
      <c r="M7" s="48" t="s">
        <v>9</v>
      </c>
      <c r="N7" s="48" t="s">
        <v>9</v>
      </c>
      <c r="O7" s="48" t="s">
        <v>22</v>
      </c>
      <c r="P7" s="45" t="s">
        <v>10</v>
      </c>
      <c r="Q7" s="45" t="s">
        <v>10</v>
      </c>
      <c r="R7" s="45" t="s">
        <v>10</v>
      </c>
      <c r="S7" s="48" t="s">
        <v>9</v>
      </c>
      <c r="T7" s="48" t="s">
        <v>9</v>
      </c>
      <c r="U7" s="46" t="s">
        <v>8</v>
      </c>
      <c r="V7" s="46" t="s">
        <v>8</v>
      </c>
      <c r="W7" s="46" t="s">
        <v>8</v>
      </c>
      <c r="X7" s="46" t="s">
        <v>8</v>
      </c>
      <c r="Y7" s="46" t="s">
        <v>8</v>
      </c>
      <c r="Z7" s="46" t="s">
        <v>8</v>
      </c>
      <c r="AA7" s="48" t="s">
        <v>9</v>
      </c>
      <c r="AB7" s="48" t="s">
        <v>9</v>
      </c>
      <c r="AC7" s="46" t="s">
        <v>8</v>
      </c>
      <c r="AD7" s="46" t="s">
        <v>8</v>
      </c>
      <c r="AE7" s="46" t="s">
        <v>8</v>
      </c>
      <c r="AF7" s="46" t="s">
        <v>8</v>
      </c>
    </row>
    <row r="8" spans="1:33" ht="12.75" customHeight="1">
      <c r="A8" s="52"/>
      <c r="B8" s="45"/>
      <c r="C8" s="45"/>
      <c r="D8" s="45"/>
      <c r="E8" s="48"/>
      <c r="F8" s="48"/>
      <c r="G8" s="45"/>
      <c r="H8" s="45"/>
      <c r="I8" s="45"/>
      <c r="J8" s="45"/>
      <c r="K8" s="45"/>
      <c r="L8" s="45"/>
      <c r="M8" s="48"/>
      <c r="N8" s="48"/>
      <c r="O8" s="48"/>
      <c r="P8" s="45"/>
      <c r="Q8" s="45"/>
      <c r="R8" s="45"/>
      <c r="S8" s="48"/>
      <c r="T8" s="48"/>
      <c r="U8" s="46"/>
      <c r="V8" s="46"/>
      <c r="W8" s="46"/>
      <c r="X8" s="46"/>
      <c r="Y8" s="46"/>
      <c r="Z8" s="46"/>
      <c r="AA8" s="48"/>
      <c r="AB8" s="48"/>
      <c r="AC8" s="46"/>
      <c r="AD8" s="46"/>
      <c r="AE8" s="46"/>
      <c r="AF8" s="46"/>
      <c r="AG8" s="15"/>
    </row>
    <row r="9" spans="1:33" ht="12.75" customHeight="1">
      <c r="A9" s="52" t="s">
        <v>56</v>
      </c>
      <c r="B9" s="46" t="s">
        <v>8</v>
      </c>
      <c r="C9" s="46" t="s">
        <v>8</v>
      </c>
      <c r="D9" s="46" t="s">
        <v>8</v>
      </c>
      <c r="E9" s="48" t="s">
        <v>9</v>
      </c>
      <c r="F9" s="48" t="s">
        <v>9</v>
      </c>
      <c r="G9" s="46" t="s">
        <v>8</v>
      </c>
      <c r="H9" s="46" t="s">
        <v>8</v>
      </c>
      <c r="I9" s="46" t="s">
        <v>8</v>
      </c>
      <c r="J9" s="46" t="s">
        <v>8</v>
      </c>
      <c r="K9" s="46" t="s">
        <v>8</v>
      </c>
      <c r="L9" s="46" t="s">
        <v>8</v>
      </c>
      <c r="M9" s="48" t="s">
        <v>9</v>
      </c>
      <c r="N9" s="48" t="s">
        <v>9</v>
      </c>
      <c r="O9" s="48" t="s">
        <v>22</v>
      </c>
      <c r="P9" s="46" t="s">
        <v>8</v>
      </c>
      <c r="Q9" s="46" t="s">
        <v>8</v>
      </c>
      <c r="R9" s="46" t="s">
        <v>8</v>
      </c>
      <c r="S9" s="48" t="s">
        <v>9</v>
      </c>
      <c r="T9" s="48" t="s">
        <v>9</v>
      </c>
      <c r="U9" s="46" t="s">
        <v>8</v>
      </c>
      <c r="V9" s="46" t="s">
        <v>8</v>
      </c>
      <c r="W9" s="46" t="s">
        <v>8</v>
      </c>
      <c r="X9" s="46" t="s">
        <v>8</v>
      </c>
      <c r="Y9" s="46" t="s">
        <v>8</v>
      </c>
      <c r="Z9" s="46" t="s">
        <v>8</v>
      </c>
      <c r="AA9" s="48" t="s">
        <v>9</v>
      </c>
      <c r="AB9" s="48" t="s">
        <v>9</v>
      </c>
      <c r="AC9" s="46" t="s">
        <v>8</v>
      </c>
      <c r="AD9" s="46" t="s">
        <v>8</v>
      </c>
      <c r="AE9" s="46" t="s">
        <v>8</v>
      </c>
      <c r="AF9" s="46" t="s">
        <v>8</v>
      </c>
    </row>
    <row r="10" spans="1:33" ht="12.75" customHeight="1">
      <c r="A10" s="52"/>
      <c r="B10" s="46"/>
      <c r="C10" s="46"/>
      <c r="D10" s="46"/>
      <c r="E10" s="48"/>
      <c r="F10" s="48"/>
      <c r="G10" s="46"/>
      <c r="H10" s="46"/>
      <c r="I10" s="46"/>
      <c r="J10" s="46"/>
      <c r="K10" s="46"/>
      <c r="L10" s="46"/>
      <c r="M10" s="48"/>
      <c r="N10" s="48"/>
      <c r="O10" s="48"/>
      <c r="P10" s="46"/>
      <c r="Q10" s="46"/>
      <c r="R10" s="46"/>
      <c r="S10" s="48"/>
      <c r="T10" s="48"/>
      <c r="U10" s="46"/>
      <c r="V10" s="46"/>
      <c r="W10" s="46"/>
      <c r="X10" s="46"/>
      <c r="Y10" s="46"/>
      <c r="Z10" s="46"/>
      <c r="AA10" s="48"/>
      <c r="AB10" s="48"/>
      <c r="AC10" s="46"/>
      <c r="AD10" s="46"/>
      <c r="AE10" s="46"/>
      <c r="AF10" s="46"/>
      <c r="AG10" s="15"/>
    </row>
    <row r="11" spans="1:33" ht="12.75" customHeight="1">
      <c r="A11" s="52" t="s">
        <v>57</v>
      </c>
      <c r="B11" s="46" t="s">
        <v>8</v>
      </c>
      <c r="C11" s="46" t="s">
        <v>8</v>
      </c>
      <c r="D11" s="46" t="s">
        <v>8</v>
      </c>
      <c r="E11" s="48" t="s">
        <v>9</v>
      </c>
      <c r="F11" s="48" t="s">
        <v>9</v>
      </c>
      <c r="G11" s="46" t="s">
        <v>8</v>
      </c>
      <c r="H11" s="46" t="s">
        <v>8</v>
      </c>
      <c r="I11" s="46" t="s">
        <v>8</v>
      </c>
      <c r="J11" s="46" t="s">
        <v>8</v>
      </c>
      <c r="K11" s="46" t="s">
        <v>8</v>
      </c>
      <c r="L11" s="45" t="s">
        <v>10</v>
      </c>
      <c r="M11" s="48" t="s">
        <v>9</v>
      </c>
      <c r="N11" s="48" t="s">
        <v>9</v>
      </c>
      <c r="O11" s="48" t="s">
        <v>22</v>
      </c>
      <c r="P11" s="45" t="s">
        <v>10</v>
      </c>
      <c r="Q11" s="45" t="s">
        <v>10</v>
      </c>
      <c r="R11" s="45" t="s">
        <v>10</v>
      </c>
      <c r="S11" s="48" t="s">
        <v>9</v>
      </c>
      <c r="T11" s="48" t="s">
        <v>9</v>
      </c>
      <c r="U11" s="45" t="s">
        <v>10</v>
      </c>
      <c r="V11" s="45" t="s">
        <v>10</v>
      </c>
      <c r="W11" s="45" t="s">
        <v>10</v>
      </c>
      <c r="X11" s="45" t="s">
        <v>10</v>
      </c>
      <c r="Y11" s="45" t="s">
        <v>10</v>
      </c>
      <c r="Z11" s="45" t="s">
        <v>10</v>
      </c>
      <c r="AA11" s="48" t="s">
        <v>9</v>
      </c>
      <c r="AB11" s="48" t="s">
        <v>9</v>
      </c>
      <c r="AC11" s="45" t="s">
        <v>10</v>
      </c>
      <c r="AD11" s="45" t="s">
        <v>10</v>
      </c>
      <c r="AE11" s="45" t="s">
        <v>10</v>
      </c>
      <c r="AF11" s="45" t="s">
        <v>10</v>
      </c>
    </row>
    <row r="12" spans="1:33" ht="12.75" customHeight="1">
      <c r="A12" s="52"/>
      <c r="B12" s="46"/>
      <c r="C12" s="46"/>
      <c r="D12" s="46"/>
      <c r="E12" s="48"/>
      <c r="F12" s="48"/>
      <c r="G12" s="46"/>
      <c r="H12" s="46"/>
      <c r="I12" s="46"/>
      <c r="J12" s="46"/>
      <c r="K12" s="46"/>
      <c r="L12" s="45"/>
      <c r="M12" s="48"/>
      <c r="N12" s="48"/>
      <c r="O12" s="48"/>
      <c r="P12" s="45"/>
      <c r="Q12" s="45"/>
      <c r="R12" s="45"/>
      <c r="S12" s="48"/>
      <c r="T12" s="48"/>
      <c r="U12" s="45"/>
      <c r="V12" s="45"/>
      <c r="W12" s="45"/>
      <c r="X12" s="45"/>
      <c r="Y12" s="45"/>
      <c r="Z12" s="45"/>
      <c r="AA12" s="48"/>
      <c r="AB12" s="48"/>
      <c r="AC12" s="45"/>
      <c r="AD12" s="45"/>
      <c r="AE12" s="45"/>
      <c r="AF12" s="45"/>
      <c r="AG12" s="15"/>
    </row>
    <row r="13" spans="1:33" ht="12.75" customHeight="1">
      <c r="A13" s="52" t="s">
        <v>58</v>
      </c>
      <c r="B13" s="46" t="s">
        <v>8</v>
      </c>
      <c r="C13" s="46" t="s">
        <v>8</v>
      </c>
      <c r="D13" s="46" t="s">
        <v>8</v>
      </c>
      <c r="E13" s="48" t="s">
        <v>9</v>
      </c>
      <c r="F13" s="48" t="s">
        <v>9</v>
      </c>
      <c r="G13" s="46" t="s">
        <v>8</v>
      </c>
      <c r="H13" s="46" t="s">
        <v>8</v>
      </c>
      <c r="I13" s="46" t="s">
        <v>8</v>
      </c>
      <c r="J13" s="46" t="s">
        <v>8</v>
      </c>
      <c r="K13" s="46" t="s">
        <v>8</v>
      </c>
      <c r="L13" s="46" t="s">
        <v>8</v>
      </c>
      <c r="M13" s="48" t="s">
        <v>9</v>
      </c>
      <c r="N13" s="48" t="s">
        <v>9</v>
      </c>
      <c r="O13" s="48" t="s">
        <v>22</v>
      </c>
      <c r="P13" s="46" t="s">
        <v>8</v>
      </c>
      <c r="Q13" s="46" t="s">
        <v>8</v>
      </c>
      <c r="R13" s="46" t="s">
        <v>8</v>
      </c>
      <c r="S13" s="48" t="s">
        <v>9</v>
      </c>
      <c r="T13" s="48" t="s">
        <v>9</v>
      </c>
      <c r="U13" s="46" t="s">
        <v>8</v>
      </c>
      <c r="V13" s="46" t="s">
        <v>8</v>
      </c>
      <c r="W13" s="46" t="s">
        <v>8</v>
      </c>
      <c r="X13" s="46" t="s">
        <v>8</v>
      </c>
      <c r="Y13" s="46" t="s">
        <v>8</v>
      </c>
      <c r="Z13" s="46" t="s">
        <v>8</v>
      </c>
      <c r="AA13" s="48" t="s">
        <v>9</v>
      </c>
      <c r="AB13" s="48" t="s">
        <v>9</v>
      </c>
      <c r="AC13" s="46" t="s">
        <v>8</v>
      </c>
      <c r="AD13" s="46" t="s">
        <v>8</v>
      </c>
      <c r="AE13" s="46" t="s">
        <v>8</v>
      </c>
      <c r="AF13" s="46" t="s">
        <v>8</v>
      </c>
    </row>
    <row r="14" spans="1:33" ht="12.75" customHeight="1">
      <c r="A14" s="52"/>
      <c r="B14" s="46"/>
      <c r="C14" s="46"/>
      <c r="D14" s="46"/>
      <c r="E14" s="48"/>
      <c r="F14" s="48"/>
      <c r="G14" s="46"/>
      <c r="H14" s="46"/>
      <c r="I14" s="46"/>
      <c r="J14" s="46"/>
      <c r="K14" s="46"/>
      <c r="L14" s="46"/>
      <c r="M14" s="48"/>
      <c r="N14" s="48"/>
      <c r="O14" s="48"/>
      <c r="P14" s="46"/>
      <c r="Q14" s="46"/>
      <c r="R14" s="46"/>
      <c r="S14" s="48"/>
      <c r="T14" s="48"/>
      <c r="U14" s="46"/>
      <c r="V14" s="46"/>
      <c r="W14" s="46"/>
      <c r="X14" s="46"/>
      <c r="Y14" s="46"/>
      <c r="Z14" s="46"/>
      <c r="AA14" s="48"/>
      <c r="AB14" s="48"/>
      <c r="AC14" s="46"/>
      <c r="AD14" s="46"/>
      <c r="AE14" s="46"/>
      <c r="AF14" s="46"/>
      <c r="AG14" s="15"/>
    </row>
    <row r="15" spans="1:33" ht="12.75" customHeight="1">
      <c r="A15" s="52"/>
      <c r="B15" s="46"/>
      <c r="C15" s="46"/>
      <c r="D15" s="46"/>
      <c r="E15" s="48"/>
      <c r="F15" s="48"/>
      <c r="G15" s="46"/>
      <c r="H15" s="46"/>
      <c r="I15" s="46"/>
      <c r="J15" s="46"/>
      <c r="K15" s="46"/>
      <c r="L15" s="46"/>
      <c r="M15" s="48"/>
      <c r="N15" s="48"/>
      <c r="O15" s="48"/>
      <c r="P15" s="46"/>
      <c r="Q15" s="46"/>
      <c r="R15" s="46"/>
      <c r="S15" s="48"/>
      <c r="T15" s="48"/>
      <c r="U15" s="46"/>
      <c r="V15" s="46"/>
      <c r="W15" s="46"/>
      <c r="X15" s="46"/>
      <c r="Y15" s="46"/>
      <c r="Z15" s="46"/>
      <c r="AA15" s="48"/>
      <c r="AB15" s="48"/>
      <c r="AC15" s="46"/>
      <c r="AD15" s="46"/>
      <c r="AE15" s="46"/>
      <c r="AF15" s="46"/>
    </row>
    <row r="16" spans="1:33" ht="12.75" customHeight="1">
      <c r="A16" s="52"/>
      <c r="B16" s="46"/>
      <c r="C16" s="46"/>
      <c r="D16" s="46"/>
      <c r="E16" s="48"/>
      <c r="F16" s="48"/>
      <c r="G16" s="46"/>
      <c r="H16" s="46"/>
      <c r="I16" s="46"/>
      <c r="J16" s="46"/>
      <c r="K16" s="46"/>
      <c r="L16" s="46"/>
      <c r="M16" s="48"/>
      <c r="N16" s="48"/>
      <c r="O16" s="48"/>
      <c r="P16" s="46"/>
      <c r="Q16" s="46"/>
      <c r="R16" s="46"/>
      <c r="S16" s="48"/>
      <c r="T16" s="48"/>
      <c r="U16" s="46"/>
      <c r="V16" s="46"/>
      <c r="W16" s="46"/>
      <c r="X16" s="46"/>
      <c r="Y16" s="46"/>
      <c r="Z16" s="46"/>
      <c r="AA16" s="48"/>
      <c r="AB16" s="48"/>
      <c r="AC16" s="46"/>
      <c r="AD16" s="46"/>
      <c r="AE16" s="46"/>
      <c r="AF16" s="46"/>
    </row>
    <row r="17" spans="1:33" ht="12.75" customHeight="1">
      <c r="A17" s="52"/>
      <c r="B17" s="46"/>
      <c r="C17" s="46"/>
      <c r="D17" s="46"/>
      <c r="E17" s="48"/>
      <c r="F17" s="48"/>
      <c r="G17" s="46"/>
      <c r="H17" s="46"/>
      <c r="I17" s="46"/>
      <c r="J17" s="46"/>
      <c r="K17" s="46"/>
      <c r="L17" s="46"/>
      <c r="M17" s="48"/>
      <c r="N17" s="48"/>
      <c r="O17" s="48"/>
      <c r="P17" s="46"/>
      <c r="Q17" s="46"/>
      <c r="R17" s="46"/>
      <c r="S17" s="48"/>
      <c r="T17" s="48"/>
      <c r="U17" s="46"/>
      <c r="V17" s="46"/>
      <c r="W17" s="46"/>
      <c r="X17" s="46"/>
      <c r="Y17" s="46"/>
      <c r="Z17" s="46"/>
      <c r="AA17" s="48"/>
      <c r="AB17" s="48"/>
      <c r="AC17" s="46"/>
      <c r="AD17" s="46"/>
      <c r="AE17" s="46"/>
      <c r="AF17" s="46"/>
    </row>
    <row r="18" spans="1:33" ht="12.75" customHeight="1">
      <c r="A18" s="52"/>
      <c r="B18" s="46"/>
      <c r="C18" s="46"/>
      <c r="D18" s="46"/>
      <c r="E18" s="48"/>
      <c r="F18" s="48"/>
      <c r="G18" s="46"/>
      <c r="H18" s="46"/>
      <c r="I18" s="46"/>
      <c r="J18" s="46"/>
      <c r="K18" s="46"/>
      <c r="L18" s="46"/>
      <c r="M18" s="48"/>
      <c r="N18" s="48"/>
      <c r="O18" s="48"/>
      <c r="P18" s="46"/>
      <c r="Q18" s="46"/>
      <c r="R18" s="46"/>
      <c r="S18" s="48"/>
      <c r="T18" s="48"/>
      <c r="U18" s="46"/>
      <c r="V18" s="46"/>
      <c r="W18" s="46"/>
      <c r="X18" s="46"/>
      <c r="Y18" s="46"/>
      <c r="Z18" s="46"/>
      <c r="AA18" s="48"/>
      <c r="AB18" s="48"/>
      <c r="AC18" s="46"/>
      <c r="AD18" s="46"/>
      <c r="AE18" s="46"/>
      <c r="AF18" s="46"/>
    </row>
    <row r="19" spans="1:33" ht="12.75" customHeight="1">
      <c r="A19" s="52" t="s">
        <v>59</v>
      </c>
      <c r="B19" s="46" t="s">
        <v>8</v>
      </c>
      <c r="C19" s="46" t="s">
        <v>8</v>
      </c>
      <c r="D19" s="46" t="s">
        <v>8</v>
      </c>
      <c r="E19" s="45" t="s">
        <v>10</v>
      </c>
      <c r="F19" s="48" t="s">
        <v>9</v>
      </c>
      <c r="G19" s="48" t="s">
        <v>9</v>
      </c>
      <c r="H19" s="45" t="s">
        <v>10</v>
      </c>
      <c r="I19" s="45" t="s">
        <v>10</v>
      </c>
      <c r="J19" s="45" t="s">
        <v>10</v>
      </c>
      <c r="K19" s="45" t="s">
        <v>10</v>
      </c>
      <c r="L19" s="48" t="s">
        <v>9</v>
      </c>
      <c r="M19" s="48" t="s">
        <v>9</v>
      </c>
      <c r="N19" s="91" t="s">
        <v>11</v>
      </c>
      <c r="O19" s="48" t="s">
        <v>22</v>
      </c>
      <c r="P19" s="45" t="s">
        <v>12</v>
      </c>
      <c r="Q19" s="45" t="s">
        <v>12</v>
      </c>
      <c r="R19" s="45" t="s">
        <v>12</v>
      </c>
      <c r="S19" s="45" t="s">
        <v>12</v>
      </c>
      <c r="T19" s="48" t="s">
        <v>9</v>
      </c>
      <c r="U19" s="48" t="s">
        <v>9</v>
      </c>
      <c r="V19" s="45" t="s">
        <v>10</v>
      </c>
      <c r="W19" s="45" t="s">
        <v>10</v>
      </c>
      <c r="X19" s="45" t="s">
        <v>10</v>
      </c>
      <c r="Y19" s="45" t="s">
        <v>10</v>
      </c>
      <c r="Z19" s="48" t="s">
        <v>9</v>
      </c>
      <c r="AA19" s="48" t="s">
        <v>9</v>
      </c>
      <c r="AB19" s="46" t="s">
        <v>8</v>
      </c>
      <c r="AC19" s="46" t="s">
        <v>8</v>
      </c>
      <c r="AD19" s="46" t="s">
        <v>8</v>
      </c>
      <c r="AE19" s="46" t="s">
        <v>8</v>
      </c>
      <c r="AF19" s="46" t="s">
        <v>8</v>
      </c>
    </row>
    <row r="20" spans="1:33" ht="12.75" customHeight="1">
      <c r="A20" s="52"/>
      <c r="B20" s="46"/>
      <c r="C20" s="46"/>
      <c r="D20" s="46"/>
      <c r="E20" s="45"/>
      <c r="F20" s="48"/>
      <c r="G20" s="48"/>
      <c r="H20" s="45"/>
      <c r="I20" s="45"/>
      <c r="J20" s="45"/>
      <c r="K20" s="45"/>
      <c r="L20" s="48"/>
      <c r="M20" s="48"/>
      <c r="N20" s="91"/>
      <c r="O20" s="48"/>
      <c r="P20" s="45"/>
      <c r="Q20" s="45"/>
      <c r="R20" s="45"/>
      <c r="S20" s="45"/>
      <c r="T20" s="48"/>
      <c r="U20" s="48"/>
      <c r="V20" s="45"/>
      <c r="W20" s="45"/>
      <c r="X20" s="45"/>
      <c r="Y20" s="45"/>
      <c r="Z20" s="48"/>
      <c r="AA20" s="48"/>
      <c r="AB20" s="46"/>
      <c r="AC20" s="46"/>
      <c r="AD20" s="46"/>
      <c r="AE20" s="46"/>
      <c r="AF20" s="46"/>
    </row>
    <row r="21" spans="1:33" ht="12.75" customHeight="1">
      <c r="A21" s="52" t="s">
        <v>60</v>
      </c>
      <c r="B21" s="46" t="s">
        <v>8</v>
      </c>
      <c r="C21" s="46" t="s">
        <v>8</v>
      </c>
      <c r="D21" s="46" t="s">
        <v>8</v>
      </c>
      <c r="E21" s="46" t="s">
        <v>8</v>
      </c>
      <c r="F21" s="48" t="s">
        <v>9</v>
      </c>
      <c r="G21" s="48" t="s">
        <v>9</v>
      </c>
      <c r="H21" s="46" t="s">
        <v>8</v>
      </c>
      <c r="I21" s="46" t="s">
        <v>8</v>
      </c>
      <c r="J21" s="46" t="s">
        <v>8</v>
      </c>
      <c r="K21" s="46" t="s">
        <v>8</v>
      </c>
      <c r="L21" s="48" t="s">
        <v>9</v>
      </c>
      <c r="M21" s="48" t="s">
        <v>9</v>
      </c>
      <c r="N21" s="46" t="s">
        <v>8</v>
      </c>
      <c r="O21" s="48" t="s">
        <v>22</v>
      </c>
      <c r="P21" s="46" t="s">
        <v>8</v>
      </c>
      <c r="Q21" s="46" t="s">
        <v>8</v>
      </c>
      <c r="R21" s="46" t="s">
        <v>8</v>
      </c>
      <c r="S21" s="46" t="s">
        <v>8</v>
      </c>
      <c r="T21" s="48" t="s">
        <v>9</v>
      </c>
      <c r="U21" s="48" t="s">
        <v>9</v>
      </c>
      <c r="V21" s="46" t="s">
        <v>8</v>
      </c>
      <c r="W21" s="46" t="s">
        <v>8</v>
      </c>
      <c r="X21" s="46" t="s">
        <v>8</v>
      </c>
      <c r="Y21" s="46" t="s">
        <v>8</v>
      </c>
      <c r="Z21" s="48" t="s">
        <v>9</v>
      </c>
      <c r="AA21" s="48" t="s">
        <v>9</v>
      </c>
      <c r="AB21" s="46" t="s">
        <v>8</v>
      </c>
      <c r="AC21" s="46" t="s">
        <v>8</v>
      </c>
      <c r="AD21" s="46" t="s">
        <v>8</v>
      </c>
      <c r="AE21" s="46" t="s">
        <v>8</v>
      </c>
      <c r="AF21" s="46" t="s">
        <v>8</v>
      </c>
    </row>
    <row r="22" spans="1:33" ht="12.75" customHeight="1">
      <c r="A22" s="52"/>
      <c r="B22" s="46"/>
      <c r="C22" s="46"/>
      <c r="D22" s="46"/>
      <c r="E22" s="46"/>
      <c r="F22" s="48"/>
      <c r="G22" s="48"/>
      <c r="H22" s="46"/>
      <c r="I22" s="46"/>
      <c r="J22" s="46"/>
      <c r="K22" s="46"/>
      <c r="L22" s="48"/>
      <c r="M22" s="48"/>
      <c r="N22" s="46"/>
      <c r="O22" s="48"/>
      <c r="P22" s="46"/>
      <c r="Q22" s="46"/>
      <c r="R22" s="46"/>
      <c r="S22" s="46"/>
      <c r="T22" s="48"/>
      <c r="U22" s="48"/>
      <c r="V22" s="46"/>
      <c r="W22" s="46"/>
      <c r="X22" s="46"/>
      <c r="Y22" s="46"/>
      <c r="Z22" s="48"/>
      <c r="AA22" s="48"/>
      <c r="AB22" s="46"/>
      <c r="AC22" s="46"/>
      <c r="AD22" s="46"/>
      <c r="AE22" s="46"/>
      <c r="AF22" s="46"/>
      <c r="AG22" s="15"/>
    </row>
    <row r="23" spans="1:33" ht="12.75" customHeight="1">
      <c r="A23" s="52" t="s">
        <v>61</v>
      </c>
      <c r="B23" s="46" t="s">
        <v>8</v>
      </c>
      <c r="C23" s="46" t="s">
        <v>8</v>
      </c>
      <c r="D23" s="46" t="s">
        <v>8</v>
      </c>
      <c r="E23" s="46" t="s">
        <v>8</v>
      </c>
      <c r="F23" s="48" t="s">
        <v>9</v>
      </c>
      <c r="G23" s="48" t="s">
        <v>9</v>
      </c>
      <c r="H23" s="46" t="s">
        <v>8</v>
      </c>
      <c r="I23" s="46" t="s">
        <v>8</v>
      </c>
      <c r="J23" s="46" t="s">
        <v>8</v>
      </c>
      <c r="K23" s="46" t="s">
        <v>8</v>
      </c>
      <c r="L23" s="48" t="s">
        <v>9</v>
      </c>
      <c r="M23" s="48" t="s">
        <v>9</v>
      </c>
      <c r="N23" s="46" t="s">
        <v>8</v>
      </c>
      <c r="O23" s="48" t="s">
        <v>22</v>
      </c>
      <c r="P23" s="46" t="s">
        <v>8</v>
      </c>
      <c r="Q23" s="46" t="s">
        <v>8</v>
      </c>
      <c r="R23" s="46" t="s">
        <v>8</v>
      </c>
      <c r="S23" s="46" t="s">
        <v>8</v>
      </c>
      <c r="T23" s="48" t="s">
        <v>9</v>
      </c>
      <c r="U23" s="48" t="s">
        <v>9</v>
      </c>
      <c r="V23" s="46" t="s">
        <v>8</v>
      </c>
      <c r="W23" s="46" t="s">
        <v>8</v>
      </c>
      <c r="X23" s="46" t="s">
        <v>8</v>
      </c>
      <c r="Y23" s="46" t="s">
        <v>8</v>
      </c>
      <c r="Z23" s="48" t="s">
        <v>9</v>
      </c>
      <c r="AA23" s="48" t="s">
        <v>9</v>
      </c>
      <c r="AB23" s="46" t="s">
        <v>8</v>
      </c>
      <c r="AC23" s="46" t="s">
        <v>8</v>
      </c>
      <c r="AD23" s="46" t="s">
        <v>8</v>
      </c>
      <c r="AE23" s="46" t="s">
        <v>8</v>
      </c>
      <c r="AF23" s="46" t="s">
        <v>8</v>
      </c>
    </row>
    <row r="24" spans="1:33" ht="12.75" customHeight="1">
      <c r="A24" s="52"/>
      <c r="B24" s="46"/>
      <c r="C24" s="46"/>
      <c r="D24" s="46"/>
      <c r="E24" s="46"/>
      <c r="F24" s="48"/>
      <c r="G24" s="48"/>
      <c r="H24" s="46"/>
      <c r="I24" s="46"/>
      <c r="J24" s="46"/>
      <c r="K24" s="46"/>
      <c r="L24" s="48"/>
      <c r="M24" s="48"/>
      <c r="N24" s="46"/>
      <c r="O24" s="48"/>
      <c r="P24" s="46"/>
      <c r="Q24" s="46"/>
      <c r="R24" s="46"/>
      <c r="S24" s="46"/>
      <c r="T24" s="48"/>
      <c r="U24" s="48"/>
      <c r="V24" s="46"/>
      <c r="W24" s="46"/>
      <c r="X24" s="46"/>
      <c r="Y24" s="46"/>
      <c r="Z24" s="48"/>
      <c r="AA24" s="48"/>
      <c r="AB24" s="46"/>
      <c r="AC24" s="46"/>
      <c r="AD24" s="46"/>
      <c r="AE24" s="46"/>
      <c r="AF24" s="46"/>
      <c r="AG24" s="15"/>
    </row>
    <row r="25" spans="1:33" ht="12.75" customHeight="1">
      <c r="A25" s="52" t="s">
        <v>62</v>
      </c>
      <c r="B25" s="46"/>
      <c r="C25" s="46"/>
      <c r="D25" s="46"/>
      <c r="E25" s="46"/>
      <c r="F25" s="46"/>
      <c r="G25" s="48"/>
      <c r="H25" s="48"/>
      <c r="I25" s="46"/>
      <c r="J25" s="46"/>
      <c r="K25" s="46"/>
      <c r="L25" s="46"/>
      <c r="M25" s="48"/>
      <c r="N25" s="48"/>
      <c r="O25" s="48"/>
      <c r="P25" s="46"/>
      <c r="Q25" s="46"/>
      <c r="R25" s="46"/>
      <c r="S25" s="46"/>
      <c r="T25" s="46"/>
      <c r="U25" s="48"/>
      <c r="V25" s="48"/>
      <c r="W25" s="46"/>
      <c r="X25" s="46"/>
      <c r="Y25" s="46"/>
      <c r="Z25" s="46"/>
      <c r="AA25" s="48"/>
      <c r="AB25" s="48"/>
      <c r="AC25" s="46"/>
      <c r="AD25" s="46"/>
      <c r="AE25" s="46"/>
      <c r="AF25" s="46"/>
    </row>
    <row r="26" spans="1:33" ht="12.75" customHeight="1">
      <c r="A26" s="52"/>
      <c r="B26" s="46"/>
      <c r="C26" s="46"/>
      <c r="D26" s="46"/>
      <c r="E26" s="46"/>
      <c r="F26" s="46"/>
      <c r="G26" s="48"/>
      <c r="H26" s="48"/>
      <c r="I26" s="46"/>
      <c r="J26" s="46"/>
      <c r="K26" s="46"/>
      <c r="L26" s="46"/>
      <c r="M26" s="48"/>
      <c r="N26" s="48"/>
      <c r="O26" s="48"/>
      <c r="P26" s="46"/>
      <c r="Q26" s="46"/>
      <c r="R26" s="46"/>
      <c r="S26" s="46"/>
      <c r="T26" s="46"/>
      <c r="U26" s="48"/>
      <c r="V26" s="48"/>
      <c r="W26" s="46"/>
      <c r="X26" s="46"/>
      <c r="Y26" s="46"/>
      <c r="Z26" s="46"/>
      <c r="AA26" s="48"/>
      <c r="AB26" s="48"/>
      <c r="AC26" s="46"/>
      <c r="AD26" s="46"/>
      <c r="AE26" s="46"/>
      <c r="AF26" s="46"/>
    </row>
    <row r="27" spans="1:33" ht="12.75" customHeight="1">
      <c r="A27" s="52"/>
      <c r="B27" s="46"/>
      <c r="C27" s="46"/>
      <c r="D27" s="46"/>
      <c r="E27" s="46"/>
      <c r="F27" s="46"/>
      <c r="G27" s="48"/>
      <c r="H27" s="48"/>
      <c r="I27" s="46"/>
      <c r="J27" s="46"/>
      <c r="K27" s="46"/>
      <c r="L27" s="46"/>
      <c r="M27" s="48"/>
      <c r="N27" s="48"/>
      <c r="O27" s="48"/>
      <c r="P27" s="46"/>
      <c r="Q27" s="46"/>
      <c r="R27" s="46"/>
      <c r="S27" s="46"/>
      <c r="T27" s="46"/>
      <c r="U27" s="48"/>
      <c r="V27" s="48"/>
      <c r="W27" s="46"/>
      <c r="X27" s="46"/>
      <c r="Y27" s="46"/>
      <c r="Z27" s="46"/>
      <c r="AA27" s="48"/>
      <c r="AB27" s="48"/>
      <c r="AC27" s="46"/>
      <c r="AD27" s="46"/>
      <c r="AE27" s="46"/>
      <c r="AF27" s="46"/>
    </row>
    <row r="28" spans="1:33" ht="12.75" customHeight="1">
      <c r="A28" s="52"/>
      <c r="B28" s="46"/>
      <c r="C28" s="46"/>
      <c r="D28" s="46"/>
      <c r="E28" s="46"/>
      <c r="F28" s="46"/>
      <c r="G28" s="48"/>
      <c r="H28" s="48"/>
      <c r="I28" s="46"/>
      <c r="J28" s="46"/>
      <c r="K28" s="46"/>
      <c r="L28" s="46"/>
      <c r="M28" s="48"/>
      <c r="N28" s="48"/>
      <c r="O28" s="48"/>
      <c r="P28" s="46"/>
      <c r="Q28" s="46"/>
      <c r="R28" s="46"/>
      <c r="S28" s="46"/>
      <c r="T28" s="46"/>
      <c r="U28" s="48"/>
      <c r="V28" s="48"/>
      <c r="W28" s="46"/>
      <c r="X28" s="46"/>
      <c r="Y28" s="46"/>
      <c r="Z28" s="46"/>
      <c r="AA28" s="48"/>
      <c r="AB28" s="48"/>
      <c r="AC28" s="46"/>
      <c r="AD28" s="46"/>
      <c r="AE28" s="46"/>
      <c r="AF28" s="46"/>
    </row>
    <row r="29" spans="1:33" ht="12.75" customHeight="1">
      <c r="A29" s="64"/>
      <c r="B29" s="46"/>
      <c r="C29" s="46"/>
      <c r="D29" s="46"/>
      <c r="E29" s="46"/>
      <c r="F29" s="46"/>
      <c r="G29" s="48"/>
      <c r="H29" s="48"/>
      <c r="I29" s="46"/>
      <c r="J29" s="46"/>
      <c r="K29" s="46"/>
      <c r="L29" s="46"/>
      <c r="M29" s="48"/>
      <c r="N29" s="48"/>
      <c r="O29" s="48"/>
      <c r="P29" s="46"/>
      <c r="Q29" s="46"/>
      <c r="R29" s="46"/>
      <c r="S29" s="46"/>
      <c r="T29" s="46"/>
      <c r="U29" s="48"/>
      <c r="V29" s="48"/>
      <c r="W29" s="46"/>
      <c r="X29" s="46"/>
      <c r="Y29" s="46"/>
      <c r="Z29" s="46"/>
      <c r="AA29" s="48"/>
      <c r="AB29" s="48"/>
      <c r="AC29" s="46"/>
      <c r="AD29" s="46"/>
      <c r="AE29" s="46"/>
      <c r="AF29" s="46"/>
    </row>
    <row r="30" spans="1:33" ht="12.75" customHeight="1">
      <c r="A30" s="65"/>
      <c r="B30" s="46"/>
      <c r="C30" s="46"/>
      <c r="D30" s="46"/>
      <c r="E30" s="46"/>
      <c r="F30" s="46"/>
      <c r="G30" s="48"/>
      <c r="H30" s="48"/>
      <c r="I30" s="46"/>
      <c r="J30" s="46"/>
      <c r="K30" s="46"/>
      <c r="L30" s="46"/>
      <c r="M30" s="48"/>
      <c r="N30" s="48"/>
      <c r="O30" s="48"/>
      <c r="P30" s="46"/>
      <c r="Q30" s="46"/>
      <c r="R30" s="46"/>
      <c r="S30" s="46"/>
      <c r="T30" s="46"/>
      <c r="U30" s="48"/>
      <c r="V30" s="48"/>
      <c r="W30" s="46"/>
      <c r="X30" s="46"/>
      <c r="Y30" s="46"/>
      <c r="Z30" s="46"/>
      <c r="AA30" s="48"/>
      <c r="AB30" s="48"/>
      <c r="AC30" s="46"/>
      <c r="AD30" s="46"/>
      <c r="AE30" s="46"/>
      <c r="AF30" s="46"/>
    </row>
    <row r="31" spans="1:33" ht="15" customHeight="1">
      <c r="A31" s="3" t="s">
        <v>0</v>
      </c>
      <c r="B31" s="11">
        <f t="shared" ref="B31:AF31" si="0"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7</v>
      </c>
      <c r="C31" s="11">
        <f t="shared" si="0"/>
        <v>7</v>
      </c>
      <c r="D31" s="11">
        <f t="shared" si="0"/>
        <v>7</v>
      </c>
      <c r="E31" s="11">
        <f t="shared" si="0"/>
        <v>2</v>
      </c>
      <c r="F31" s="11">
        <f t="shared" si="0"/>
        <v>0</v>
      </c>
      <c r="G31" s="11">
        <f t="shared" si="0"/>
        <v>4</v>
      </c>
      <c r="H31" s="11">
        <f t="shared" si="0"/>
        <v>6</v>
      </c>
      <c r="I31" s="11">
        <f t="shared" si="0"/>
        <v>6</v>
      </c>
      <c r="J31" s="11">
        <f t="shared" si="0"/>
        <v>6</v>
      </c>
      <c r="K31" s="11">
        <f t="shared" si="0"/>
        <v>6</v>
      </c>
      <c r="L31" s="11">
        <f t="shared" si="0"/>
        <v>2</v>
      </c>
      <c r="M31" s="11">
        <f t="shared" si="0"/>
        <v>0</v>
      </c>
      <c r="N31" s="11">
        <f t="shared" si="0"/>
        <v>2</v>
      </c>
      <c r="O31" s="11">
        <f t="shared" si="0"/>
        <v>0</v>
      </c>
      <c r="P31" s="11">
        <f t="shared" si="0"/>
        <v>4</v>
      </c>
      <c r="Q31" s="11">
        <f t="shared" si="0"/>
        <v>4</v>
      </c>
      <c r="R31" s="11">
        <f t="shared" si="0"/>
        <v>4</v>
      </c>
      <c r="S31" s="11">
        <f t="shared" si="0"/>
        <v>2</v>
      </c>
      <c r="T31" s="11">
        <f t="shared" si="0"/>
        <v>0</v>
      </c>
      <c r="U31" s="11">
        <f t="shared" si="0"/>
        <v>3</v>
      </c>
      <c r="V31" s="11">
        <f t="shared" si="0"/>
        <v>5</v>
      </c>
      <c r="W31" s="11">
        <f t="shared" si="0"/>
        <v>5</v>
      </c>
      <c r="X31" s="11">
        <f t="shared" si="0"/>
        <v>5</v>
      </c>
      <c r="Y31" s="11">
        <f t="shared" si="0"/>
        <v>5</v>
      </c>
      <c r="Z31" s="11">
        <f t="shared" si="0"/>
        <v>3</v>
      </c>
      <c r="AA31" s="11">
        <f t="shared" si="0"/>
        <v>0</v>
      </c>
      <c r="AB31" s="11">
        <f t="shared" si="0"/>
        <v>3</v>
      </c>
      <c r="AC31" s="11">
        <f t="shared" si="0"/>
        <v>6</v>
      </c>
      <c r="AD31" s="11">
        <f t="shared" si="0"/>
        <v>6</v>
      </c>
      <c r="AE31" s="11">
        <f t="shared" si="0"/>
        <v>6</v>
      </c>
      <c r="AF31" s="11">
        <f t="shared" si="0"/>
        <v>6</v>
      </c>
    </row>
    <row r="32" spans="1:33" ht="15" customHeight="1">
      <c r="A32" s="3" t="s">
        <v>1</v>
      </c>
      <c r="B32" s="12">
        <f t="shared" ref="B32:AF32" si="1"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1</v>
      </c>
      <c r="C32" s="12">
        <f t="shared" si="1"/>
        <v>1</v>
      </c>
      <c r="D32" s="12">
        <f t="shared" si="1"/>
        <v>1</v>
      </c>
      <c r="E32" s="12">
        <f t="shared" si="1"/>
        <v>6</v>
      </c>
      <c r="F32" s="12">
        <f t="shared" si="1"/>
        <v>8</v>
      </c>
      <c r="G32" s="12">
        <f t="shared" si="1"/>
        <v>4</v>
      </c>
      <c r="H32" s="12">
        <f t="shared" si="1"/>
        <v>2</v>
      </c>
      <c r="I32" s="12">
        <f t="shared" si="1"/>
        <v>2</v>
      </c>
      <c r="J32" s="12">
        <f t="shared" si="1"/>
        <v>2</v>
      </c>
      <c r="K32" s="12">
        <f t="shared" si="1"/>
        <v>2</v>
      </c>
      <c r="L32" s="12">
        <f t="shared" si="1"/>
        <v>6</v>
      </c>
      <c r="M32" s="12">
        <f t="shared" si="1"/>
        <v>8</v>
      </c>
      <c r="N32" s="12">
        <f t="shared" si="1"/>
        <v>6</v>
      </c>
      <c r="O32" s="12">
        <f t="shared" si="1"/>
        <v>8</v>
      </c>
      <c r="P32" s="12">
        <f t="shared" si="1"/>
        <v>4</v>
      </c>
      <c r="Q32" s="12">
        <f t="shared" si="1"/>
        <v>4</v>
      </c>
      <c r="R32" s="12">
        <f t="shared" si="1"/>
        <v>4</v>
      </c>
      <c r="S32" s="12">
        <f t="shared" si="1"/>
        <v>6</v>
      </c>
      <c r="T32" s="12">
        <f t="shared" si="1"/>
        <v>8</v>
      </c>
      <c r="U32" s="12">
        <f t="shared" si="1"/>
        <v>5</v>
      </c>
      <c r="V32" s="12">
        <f t="shared" si="1"/>
        <v>3</v>
      </c>
      <c r="W32" s="12">
        <f t="shared" si="1"/>
        <v>3</v>
      </c>
      <c r="X32" s="12">
        <f t="shared" si="1"/>
        <v>3</v>
      </c>
      <c r="Y32" s="12">
        <f t="shared" si="1"/>
        <v>3</v>
      </c>
      <c r="Z32" s="12">
        <f t="shared" si="1"/>
        <v>5</v>
      </c>
      <c r="AA32" s="12">
        <f t="shared" si="1"/>
        <v>8</v>
      </c>
      <c r="AB32" s="12">
        <f t="shared" si="1"/>
        <v>5</v>
      </c>
      <c r="AC32" s="12">
        <f t="shared" si="1"/>
        <v>2</v>
      </c>
      <c r="AD32" s="12">
        <f t="shared" si="1"/>
        <v>2</v>
      </c>
      <c r="AE32" s="12">
        <f t="shared" si="1"/>
        <v>2</v>
      </c>
      <c r="AF32" s="12">
        <f t="shared" si="1"/>
        <v>2</v>
      </c>
    </row>
    <row r="33" spans="1:32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 t="shared" ref="C33:AF33" si="2"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 t="shared" si="2"/>
        <v>0</v>
      </c>
      <c r="E33" s="12">
        <f t="shared" si="2"/>
        <v>0</v>
      </c>
      <c r="F33" s="12">
        <f t="shared" si="2"/>
        <v>0</v>
      </c>
      <c r="G33" s="12">
        <f t="shared" si="2"/>
        <v>0</v>
      </c>
      <c r="H33" s="12">
        <f t="shared" si="2"/>
        <v>0</v>
      </c>
      <c r="I33" s="12">
        <f t="shared" si="2"/>
        <v>0</v>
      </c>
      <c r="J33" s="12">
        <f t="shared" si="2"/>
        <v>0</v>
      </c>
      <c r="K33" s="12">
        <f t="shared" si="2"/>
        <v>0</v>
      </c>
      <c r="L33" s="12">
        <f t="shared" si="2"/>
        <v>0</v>
      </c>
      <c r="M33" s="12">
        <f t="shared" si="2"/>
        <v>0</v>
      </c>
      <c r="N33" s="12">
        <f t="shared" si="2"/>
        <v>0</v>
      </c>
      <c r="O33" s="12">
        <f t="shared" si="2"/>
        <v>0</v>
      </c>
      <c r="P33" s="12">
        <f t="shared" si="2"/>
        <v>0</v>
      </c>
      <c r="Q33" s="12">
        <f t="shared" si="2"/>
        <v>0</v>
      </c>
      <c r="R33" s="12">
        <f t="shared" si="2"/>
        <v>0</v>
      </c>
      <c r="S33" s="12">
        <f t="shared" si="2"/>
        <v>0</v>
      </c>
      <c r="T33" s="12">
        <f t="shared" si="2"/>
        <v>0</v>
      </c>
      <c r="U33" s="12">
        <f t="shared" si="2"/>
        <v>0</v>
      </c>
      <c r="V33" s="12">
        <f t="shared" si="2"/>
        <v>0</v>
      </c>
      <c r="W33" s="12">
        <f t="shared" si="2"/>
        <v>0</v>
      </c>
      <c r="X33" s="12">
        <f t="shared" si="2"/>
        <v>0</v>
      </c>
      <c r="Y33" s="12">
        <f t="shared" si="2"/>
        <v>0</v>
      </c>
      <c r="Z33" s="12">
        <f t="shared" si="2"/>
        <v>0</v>
      </c>
      <c r="AA33" s="12">
        <f t="shared" si="2"/>
        <v>0</v>
      </c>
      <c r="AB33" s="12">
        <f t="shared" si="2"/>
        <v>0</v>
      </c>
      <c r="AC33" s="12">
        <f t="shared" si="2"/>
        <v>0</v>
      </c>
      <c r="AD33" s="12">
        <f t="shared" si="2"/>
        <v>0</v>
      </c>
      <c r="AE33" s="12">
        <f t="shared" si="2"/>
        <v>0</v>
      </c>
      <c r="AF33" s="12">
        <f t="shared" si="2"/>
        <v>0</v>
      </c>
    </row>
    <row r="34" spans="1:32">
      <c r="A34" s="57"/>
      <c r="B34" s="60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</row>
    <row r="35" spans="1:32">
      <c r="A35" s="57"/>
      <c r="B35" s="60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</row>
    <row r="36" spans="1:32">
      <c r="A36" s="57"/>
      <c r="B36" s="60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</row>
    <row r="37" spans="1:32">
      <c r="A37" s="57"/>
      <c r="B37" s="60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</row>
    <row r="38" spans="1:32">
      <c r="A38" s="57"/>
      <c r="B38" s="60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</row>
    <row r="39" spans="1:32">
      <c r="A39" s="57"/>
      <c r="B39" s="60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</row>
    <row r="40" spans="1:32">
      <c r="A40" s="57"/>
      <c r="B40" s="60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</row>
    <row r="41" spans="1:32" ht="18.75" customHeight="1">
      <c r="A41" s="2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</row>
    <row r="44" spans="1:32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COUNTIF($B$5:$AF$6,"J")+(COUNTIF($B$5:$AF$6,"1/2 J")/2)</f>
        <v>0</v>
      </c>
      <c r="C45" s="2">
        <f>COUNTIF($B$5:$AF$6,"M")+(COUNTIF($B$5:$AF$6,"1/2 M")/2)</f>
        <v>8</v>
      </c>
      <c r="D45" s="2">
        <f>COUNTIF($B$5:$AF$6,"AM")+(COUNTIF($B$5:$AF$6,"1/2 AM")/2)</f>
        <v>0</v>
      </c>
      <c r="E45" s="2">
        <f>COUNTIF($B$5:$AF$6,"GTPI")+(COUNTIF($B$5:$AF$6,"1/2 GTPI")/2)</f>
        <v>0</v>
      </c>
      <c r="F45" s="2">
        <f>COUNTIF($B$5:$AF$6,"RH")+(COUNTIF($B$5:$AF$6,"1/2 RH")/2)</f>
        <v>8</v>
      </c>
      <c r="G45" s="2">
        <f>COUNTIF($B$5:$AF$6,"CA")+(COUNTIF($B$5:$AF$6,"1/2 CA")/2)</f>
        <v>14</v>
      </c>
      <c r="H45" s="2">
        <f>COUNTIF($B$5:$AF$6,"RT")+(COUNTIF($B$5:$AF$6,"1/2 RT")/2)</f>
        <v>0</v>
      </c>
      <c r="I45" s="2">
        <f>COUNTIF($B$5:$AF$6,"CE")+(COUNTIF($B$5:$AF$6,"1/2 CE")/2)</f>
        <v>0</v>
      </c>
      <c r="J45" s="2">
        <f>COUNTIF($B$5:$AF$6,"MO")+(COUNTIF($B$5:$AF$6,"1/2 MO")/2)</f>
        <v>0</v>
      </c>
      <c r="K45" s="2">
        <f>COUNTIF($B$5:$AF$6,"CAA")+(COUNTIF($B$5:$AF$6,"1/2 CAA")/2)</f>
        <v>0</v>
      </c>
      <c r="L45" s="2">
        <f>COUNTIF($B$5:$AF$6,"EF")+(COUNTIF($B$5:$AF$6,"1/2 EF")/2)</f>
        <v>0</v>
      </c>
      <c r="M45" s="2">
        <f>COUNTIF($B$5:$AF$6,"HSR")+(COUNTIF($B$5:$AF$6,"1/2 HSR")/2)</f>
        <v>0</v>
      </c>
      <c r="N45" s="2">
        <f>COUNTIF($B$5:$AF$6,"EM")+(COUNTIF($B$5:$AF$6,"1/2 EM")/2)</f>
        <v>0</v>
      </c>
      <c r="O45" s="2">
        <f>COUNTIF($B$5:$AF$6,"F")+(COUNTIF($B$5:$AF$6,"1/2 F")/2)</f>
        <v>1</v>
      </c>
      <c r="P45" s="2">
        <f>COUNTIF($B$5:$AF$6,"ST")+(COUNTIF($B$5:$AF$6,"1/2 ST")/2)</f>
        <v>0</v>
      </c>
      <c r="Q45" s="2">
        <f>COUNTIF($B$5:$AF$6,"FORM")+(COUNTIF($B$5:$AF$6,"1/2 FORM")/2)</f>
        <v>0</v>
      </c>
      <c r="R45" s="2">
        <f>COUNTIF($B$5:$AF$6,"EQ")+(COUNTIF($B$5:$AF$6,"1/2 EQ")/2)</f>
        <v>0</v>
      </c>
      <c r="S45" s="2">
        <f>COUNTIF($B$5:$AF$6,"CSO")+(COUNTIF($B$5:$AF$6,"1/2 CSO")/2)</f>
        <v>0</v>
      </c>
      <c r="T45" s="2">
        <f>COUNTIF($B$5:$AF$6,"FOUR")+(COUNTIF($B$5:$AF$6,"1/2 FOUR")/2)</f>
        <v>0</v>
      </c>
      <c r="U45" s="2">
        <f>COUNTIF($B$5:$AF$6,"PR")+(COUNTIF($B$5:$AF$6,"1/2 PR")/2)</f>
        <v>0</v>
      </c>
      <c r="V45" s="2">
        <f>COUNTIF($B$5:$AF$6,"AT")+(COUNTIF($B$5:$AF$6,"1/2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31</v>
      </c>
    </row>
    <row r="46" spans="1:32" ht="17.25" customHeight="1">
      <c r="A46" s="44" t="s">
        <v>55</v>
      </c>
      <c r="B46" s="2">
        <f>COUNTIF($B$7:$AF$8,"J")+(COUNTIF($B$7:$AF$8,"1/2 J")/2)</f>
        <v>0</v>
      </c>
      <c r="C46" s="2">
        <f>COUNTIF($B$7:$AF$8,"M")+(COUNTIF($B$7:$AF$8,"1/2 M")/2)</f>
        <v>0</v>
      </c>
      <c r="D46" s="2">
        <f>COUNTIF($B$7:$AF$8,"AM")+(COUNTIF($B$7:$AF$8,"1/2 AM")/2)</f>
        <v>10</v>
      </c>
      <c r="E46" s="2">
        <f>COUNTIF($B$7:$AF$8,"GTPI")+(COUNTIF($B$7:$AF$8,"1/2 GTPI")/2)</f>
        <v>0</v>
      </c>
      <c r="F46" s="2">
        <f>COUNTIF($B$7:$AF$8,"RH")+(COUNTIF($B$7:$AF$8,"1/2 RH")/2)</f>
        <v>8</v>
      </c>
      <c r="G46" s="2">
        <f>COUNTIF($B$7:$AF$8,"CA")+(COUNTIF($B$7:$AF$8,"1/2 CA")/2)</f>
        <v>12</v>
      </c>
      <c r="H46" s="2">
        <f>COUNTIF($B$7:$AF$8,"RT")+(COUNTIF($B$7:$AF$8,"1/2 RT")/2)</f>
        <v>0</v>
      </c>
      <c r="I46" s="2">
        <f>COUNTIF($B$7:$AF$8,"CE")+(COUNTIF($B$7:$AF$8,"1/2 CE")/2)</f>
        <v>0</v>
      </c>
      <c r="J46" s="2">
        <f>COUNTIF($B$7:$AF$8,"MO")+(COUNTIF($B$7:$AF$8,"1/2 MO")/2)</f>
        <v>0</v>
      </c>
      <c r="K46" s="2">
        <f>COUNTIF($B$7:$AF$8,"CAA")+(COUNTIF($B$7:$AF$8,"1/2 CAA")/2)</f>
        <v>0</v>
      </c>
      <c r="L46" s="2">
        <f>COUNTIF($B$7:$AF$8,"EF")+(COUNTIF($B$7:$AF$8,"1/2 EF")/2)</f>
        <v>0</v>
      </c>
      <c r="M46" s="2">
        <f>COUNTIF($B$7:$AF$8,"HSR")+(COUNTIF($B$7:$AF$8,"1/2 HSR")/2)</f>
        <v>0</v>
      </c>
      <c r="N46" s="2">
        <f>COUNTIF($B$7:$AF$8,"EM")+(COUNTIF($B$7:$AF$8,"1/2 EM")/2)</f>
        <v>0</v>
      </c>
      <c r="O46" s="2">
        <f>COUNTIF($B$7:$AF$8,"F")+(COUNTIF($B$7:$AF$8,"1/2 F")/2)</f>
        <v>1</v>
      </c>
      <c r="P46" s="2">
        <f>COUNTIF($B$7:$AF$8,"ST")+(COUNTIF($B$7:$AF$8,"1/2 ST")/2)</f>
        <v>0</v>
      </c>
      <c r="Q46" s="2">
        <f>COUNTIF($B$7:$AF$8,"FORM")+(COUNTIF($B$7:$AF$8,"1/2 FORM")/2)</f>
        <v>0</v>
      </c>
      <c r="R46" s="2">
        <f>COUNTIF($B$7:$AF$8,"EQ")+(COUNTIF($B$7:$AF$8,"1/2 EQ")/2)</f>
        <v>0</v>
      </c>
      <c r="S46" s="2">
        <f>COUNTIF($B$7:$AF$8,"CSO")+(COUNTIF($B$7:$AF$8,"1/2 CSO")/2)</f>
        <v>0</v>
      </c>
      <c r="T46" s="2">
        <f>COUNTIF($B$7:$AF$8,"FOUR")+(COUNTIF($B$7:$AF$8,"1/2 FOUR")/2)</f>
        <v>0</v>
      </c>
      <c r="U46" s="2">
        <f>COUNTIF($B$7:$AF$8,"PR")+(COUNTIF($B$7:$AF$8,"1/2 PR")/2)</f>
        <v>0</v>
      </c>
      <c r="V46" s="2">
        <f>COUNTIF($B$7:$AF$8,"AT")+(COUNTIF($B$7:$AF$8,"1/2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3">SUM(B46:AE46)</f>
        <v>31</v>
      </c>
    </row>
    <row r="47" spans="1:32" ht="17.25" customHeight="1">
      <c r="A47" s="44" t="s">
        <v>56</v>
      </c>
      <c r="B47" s="2">
        <f>COUNTIF($B$9:$AF$10,"J")+(COUNTIF($B$9:$AF$10,"1/2 J")/2)</f>
        <v>0</v>
      </c>
      <c r="C47" s="2">
        <f>COUNTIF($B$9:$AF$10,"M")+(COUNTIF($B$9:$AF$10,"1/2 M")/2)</f>
        <v>0</v>
      </c>
      <c r="D47" s="2">
        <f>COUNTIF($B$9:$AF$10,"AM")+(COUNTIF($B$9:$AF$10,"1/2 AM")/2)</f>
        <v>22</v>
      </c>
      <c r="E47" s="2">
        <f>COUNTIF($B$9:$AF$10,"GTPI")+(COUNTIF($B$9:$AF$10,"1/2 GTPI")/2)</f>
        <v>0</v>
      </c>
      <c r="F47" s="2">
        <f>COUNTIF($B$9:$AF$10,"RH")+(COUNTIF($B$9:$AF$10,"1/2 RH")/2)</f>
        <v>8</v>
      </c>
      <c r="G47" s="2">
        <f>COUNTIF($B$9:$AF$10,"CA")+(COUNTIF($B$9:$AF$10,"1/2 CA")/2)</f>
        <v>0</v>
      </c>
      <c r="H47" s="2">
        <f>COUNTIF($B$9:$AF$10,"RT")+(COUNTIF($B$9:$AF$10,"1/2 RT")/2)</f>
        <v>0</v>
      </c>
      <c r="I47" s="2">
        <f>COUNTIF($B$9:$AF$10,"CE")+(COUNTIF($B$9:$AF$10,"1/2 CE")/2)</f>
        <v>0</v>
      </c>
      <c r="J47" s="2">
        <f>COUNTIF($B$9:$AF$10,"MO")+(COUNTIF($B$9:$AF$10,"1/2 MO")/2)</f>
        <v>0</v>
      </c>
      <c r="K47" s="2">
        <f>COUNTIF($B$9:$AF$10,"CAA")+(COUNTIF($B$9:$AF$10,"1/2 CAA")/2)</f>
        <v>0</v>
      </c>
      <c r="L47" s="2">
        <f>COUNTIF($B$9:$AF$10,"EF")+(COUNTIF($B$9:$AF$10,"1/2 EF")/2)</f>
        <v>0</v>
      </c>
      <c r="M47" s="2">
        <f>COUNTIF($B$9:$AF$10,"HSR")+(COUNTIF($B$9:$AF$10,"1/2 HSR")/2)</f>
        <v>0</v>
      </c>
      <c r="N47" s="2">
        <f>COUNTIF($B$9:$AF$10,"EM")+(COUNTIF($B$9:$AF$10,"1/2 EM")/2)</f>
        <v>0</v>
      </c>
      <c r="O47" s="2">
        <f>COUNTIF($B$9:$AF$10,"F")+(COUNTIF($B$9:$AF$10,"1/2 F")/2)</f>
        <v>1</v>
      </c>
      <c r="P47" s="2">
        <f>COUNTIF($B$9:$AF$10,"ST")+(COUNTIF($B$9:$AF$10,"1/2 ST")/2)</f>
        <v>0</v>
      </c>
      <c r="Q47" s="2">
        <f>COUNTIF($B$9:$AF$10,"FORM")+(COUNTIF($B$9:$AF$10,"1/2 FORM")/2)</f>
        <v>0</v>
      </c>
      <c r="R47" s="2">
        <f>COUNTIF($B$9:$AF$10,"EQ")+(COUNTIF($B$9:$AF$10,"1/2 EQ")/2)</f>
        <v>0</v>
      </c>
      <c r="S47" s="2">
        <f>COUNTIF($B$9:$AF$10,"CSO")+(COUNTIF($B$9:$AF$10,"1/2 CSO")/2)</f>
        <v>0</v>
      </c>
      <c r="T47" s="2">
        <f>COUNTIF($B$9:$AF$10,"FOUR")+(COUNTIF($B$9:$AF$10,"1/2 FOUR")/2)</f>
        <v>0</v>
      </c>
      <c r="U47" s="2">
        <f>COUNTIF($B$9:$AF$10,"PR")+(COUNTIF($B$9:$AF$10,"1/2 PR")/2)</f>
        <v>0</v>
      </c>
      <c r="V47" s="2">
        <f>COUNTIF($B$9:$AF$10,"AT")+(COUNTIF($B$9:$AF$10,"1/2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3"/>
        <v>31</v>
      </c>
    </row>
    <row r="48" spans="1:32" ht="17.25" customHeight="1">
      <c r="A48" s="44" t="s">
        <v>57</v>
      </c>
      <c r="B48" s="2">
        <f>COUNTIF($B$11:$AF$12,"J")+(COUNTIF($B$11:$AF$12,"1/2 J")/2)</f>
        <v>0</v>
      </c>
      <c r="C48" s="2">
        <f>COUNTIF($B$11:$AF$12,"M")+(COUNTIF($B$11:$AF$12,"1/2 M")/2)</f>
        <v>0</v>
      </c>
      <c r="D48" s="2">
        <f>COUNTIF($B$11:$AF$12,"AM")+(COUNTIF($B$11:$AF$12,"1/2 AM")/2)</f>
        <v>8</v>
      </c>
      <c r="E48" s="2">
        <f>COUNTIF($B$11:$AF$12,"GTPI")+(COUNTIF($B$11:$AF$12,"1/2 GTPI")/2)</f>
        <v>0</v>
      </c>
      <c r="F48" s="2">
        <f>COUNTIF($B$11:$AF$12,"RH")+(COUNTIF($B$11:$AF$12,"1/2 RH")/2)</f>
        <v>8</v>
      </c>
      <c r="G48" s="2">
        <f>COUNTIF($B$11:$AF$12,"CA")+(COUNTIF($B$11:$AF$12,"1/2 CA")/2)</f>
        <v>14</v>
      </c>
      <c r="H48" s="2">
        <f>COUNTIF($B$11:$AF$12,"RT")+(COUNTIF($B$11:$AF$12,"1/2 RT")/2)</f>
        <v>0</v>
      </c>
      <c r="I48" s="2">
        <f>COUNTIF($B$11:$AF$12,"CE")+(COUNTIF($B$11:$AF$12,"1/2 CE")/2)</f>
        <v>0</v>
      </c>
      <c r="J48" s="2">
        <f>COUNTIF($B$11:$AF$12,"MO")+(COUNTIF($B$11:$AF$12,"1/2 MO")/2)</f>
        <v>0</v>
      </c>
      <c r="K48" s="2">
        <f>COUNTIF($B$11:$AF$12,"CAA")+(COUNTIF($B$11:$AF$12,"1/2 CAA")/2)</f>
        <v>0</v>
      </c>
      <c r="L48" s="2">
        <f>COUNTIF($B$11:$AF$12,"EF")+(COUNTIF($B$11:$AF$12,"1/2 EF")/2)</f>
        <v>0</v>
      </c>
      <c r="M48" s="2">
        <f>COUNTIF($B$11:$AF$12,"HSR")+(COUNTIF($B$11:$AF$12,"1/2 HSR")/2)</f>
        <v>0</v>
      </c>
      <c r="N48" s="2">
        <f>COUNTIF($B$11:$AF$12,"EM")+(COUNTIF($B$11:$AF$12,"1/2 EM")/2)</f>
        <v>0</v>
      </c>
      <c r="O48" s="2">
        <f>COUNTIF($B$11:$AF$12,"F")+(COUNTIF($B$11:$AF$12,"1/2 F")/2)</f>
        <v>1</v>
      </c>
      <c r="P48" s="2">
        <f>COUNTIF($B$11:$AF$12,"ST")+(COUNTIF($B$11:$AF$12,"1/2 ST")/2)</f>
        <v>0</v>
      </c>
      <c r="Q48" s="2">
        <f>COUNTIF($B$11:$AF$12,"FORM")+(COUNTIF($B$11:$AF$12,"1/2 FORM")/2)</f>
        <v>0</v>
      </c>
      <c r="R48" s="2">
        <f>COUNTIF($B$11:$AF$12,"EQ")+(COUNTIF($B$11:$AF$12,"1/2 EQ")/2)</f>
        <v>0</v>
      </c>
      <c r="S48" s="2">
        <f>COUNTIF($B$11:$AF$12,"CSO")+(COUNTIF($B$11:$AF$12,"1/2 CSO")/2)</f>
        <v>0</v>
      </c>
      <c r="T48" s="2">
        <f>COUNTIF($B$11:$AF$12,"FOUR")+(COUNTIF($B$11:$AF$12,"1/2 FOUR")/2)</f>
        <v>0</v>
      </c>
      <c r="U48" s="2">
        <f>COUNTIF($B$11:$AF$12,"PR")+(COUNTIF($B$11:$AF$12,"1/2 PR")/2)</f>
        <v>0</v>
      </c>
      <c r="V48" s="2">
        <f>COUNTIF($B$11:$AF$12,"AT")+(COUNTIF($B$11:$AF$12,"1/2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3"/>
        <v>31</v>
      </c>
    </row>
    <row r="49" spans="1:32" ht="17.25" customHeight="1">
      <c r="A49" s="44" t="s">
        <v>58</v>
      </c>
      <c r="B49" s="2">
        <f>COUNTIF($B$13:$AF$14,"J")+(COUNTIF($B$13:$AF$14,"1/2 J")/2)</f>
        <v>0</v>
      </c>
      <c r="C49" s="2">
        <f>COUNTIF($B$13:$AF$14,"M")+(COUNTIF($B$13:$AF$14,"1/2 M")/2)</f>
        <v>0</v>
      </c>
      <c r="D49" s="2">
        <f>COUNTIF($B$13:$AF$14,"AM")+(COUNTIF($B$13:$AF$14,"1/2 AM")/2)</f>
        <v>22</v>
      </c>
      <c r="E49" s="2">
        <f>COUNTIF($B$13:$AF$14,"GTPI")+(COUNTIF($B$13:$AF$14,"1/2 GTPI")/2)</f>
        <v>0</v>
      </c>
      <c r="F49" s="2">
        <f>COUNTIF($B$13:$AF$14,"RH")+(COUNTIF($B$13:$AF$14,"1/2 RH")/2)</f>
        <v>8</v>
      </c>
      <c r="G49" s="2">
        <f>COUNTIF($B$13:$AF$14,"CA")+(COUNTIF($B$13:$AF$14,"1/2 CA")/2)</f>
        <v>0</v>
      </c>
      <c r="H49" s="2">
        <f>COUNTIF($B$13:$AF$14,"RT")+(COUNTIF($B$13:$AF$14,"1/2 RT")/2)</f>
        <v>0</v>
      </c>
      <c r="I49" s="2">
        <f>COUNTIF($B$13:$AF$14,"CE")+(COUNTIF($B$13:$AF$14,"1/2 CE")/2)</f>
        <v>0</v>
      </c>
      <c r="J49" s="2">
        <f>COUNTIF($B$13:$AF$14,"MO")+(COUNTIF($B$13:$AF$14,"1/2 MO")/2)</f>
        <v>0</v>
      </c>
      <c r="K49" s="2">
        <f>COUNTIF($B$13:$AF$14,"CAA")+(COUNTIF($B$13:$AF$14,"1/2 CAA")/2)</f>
        <v>0</v>
      </c>
      <c r="L49" s="2">
        <f>COUNTIF($B$13:$AF$14,"EF")+(COUNTIF($B$13:$AF$14,"1/2 EF")/2)</f>
        <v>0</v>
      </c>
      <c r="M49" s="2">
        <f>COUNTIF($B$13:$AF$14,"HSR")+(COUNTIF($B$13:$AF$14,"1/2 HSR")/2)</f>
        <v>0</v>
      </c>
      <c r="N49" s="2">
        <f>COUNTIF($B$13:$AF$14,"EM")+(COUNTIF($B$13:$AF$14,"1/2 EM")/2)</f>
        <v>0</v>
      </c>
      <c r="O49" s="2">
        <f>COUNTIF($B$13:$AF$14,"F")+(COUNTIF($B$13:$AF$14,"1/2 F")/2)</f>
        <v>1</v>
      </c>
      <c r="P49" s="2">
        <f>COUNTIF($B$13:$AF$14,"ST")+(COUNTIF($B$13:$AF$14,"1/2 ST")/2)</f>
        <v>0</v>
      </c>
      <c r="Q49" s="2">
        <f>COUNTIF($B$13:$AF$14,"FORM")+(COUNTIF($B$13:$AF$14,"1/2 FORM")/2)</f>
        <v>0</v>
      </c>
      <c r="R49" s="2">
        <f>COUNTIF($B$13:$AF$14,"EQ")+(COUNTIF($B$13:$AF$14,"1/2 EQ")/2)</f>
        <v>0</v>
      </c>
      <c r="S49" s="2">
        <f>COUNTIF($B$13:$AF$14,"CSO")+(COUNTIF($B$13:$AF$14,"1/2 CSO")/2)</f>
        <v>0</v>
      </c>
      <c r="T49" s="2">
        <f>COUNTIF($B$13:$AF$14,"FOUR")+(COUNTIF($B$13:$AF$14,"1/2 FOUR")/2)</f>
        <v>0</v>
      </c>
      <c r="U49" s="2">
        <f>COUNTIF($B$13:$AF$14,"PR")+(COUNTIF($B$13:$AF$14,"1/2 PR")/2)</f>
        <v>0</v>
      </c>
      <c r="V49" s="2">
        <f>COUNTIF($B$13:$AF$14,"AT")+(COUNTIF($B$13:$AF$14,"1/2 AT")/2)</f>
        <v>0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3"/>
        <v>31</v>
      </c>
    </row>
    <row r="50" spans="1:32" ht="17.25" customHeight="1">
      <c r="A50" s="44"/>
      <c r="B50" s="2">
        <f>COUNTIF($B$15:$AF$16,"J")+(COUNTIF($B$15:$AF$16,"1/2 J")/2)</f>
        <v>0</v>
      </c>
      <c r="C50" s="2">
        <f>COUNTIF($B$15:$AF$16,"M")+(COUNTIF($B$15:$AF$16,"1/2 M")/2)</f>
        <v>0</v>
      </c>
      <c r="D50" s="2">
        <f>COUNTIF($B$15:$AF$16,"AM")+(COUNTIF($B$15:$AF$16,"1/2 AM")/2)</f>
        <v>0</v>
      </c>
      <c r="E50" s="2">
        <f>COUNTIF($B$15:$AF$16,"GTPI")+(COUNTIF($B$15:$AF$16,"1/2 GTPI")/2)</f>
        <v>0</v>
      </c>
      <c r="F50" s="2">
        <f>COUNTIF($B$15:$AF$16,"RH")+(COUNTIF($B$15:$AF$16,"1/2 RH")/2)</f>
        <v>0</v>
      </c>
      <c r="G50" s="2">
        <f>COUNTIF($B$15:$AF$16,"CA")+(COUNTIF($B$15:$AF$16,"1/2 CA")/2)</f>
        <v>0</v>
      </c>
      <c r="H50" s="2">
        <f>COUNTIF($B$15:$AF$16,"RT")+(COUNTIF($B$15:$AF$16,"1/2 RT")/2)</f>
        <v>0</v>
      </c>
      <c r="I50" s="2">
        <f>COUNTIF($B$15:$AF$16,"CE")+(COUNTIF($B$15:$AF$16,"1/2 CE")/2)</f>
        <v>0</v>
      </c>
      <c r="J50" s="2">
        <f>COUNTIF($B$15:$AF$16,"MO")+(COUNTIF($B$15:$AF$16,"1/2 MO")/2)</f>
        <v>0</v>
      </c>
      <c r="K50" s="2">
        <f>COUNTIF($B$15:$AF$16,"CAA")+(COUNTIF($B$15:$AF$16,"1/2 CAA")/2)</f>
        <v>0</v>
      </c>
      <c r="L50" s="2">
        <f>COUNTIF($B$15:$AF$16,"EF")+(COUNTIF($B$15:$AF$16,"1/2 EF")/2)</f>
        <v>0</v>
      </c>
      <c r="M50" s="2">
        <f>COUNTIF($B$15:$AF$16,"HSR")+(COUNTIF($B$15:$AF$16,"1/2 HSR")/2)</f>
        <v>0</v>
      </c>
      <c r="N50" s="2">
        <f>COUNTIF($B$15:$AF$16,"EM")+(COUNTIF($B$15:$AF$16,"1/2 EM")/2)</f>
        <v>0</v>
      </c>
      <c r="O50" s="2">
        <f>COUNTIF($B$15:$AF$16,"F")+(COUNTIF($B$15:$AF$16,"1/2 F")/2)</f>
        <v>0</v>
      </c>
      <c r="P50" s="2">
        <f>COUNTIF($B$15:$AF$16,"ST")+(COUNTIF($B$15:$AF$16,"1/2 ST")/2)</f>
        <v>0</v>
      </c>
      <c r="Q50" s="2">
        <f>COUNTIF($B$15:$AF$16,"FORM")+(COUNTIF($B$15:$AF$16,"1/2 FORM")/2)</f>
        <v>0</v>
      </c>
      <c r="R50" s="2">
        <f>COUNTIF($B$15:$AF$16,"EQ")+(COUNTIF($B$15:$AF$16,"1/2 EQ")/2)</f>
        <v>0</v>
      </c>
      <c r="S50" s="2">
        <f>COUNTIF($B$15:$AF$16,"CSO")+(COUNTIF($B$15:$AF$16,"1/2 CSO")/2)</f>
        <v>0</v>
      </c>
      <c r="T50" s="2">
        <f>COUNTIF($B$15:$AF$16,"FOUR")+(COUNTIF($B$15:$AF$16,"1/2 FOUR")/2)</f>
        <v>0</v>
      </c>
      <c r="U50" s="2">
        <f>COUNTIF($B$15:$AF$16,"PR")+(COUNTIF($B$15:$AF$16,"1/2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3"/>
        <v>0</v>
      </c>
    </row>
    <row r="51" spans="1:32" ht="17.25" customHeight="1">
      <c r="A51" s="44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COUNTIF($B$17:$AF$18,"AT")+(COUNTIF($B$17:$AF$18,"1/2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3"/>
        <v>0</v>
      </c>
    </row>
    <row r="52" spans="1:32" ht="17.25" customHeight="1">
      <c r="A52" s="44" t="s">
        <v>59</v>
      </c>
      <c r="B52" s="2">
        <f>COUNTIF($B$19:$AF$20,"J")+(COUNTIF($B$19:$AF$20,"1/2 J")/2)</f>
        <v>0</v>
      </c>
      <c r="C52" s="2">
        <f>COUNTIF($B$19:$AF$20,"M")+(COUNTIF($B$19:$AF$20,"1/2 M")/2)</f>
        <v>0</v>
      </c>
      <c r="D52" s="2">
        <f>COUNTIF($B$19:$AF$20,"AM")+(COUNTIF($B$19:$AF$20,"1/2 AM")/2)</f>
        <v>8</v>
      </c>
      <c r="E52" s="2">
        <f>COUNTIF($B$19:$AF$20,"GTPI")+(COUNTIF($B$19:$AF$20,"1/2 GTPI")/2)</f>
        <v>0</v>
      </c>
      <c r="F52" s="2">
        <f>COUNTIF($B$19:$AF$20,"RH")+(COUNTIF($B$19:$AF$20,"1/2 RH")/2)</f>
        <v>8</v>
      </c>
      <c r="G52" s="2">
        <f>COUNTIF($B$19:$AF$20,"CA")+(COUNTIF($B$19:$AF$20,"1/2 CA")/2)</f>
        <v>9</v>
      </c>
      <c r="H52" s="2">
        <f>COUNTIF($B$19:$AF$20,"RT")+(COUNTIF($B$19:$AF$20,"1/2 RT")/2)</f>
        <v>4</v>
      </c>
      <c r="I52" s="2">
        <f>COUNTIF($B$19:$AF$20,"CE")+(COUNTIF($B$19:$AF$20,"1/2 CE")/2)</f>
        <v>0</v>
      </c>
      <c r="J52" s="2">
        <f>COUNTIF($B$19:$AF$20,"MO")+(COUNTIF($B$19:$AF$20,"1/2 MO")/2)</f>
        <v>0</v>
      </c>
      <c r="K52" s="2">
        <f>COUNTIF($B$19:$AF$20,"CAA")+(COUNTIF($B$19:$AF$20,"1/2 CAA")/2)</f>
        <v>1</v>
      </c>
      <c r="L52" s="2">
        <f>COUNTIF($B$19:$AF$20,"EF")+(COUNTIF($B$19:$AF$20,"1/2 EF")/2)</f>
        <v>0</v>
      </c>
      <c r="M52" s="2">
        <f>COUNTIF($B$19:$AF$20,"HSR")+(COUNTIF($B$19:$AF$20,"1/2 HSR")/2)</f>
        <v>0</v>
      </c>
      <c r="N52" s="2">
        <f>COUNTIF($B$19:$AF$20,"EM")+(COUNTIF($B$19:$AF$20,"1/2 EM")/2)</f>
        <v>0</v>
      </c>
      <c r="O52" s="2">
        <f>COUNTIF($B$19:$AF$20,"F")+(COUNTIF($B$19:$AF$20,"1/2 F")/2)</f>
        <v>1</v>
      </c>
      <c r="P52" s="2">
        <f>COUNTIF($B$19:$AF$20,"ST")+(COUNTIF($B$19:$AF$20,"1/2 ST")/2)</f>
        <v>0</v>
      </c>
      <c r="Q52" s="2">
        <f>COUNTIF($B$19:$AF$20,"FORM")+(COUNTIF($B$19:$AF$20,"1/2 FORM")/2)</f>
        <v>0</v>
      </c>
      <c r="R52" s="2">
        <f>COUNTIF($B$19:$AF$20,"EQ")+(COUNTIF($B$19:$AF$20,"1/2 EQ")/2)</f>
        <v>0</v>
      </c>
      <c r="S52" s="2">
        <f>COUNTIF($B$19:$AF$20,"CSO")+(COUNTIF($B$19:$AF$20,"1/2 CSO")/2)</f>
        <v>0</v>
      </c>
      <c r="T52" s="2">
        <f>COUNTIF($B$19:$AF$20,"FOUR")+(COUNTIF($B$19:$AF$20,"1/2 FOUR")/2)</f>
        <v>0</v>
      </c>
      <c r="U52" s="2">
        <f>COUNTIF($B$19:$AF$20,"PR")+(COUNTIF($B$19:$AF$20,"1/2 PR")/2)</f>
        <v>0</v>
      </c>
      <c r="V52" s="2">
        <f>COUNTIF($B$19:$AF$20,"AT")+(COUNTIF($B$19:$AF$20,"1/2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3"/>
        <v>31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0</v>
      </c>
      <c r="D53" s="2">
        <f>COUNTIF($B$21:$AF$22,"AM")+(COUNTIF($B$21:$AF$22,"1/2 AM")/2)</f>
        <v>22</v>
      </c>
      <c r="E53" s="2">
        <f>COUNTIF($B$21:$AF$22,"GTPI")+(COUNTIF($B$21:$AF$22,"1/2 GTPI")/2)</f>
        <v>0</v>
      </c>
      <c r="F53" s="2">
        <f>COUNTIF($B$21:$AF$22,"RH")+(COUNTIF($B$21:$AF$22,"1/2 RH")/2)</f>
        <v>8</v>
      </c>
      <c r="G53" s="2">
        <f>COUNTIF($B$21:$AF$22,"CA")+(COUNTIF($B$21:$AF$22,"1/2 CA")/2)</f>
        <v>0</v>
      </c>
      <c r="H53" s="2">
        <f>COUNTIF($B$21:$AF$22,"RT")+(COUNTIF($B$21:$AF$22,"1/2 RT")/2)</f>
        <v>0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1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COUNTIF($B$21:$AF$22,"AT")+(COUNTIF($B$21:$AF$22,"1/2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3"/>
        <v>31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0</v>
      </c>
      <c r="D54" s="2">
        <f>COUNTIF($B$23:$AF$24,"AM")+(COUNTIF($B$23:$AF$24,"1/2 AM")/2)</f>
        <v>22</v>
      </c>
      <c r="E54" s="2">
        <f>COUNTIF($B$23:$AF$24,"GTPI")+(COUNTIF($B$23:$AF$24,"1/2 GTPI")/2)</f>
        <v>0</v>
      </c>
      <c r="F54" s="2">
        <f>COUNTIF($B$23:$AF$24,"RH")+(COUNTIF($B$23:$AF$24,"1/2 RH")/2)</f>
        <v>8</v>
      </c>
      <c r="G54" s="2">
        <f>COUNTIF($B$23:$AF$24,"CA")+(COUNTIF($B$23:$AF$24,"1/2 CA")/2)</f>
        <v>0</v>
      </c>
      <c r="H54" s="2">
        <f>COUNTIF($B$23:$AF$24,"RT")+(COUNTIF($B$23:$AF$24,"1/2 RT")/2)</f>
        <v>0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1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COUNTIF($B$23:$AF$24,"AT")+(COUNTIF($B$23:$AF$24,"1/2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3"/>
        <v>31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0</v>
      </c>
      <c r="D55" s="2">
        <f>COUNTIF($B$25:$AF$26,"AM")+(COUNTIF($B$25:$AF$26,"1/2 AM")/2)</f>
        <v>0</v>
      </c>
      <c r="E55" s="2">
        <f>COUNTIF($B$25:$AF$26,"GTPI")+(COUNTIF($B$25:$AF$26,"1/2 GTPI")/2)</f>
        <v>0</v>
      </c>
      <c r="F55" s="2">
        <f>COUNTIF($B$25:$AF$26,"RH")+(COUNTIF($B$25:$AF$26,"1/2 RH")/2)</f>
        <v>0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COUNTIF($B$25:$AF$26,"AT")+(COUNTIF($B$25:$AF$26,"1/2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3"/>
        <v>0</v>
      </c>
    </row>
    <row r="56" spans="1:32" ht="17.25" customHeight="1">
      <c r="A56" s="44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COUNTIF($B$27:$AF$28,"AT")+(COUNTIF($B$27:$AF$28,"1/2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3"/>
        <v>0</v>
      </c>
    </row>
    <row r="57" spans="1:32" ht="17.25" customHeight="1">
      <c r="A57" s="44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COUNTIF($B$29:$AF$30,"AT")+(COUNTIF($B$29:$AF$30,"1/2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3"/>
        <v>0</v>
      </c>
    </row>
  </sheetData>
  <mergeCells count="451">
    <mergeCell ref="AE23:AE24"/>
    <mergeCell ref="AF23:AF24"/>
    <mergeCell ref="B9:B10"/>
    <mergeCell ref="B11:B12"/>
    <mergeCell ref="B13:B14"/>
    <mergeCell ref="B21:B22"/>
    <mergeCell ref="B23:B24"/>
    <mergeCell ref="AA23:AA24"/>
    <mergeCell ref="AB23:AB24"/>
    <mergeCell ref="U23:U24"/>
    <mergeCell ref="AE21:AE22"/>
    <mergeCell ref="AF21:AF22"/>
    <mergeCell ref="Y19:Y20"/>
    <mergeCell ref="Y21:Y22"/>
    <mergeCell ref="Z21:Z22"/>
    <mergeCell ref="AE13:AE14"/>
    <mergeCell ref="AF13:AF14"/>
    <mergeCell ref="AA13:AA14"/>
    <mergeCell ref="AB13:AB14"/>
    <mergeCell ref="C23:C24"/>
    <mergeCell ref="D23:D24"/>
    <mergeCell ref="E23:E24"/>
    <mergeCell ref="F23:F24"/>
    <mergeCell ref="G23:G24"/>
    <mergeCell ref="H23:H24"/>
    <mergeCell ref="Q23:Q24"/>
    <mergeCell ref="R23:R24"/>
    <mergeCell ref="S23:S24"/>
    <mergeCell ref="M23:M24"/>
    <mergeCell ref="N23:N24"/>
    <mergeCell ref="O23:O24"/>
    <mergeCell ref="P23:P24"/>
    <mergeCell ref="I23:I24"/>
    <mergeCell ref="J23:J24"/>
    <mergeCell ref="L23:L24"/>
    <mergeCell ref="AB21:AB22"/>
    <mergeCell ref="AD21:AD22"/>
    <mergeCell ref="W21:W22"/>
    <mergeCell ref="X21:X22"/>
    <mergeCell ref="AA21:AA22"/>
    <mergeCell ref="S21:S22"/>
    <mergeCell ref="T21:T22"/>
    <mergeCell ref="T23:T24"/>
    <mergeCell ref="V23:V24"/>
    <mergeCell ref="AC23:AC24"/>
    <mergeCell ref="AD23:AD24"/>
    <mergeCell ref="W23:W24"/>
    <mergeCell ref="X23:X24"/>
    <mergeCell ref="Y23:Y24"/>
    <mergeCell ref="Z23:Z24"/>
    <mergeCell ref="C21:C22"/>
    <mergeCell ref="D21:D22"/>
    <mergeCell ref="E21:E22"/>
    <mergeCell ref="F21:F22"/>
    <mergeCell ref="G21:G22"/>
    <mergeCell ref="H21:H22"/>
    <mergeCell ref="U21:U22"/>
    <mergeCell ref="V21:V22"/>
    <mergeCell ref="O21:O22"/>
    <mergeCell ref="P21:P22"/>
    <mergeCell ref="Q21:Q22"/>
    <mergeCell ref="R21:R22"/>
    <mergeCell ref="I21:I22"/>
    <mergeCell ref="J21:J22"/>
    <mergeCell ref="Z13:Z14"/>
    <mergeCell ref="S13:S14"/>
    <mergeCell ref="T13:T14"/>
    <mergeCell ref="K21:K22"/>
    <mergeCell ref="L21:L22"/>
    <mergeCell ref="M21:M22"/>
    <mergeCell ref="N21:N22"/>
    <mergeCell ref="N13:N14"/>
    <mergeCell ref="Y15:Y16"/>
    <mergeCell ref="Z15:Z16"/>
    <mergeCell ref="Y17:Y18"/>
    <mergeCell ref="Z17:Z18"/>
    <mergeCell ref="U17:U18"/>
    <mergeCell ref="V17:V18"/>
    <mergeCell ref="AE11:AE12"/>
    <mergeCell ref="R11:R12"/>
    <mergeCell ref="S11:S12"/>
    <mergeCell ref="T11:T12"/>
    <mergeCell ref="U11:U12"/>
    <mergeCell ref="U13:U14"/>
    <mergeCell ref="V13:V14"/>
    <mergeCell ref="O13:O14"/>
    <mergeCell ref="P13:P14"/>
    <mergeCell ref="Q13:Q14"/>
    <mergeCell ref="R13:R14"/>
    <mergeCell ref="Z11:Z12"/>
    <mergeCell ref="AA11:AA12"/>
    <mergeCell ref="AB11:AB12"/>
    <mergeCell ref="AC11:AC12"/>
    <mergeCell ref="V11:V12"/>
    <mergeCell ref="W11:W12"/>
    <mergeCell ref="X11:X12"/>
    <mergeCell ref="Y11:Y12"/>
    <mergeCell ref="AC13:AC14"/>
    <mergeCell ref="AD13:AD14"/>
    <mergeCell ref="W13:W14"/>
    <mergeCell ref="X13:X14"/>
    <mergeCell ref="Y13:Y14"/>
    <mergeCell ref="C13:C14"/>
    <mergeCell ref="D13:D14"/>
    <mergeCell ref="E13:E14"/>
    <mergeCell ref="F13:F14"/>
    <mergeCell ref="G13:G14"/>
    <mergeCell ref="H13:H14"/>
    <mergeCell ref="K13:K14"/>
    <mergeCell ref="L13:L14"/>
    <mergeCell ref="M13:M14"/>
    <mergeCell ref="I13:I14"/>
    <mergeCell ref="J13:J14"/>
    <mergeCell ref="AE9:AE10"/>
    <mergeCell ref="X9:X10"/>
    <mergeCell ref="Y9:Y10"/>
    <mergeCell ref="Z9:Z10"/>
    <mergeCell ref="AA9:AA10"/>
    <mergeCell ref="F11:F12"/>
    <mergeCell ref="G11:G12"/>
    <mergeCell ref="H11:H12"/>
    <mergeCell ref="I11:I12"/>
    <mergeCell ref="AB9:AB10"/>
    <mergeCell ref="AC9:AC10"/>
    <mergeCell ref="T9:T10"/>
    <mergeCell ref="U9:U10"/>
    <mergeCell ref="V9:V10"/>
    <mergeCell ref="W9:W10"/>
    <mergeCell ref="N11:N12"/>
    <mergeCell ref="O11:O12"/>
    <mergeCell ref="P11:P12"/>
    <mergeCell ref="Q11:Q12"/>
    <mergeCell ref="J11:J12"/>
    <mergeCell ref="K11:K12"/>
    <mergeCell ref="L11:L12"/>
    <mergeCell ref="M11:M12"/>
    <mergeCell ref="AD11:AD12"/>
    <mergeCell ref="P9:P10"/>
    <mergeCell ref="Q9:Q10"/>
    <mergeCell ref="R9:R10"/>
    <mergeCell ref="S9:S10"/>
    <mergeCell ref="L9:L10"/>
    <mergeCell ref="M9:M10"/>
    <mergeCell ref="N9:N10"/>
    <mergeCell ref="O9:O10"/>
    <mergeCell ref="AD9:AD10"/>
    <mergeCell ref="H9:H10"/>
    <mergeCell ref="I9:I10"/>
    <mergeCell ref="J9:J10"/>
    <mergeCell ref="K9:K10"/>
    <mergeCell ref="C9:C10"/>
    <mergeCell ref="E9:E10"/>
    <mergeCell ref="F9:F10"/>
    <mergeCell ref="G9:G10"/>
    <mergeCell ref="D9:D10"/>
    <mergeCell ref="AD5:AD6"/>
    <mergeCell ref="AE5:AE6"/>
    <mergeCell ref="AF5:AF6"/>
    <mergeCell ref="X7:X8"/>
    <mergeCell ref="Z7:Z8"/>
    <mergeCell ref="AA7:AA8"/>
    <mergeCell ref="AB7:AB8"/>
    <mergeCell ref="AC7:AC8"/>
    <mergeCell ref="AD7:AD8"/>
    <mergeCell ref="AE7:AE8"/>
    <mergeCell ref="Y7:Y8"/>
    <mergeCell ref="A13:A14"/>
    <mergeCell ref="A11:A12"/>
    <mergeCell ref="A15:A16"/>
    <mergeCell ref="B15:B16"/>
    <mergeCell ref="C15:C16"/>
    <mergeCell ref="D15:D16"/>
    <mergeCell ref="C11:C12"/>
    <mergeCell ref="E11:E12"/>
    <mergeCell ref="A1:AF1"/>
    <mergeCell ref="A3:A4"/>
    <mergeCell ref="A5:A6"/>
    <mergeCell ref="U5:U6"/>
    <mergeCell ref="V5:V6"/>
    <mergeCell ref="W5:W6"/>
    <mergeCell ref="X5:X6"/>
    <mergeCell ref="Y5:Y6"/>
    <mergeCell ref="Q5:Q6"/>
    <mergeCell ref="R5:R6"/>
    <mergeCell ref="Z5:Z6"/>
    <mergeCell ref="AA5:AA6"/>
    <mergeCell ref="AB5:AB6"/>
    <mergeCell ref="AC5:AC6"/>
    <mergeCell ref="A9:A10"/>
    <mergeCell ref="A7:A8"/>
    <mergeCell ref="G15:G16"/>
    <mergeCell ref="H15:H16"/>
    <mergeCell ref="I15:I16"/>
    <mergeCell ref="J15:J16"/>
    <mergeCell ref="K15:K16"/>
    <mergeCell ref="L15:L16"/>
    <mergeCell ref="M15:M16"/>
    <mergeCell ref="N15:N16"/>
    <mergeCell ref="E15:E16"/>
    <mergeCell ref="F15:F16"/>
    <mergeCell ref="L17:L18"/>
    <mergeCell ref="M17:M18"/>
    <mergeCell ref="N17:N18"/>
    <mergeCell ref="AE15:AE16"/>
    <mergeCell ref="AF15:AF16"/>
    <mergeCell ref="O15:O16"/>
    <mergeCell ref="P15:P16"/>
    <mergeCell ref="AC15:AC16"/>
    <mergeCell ref="AD15:AD16"/>
    <mergeCell ref="S15:S16"/>
    <mergeCell ref="T15:T16"/>
    <mergeCell ref="U15:U16"/>
    <mergeCell ref="V15:V16"/>
    <mergeCell ref="W15:W16"/>
    <mergeCell ref="X15:X16"/>
    <mergeCell ref="Q15:Q16"/>
    <mergeCell ref="R15:R16"/>
    <mergeCell ref="AA15:AA16"/>
    <mergeCell ref="AB15:AB16"/>
    <mergeCell ref="AC17:AC18"/>
    <mergeCell ref="AD17:AD18"/>
    <mergeCell ref="AB17:AB18"/>
    <mergeCell ref="A23:A24"/>
    <mergeCell ref="N7:N8"/>
    <mergeCell ref="M7:M8"/>
    <mergeCell ref="L7:L8"/>
    <mergeCell ref="K7:K8"/>
    <mergeCell ref="J7:J8"/>
    <mergeCell ref="I7:I8"/>
    <mergeCell ref="O19:O20"/>
    <mergeCell ref="P19:P20"/>
    <mergeCell ref="A21:A22"/>
    <mergeCell ref="M19:M20"/>
    <mergeCell ref="N19:N20"/>
    <mergeCell ref="G19:G20"/>
    <mergeCell ref="H19:H20"/>
    <mergeCell ref="O17:O18"/>
    <mergeCell ref="P17:P18"/>
    <mergeCell ref="A19:A20"/>
    <mergeCell ref="B19:B20"/>
    <mergeCell ref="C19:C20"/>
    <mergeCell ref="D19:D20"/>
    <mergeCell ref="K19:K20"/>
    <mergeCell ref="L19:L20"/>
    <mergeCell ref="E19:E20"/>
    <mergeCell ref="F19:F20"/>
    <mergeCell ref="G5:G6"/>
    <mergeCell ref="H5:H6"/>
    <mergeCell ref="J5:J6"/>
    <mergeCell ref="K5:K6"/>
    <mergeCell ref="L5:L6"/>
    <mergeCell ref="I5:I6"/>
    <mergeCell ref="AA17:AA18"/>
    <mergeCell ref="A17:A18"/>
    <mergeCell ref="B17:B18"/>
    <mergeCell ref="C17:C18"/>
    <mergeCell ref="D17:D18"/>
    <mergeCell ref="E17:E18"/>
    <mergeCell ref="F17:F18"/>
    <mergeCell ref="W17:W18"/>
    <mergeCell ref="X17:X18"/>
    <mergeCell ref="Q17:Q18"/>
    <mergeCell ref="R17:R18"/>
    <mergeCell ref="G17:G18"/>
    <mergeCell ref="H17:H18"/>
    <mergeCell ref="S17:S18"/>
    <mergeCell ref="T17:T18"/>
    <mergeCell ref="I17:I18"/>
    <mergeCell ref="J17:J18"/>
    <mergeCell ref="K17:K18"/>
    <mergeCell ref="B5:B6"/>
    <mergeCell ref="C5:C6"/>
    <mergeCell ref="D5:D6"/>
    <mergeCell ref="B7:B8"/>
    <mergeCell ref="D7:D8"/>
    <mergeCell ref="C7:C8"/>
    <mergeCell ref="W7:W8"/>
    <mergeCell ref="V7:V8"/>
    <mergeCell ref="U7:U8"/>
    <mergeCell ref="S5:S6"/>
    <mergeCell ref="T5:T6"/>
    <mergeCell ref="M5:M6"/>
    <mergeCell ref="N5:N6"/>
    <mergeCell ref="R7:R8"/>
    <mergeCell ref="Q7:Q8"/>
    <mergeCell ref="P7:P8"/>
    <mergeCell ref="O7:O8"/>
    <mergeCell ref="H7:H8"/>
    <mergeCell ref="G7:G8"/>
    <mergeCell ref="F7:F8"/>
    <mergeCell ref="O5:O6"/>
    <mergeCell ref="P5:P6"/>
    <mergeCell ref="E5:E6"/>
    <mergeCell ref="F5:F6"/>
    <mergeCell ref="L25:L26"/>
    <mergeCell ref="E25:E26"/>
    <mergeCell ref="F25:F26"/>
    <mergeCell ref="G25:G26"/>
    <mergeCell ref="H25:H26"/>
    <mergeCell ref="A25:A26"/>
    <mergeCell ref="B25:B26"/>
    <mergeCell ref="C25:C26"/>
    <mergeCell ref="D25:D26"/>
    <mergeCell ref="AE25:AE26"/>
    <mergeCell ref="AF25:AF26"/>
    <mergeCell ref="E27:E28"/>
    <mergeCell ref="F27:F28"/>
    <mergeCell ref="AA25:AA26"/>
    <mergeCell ref="AB25:AB26"/>
    <mergeCell ref="U25:U26"/>
    <mergeCell ref="V25:V26"/>
    <mergeCell ref="W25:W26"/>
    <mergeCell ref="X25:X26"/>
    <mergeCell ref="Q25:Q26"/>
    <mergeCell ref="R25:R26"/>
    <mergeCell ref="AC25:AC26"/>
    <mergeCell ref="AD25:AD26"/>
    <mergeCell ref="Y25:Y26"/>
    <mergeCell ref="Z25:Z26"/>
    <mergeCell ref="S25:S26"/>
    <mergeCell ref="T25:T26"/>
    <mergeCell ref="M25:M26"/>
    <mergeCell ref="N25:N26"/>
    <mergeCell ref="O25:O26"/>
    <mergeCell ref="P25:P26"/>
    <mergeCell ref="I25:I26"/>
    <mergeCell ref="J25:J26"/>
    <mergeCell ref="A27:A28"/>
    <mergeCell ref="B27:B28"/>
    <mergeCell ref="C27:C28"/>
    <mergeCell ref="D27:D28"/>
    <mergeCell ref="Q27:Q28"/>
    <mergeCell ref="R27:R28"/>
    <mergeCell ref="G27:G28"/>
    <mergeCell ref="H27:H28"/>
    <mergeCell ref="I27:I28"/>
    <mergeCell ref="J27:J28"/>
    <mergeCell ref="AB27:AB28"/>
    <mergeCell ref="AE27:AE28"/>
    <mergeCell ref="AF27:AF28"/>
    <mergeCell ref="A29:A30"/>
    <mergeCell ref="B29:B30"/>
    <mergeCell ref="C29:C30"/>
    <mergeCell ref="D29:D30"/>
    <mergeCell ref="E29:E30"/>
    <mergeCell ref="F29:F30"/>
    <mergeCell ref="AC27:AC28"/>
    <mergeCell ref="AD27:AD28"/>
    <mergeCell ref="S27:S28"/>
    <mergeCell ref="T27:T28"/>
    <mergeCell ref="U27:U28"/>
    <mergeCell ref="V27:V28"/>
    <mergeCell ref="W27:W28"/>
    <mergeCell ref="X27:X28"/>
    <mergeCell ref="Y27:Y28"/>
    <mergeCell ref="Z27:Z28"/>
    <mergeCell ref="K27:K28"/>
    <mergeCell ref="L27:L28"/>
    <mergeCell ref="M27:M28"/>
    <mergeCell ref="N27:N28"/>
    <mergeCell ref="O27:O28"/>
    <mergeCell ref="A34:A40"/>
    <mergeCell ref="B34:B40"/>
    <mergeCell ref="C34:C40"/>
    <mergeCell ref="D34:D40"/>
    <mergeCell ref="Q34:Q40"/>
    <mergeCell ref="R34:R40"/>
    <mergeCell ref="K34:K40"/>
    <mergeCell ref="L34:L40"/>
    <mergeCell ref="M34:M40"/>
    <mergeCell ref="N34:N40"/>
    <mergeCell ref="E34:E40"/>
    <mergeCell ref="F34:F40"/>
    <mergeCell ref="G34:G40"/>
    <mergeCell ref="H34:H40"/>
    <mergeCell ref="O34:O40"/>
    <mergeCell ref="P34:P40"/>
    <mergeCell ref="I34:I40"/>
    <mergeCell ref="J34:J40"/>
    <mergeCell ref="X34:X40"/>
    <mergeCell ref="B41:AF41"/>
    <mergeCell ref="Y34:Y40"/>
    <mergeCell ref="Z34:Z40"/>
    <mergeCell ref="AA34:AA40"/>
    <mergeCell ref="AB34:AB40"/>
    <mergeCell ref="AC34:AC40"/>
    <mergeCell ref="AD34:AD40"/>
    <mergeCell ref="T7:T8"/>
    <mergeCell ref="S7:S8"/>
    <mergeCell ref="AF34:AF40"/>
    <mergeCell ref="W34:W40"/>
    <mergeCell ref="T34:T40"/>
    <mergeCell ref="AE34:AE40"/>
    <mergeCell ref="S34:S40"/>
    <mergeCell ref="U34:U40"/>
    <mergeCell ref="V34:V40"/>
    <mergeCell ref="AD29:AD30"/>
    <mergeCell ref="S29:S30"/>
    <mergeCell ref="T29:T30"/>
    <mergeCell ref="AE29:AE30"/>
    <mergeCell ref="AF29:AF30"/>
    <mergeCell ref="U29:U30"/>
    <mergeCell ref="V29:V30"/>
    <mergeCell ref="W29:W30"/>
    <mergeCell ref="X29:X30"/>
    <mergeCell ref="Y29:Y30"/>
    <mergeCell ref="Z29:Z30"/>
    <mergeCell ref="AB29:AB30"/>
    <mergeCell ref="AC29:AC30"/>
    <mergeCell ref="AA27:AA28"/>
    <mergeCell ref="AA29:AA30"/>
    <mergeCell ref="D11:D12"/>
    <mergeCell ref="K23:K24"/>
    <mergeCell ref="Q29:Q30"/>
    <mergeCell ref="R29:R30"/>
    <mergeCell ref="G29:G30"/>
    <mergeCell ref="H29:H30"/>
    <mergeCell ref="M29:M30"/>
    <mergeCell ref="N29:N30"/>
    <mergeCell ref="O29:O30"/>
    <mergeCell ref="P29:P30"/>
    <mergeCell ref="I29:I30"/>
    <mergeCell ref="J29:J30"/>
    <mergeCell ref="K29:K30"/>
    <mergeCell ref="L29:L30"/>
    <mergeCell ref="P27:P28"/>
    <mergeCell ref="K25:K26"/>
    <mergeCell ref="AF17:AF18"/>
    <mergeCell ref="E7:E8"/>
    <mergeCell ref="AF9:AF10"/>
    <mergeCell ref="AF11:AF12"/>
    <mergeCell ref="AF7:AF8"/>
    <mergeCell ref="AC21:AC22"/>
    <mergeCell ref="AE19:AE20"/>
    <mergeCell ref="AF19:AF20"/>
    <mergeCell ref="AC19:AC20"/>
    <mergeCell ref="AD19:AD20"/>
    <mergeCell ref="AE17:AE18"/>
    <mergeCell ref="AA19:AA20"/>
    <mergeCell ref="AB19:AB20"/>
    <mergeCell ref="W19:W20"/>
    <mergeCell ref="X19:X20"/>
    <mergeCell ref="Q19:Q20"/>
    <mergeCell ref="R19:R20"/>
    <mergeCell ref="S19:S20"/>
    <mergeCell ref="T19:T20"/>
    <mergeCell ref="U19:U20"/>
    <mergeCell ref="V19:V20"/>
    <mergeCell ref="Z19:Z20"/>
    <mergeCell ref="I19:I20"/>
    <mergeCell ref="J19:J20"/>
  </mergeCells>
  <phoneticPr fontId="8" type="noConversion"/>
  <pageMargins left="0.17" right="0.17" top="0.33" bottom="0.24" header="0.4921259845" footer="0.4921259845"/>
  <pageSetup paperSize="9" orientation="landscape" r:id="rId1"/>
  <headerFooter alignWithMargins="0"/>
  <cellWatches>
    <cellWatch r="B13"/>
  </cellWatche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F57"/>
  <sheetViews>
    <sheetView topLeftCell="A10" zoomScale="85" zoomScaleNormal="85" workbookViewId="0">
      <selection activeCell="A3" sqref="A3:A4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2" ht="22.5" customHeight="1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A2" s="4"/>
      <c r="B2" s="85" t="s">
        <v>47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6"/>
    </row>
    <row r="3" spans="1:32">
      <c r="A3" s="52"/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3">
        <v>31</v>
      </c>
    </row>
    <row r="4" spans="1:32">
      <c r="A4" s="52"/>
      <c r="B4" s="3" t="s">
        <v>44</v>
      </c>
      <c r="C4" s="3" t="s">
        <v>45</v>
      </c>
      <c r="D4" s="3" t="s">
        <v>46</v>
      </c>
      <c r="E4" s="3" t="s">
        <v>7</v>
      </c>
      <c r="F4" s="3" t="s">
        <v>7</v>
      </c>
      <c r="G4" s="3" t="s">
        <v>6</v>
      </c>
      <c r="H4" s="3" t="s">
        <v>43</v>
      </c>
      <c r="I4" s="3" t="s">
        <v>44</v>
      </c>
      <c r="J4" s="3" t="s">
        <v>45</v>
      </c>
      <c r="K4" s="3" t="s">
        <v>46</v>
      </c>
      <c r="L4" s="3" t="s">
        <v>7</v>
      </c>
      <c r="M4" s="3" t="s">
        <v>7</v>
      </c>
      <c r="N4" s="3" t="s">
        <v>6</v>
      </c>
      <c r="O4" s="3" t="s">
        <v>43</v>
      </c>
      <c r="P4" s="3" t="s">
        <v>44</v>
      </c>
      <c r="Q4" s="3" t="s">
        <v>45</v>
      </c>
      <c r="R4" s="3" t="s">
        <v>46</v>
      </c>
      <c r="S4" s="3" t="s">
        <v>7</v>
      </c>
      <c r="T4" s="3" t="s">
        <v>7</v>
      </c>
      <c r="U4" s="3" t="s">
        <v>6</v>
      </c>
      <c r="V4" s="3" t="s">
        <v>43</v>
      </c>
      <c r="W4" s="3" t="s">
        <v>44</v>
      </c>
      <c r="X4" s="3" t="s">
        <v>45</v>
      </c>
      <c r="Y4" s="3" t="s">
        <v>46</v>
      </c>
      <c r="Z4" s="3" t="s">
        <v>7</v>
      </c>
      <c r="AA4" s="3" t="s">
        <v>7</v>
      </c>
      <c r="AB4" s="3" t="s">
        <v>6</v>
      </c>
      <c r="AC4" s="3" t="s">
        <v>43</v>
      </c>
      <c r="AD4" s="3" t="s">
        <v>44</v>
      </c>
      <c r="AE4" s="3" t="s">
        <v>45</v>
      </c>
      <c r="AF4" s="3" t="s">
        <v>46</v>
      </c>
    </row>
    <row r="5" spans="1:32" ht="12.75" customHeight="1">
      <c r="A5" s="52" t="s">
        <v>54</v>
      </c>
      <c r="B5" s="48" t="s">
        <v>9</v>
      </c>
      <c r="C5" s="48" t="s">
        <v>9</v>
      </c>
      <c r="D5" s="45" t="s">
        <v>10</v>
      </c>
      <c r="E5" s="45" t="s">
        <v>10</v>
      </c>
      <c r="F5" s="45" t="s">
        <v>10</v>
      </c>
      <c r="G5" s="45" t="s">
        <v>10</v>
      </c>
      <c r="H5" s="45" t="s">
        <v>10</v>
      </c>
      <c r="I5" s="48" t="s">
        <v>9</v>
      </c>
      <c r="J5" s="48" t="s">
        <v>9</v>
      </c>
      <c r="K5" s="45" t="s">
        <v>10</v>
      </c>
      <c r="L5" s="45" t="s">
        <v>10</v>
      </c>
      <c r="M5" s="45" t="s">
        <v>10</v>
      </c>
      <c r="N5" s="45" t="s">
        <v>10</v>
      </c>
      <c r="O5" s="45" t="s">
        <v>10</v>
      </c>
      <c r="P5" s="48" t="s">
        <v>22</v>
      </c>
      <c r="Q5" s="48" t="s">
        <v>9</v>
      </c>
      <c r="R5" s="46" t="s">
        <v>7</v>
      </c>
      <c r="S5" s="46" t="s">
        <v>7</v>
      </c>
      <c r="T5" s="46" t="s">
        <v>7</v>
      </c>
      <c r="U5" s="46" t="s">
        <v>7</v>
      </c>
      <c r="V5" s="46" t="s">
        <v>7</v>
      </c>
      <c r="W5" s="48" t="s">
        <v>9</v>
      </c>
      <c r="X5" s="48" t="s">
        <v>9</v>
      </c>
      <c r="Y5" s="46" t="s">
        <v>7</v>
      </c>
      <c r="Z5" s="46" t="s">
        <v>7</v>
      </c>
      <c r="AA5" s="46" t="s">
        <v>7</v>
      </c>
      <c r="AB5" s="46" t="s">
        <v>7</v>
      </c>
      <c r="AC5" s="46" t="s">
        <v>7</v>
      </c>
      <c r="AD5" s="48" t="s">
        <v>9</v>
      </c>
      <c r="AE5" s="48" t="s">
        <v>9</v>
      </c>
      <c r="AF5" s="46" t="s">
        <v>7</v>
      </c>
    </row>
    <row r="6" spans="1:32" ht="12.75" customHeight="1">
      <c r="A6" s="52"/>
      <c r="B6" s="48"/>
      <c r="C6" s="48"/>
      <c r="D6" s="45"/>
      <c r="E6" s="45"/>
      <c r="F6" s="45"/>
      <c r="G6" s="45"/>
      <c r="H6" s="45"/>
      <c r="I6" s="48"/>
      <c r="J6" s="48"/>
      <c r="K6" s="45"/>
      <c r="L6" s="45"/>
      <c r="M6" s="45"/>
      <c r="N6" s="45"/>
      <c r="O6" s="45"/>
      <c r="P6" s="48"/>
      <c r="Q6" s="48"/>
      <c r="R6" s="46"/>
      <c r="S6" s="46"/>
      <c r="T6" s="46"/>
      <c r="U6" s="46"/>
      <c r="V6" s="46"/>
      <c r="W6" s="48"/>
      <c r="X6" s="48"/>
      <c r="Y6" s="46"/>
      <c r="Z6" s="46"/>
      <c r="AA6" s="46"/>
      <c r="AB6" s="46"/>
      <c r="AC6" s="46"/>
      <c r="AD6" s="48"/>
      <c r="AE6" s="48"/>
      <c r="AF6" s="46"/>
    </row>
    <row r="7" spans="1:32" ht="12.75" customHeight="1">
      <c r="A7" s="52" t="s">
        <v>55</v>
      </c>
      <c r="B7" s="48" t="s">
        <v>9</v>
      </c>
      <c r="C7" s="48" t="s">
        <v>9</v>
      </c>
      <c r="D7" s="46" t="s">
        <v>8</v>
      </c>
      <c r="E7" s="46" t="s">
        <v>8</v>
      </c>
      <c r="F7" s="46" t="s">
        <v>8</v>
      </c>
      <c r="G7" s="46" t="s">
        <v>8</v>
      </c>
      <c r="H7" s="46" t="s">
        <v>8</v>
      </c>
      <c r="I7" s="46" t="s">
        <v>8</v>
      </c>
      <c r="J7" s="48" t="s">
        <v>9</v>
      </c>
      <c r="K7" s="48" t="s">
        <v>9</v>
      </c>
      <c r="L7" s="46" t="s">
        <v>8</v>
      </c>
      <c r="M7" s="46" t="s">
        <v>8</v>
      </c>
      <c r="N7" s="46" t="s">
        <v>8</v>
      </c>
      <c r="O7" s="46" t="s">
        <v>8</v>
      </c>
      <c r="P7" s="48" t="s">
        <v>22</v>
      </c>
      <c r="Q7" s="48" t="s">
        <v>9</v>
      </c>
      <c r="R7" s="46" t="s">
        <v>8</v>
      </c>
      <c r="S7" s="46" t="s">
        <v>8</v>
      </c>
      <c r="T7" s="46" t="s">
        <v>8</v>
      </c>
      <c r="U7" s="46" t="s">
        <v>8</v>
      </c>
      <c r="V7" s="46" t="s">
        <v>8</v>
      </c>
      <c r="W7" s="46" t="s">
        <v>8</v>
      </c>
      <c r="X7" s="48" t="s">
        <v>9</v>
      </c>
      <c r="Y7" s="48" t="s">
        <v>9</v>
      </c>
      <c r="Z7" s="46" t="s">
        <v>8</v>
      </c>
      <c r="AA7" s="46" t="s">
        <v>8</v>
      </c>
      <c r="AB7" s="46" t="s">
        <v>8</v>
      </c>
      <c r="AC7" s="46" t="s">
        <v>8</v>
      </c>
      <c r="AD7" s="48" t="s">
        <v>9</v>
      </c>
      <c r="AE7" s="48" t="s">
        <v>9</v>
      </c>
      <c r="AF7" s="46" t="s">
        <v>8</v>
      </c>
    </row>
    <row r="8" spans="1:32" ht="12.75" customHeight="1">
      <c r="A8" s="52"/>
      <c r="B8" s="48"/>
      <c r="C8" s="48"/>
      <c r="D8" s="46"/>
      <c r="E8" s="46"/>
      <c r="F8" s="46"/>
      <c r="G8" s="46"/>
      <c r="H8" s="46"/>
      <c r="I8" s="46"/>
      <c r="J8" s="48"/>
      <c r="K8" s="48"/>
      <c r="L8" s="46"/>
      <c r="M8" s="46"/>
      <c r="N8" s="46"/>
      <c r="O8" s="46"/>
      <c r="P8" s="48"/>
      <c r="Q8" s="48"/>
      <c r="R8" s="46"/>
      <c r="S8" s="46"/>
      <c r="T8" s="46"/>
      <c r="U8" s="46"/>
      <c r="V8" s="46"/>
      <c r="W8" s="46"/>
      <c r="X8" s="48"/>
      <c r="Y8" s="48"/>
      <c r="Z8" s="46"/>
      <c r="AA8" s="46"/>
      <c r="AB8" s="46"/>
      <c r="AC8" s="46"/>
      <c r="AD8" s="48"/>
      <c r="AE8" s="48"/>
      <c r="AF8" s="46"/>
    </row>
    <row r="9" spans="1:32" ht="12.75" customHeight="1">
      <c r="A9" s="52" t="s">
        <v>56</v>
      </c>
      <c r="B9" s="48" t="s">
        <v>9</v>
      </c>
      <c r="C9" s="48" t="s">
        <v>9</v>
      </c>
      <c r="D9" s="45" t="s">
        <v>10</v>
      </c>
      <c r="E9" s="45" t="s">
        <v>10</v>
      </c>
      <c r="F9" s="45" t="s">
        <v>10</v>
      </c>
      <c r="G9" s="45" t="s">
        <v>10</v>
      </c>
      <c r="H9" s="45" t="s">
        <v>10</v>
      </c>
      <c r="I9" s="45" t="s">
        <v>10</v>
      </c>
      <c r="J9" s="48" t="s">
        <v>9</v>
      </c>
      <c r="K9" s="48" t="s">
        <v>9</v>
      </c>
      <c r="L9" s="45" t="s">
        <v>10</v>
      </c>
      <c r="M9" s="45" t="s">
        <v>10</v>
      </c>
      <c r="N9" s="45" t="s">
        <v>10</v>
      </c>
      <c r="O9" s="45" t="s">
        <v>10</v>
      </c>
      <c r="P9" s="48" t="s">
        <v>22</v>
      </c>
      <c r="Q9" s="48" t="s">
        <v>9</v>
      </c>
      <c r="R9" s="45" t="s">
        <v>10</v>
      </c>
      <c r="S9" s="45" t="s">
        <v>10</v>
      </c>
      <c r="T9" s="45" t="s">
        <v>10</v>
      </c>
      <c r="U9" s="45" t="s">
        <v>10</v>
      </c>
      <c r="V9" s="45" t="s">
        <v>10</v>
      </c>
      <c r="W9" s="45" t="s">
        <v>10</v>
      </c>
      <c r="X9" s="48" t="s">
        <v>9</v>
      </c>
      <c r="Y9" s="48" t="s">
        <v>9</v>
      </c>
      <c r="Z9" s="45" t="s">
        <v>10</v>
      </c>
      <c r="AA9" s="45" t="s">
        <v>10</v>
      </c>
      <c r="AB9" s="45" t="s">
        <v>10</v>
      </c>
      <c r="AC9" s="45" t="s">
        <v>10</v>
      </c>
      <c r="AD9" s="48" t="s">
        <v>9</v>
      </c>
      <c r="AE9" s="48" t="s">
        <v>9</v>
      </c>
      <c r="AF9" s="46" t="s">
        <v>8</v>
      </c>
    </row>
    <row r="10" spans="1:32" ht="12.75" customHeight="1">
      <c r="A10" s="52"/>
      <c r="B10" s="48"/>
      <c r="C10" s="48"/>
      <c r="D10" s="45"/>
      <c r="E10" s="45"/>
      <c r="F10" s="45"/>
      <c r="G10" s="45"/>
      <c r="H10" s="45"/>
      <c r="I10" s="45"/>
      <c r="J10" s="48"/>
      <c r="K10" s="48"/>
      <c r="L10" s="45"/>
      <c r="M10" s="45"/>
      <c r="N10" s="45"/>
      <c r="O10" s="45"/>
      <c r="P10" s="48"/>
      <c r="Q10" s="48"/>
      <c r="R10" s="45"/>
      <c r="S10" s="45"/>
      <c r="T10" s="45"/>
      <c r="U10" s="45"/>
      <c r="V10" s="45"/>
      <c r="W10" s="45"/>
      <c r="X10" s="48"/>
      <c r="Y10" s="48"/>
      <c r="Z10" s="45"/>
      <c r="AA10" s="45"/>
      <c r="AB10" s="45"/>
      <c r="AC10" s="45"/>
      <c r="AD10" s="48"/>
      <c r="AE10" s="48"/>
      <c r="AF10" s="46"/>
    </row>
    <row r="11" spans="1:32" ht="12.75" customHeight="1">
      <c r="A11" s="52" t="s">
        <v>57</v>
      </c>
      <c r="B11" s="48" t="s">
        <v>9</v>
      </c>
      <c r="C11" s="48" t="s">
        <v>9</v>
      </c>
      <c r="D11" s="46" t="s">
        <v>8</v>
      </c>
      <c r="E11" s="46" t="s">
        <v>8</v>
      </c>
      <c r="F11" s="46" t="s">
        <v>8</v>
      </c>
      <c r="G11" s="46" t="s">
        <v>8</v>
      </c>
      <c r="H11" s="46" t="s">
        <v>8</v>
      </c>
      <c r="I11" s="46" t="s">
        <v>8</v>
      </c>
      <c r="J11" s="48" t="s">
        <v>9</v>
      </c>
      <c r="K11" s="48" t="s">
        <v>9</v>
      </c>
      <c r="L11" s="46" t="s">
        <v>8</v>
      </c>
      <c r="M11" s="46" t="s">
        <v>8</v>
      </c>
      <c r="N11" s="46" t="s">
        <v>8</v>
      </c>
      <c r="O11" s="46" t="s">
        <v>8</v>
      </c>
      <c r="P11" s="48" t="s">
        <v>22</v>
      </c>
      <c r="Q11" s="48" t="s">
        <v>9</v>
      </c>
      <c r="R11" s="46" t="s">
        <v>8</v>
      </c>
      <c r="S11" s="46" t="s">
        <v>8</v>
      </c>
      <c r="T11" s="46" t="s">
        <v>8</v>
      </c>
      <c r="U11" s="46" t="s">
        <v>8</v>
      </c>
      <c r="V11" s="46" t="s">
        <v>8</v>
      </c>
      <c r="W11" s="46" t="s">
        <v>8</v>
      </c>
      <c r="X11" s="48" t="s">
        <v>9</v>
      </c>
      <c r="Y11" s="48" t="s">
        <v>9</v>
      </c>
      <c r="Z11" s="45" t="s">
        <v>10</v>
      </c>
      <c r="AA11" s="45" t="s">
        <v>10</v>
      </c>
      <c r="AB11" s="45" t="s">
        <v>10</v>
      </c>
      <c r="AC11" s="45" t="s">
        <v>10</v>
      </c>
      <c r="AD11" s="48" t="s">
        <v>9</v>
      </c>
      <c r="AE11" s="48" t="s">
        <v>9</v>
      </c>
      <c r="AF11" s="46" t="s">
        <v>8</v>
      </c>
    </row>
    <row r="12" spans="1:32" ht="12.75" customHeight="1">
      <c r="A12" s="52"/>
      <c r="B12" s="48"/>
      <c r="C12" s="48"/>
      <c r="D12" s="46"/>
      <c r="E12" s="46"/>
      <c r="F12" s="46"/>
      <c r="G12" s="46"/>
      <c r="H12" s="46"/>
      <c r="I12" s="46"/>
      <c r="J12" s="48"/>
      <c r="K12" s="48"/>
      <c r="L12" s="46"/>
      <c r="M12" s="46"/>
      <c r="N12" s="46"/>
      <c r="O12" s="46"/>
      <c r="P12" s="48"/>
      <c r="Q12" s="48"/>
      <c r="R12" s="46"/>
      <c r="S12" s="46"/>
      <c r="T12" s="46"/>
      <c r="U12" s="46"/>
      <c r="V12" s="46"/>
      <c r="W12" s="46"/>
      <c r="X12" s="48"/>
      <c r="Y12" s="48"/>
      <c r="Z12" s="45"/>
      <c r="AA12" s="45"/>
      <c r="AB12" s="45"/>
      <c r="AC12" s="45"/>
      <c r="AD12" s="48"/>
      <c r="AE12" s="48"/>
      <c r="AF12" s="46"/>
    </row>
    <row r="13" spans="1:32" ht="12.75" customHeight="1">
      <c r="A13" s="52" t="s">
        <v>58</v>
      </c>
      <c r="B13" s="48" t="s">
        <v>9</v>
      </c>
      <c r="C13" s="48" t="s">
        <v>9</v>
      </c>
      <c r="D13" s="46" t="s">
        <v>8</v>
      </c>
      <c r="E13" s="46" t="s">
        <v>8</v>
      </c>
      <c r="F13" s="46" t="s">
        <v>8</v>
      </c>
      <c r="G13" s="46" t="s">
        <v>8</v>
      </c>
      <c r="H13" s="46" t="s">
        <v>8</v>
      </c>
      <c r="I13" s="46" t="s">
        <v>8</v>
      </c>
      <c r="J13" s="48" t="s">
        <v>9</v>
      </c>
      <c r="K13" s="48" t="s">
        <v>9</v>
      </c>
      <c r="L13" s="46" t="s">
        <v>8</v>
      </c>
      <c r="M13" s="46" t="s">
        <v>8</v>
      </c>
      <c r="N13" s="46" t="s">
        <v>8</v>
      </c>
      <c r="O13" s="46" t="s">
        <v>8</v>
      </c>
      <c r="P13" s="48" t="s">
        <v>22</v>
      </c>
      <c r="Q13" s="48" t="s">
        <v>9</v>
      </c>
      <c r="R13" s="46" t="s">
        <v>8</v>
      </c>
      <c r="S13" s="46" t="s">
        <v>8</v>
      </c>
      <c r="T13" s="46" t="s">
        <v>8</v>
      </c>
      <c r="U13" s="46" t="s">
        <v>8</v>
      </c>
      <c r="V13" s="46" t="s">
        <v>8</v>
      </c>
      <c r="W13" s="46" t="s">
        <v>8</v>
      </c>
      <c r="X13" s="48" t="s">
        <v>9</v>
      </c>
      <c r="Y13" s="48" t="s">
        <v>9</v>
      </c>
      <c r="Z13" s="46" t="s">
        <v>8</v>
      </c>
      <c r="AA13" s="46" t="s">
        <v>8</v>
      </c>
      <c r="AB13" s="46" t="s">
        <v>8</v>
      </c>
      <c r="AC13" s="46" t="s">
        <v>8</v>
      </c>
      <c r="AD13" s="48" t="s">
        <v>9</v>
      </c>
      <c r="AE13" s="48" t="s">
        <v>9</v>
      </c>
      <c r="AF13" s="46" t="s">
        <v>8</v>
      </c>
    </row>
    <row r="14" spans="1:32" ht="12.75" customHeight="1">
      <c r="A14" s="52"/>
      <c r="B14" s="48"/>
      <c r="C14" s="48"/>
      <c r="D14" s="46"/>
      <c r="E14" s="46"/>
      <c r="F14" s="46"/>
      <c r="G14" s="46"/>
      <c r="H14" s="46"/>
      <c r="I14" s="46"/>
      <c r="J14" s="48"/>
      <c r="K14" s="48"/>
      <c r="L14" s="46"/>
      <c r="M14" s="46"/>
      <c r="N14" s="46"/>
      <c r="O14" s="46"/>
      <c r="P14" s="48"/>
      <c r="Q14" s="48"/>
      <c r="R14" s="46"/>
      <c r="S14" s="46"/>
      <c r="T14" s="46"/>
      <c r="U14" s="46"/>
      <c r="V14" s="46"/>
      <c r="W14" s="46"/>
      <c r="X14" s="48"/>
      <c r="Y14" s="48"/>
      <c r="Z14" s="46"/>
      <c r="AA14" s="46"/>
      <c r="AB14" s="46"/>
      <c r="AC14" s="46"/>
      <c r="AD14" s="48"/>
      <c r="AE14" s="48"/>
      <c r="AF14" s="46"/>
    </row>
    <row r="15" spans="1:32" ht="12.75" customHeight="1">
      <c r="A15" s="52"/>
      <c r="B15" s="48"/>
      <c r="C15" s="48"/>
      <c r="D15" s="46"/>
      <c r="E15" s="46"/>
      <c r="F15" s="46"/>
      <c r="G15" s="46"/>
      <c r="H15" s="46"/>
      <c r="I15" s="46"/>
      <c r="J15" s="48"/>
      <c r="K15" s="48"/>
      <c r="L15" s="46"/>
      <c r="M15" s="46"/>
      <c r="N15" s="46"/>
      <c r="O15" s="46"/>
      <c r="P15" s="48"/>
      <c r="Q15" s="48"/>
      <c r="R15" s="46"/>
      <c r="S15" s="46"/>
      <c r="T15" s="46"/>
      <c r="U15" s="46"/>
      <c r="V15" s="46"/>
      <c r="W15" s="46"/>
      <c r="X15" s="48"/>
      <c r="Y15" s="48"/>
      <c r="Z15" s="46"/>
      <c r="AA15" s="46"/>
      <c r="AB15" s="46"/>
      <c r="AC15" s="46"/>
      <c r="AD15" s="48"/>
      <c r="AE15" s="48"/>
      <c r="AF15" s="46"/>
    </row>
    <row r="16" spans="1:32" ht="12.75" customHeight="1">
      <c r="A16" s="52"/>
      <c r="B16" s="48"/>
      <c r="C16" s="48"/>
      <c r="D16" s="46"/>
      <c r="E16" s="46"/>
      <c r="F16" s="46"/>
      <c r="G16" s="46"/>
      <c r="H16" s="46"/>
      <c r="I16" s="46"/>
      <c r="J16" s="48"/>
      <c r="K16" s="48"/>
      <c r="L16" s="46"/>
      <c r="M16" s="46"/>
      <c r="N16" s="46"/>
      <c r="O16" s="46"/>
      <c r="P16" s="48"/>
      <c r="Q16" s="48"/>
      <c r="R16" s="46"/>
      <c r="S16" s="46"/>
      <c r="T16" s="46"/>
      <c r="U16" s="46"/>
      <c r="V16" s="46"/>
      <c r="W16" s="46"/>
      <c r="X16" s="48"/>
      <c r="Y16" s="48"/>
      <c r="Z16" s="46"/>
      <c r="AA16" s="46"/>
      <c r="AB16" s="46"/>
      <c r="AC16" s="46"/>
      <c r="AD16" s="48"/>
      <c r="AE16" s="48"/>
      <c r="AF16" s="46"/>
    </row>
    <row r="17" spans="1:32" ht="12.75" customHeight="1">
      <c r="A17" s="52"/>
      <c r="B17" s="48"/>
      <c r="C17" s="48"/>
      <c r="D17" s="46"/>
      <c r="E17" s="46"/>
      <c r="F17" s="46"/>
      <c r="G17" s="46"/>
      <c r="H17" s="46"/>
      <c r="I17" s="46"/>
      <c r="J17" s="48"/>
      <c r="K17" s="48"/>
      <c r="L17" s="46"/>
      <c r="M17" s="46"/>
      <c r="N17" s="46"/>
      <c r="O17" s="46"/>
      <c r="P17" s="48"/>
      <c r="Q17" s="48"/>
      <c r="R17" s="46"/>
      <c r="S17" s="46"/>
      <c r="T17" s="46"/>
      <c r="U17" s="46"/>
      <c r="V17" s="46"/>
      <c r="W17" s="46"/>
      <c r="X17" s="48"/>
      <c r="Y17" s="48"/>
      <c r="Z17" s="46"/>
      <c r="AA17" s="46"/>
      <c r="AB17" s="46"/>
      <c r="AC17" s="46"/>
      <c r="AD17" s="48"/>
      <c r="AE17" s="48"/>
      <c r="AF17" s="46"/>
    </row>
    <row r="18" spans="1:32" ht="12.75" customHeight="1">
      <c r="A18" s="52"/>
      <c r="B18" s="48"/>
      <c r="C18" s="48"/>
      <c r="D18" s="46"/>
      <c r="E18" s="46"/>
      <c r="F18" s="46"/>
      <c r="G18" s="46"/>
      <c r="H18" s="46"/>
      <c r="I18" s="46"/>
      <c r="J18" s="48"/>
      <c r="K18" s="48"/>
      <c r="L18" s="46"/>
      <c r="M18" s="46"/>
      <c r="N18" s="46"/>
      <c r="O18" s="46"/>
      <c r="P18" s="48"/>
      <c r="Q18" s="48"/>
      <c r="R18" s="46"/>
      <c r="S18" s="46"/>
      <c r="T18" s="46"/>
      <c r="U18" s="46"/>
      <c r="V18" s="46"/>
      <c r="W18" s="46"/>
      <c r="X18" s="48"/>
      <c r="Y18" s="48"/>
      <c r="Z18" s="46"/>
      <c r="AA18" s="46"/>
      <c r="AB18" s="46"/>
      <c r="AC18" s="46"/>
      <c r="AD18" s="48"/>
      <c r="AE18" s="48"/>
      <c r="AF18" s="46"/>
    </row>
    <row r="19" spans="1:32" ht="12.75" customHeight="1">
      <c r="A19" s="52" t="s">
        <v>59</v>
      </c>
      <c r="B19" s="46" t="s">
        <v>8</v>
      </c>
      <c r="C19" s="48" t="s">
        <v>9</v>
      </c>
      <c r="D19" s="48" t="s">
        <v>9</v>
      </c>
      <c r="E19" s="46" t="s">
        <v>8</v>
      </c>
      <c r="F19" s="46" t="s">
        <v>8</v>
      </c>
      <c r="G19" s="46" t="s">
        <v>8</v>
      </c>
      <c r="H19" s="46" t="s">
        <v>8</v>
      </c>
      <c r="I19" s="48" t="s">
        <v>9</v>
      </c>
      <c r="J19" s="48" t="s">
        <v>9</v>
      </c>
      <c r="K19" s="46" t="s">
        <v>8</v>
      </c>
      <c r="L19" s="46" t="s">
        <v>8</v>
      </c>
      <c r="M19" s="46" t="s">
        <v>8</v>
      </c>
      <c r="N19" s="46" t="s">
        <v>8</v>
      </c>
      <c r="O19" s="46" t="s">
        <v>8</v>
      </c>
      <c r="P19" s="48" t="s">
        <v>22</v>
      </c>
      <c r="Q19" s="48" t="s">
        <v>9</v>
      </c>
      <c r="R19" s="48" t="s">
        <v>9</v>
      </c>
      <c r="S19" s="46" t="s">
        <v>8</v>
      </c>
      <c r="T19" s="46" t="s">
        <v>8</v>
      </c>
      <c r="U19" s="46" t="s">
        <v>8</v>
      </c>
      <c r="V19" s="46" t="s">
        <v>8</v>
      </c>
      <c r="W19" s="48" t="s">
        <v>9</v>
      </c>
      <c r="X19" s="48" t="s">
        <v>9</v>
      </c>
      <c r="Y19" s="46" t="s">
        <v>8</v>
      </c>
      <c r="Z19" s="46" t="s">
        <v>8</v>
      </c>
      <c r="AA19" s="46" t="s">
        <v>8</v>
      </c>
      <c r="AB19" s="46" t="s">
        <v>8</v>
      </c>
      <c r="AC19" s="46" t="s">
        <v>8</v>
      </c>
      <c r="AD19" s="46" t="s">
        <v>8</v>
      </c>
      <c r="AE19" s="48" t="s">
        <v>9</v>
      </c>
      <c r="AF19" s="48" t="s">
        <v>9</v>
      </c>
    </row>
    <row r="20" spans="1:32" ht="12.75" customHeight="1">
      <c r="A20" s="52"/>
      <c r="B20" s="46"/>
      <c r="C20" s="48"/>
      <c r="D20" s="48"/>
      <c r="E20" s="46"/>
      <c r="F20" s="46"/>
      <c r="G20" s="46"/>
      <c r="H20" s="46"/>
      <c r="I20" s="48"/>
      <c r="J20" s="48"/>
      <c r="K20" s="46"/>
      <c r="L20" s="46"/>
      <c r="M20" s="46"/>
      <c r="N20" s="46"/>
      <c r="O20" s="46"/>
      <c r="P20" s="48"/>
      <c r="Q20" s="48"/>
      <c r="R20" s="48"/>
      <c r="S20" s="46"/>
      <c r="T20" s="46"/>
      <c r="U20" s="46"/>
      <c r="V20" s="46"/>
      <c r="W20" s="48"/>
      <c r="X20" s="48"/>
      <c r="Y20" s="46"/>
      <c r="Z20" s="46"/>
      <c r="AA20" s="46"/>
      <c r="AB20" s="46"/>
      <c r="AC20" s="46"/>
      <c r="AD20" s="46"/>
      <c r="AE20" s="48"/>
      <c r="AF20" s="48"/>
    </row>
    <row r="21" spans="1:32" ht="12.75" customHeight="1">
      <c r="A21" s="52" t="s">
        <v>60</v>
      </c>
      <c r="B21" s="46" t="s">
        <v>8</v>
      </c>
      <c r="C21" s="48" t="s">
        <v>9</v>
      </c>
      <c r="D21" s="48" t="s">
        <v>9</v>
      </c>
      <c r="E21" s="46" t="s">
        <v>8</v>
      </c>
      <c r="F21" s="46" t="s">
        <v>8</v>
      </c>
      <c r="G21" s="46" t="s">
        <v>8</v>
      </c>
      <c r="H21" s="46" t="s">
        <v>8</v>
      </c>
      <c r="I21" s="48" t="s">
        <v>9</v>
      </c>
      <c r="J21" s="48" t="s">
        <v>9</v>
      </c>
      <c r="K21" s="46" t="s">
        <v>8</v>
      </c>
      <c r="L21" s="46" t="s">
        <v>8</v>
      </c>
      <c r="M21" s="46" t="s">
        <v>8</v>
      </c>
      <c r="N21" s="46" t="s">
        <v>8</v>
      </c>
      <c r="O21" s="46" t="s">
        <v>8</v>
      </c>
      <c r="P21" s="48" t="s">
        <v>22</v>
      </c>
      <c r="Q21" s="48" t="s">
        <v>9</v>
      </c>
      <c r="R21" s="48" t="s">
        <v>9</v>
      </c>
      <c r="S21" s="46" t="s">
        <v>8</v>
      </c>
      <c r="T21" s="46" t="s">
        <v>8</v>
      </c>
      <c r="U21" s="46" t="s">
        <v>8</v>
      </c>
      <c r="V21" s="46" t="s">
        <v>8</v>
      </c>
      <c r="W21" s="48" t="s">
        <v>9</v>
      </c>
      <c r="X21" s="48" t="s">
        <v>9</v>
      </c>
      <c r="Y21" s="46" t="s">
        <v>8</v>
      </c>
      <c r="Z21" s="46" t="s">
        <v>8</v>
      </c>
      <c r="AA21" s="46" t="s">
        <v>8</v>
      </c>
      <c r="AB21" s="46" t="s">
        <v>8</v>
      </c>
      <c r="AC21" s="46" t="s">
        <v>8</v>
      </c>
      <c r="AD21" s="46" t="s">
        <v>8</v>
      </c>
      <c r="AE21" s="48" t="s">
        <v>9</v>
      </c>
      <c r="AF21" s="48" t="s">
        <v>9</v>
      </c>
    </row>
    <row r="22" spans="1:32" ht="12.75" customHeight="1">
      <c r="A22" s="52"/>
      <c r="B22" s="46"/>
      <c r="C22" s="48"/>
      <c r="D22" s="48"/>
      <c r="E22" s="46"/>
      <c r="F22" s="46"/>
      <c r="G22" s="46"/>
      <c r="H22" s="46"/>
      <c r="I22" s="48"/>
      <c r="J22" s="48"/>
      <c r="K22" s="46"/>
      <c r="L22" s="46"/>
      <c r="M22" s="46"/>
      <c r="N22" s="46"/>
      <c r="O22" s="46"/>
      <c r="P22" s="48"/>
      <c r="Q22" s="48"/>
      <c r="R22" s="48"/>
      <c r="S22" s="46"/>
      <c r="T22" s="46"/>
      <c r="U22" s="46"/>
      <c r="V22" s="46"/>
      <c r="W22" s="48"/>
      <c r="X22" s="48"/>
      <c r="Y22" s="46"/>
      <c r="Z22" s="46"/>
      <c r="AA22" s="46"/>
      <c r="AB22" s="46"/>
      <c r="AC22" s="46"/>
      <c r="AD22" s="46"/>
      <c r="AE22" s="48"/>
      <c r="AF22" s="48"/>
    </row>
    <row r="23" spans="1:32" ht="12.75" customHeight="1">
      <c r="A23" s="52" t="s">
        <v>61</v>
      </c>
      <c r="B23" s="46" t="s">
        <v>8</v>
      </c>
      <c r="C23" s="48" t="s">
        <v>9</v>
      </c>
      <c r="D23" s="48" t="s">
        <v>9</v>
      </c>
      <c r="E23" s="46" t="s">
        <v>8</v>
      </c>
      <c r="F23" s="46" t="s">
        <v>8</v>
      </c>
      <c r="G23" s="46" t="s">
        <v>8</v>
      </c>
      <c r="H23" s="46" t="s">
        <v>8</v>
      </c>
      <c r="I23" s="48" t="s">
        <v>9</v>
      </c>
      <c r="J23" s="48" t="s">
        <v>9</v>
      </c>
      <c r="K23" s="46" t="s">
        <v>8</v>
      </c>
      <c r="L23" s="46" t="s">
        <v>8</v>
      </c>
      <c r="M23" s="46" t="s">
        <v>8</v>
      </c>
      <c r="N23" s="46" t="s">
        <v>8</v>
      </c>
      <c r="O23" s="46" t="s">
        <v>8</v>
      </c>
      <c r="P23" s="48" t="s">
        <v>22</v>
      </c>
      <c r="Q23" s="48" t="s">
        <v>9</v>
      </c>
      <c r="R23" s="48" t="s">
        <v>9</v>
      </c>
      <c r="S23" s="46" t="s">
        <v>8</v>
      </c>
      <c r="T23" s="46" t="s">
        <v>8</v>
      </c>
      <c r="U23" s="46" t="s">
        <v>8</v>
      </c>
      <c r="V23" s="46" t="s">
        <v>8</v>
      </c>
      <c r="W23" s="48" t="s">
        <v>9</v>
      </c>
      <c r="X23" s="48" t="s">
        <v>9</v>
      </c>
      <c r="Y23" s="45" t="s">
        <v>12</v>
      </c>
      <c r="Z23" s="45" t="s">
        <v>12</v>
      </c>
      <c r="AA23" s="45" t="s">
        <v>12</v>
      </c>
      <c r="AB23" s="45" t="s">
        <v>12</v>
      </c>
      <c r="AC23" s="45" t="s">
        <v>12</v>
      </c>
      <c r="AD23" s="45" t="s">
        <v>12</v>
      </c>
      <c r="AE23" s="48" t="s">
        <v>9</v>
      </c>
      <c r="AF23" s="48" t="s">
        <v>9</v>
      </c>
    </row>
    <row r="24" spans="1:32" ht="12.75" customHeight="1">
      <c r="A24" s="52"/>
      <c r="B24" s="46"/>
      <c r="C24" s="48"/>
      <c r="D24" s="48"/>
      <c r="E24" s="46"/>
      <c r="F24" s="46"/>
      <c r="G24" s="46"/>
      <c r="H24" s="46"/>
      <c r="I24" s="48"/>
      <c r="J24" s="48"/>
      <c r="K24" s="46"/>
      <c r="L24" s="46"/>
      <c r="M24" s="46"/>
      <c r="N24" s="46"/>
      <c r="O24" s="46"/>
      <c r="P24" s="48"/>
      <c r="Q24" s="48"/>
      <c r="R24" s="48"/>
      <c r="S24" s="46"/>
      <c r="T24" s="46"/>
      <c r="U24" s="46"/>
      <c r="V24" s="46"/>
      <c r="W24" s="48"/>
      <c r="X24" s="48"/>
      <c r="Y24" s="45"/>
      <c r="Z24" s="45"/>
      <c r="AA24" s="45"/>
      <c r="AB24" s="45"/>
      <c r="AC24" s="45"/>
      <c r="AD24" s="45"/>
      <c r="AE24" s="48"/>
      <c r="AF24" s="48"/>
    </row>
    <row r="25" spans="1:32" ht="12.75" customHeight="1">
      <c r="A25" s="52" t="s">
        <v>62</v>
      </c>
      <c r="B25" s="46"/>
      <c r="C25" s="46"/>
      <c r="D25" s="48"/>
      <c r="E25" s="48"/>
      <c r="F25" s="46"/>
      <c r="G25" s="46"/>
      <c r="H25" s="46"/>
      <c r="I25" s="46"/>
      <c r="J25" s="48"/>
      <c r="K25" s="48"/>
      <c r="L25" s="46"/>
      <c r="M25" s="46"/>
      <c r="N25" s="46"/>
      <c r="O25" s="46"/>
      <c r="P25" s="48"/>
      <c r="Q25" s="46"/>
      <c r="R25" s="48"/>
      <c r="S25" s="48"/>
      <c r="T25" s="46"/>
      <c r="U25" s="46"/>
      <c r="V25" s="46"/>
      <c r="W25" s="46"/>
      <c r="X25" s="48"/>
      <c r="Y25" s="48"/>
      <c r="Z25" s="46"/>
      <c r="AA25" s="46"/>
      <c r="AB25" s="46"/>
      <c r="AC25" s="46"/>
      <c r="AD25" s="46"/>
      <c r="AE25" s="46"/>
      <c r="AF25" s="48"/>
    </row>
    <row r="26" spans="1:32" ht="12.75" customHeight="1">
      <c r="A26" s="52"/>
      <c r="B26" s="46"/>
      <c r="C26" s="46"/>
      <c r="D26" s="48"/>
      <c r="E26" s="48"/>
      <c r="F26" s="46"/>
      <c r="G26" s="46"/>
      <c r="H26" s="46"/>
      <c r="I26" s="46"/>
      <c r="J26" s="48"/>
      <c r="K26" s="48"/>
      <c r="L26" s="46"/>
      <c r="M26" s="46"/>
      <c r="N26" s="46"/>
      <c r="O26" s="46"/>
      <c r="P26" s="48"/>
      <c r="Q26" s="46"/>
      <c r="R26" s="48"/>
      <c r="S26" s="48"/>
      <c r="T26" s="46"/>
      <c r="U26" s="46"/>
      <c r="V26" s="46"/>
      <c r="W26" s="46"/>
      <c r="X26" s="48"/>
      <c r="Y26" s="48"/>
      <c r="Z26" s="46"/>
      <c r="AA26" s="46"/>
      <c r="AB26" s="46"/>
      <c r="AC26" s="46"/>
      <c r="AD26" s="46"/>
      <c r="AE26" s="46"/>
      <c r="AF26" s="48"/>
    </row>
    <row r="27" spans="1:32" ht="12.75" customHeight="1">
      <c r="A27" s="52"/>
      <c r="B27" s="46"/>
      <c r="C27" s="46"/>
      <c r="D27" s="48"/>
      <c r="E27" s="48"/>
      <c r="F27" s="46"/>
      <c r="G27" s="46"/>
      <c r="H27" s="46"/>
      <c r="I27" s="46"/>
      <c r="J27" s="48"/>
      <c r="K27" s="48"/>
      <c r="L27" s="46"/>
      <c r="M27" s="46"/>
      <c r="N27" s="46"/>
      <c r="O27" s="46"/>
      <c r="P27" s="48"/>
      <c r="Q27" s="46"/>
      <c r="R27" s="48"/>
      <c r="S27" s="48"/>
      <c r="T27" s="46"/>
      <c r="U27" s="46"/>
      <c r="V27" s="46"/>
      <c r="W27" s="46"/>
      <c r="X27" s="48"/>
      <c r="Y27" s="48"/>
      <c r="Z27" s="46"/>
      <c r="AA27" s="46"/>
      <c r="AB27" s="46"/>
      <c r="AC27" s="46"/>
      <c r="AD27" s="46"/>
      <c r="AE27" s="46"/>
      <c r="AF27" s="48"/>
    </row>
    <row r="28" spans="1:32" ht="12.75" customHeight="1">
      <c r="A28" s="52"/>
      <c r="B28" s="46"/>
      <c r="C28" s="46"/>
      <c r="D28" s="48"/>
      <c r="E28" s="48"/>
      <c r="F28" s="46"/>
      <c r="G28" s="46"/>
      <c r="H28" s="46"/>
      <c r="I28" s="46"/>
      <c r="J28" s="48"/>
      <c r="K28" s="48"/>
      <c r="L28" s="46"/>
      <c r="M28" s="46"/>
      <c r="N28" s="46"/>
      <c r="O28" s="46"/>
      <c r="P28" s="48"/>
      <c r="Q28" s="46"/>
      <c r="R28" s="48"/>
      <c r="S28" s="48"/>
      <c r="T28" s="46"/>
      <c r="U28" s="46"/>
      <c r="V28" s="46"/>
      <c r="W28" s="46"/>
      <c r="X28" s="48"/>
      <c r="Y28" s="48"/>
      <c r="Z28" s="46"/>
      <c r="AA28" s="46"/>
      <c r="AB28" s="46"/>
      <c r="AC28" s="46"/>
      <c r="AD28" s="46"/>
      <c r="AE28" s="46"/>
      <c r="AF28" s="48"/>
    </row>
    <row r="29" spans="1:32" ht="12.75" customHeight="1">
      <c r="A29" s="64"/>
      <c r="B29" s="46"/>
      <c r="C29" s="46"/>
      <c r="D29" s="48"/>
      <c r="E29" s="48"/>
      <c r="F29" s="46"/>
      <c r="G29" s="46"/>
      <c r="H29" s="46"/>
      <c r="I29" s="46"/>
      <c r="J29" s="48"/>
      <c r="K29" s="48"/>
      <c r="L29" s="46"/>
      <c r="M29" s="46"/>
      <c r="N29" s="46"/>
      <c r="O29" s="46"/>
      <c r="P29" s="48"/>
      <c r="Q29" s="46"/>
      <c r="R29" s="48"/>
      <c r="S29" s="48"/>
      <c r="T29" s="46"/>
      <c r="U29" s="46"/>
      <c r="V29" s="46"/>
      <c r="W29" s="46"/>
      <c r="X29" s="48"/>
      <c r="Y29" s="48"/>
      <c r="Z29" s="46"/>
      <c r="AA29" s="46"/>
      <c r="AB29" s="46"/>
      <c r="AC29" s="46"/>
      <c r="AD29" s="46"/>
      <c r="AE29" s="46"/>
      <c r="AF29" s="48"/>
    </row>
    <row r="30" spans="1:32" ht="12.75" customHeight="1">
      <c r="A30" s="65"/>
      <c r="B30" s="46"/>
      <c r="C30" s="46"/>
      <c r="D30" s="48"/>
      <c r="E30" s="48"/>
      <c r="F30" s="46"/>
      <c r="G30" s="46"/>
      <c r="H30" s="46"/>
      <c r="I30" s="46"/>
      <c r="J30" s="48"/>
      <c r="K30" s="48"/>
      <c r="L30" s="46"/>
      <c r="M30" s="46"/>
      <c r="N30" s="46"/>
      <c r="O30" s="46"/>
      <c r="P30" s="48"/>
      <c r="Q30" s="46"/>
      <c r="R30" s="48"/>
      <c r="S30" s="48"/>
      <c r="T30" s="46"/>
      <c r="U30" s="46"/>
      <c r="V30" s="46"/>
      <c r="W30" s="46"/>
      <c r="X30" s="48"/>
      <c r="Y30" s="48"/>
      <c r="Z30" s="46"/>
      <c r="AA30" s="46"/>
      <c r="AB30" s="46"/>
      <c r="AC30" s="46"/>
      <c r="AD30" s="46"/>
      <c r="AE30" s="46"/>
      <c r="AF30" s="48"/>
    </row>
    <row r="31" spans="1:32" ht="15" customHeight="1">
      <c r="A31" s="3" t="s">
        <v>0</v>
      </c>
      <c r="B31" s="11">
        <f t="shared" ref="B31:AF31" si="0"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3</v>
      </c>
      <c r="C31" s="11">
        <f t="shared" si="0"/>
        <v>0</v>
      </c>
      <c r="D31" s="11">
        <f t="shared" si="0"/>
        <v>3</v>
      </c>
      <c r="E31" s="11">
        <f t="shared" si="0"/>
        <v>6</v>
      </c>
      <c r="F31" s="11">
        <f t="shared" si="0"/>
        <v>6</v>
      </c>
      <c r="G31" s="11">
        <f t="shared" si="0"/>
        <v>6</v>
      </c>
      <c r="H31" s="11">
        <f t="shared" si="0"/>
        <v>6</v>
      </c>
      <c r="I31" s="11">
        <f t="shared" si="0"/>
        <v>3</v>
      </c>
      <c r="J31" s="11">
        <f t="shared" si="0"/>
        <v>0</v>
      </c>
      <c r="K31" s="11">
        <f t="shared" si="0"/>
        <v>3</v>
      </c>
      <c r="L31" s="11">
        <f t="shared" si="0"/>
        <v>6</v>
      </c>
      <c r="M31" s="11">
        <f t="shared" si="0"/>
        <v>6</v>
      </c>
      <c r="N31" s="11">
        <f t="shared" si="0"/>
        <v>6</v>
      </c>
      <c r="O31" s="11">
        <f t="shared" si="0"/>
        <v>6</v>
      </c>
      <c r="P31" s="11">
        <f t="shared" si="0"/>
        <v>0</v>
      </c>
      <c r="Q31" s="11">
        <f t="shared" si="0"/>
        <v>0</v>
      </c>
      <c r="R31" s="11">
        <f t="shared" si="0"/>
        <v>4</v>
      </c>
      <c r="S31" s="11">
        <f t="shared" si="0"/>
        <v>7</v>
      </c>
      <c r="T31" s="11">
        <f t="shared" si="0"/>
        <v>7</v>
      </c>
      <c r="U31" s="11">
        <f t="shared" si="0"/>
        <v>7</v>
      </c>
      <c r="V31" s="11">
        <f t="shared" si="0"/>
        <v>7</v>
      </c>
      <c r="W31" s="11">
        <f t="shared" si="0"/>
        <v>3</v>
      </c>
      <c r="X31" s="11">
        <f t="shared" si="0"/>
        <v>0</v>
      </c>
      <c r="Y31" s="11">
        <f t="shared" si="0"/>
        <v>3</v>
      </c>
      <c r="Z31" s="11">
        <f t="shared" si="0"/>
        <v>5</v>
      </c>
      <c r="AA31" s="11">
        <f t="shared" si="0"/>
        <v>5</v>
      </c>
      <c r="AB31" s="11">
        <f t="shared" si="0"/>
        <v>5</v>
      </c>
      <c r="AC31" s="11">
        <f t="shared" si="0"/>
        <v>5</v>
      </c>
      <c r="AD31" s="11">
        <f t="shared" si="0"/>
        <v>2</v>
      </c>
      <c r="AE31" s="11">
        <f t="shared" si="0"/>
        <v>0</v>
      </c>
      <c r="AF31" s="11">
        <f t="shared" si="0"/>
        <v>5</v>
      </c>
    </row>
    <row r="32" spans="1:32" ht="15" customHeight="1">
      <c r="A32" s="3" t="s">
        <v>1</v>
      </c>
      <c r="B32" s="12">
        <f t="shared" ref="B32:AF32" si="1"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5</v>
      </c>
      <c r="C32" s="12">
        <f t="shared" si="1"/>
        <v>8</v>
      </c>
      <c r="D32" s="12">
        <f t="shared" si="1"/>
        <v>5</v>
      </c>
      <c r="E32" s="12">
        <f t="shared" si="1"/>
        <v>2</v>
      </c>
      <c r="F32" s="12">
        <f t="shared" si="1"/>
        <v>2</v>
      </c>
      <c r="G32" s="12">
        <f t="shared" si="1"/>
        <v>2</v>
      </c>
      <c r="H32" s="12">
        <f t="shared" si="1"/>
        <v>2</v>
      </c>
      <c r="I32" s="12">
        <f t="shared" si="1"/>
        <v>5</v>
      </c>
      <c r="J32" s="12">
        <f t="shared" si="1"/>
        <v>8</v>
      </c>
      <c r="K32" s="12">
        <f t="shared" si="1"/>
        <v>5</v>
      </c>
      <c r="L32" s="12">
        <f t="shared" si="1"/>
        <v>2</v>
      </c>
      <c r="M32" s="12">
        <f t="shared" si="1"/>
        <v>2</v>
      </c>
      <c r="N32" s="12">
        <f t="shared" si="1"/>
        <v>2</v>
      </c>
      <c r="O32" s="12">
        <f t="shared" si="1"/>
        <v>2</v>
      </c>
      <c r="P32" s="12">
        <f t="shared" si="1"/>
        <v>8</v>
      </c>
      <c r="Q32" s="12">
        <f t="shared" si="1"/>
        <v>8</v>
      </c>
      <c r="R32" s="12">
        <f t="shared" si="1"/>
        <v>4</v>
      </c>
      <c r="S32" s="12">
        <f t="shared" si="1"/>
        <v>1</v>
      </c>
      <c r="T32" s="12">
        <f t="shared" si="1"/>
        <v>1</v>
      </c>
      <c r="U32" s="12">
        <f t="shared" si="1"/>
        <v>1</v>
      </c>
      <c r="V32" s="12">
        <f t="shared" si="1"/>
        <v>1</v>
      </c>
      <c r="W32" s="12">
        <f t="shared" si="1"/>
        <v>5</v>
      </c>
      <c r="X32" s="12">
        <f t="shared" si="1"/>
        <v>8</v>
      </c>
      <c r="Y32" s="12">
        <f t="shared" si="1"/>
        <v>5</v>
      </c>
      <c r="Z32" s="12">
        <f t="shared" si="1"/>
        <v>3</v>
      </c>
      <c r="AA32" s="12">
        <f t="shared" si="1"/>
        <v>3</v>
      </c>
      <c r="AB32" s="12">
        <f t="shared" si="1"/>
        <v>3</v>
      </c>
      <c r="AC32" s="12">
        <f t="shared" si="1"/>
        <v>3</v>
      </c>
      <c r="AD32" s="12">
        <f t="shared" si="1"/>
        <v>6</v>
      </c>
      <c r="AE32" s="12">
        <f t="shared" si="1"/>
        <v>8</v>
      </c>
      <c r="AF32" s="12">
        <f t="shared" si="1"/>
        <v>3</v>
      </c>
    </row>
    <row r="33" spans="1:32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 t="shared" ref="C33:AF33" si="2"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 t="shared" si="2"/>
        <v>0</v>
      </c>
      <c r="E33" s="12">
        <f t="shared" si="2"/>
        <v>0</v>
      </c>
      <c r="F33" s="12">
        <f t="shared" si="2"/>
        <v>0</v>
      </c>
      <c r="G33" s="12">
        <f t="shared" si="2"/>
        <v>0</v>
      </c>
      <c r="H33" s="12">
        <f t="shared" si="2"/>
        <v>0</v>
      </c>
      <c r="I33" s="12">
        <f t="shared" si="2"/>
        <v>0</v>
      </c>
      <c r="J33" s="12">
        <f t="shared" si="2"/>
        <v>0</v>
      </c>
      <c r="K33" s="12">
        <f t="shared" si="2"/>
        <v>0</v>
      </c>
      <c r="L33" s="12">
        <f t="shared" si="2"/>
        <v>0</v>
      </c>
      <c r="M33" s="12">
        <f t="shared" si="2"/>
        <v>0</v>
      </c>
      <c r="N33" s="12">
        <f t="shared" si="2"/>
        <v>0</v>
      </c>
      <c r="O33" s="12">
        <f t="shared" si="2"/>
        <v>0</v>
      </c>
      <c r="P33" s="12">
        <f t="shared" si="2"/>
        <v>0</v>
      </c>
      <c r="Q33" s="12">
        <f t="shared" si="2"/>
        <v>0</v>
      </c>
      <c r="R33" s="12">
        <f t="shared" si="2"/>
        <v>0</v>
      </c>
      <c r="S33" s="12">
        <f t="shared" si="2"/>
        <v>0</v>
      </c>
      <c r="T33" s="12">
        <f t="shared" si="2"/>
        <v>0</v>
      </c>
      <c r="U33" s="12">
        <f t="shared" si="2"/>
        <v>0</v>
      </c>
      <c r="V33" s="12">
        <f t="shared" si="2"/>
        <v>0</v>
      </c>
      <c r="W33" s="12">
        <f t="shared" si="2"/>
        <v>0</v>
      </c>
      <c r="X33" s="12">
        <f t="shared" si="2"/>
        <v>0</v>
      </c>
      <c r="Y33" s="12">
        <f t="shared" si="2"/>
        <v>0</v>
      </c>
      <c r="Z33" s="12">
        <f t="shared" si="2"/>
        <v>0</v>
      </c>
      <c r="AA33" s="12">
        <f t="shared" si="2"/>
        <v>0</v>
      </c>
      <c r="AB33" s="12">
        <f t="shared" si="2"/>
        <v>0</v>
      </c>
      <c r="AC33" s="12">
        <f t="shared" si="2"/>
        <v>0</v>
      </c>
      <c r="AD33" s="12">
        <f t="shared" si="2"/>
        <v>0</v>
      </c>
      <c r="AE33" s="12">
        <f t="shared" si="2"/>
        <v>0</v>
      </c>
      <c r="AF33" s="12">
        <f t="shared" si="2"/>
        <v>0</v>
      </c>
    </row>
    <row r="34" spans="1:32">
      <c r="A34" s="57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60"/>
      <c r="R34" s="59"/>
      <c r="S34" s="92"/>
      <c r="T34" s="59"/>
      <c r="U34" s="59"/>
      <c r="V34" s="60"/>
      <c r="W34" s="59"/>
      <c r="X34" s="59"/>
      <c r="Y34" s="59"/>
      <c r="Z34" s="59"/>
      <c r="AA34" s="59"/>
      <c r="AB34" s="59"/>
      <c r="AC34" s="59"/>
      <c r="AD34" s="59"/>
      <c r="AE34" s="59"/>
      <c r="AF34" s="59"/>
    </row>
    <row r="35" spans="1:32">
      <c r="A35" s="57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60"/>
      <c r="R35" s="59"/>
      <c r="S35" s="93"/>
      <c r="T35" s="59"/>
      <c r="U35" s="59"/>
      <c r="V35" s="60"/>
      <c r="W35" s="59"/>
      <c r="X35" s="59"/>
      <c r="Y35" s="59"/>
      <c r="Z35" s="59"/>
      <c r="AA35" s="59"/>
      <c r="AB35" s="59"/>
      <c r="AC35" s="59"/>
      <c r="AD35" s="59"/>
      <c r="AE35" s="59"/>
      <c r="AF35" s="59"/>
    </row>
    <row r="36" spans="1:32">
      <c r="A36" s="57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60"/>
      <c r="R36" s="59"/>
      <c r="S36" s="93"/>
      <c r="T36" s="59"/>
      <c r="U36" s="59"/>
      <c r="V36" s="60"/>
      <c r="W36" s="59"/>
      <c r="X36" s="59"/>
      <c r="Y36" s="59"/>
      <c r="Z36" s="59"/>
      <c r="AA36" s="59"/>
      <c r="AB36" s="59"/>
      <c r="AC36" s="59"/>
      <c r="AD36" s="59"/>
      <c r="AE36" s="59"/>
      <c r="AF36" s="59"/>
    </row>
    <row r="37" spans="1:32">
      <c r="A37" s="57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60"/>
      <c r="R37" s="59"/>
      <c r="S37" s="93"/>
      <c r="T37" s="59"/>
      <c r="U37" s="59"/>
      <c r="V37" s="60"/>
      <c r="W37" s="59"/>
      <c r="X37" s="59"/>
      <c r="Y37" s="59"/>
      <c r="Z37" s="59"/>
      <c r="AA37" s="59"/>
      <c r="AB37" s="59"/>
      <c r="AC37" s="59"/>
      <c r="AD37" s="59"/>
      <c r="AE37" s="59"/>
      <c r="AF37" s="59"/>
    </row>
    <row r="38" spans="1:32">
      <c r="A38" s="57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60"/>
      <c r="R38" s="59"/>
      <c r="S38" s="93"/>
      <c r="T38" s="59"/>
      <c r="U38" s="59"/>
      <c r="V38" s="60"/>
      <c r="W38" s="59"/>
      <c r="X38" s="59"/>
      <c r="Y38" s="59"/>
      <c r="Z38" s="59"/>
      <c r="AA38" s="59"/>
      <c r="AB38" s="59"/>
      <c r="AC38" s="59"/>
      <c r="AD38" s="59"/>
      <c r="AE38" s="59"/>
      <c r="AF38" s="59"/>
    </row>
    <row r="39" spans="1:32">
      <c r="A39" s="57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60"/>
      <c r="R39" s="59"/>
      <c r="S39" s="93"/>
      <c r="T39" s="59"/>
      <c r="U39" s="59"/>
      <c r="V39" s="60"/>
      <c r="W39" s="59"/>
      <c r="X39" s="59"/>
      <c r="Y39" s="59"/>
      <c r="Z39" s="59"/>
      <c r="AA39" s="59"/>
      <c r="AB39" s="59"/>
      <c r="AC39" s="59"/>
      <c r="AD39" s="59"/>
      <c r="AE39" s="59"/>
      <c r="AF39" s="59"/>
    </row>
    <row r="40" spans="1:32">
      <c r="A40" s="57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60"/>
      <c r="R40" s="59"/>
      <c r="S40" s="94"/>
      <c r="T40" s="59"/>
      <c r="U40" s="59"/>
      <c r="V40" s="60"/>
      <c r="W40" s="59"/>
      <c r="X40" s="59"/>
      <c r="Y40" s="59"/>
      <c r="Z40" s="59"/>
      <c r="AA40" s="59"/>
      <c r="AB40" s="59"/>
      <c r="AC40" s="59"/>
      <c r="AD40" s="59"/>
      <c r="AE40" s="59"/>
      <c r="AF40" s="59"/>
    </row>
    <row r="41" spans="1:32" ht="18.75" customHeight="1">
      <c r="A41" s="2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</row>
    <row r="44" spans="1:32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COUNTIF($B$5:$AF$6,"J")+(COUNTIF($B$5:$AF$6,"1/2 J")/2)</f>
        <v>0</v>
      </c>
      <c r="C45" s="2">
        <f>COUNTIF($B$5:$AF$6,"M")+(COUNTIF($B$5:$AF$6,"1/2 M")/2)</f>
        <v>11</v>
      </c>
      <c r="D45" s="2">
        <f>COUNTIF($B$5:$AF$6,"AM")+(COUNTIF($B$5:$AF$6,"1/2 AM")/2)</f>
        <v>0</v>
      </c>
      <c r="E45" s="2">
        <f>COUNTIF($B$5:$AF$6,"GTPI")+(COUNTIF($B$5:$AF$6,"1/2 GTPI")/2)</f>
        <v>0</v>
      </c>
      <c r="F45" s="2">
        <f>COUNTIF($B$5:$AF$6,"RH")+(COUNTIF($B$5:$AF$6,"1/2 RH")/2)</f>
        <v>9</v>
      </c>
      <c r="G45" s="2">
        <f>COUNTIF($B$5:$AF$6,"CA")+(COUNTIF($B$5:$AF$6,"1/2 CA")/2)</f>
        <v>10</v>
      </c>
      <c r="H45" s="2">
        <f>COUNTIF($B$5:$AF$6,"RT")+(COUNTIF($B$5:$AF$6,"1/2 RT")/2)</f>
        <v>0</v>
      </c>
      <c r="I45" s="2">
        <f>COUNTIF($B$5:$AF$6,"CE")+(COUNTIF($B$5:$AF$6,"1/2 CE")/2)</f>
        <v>0</v>
      </c>
      <c r="J45" s="2">
        <f>COUNTIF($B$5:$AF$6,"MO")+(COUNTIF($B$5:$AF$6,"1/2 MO")/2)</f>
        <v>0</v>
      </c>
      <c r="K45" s="2">
        <f>COUNTIF($B$5:$AF$6,"CAA")+(COUNTIF($B$5:$AF$6,"1/2 CAA")/2)</f>
        <v>0</v>
      </c>
      <c r="L45" s="2">
        <f>COUNTIF($B$5:$AF$6,"EF")+(COUNTIF($B$5:$AF$6,"1/2 EF")/2)</f>
        <v>0</v>
      </c>
      <c r="M45" s="2">
        <f>COUNTIF($B$5:$AF$6,"HSR")+(COUNTIF($B$5:$AF$6,"1/2 HSR")/2)</f>
        <v>0</v>
      </c>
      <c r="N45" s="2">
        <f>COUNTIF($B$5:$AF$6,"EM")+(COUNTIF($B$5:$AF$6,"1/2 EM")/2)</f>
        <v>0</v>
      </c>
      <c r="O45" s="2">
        <f>COUNTIF($B$5:$AF$6,"F")+(COUNTIF($B$5:$AF$6,"1/2 F")/2)</f>
        <v>1</v>
      </c>
      <c r="P45" s="2">
        <f>COUNTIF($B$5:$AF$6,"ST")+(COUNTIF($B$5:$AF$6,"1/2 ST")/2)</f>
        <v>0</v>
      </c>
      <c r="Q45" s="2">
        <f>COUNTIF($B$5:$AF$6,"FORM")+(COUNTIF($B$5:$AF$6,"1/2 FORM")/2)</f>
        <v>0</v>
      </c>
      <c r="R45" s="2">
        <f>COUNTIF($B$5:$AF$6,"EQ")+(COUNTIF($B$5:$AF$6,"1/2 EQ")/2)</f>
        <v>0</v>
      </c>
      <c r="S45" s="2">
        <f>COUNTIF($B$5:$AF$6,"CSO")+(COUNTIF($B$5:$AF$6,"1/2 CSO")/2)</f>
        <v>0</v>
      </c>
      <c r="T45" s="2">
        <f>COUNTIF($B$5:$AF$6,"FOUR")+(COUNTIF($B$5:$AF$6,"1/2 FOUR")/2)</f>
        <v>0</v>
      </c>
      <c r="U45" s="2">
        <f>COUNTIF($B$5:$AF$6,"PR")+(COUNTIF($B$5:$AF$6,"1/2 PR")/2)</f>
        <v>0</v>
      </c>
      <c r="V45" s="2">
        <f>COUNTIF($B$5:$AF$6,"AT")+(COUNTIF($B$5:$AF$6,"1/2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31</v>
      </c>
    </row>
    <row r="46" spans="1:32" ht="17.25" customHeight="1">
      <c r="A46" s="44" t="s">
        <v>55</v>
      </c>
      <c r="B46" s="2">
        <f>COUNTIF($B$7:$AF$8,"J")+(COUNTIF($B$7:$AF$8,"1/2 J")/2)</f>
        <v>0</v>
      </c>
      <c r="C46" s="2">
        <f>COUNTIF($B$7:$AF$8,"M")+(COUNTIF($B$7:$AF$8,"1/2 M")/2)</f>
        <v>0</v>
      </c>
      <c r="D46" s="2">
        <f>COUNTIF($B$7:$AF$8,"AM")+(COUNTIF($B$7:$AF$8,"1/2 AM")/2)</f>
        <v>21</v>
      </c>
      <c r="E46" s="2">
        <f>COUNTIF($B$7:$AF$8,"GTPI")+(COUNTIF($B$7:$AF$8,"1/2 GTPI")/2)</f>
        <v>0</v>
      </c>
      <c r="F46" s="2">
        <f>COUNTIF($B$7:$AF$8,"RH")+(COUNTIF($B$7:$AF$8,"1/2 RH")/2)</f>
        <v>9</v>
      </c>
      <c r="G46" s="2">
        <f>COUNTIF($B$7:$AF$8,"CA")+(COUNTIF($B$7:$AF$8,"1/2 CA")/2)</f>
        <v>0</v>
      </c>
      <c r="H46" s="2">
        <f>COUNTIF($B$7:$AF$8,"RT")+(COUNTIF($B$7:$AF$8,"1/2 RT")/2)</f>
        <v>0</v>
      </c>
      <c r="I46" s="2">
        <f>COUNTIF($B$7:$AF$8,"CE")+(COUNTIF($B$7:$AF$8,"1/2 CE")/2)</f>
        <v>0</v>
      </c>
      <c r="J46" s="2">
        <f>COUNTIF($B$7:$AF$8,"MO")+(COUNTIF($B$7:$AF$8,"1/2 MO")/2)</f>
        <v>0</v>
      </c>
      <c r="K46" s="2">
        <f>COUNTIF($B$7:$AF$8,"CAA")+(COUNTIF($B$7:$AF$8,"1/2 CAA")/2)</f>
        <v>0</v>
      </c>
      <c r="L46" s="2">
        <f>COUNTIF($B$7:$AF$8,"EF")+(COUNTIF($B$7:$AF$8,"1/2 EF")/2)</f>
        <v>0</v>
      </c>
      <c r="M46" s="2">
        <f>COUNTIF($B$7:$AF$8,"HSR")+(COUNTIF($B$7:$AF$8,"1/2 HSR")/2)</f>
        <v>0</v>
      </c>
      <c r="N46" s="2">
        <f>COUNTIF($B$7:$AF$8,"EM")+(COUNTIF($B$7:$AF$8,"1/2 EM")/2)</f>
        <v>0</v>
      </c>
      <c r="O46" s="2">
        <f>COUNTIF($B$7:$AF$8,"F")+(COUNTIF($B$7:$AF$8,"1/2 F")/2)</f>
        <v>1</v>
      </c>
      <c r="P46" s="2">
        <f>COUNTIF($B$7:$AF$8,"ST")+(COUNTIF($B$7:$AF$8,"1/2 ST")/2)</f>
        <v>0</v>
      </c>
      <c r="Q46" s="2">
        <f>COUNTIF($B$7:$AF$8,"FORM")+(COUNTIF($B$7:$AF$8,"1/2 FORM")/2)</f>
        <v>0</v>
      </c>
      <c r="R46" s="2">
        <f>COUNTIF($B$7:$AF$8,"EQ")+(COUNTIF($B$7:$AF$8,"1/2 EQ")/2)</f>
        <v>0</v>
      </c>
      <c r="S46" s="2">
        <f>COUNTIF($B$7:$AF$8,"CSO")+(COUNTIF($B$7:$AF$8,"1/2 CSO")/2)</f>
        <v>0</v>
      </c>
      <c r="T46" s="2">
        <f>COUNTIF($B$7:$AF$8,"FOUR")+(COUNTIF($B$7:$AF$8,"1/2 FOUR")/2)</f>
        <v>0</v>
      </c>
      <c r="U46" s="2">
        <f>COUNTIF($B$7:$AF$8,"PR")+(COUNTIF($B$7:$AF$8,"1/2 PR")/2)</f>
        <v>0</v>
      </c>
      <c r="V46" s="2">
        <f>COUNTIF($B$7:$AF$8,"AT")+(COUNTIF($B$7:$AF$8,"1/2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3">SUM(B46:AE46)</f>
        <v>31</v>
      </c>
    </row>
    <row r="47" spans="1:32" ht="17.25" customHeight="1">
      <c r="A47" s="44" t="s">
        <v>56</v>
      </c>
      <c r="B47" s="2">
        <f>COUNTIF($B$9:$AF$10,"J")+(COUNTIF($B$9:$AF$10,"1/2 J")/2)</f>
        <v>0</v>
      </c>
      <c r="C47" s="2">
        <f>COUNTIF($B$9:$AF$10,"M")+(COUNTIF($B$9:$AF$10,"1/2 M")/2)</f>
        <v>0</v>
      </c>
      <c r="D47" s="2">
        <f>COUNTIF($B$9:$AF$10,"AM")+(COUNTIF($B$9:$AF$10,"1/2 AM")/2)</f>
        <v>1</v>
      </c>
      <c r="E47" s="2">
        <f>COUNTIF($B$9:$AF$10,"GTPI")+(COUNTIF($B$9:$AF$10,"1/2 GTPI")/2)</f>
        <v>0</v>
      </c>
      <c r="F47" s="2">
        <f>COUNTIF($B$9:$AF$10,"RH")+(COUNTIF($B$9:$AF$10,"1/2 RH")/2)</f>
        <v>9</v>
      </c>
      <c r="G47" s="2">
        <f>COUNTIF($B$9:$AF$10,"CA")+(COUNTIF($B$9:$AF$10,"1/2 CA")/2)</f>
        <v>20</v>
      </c>
      <c r="H47" s="2">
        <f>COUNTIF($B$9:$AF$10,"RT")+(COUNTIF($B$9:$AF$10,"1/2 RT")/2)</f>
        <v>0</v>
      </c>
      <c r="I47" s="2">
        <f>COUNTIF($B$9:$AF$10,"CE")+(COUNTIF($B$9:$AF$10,"1/2 CE")/2)</f>
        <v>0</v>
      </c>
      <c r="J47" s="2">
        <f>COUNTIF($B$9:$AF$10,"MO")+(COUNTIF($B$9:$AF$10,"1/2 MO")/2)</f>
        <v>0</v>
      </c>
      <c r="K47" s="2">
        <f>COUNTIF($B$9:$AF$10,"CAA")+(COUNTIF($B$9:$AF$10,"1/2 CAA")/2)</f>
        <v>0</v>
      </c>
      <c r="L47" s="2">
        <f>COUNTIF($B$9:$AF$10,"EF")+(COUNTIF($B$9:$AF$10,"1/2 EF")/2)</f>
        <v>0</v>
      </c>
      <c r="M47" s="2">
        <f>COUNTIF($B$9:$AF$10,"HSR")+(COUNTIF($B$9:$AF$10,"1/2 HSR")/2)</f>
        <v>0</v>
      </c>
      <c r="N47" s="2">
        <f>COUNTIF($B$9:$AF$10,"EM")+(COUNTIF($B$9:$AF$10,"1/2 EM")/2)</f>
        <v>0</v>
      </c>
      <c r="O47" s="2">
        <f>COUNTIF($B$9:$AF$10,"F")+(COUNTIF($B$9:$AF$10,"1/2 F")/2)</f>
        <v>1</v>
      </c>
      <c r="P47" s="2">
        <f>COUNTIF($B$9:$AF$10,"ST")+(COUNTIF($B$9:$AF$10,"1/2 ST")/2)</f>
        <v>0</v>
      </c>
      <c r="Q47" s="2">
        <f>COUNTIF($B$9:$AF$10,"FORM")+(COUNTIF($B$9:$AF$10,"1/2 FORM")/2)</f>
        <v>0</v>
      </c>
      <c r="R47" s="2">
        <f>COUNTIF($B$9:$AF$10,"EQ")+(COUNTIF($B$9:$AF$10,"1/2 EQ")/2)</f>
        <v>0</v>
      </c>
      <c r="S47" s="2">
        <f>COUNTIF($B$9:$AF$10,"CSO")+(COUNTIF($B$9:$AF$10,"1/2 CSO")/2)</f>
        <v>0</v>
      </c>
      <c r="T47" s="2">
        <f>COUNTIF($B$9:$AF$10,"FOUR")+(COUNTIF($B$9:$AF$10,"1/2 FOUR")/2)</f>
        <v>0</v>
      </c>
      <c r="U47" s="2">
        <f>COUNTIF($B$9:$AF$10,"PR")+(COUNTIF($B$9:$AF$10,"1/2 PR")/2)</f>
        <v>0</v>
      </c>
      <c r="V47" s="2">
        <f>COUNTIF($B$9:$AF$10,"AT")+(COUNTIF($B$9:$AF$10,"1/2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3"/>
        <v>31</v>
      </c>
    </row>
    <row r="48" spans="1:32" ht="17.25" customHeight="1">
      <c r="A48" s="44" t="s">
        <v>57</v>
      </c>
      <c r="B48" s="2">
        <f>COUNTIF($B$11:$AF$12,"J")+(COUNTIF($B$11:$AF$12,"1/2 J")/2)</f>
        <v>0</v>
      </c>
      <c r="C48" s="2">
        <f>COUNTIF($B$11:$AF$12,"M")+(COUNTIF($B$11:$AF$12,"1/2 M")/2)</f>
        <v>0</v>
      </c>
      <c r="D48" s="2">
        <f>COUNTIF($B$11:$AF$12,"AM")+(COUNTIF($B$11:$AF$12,"1/2 AM")/2)</f>
        <v>17</v>
      </c>
      <c r="E48" s="2">
        <f>COUNTIF($B$11:$AF$12,"GTPI")+(COUNTIF($B$11:$AF$12,"1/2 GTPI")/2)</f>
        <v>0</v>
      </c>
      <c r="F48" s="2">
        <f>COUNTIF($B$11:$AF$12,"RH")+(COUNTIF($B$11:$AF$12,"1/2 RH")/2)</f>
        <v>9</v>
      </c>
      <c r="G48" s="2">
        <f>COUNTIF($B$11:$AF$12,"CA")+(COUNTIF($B$11:$AF$12,"1/2 CA")/2)</f>
        <v>4</v>
      </c>
      <c r="H48" s="2">
        <f>COUNTIF($B$11:$AF$12,"RT")+(COUNTIF($B$11:$AF$12,"1/2 RT")/2)</f>
        <v>0</v>
      </c>
      <c r="I48" s="2">
        <f>COUNTIF($B$11:$AF$12,"CE")+(COUNTIF($B$11:$AF$12,"1/2 CE")/2)</f>
        <v>0</v>
      </c>
      <c r="J48" s="2">
        <f>COUNTIF($B$11:$AF$12,"MO")+(COUNTIF($B$11:$AF$12,"1/2 MO")/2)</f>
        <v>0</v>
      </c>
      <c r="K48" s="2">
        <f>COUNTIF($B$11:$AF$12,"CAA")+(COUNTIF($B$11:$AF$12,"1/2 CAA")/2)</f>
        <v>0</v>
      </c>
      <c r="L48" s="2">
        <f>COUNTIF($B$11:$AF$12,"EF")+(COUNTIF($B$11:$AF$12,"1/2 EF")/2)</f>
        <v>0</v>
      </c>
      <c r="M48" s="2">
        <f>COUNTIF($B$11:$AF$12,"HSR")+(COUNTIF($B$11:$AF$12,"1/2 HSR")/2)</f>
        <v>0</v>
      </c>
      <c r="N48" s="2">
        <f>COUNTIF($B$11:$AF$12,"EM")+(COUNTIF($B$11:$AF$12,"1/2 EM")/2)</f>
        <v>0</v>
      </c>
      <c r="O48" s="2">
        <f>COUNTIF($B$11:$AF$12,"F")+(COUNTIF($B$11:$AF$12,"1/2 F")/2)</f>
        <v>1</v>
      </c>
      <c r="P48" s="2">
        <f>COUNTIF($B$11:$AF$12,"ST")+(COUNTIF($B$11:$AF$12,"1/2 ST")/2)</f>
        <v>0</v>
      </c>
      <c r="Q48" s="2">
        <f>COUNTIF($B$11:$AF$12,"FORM")+(COUNTIF($B$11:$AF$12,"1/2 FORM")/2)</f>
        <v>0</v>
      </c>
      <c r="R48" s="2">
        <f>COUNTIF($B$11:$AF$12,"EQ")+(COUNTIF($B$11:$AF$12,"1/2 EQ")/2)</f>
        <v>0</v>
      </c>
      <c r="S48" s="2">
        <f>COUNTIF($B$11:$AF$12,"CSO")+(COUNTIF($B$11:$AF$12,"1/2 CSO")/2)</f>
        <v>0</v>
      </c>
      <c r="T48" s="2">
        <f>COUNTIF($B$11:$AF$12,"FOUR")+(COUNTIF($B$11:$AF$12,"1/2 FOUR")/2)</f>
        <v>0</v>
      </c>
      <c r="U48" s="2">
        <f>COUNTIF($B$11:$AF$12,"PR")+(COUNTIF($B$11:$AF$12,"1/2 PR")/2)</f>
        <v>0</v>
      </c>
      <c r="V48" s="2">
        <f>COUNTIF($B$11:$AF$12,"AT")+(COUNTIF($B$11:$AF$12,"1/2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3"/>
        <v>31</v>
      </c>
    </row>
    <row r="49" spans="1:32" ht="17.25" customHeight="1">
      <c r="A49" s="44" t="s">
        <v>58</v>
      </c>
      <c r="B49" s="2">
        <f>COUNTIF($B$13:$AF$14,"J")+(COUNTIF($B$13:$AF$14,"1/2 J")/2)</f>
        <v>0</v>
      </c>
      <c r="C49" s="2">
        <f>COUNTIF($B$13:$AF$14,"M")+(COUNTIF($B$13:$AF$14,"1/2 M")/2)</f>
        <v>0</v>
      </c>
      <c r="D49" s="2">
        <f>COUNTIF($B$13:$AF$14,"AM")+(COUNTIF($B$13:$AF$14,"1/2 AM")/2)</f>
        <v>21</v>
      </c>
      <c r="E49" s="2">
        <f>COUNTIF($B$13:$AF$14,"GTPI")+(COUNTIF($B$13:$AF$14,"1/2 GTPI")/2)</f>
        <v>0</v>
      </c>
      <c r="F49" s="2">
        <f>COUNTIF($B$13:$AF$14,"RH")+(COUNTIF($B$13:$AF$14,"1/2 RH")/2)</f>
        <v>9</v>
      </c>
      <c r="G49" s="2">
        <f>COUNTIF($B$13:$AF$14,"CA")+(COUNTIF($B$13:$AF$14,"1/2 CA")/2)</f>
        <v>0</v>
      </c>
      <c r="H49" s="2">
        <f>COUNTIF($B$13:$AF$14,"RT")+(COUNTIF($B$13:$AF$14,"1/2 RT")/2)</f>
        <v>0</v>
      </c>
      <c r="I49" s="2">
        <f>COUNTIF($B$13:$AF$14,"CE")+(COUNTIF($B$13:$AF$14,"1/2 CE")/2)</f>
        <v>0</v>
      </c>
      <c r="J49" s="2">
        <f>COUNTIF($B$13:$AF$14,"MO")+(COUNTIF($B$13:$AF$14,"1/2 MO")/2)</f>
        <v>0</v>
      </c>
      <c r="K49" s="2">
        <f>COUNTIF($B$13:$AF$14,"CAA")+(COUNTIF($B$13:$AF$14,"1/2 CAA")/2)</f>
        <v>0</v>
      </c>
      <c r="L49" s="2">
        <f>COUNTIF($B$13:$AF$14,"EF")+(COUNTIF($B$13:$AF$14,"1/2 EF")/2)</f>
        <v>0</v>
      </c>
      <c r="M49" s="2">
        <f>COUNTIF($B$13:$AF$14,"HSR")+(COUNTIF($B$13:$AF$14,"1/2 HSR")/2)</f>
        <v>0</v>
      </c>
      <c r="N49" s="2">
        <f>COUNTIF($B$13:$AF$14,"EM")+(COUNTIF($B$13:$AF$14,"1/2 EM")/2)</f>
        <v>0</v>
      </c>
      <c r="O49" s="2">
        <f>COUNTIF($B$13:$AF$14,"F")+(COUNTIF($B$13:$AF$14,"1/2 F")/2)</f>
        <v>1</v>
      </c>
      <c r="P49" s="2">
        <f>COUNTIF($B$13:$AF$14,"ST")+(COUNTIF($B$13:$AF$14,"1/2 ST")/2)</f>
        <v>0</v>
      </c>
      <c r="Q49" s="2">
        <f>COUNTIF($B$13:$AF$14,"FORM")+(COUNTIF($B$13:$AF$14,"1/2 FORM")/2)</f>
        <v>0</v>
      </c>
      <c r="R49" s="2">
        <f>COUNTIF($B$13:$AF$14,"EQ")+(COUNTIF($B$13:$AF$14,"1/2 EQ")/2)</f>
        <v>0</v>
      </c>
      <c r="S49" s="2">
        <f>COUNTIF($B$13:$AF$14,"CSO")+(COUNTIF($B$13:$AF$14,"1/2 CSO")/2)</f>
        <v>0</v>
      </c>
      <c r="T49" s="2">
        <f>COUNTIF($B$13:$AF$14,"FOUR")+(COUNTIF($B$13:$AF$14,"1/2 FOUR")/2)</f>
        <v>0</v>
      </c>
      <c r="U49" s="2">
        <f>COUNTIF($B$13:$AF$14,"PR")+(COUNTIF($B$13:$AF$14,"1/2 PR")/2)</f>
        <v>0</v>
      </c>
      <c r="V49" s="2">
        <f>COUNTIF($B$13:$AF$14,"AT")+(COUNTIF($B$13:$AF$14,"1/2 AT")/2)</f>
        <v>0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3"/>
        <v>31</v>
      </c>
    </row>
    <row r="50" spans="1:32" ht="17.25" customHeight="1">
      <c r="A50" s="44"/>
      <c r="B50" s="2">
        <f>COUNTIF($B$15:$AF$16,"J")+(COUNTIF($B$15:$AF$16,"1/2 J")/2)</f>
        <v>0</v>
      </c>
      <c r="C50" s="2">
        <f>COUNTIF($B$15:$AF$16,"M")+(COUNTIF($B$15:$AF$16,"1/2 M")/2)</f>
        <v>0</v>
      </c>
      <c r="D50" s="2">
        <f>COUNTIF($B$15:$AF$16,"AM")+(COUNTIF($B$15:$AF$16,"1/2 AM")/2)</f>
        <v>0</v>
      </c>
      <c r="E50" s="2">
        <f>COUNTIF($B$15:$AF$16,"GTPI")+(COUNTIF($B$15:$AF$16,"1/2 GTPI")/2)</f>
        <v>0</v>
      </c>
      <c r="F50" s="2">
        <f>COUNTIF($B$15:$AF$16,"RH")+(COUNTIF($B$15:$AF$16,"1/2 RH")/2)</f>
        <v>0</v>
      </c>
      <c r="G50" s="2">
        <f>COUNTIF($B$15:$AF$16,"CA")+(COUNTIF($B$15:$AF$16,"1/2 CA")/2)</f>
        <v>0</v>
      </c>
      <c r="H50" s="2">
        <f>COUNTIF($B$15:$AF$16,"RT")+(COUNTIF($B$15:$AF$16,"1/2 RT")/2)</f>
        <v>0</v>
      </c>
      <c r="I50" s="2">
        <f>COUNTIF($B$15:$AF$16,"CE")+(COUNTIF($B$15:$AF$16,"1/2 CE")/2)</f>
        <v>0</v>
      </c>
      <c r="J50" s="2">
        <f>COUNTIF($B$15:$AF$16,"MO")+(COUNTIF($B$15:$AF$16,"1/2 MO")/2)</f>
        <v>0</v>
      </c>
      <c r="K50" s="2">
        <f>COUNTIF($B$15:$AF$16,"CAA")+(COUNTIF($B$15:$AF$16,"1/2 CAA")/2)</f>
        <v>0</v>
      </c>
      <c r="L50" s="2">
        <f>COUNTIF($B$15:$AF$16,"EF")+(COUNTIF($B$15:$AF$16,"1/2 EF")/2)</f>
        <v>0</v>
      </c>
      <c r="M50" s="2">
        <f>COUNTIF($B$15:$AF$16,"HSR")+(COUNTIF($B$15:$AF$16,"1/2 HSR")/2)</f>
        <v>0</v>
      </c>
      <c r="N50" s="2">
        <f>COUNTIF($B$15:$AF$16,"EM")+(COUNTIF($B$15:$AF$16,"1/2 EM")/2)</f>
        <v>0</v>
      </c>
      <c r="O50" s="2">
        <f>COUNTIF($B$15:$AF$16,"F")+(COUNTIF($B$15:$AF$16,"1/2 F")/2)</f>
        <v>0</v>
      </c>
      <c r="P50" s="2">
        <f>COUNTIF($B$15:$AF$16,"ST")+(COUNTIF($B$15:$AF$16,"1/2 ST")/2)</f>
        <v>0</v>
      </c>
      <c r="Q50" s="2">
        <f>COUNTIF($B$15:$AF$16,"FORM")+(COUNTIF($B$15:$AF$16,"1/2 FORM")/2)</f>
        <v>0</v>
      </c>
      <c r="R50" s="2">
        <f>COUNTIF($B$15:$AF$16,"EQ")+(COUNTIF($B$15:$AF$16,"1/2 EQ")/2)</f>
        <v>0</v>
      </c>
      <c r="S50" s="2">
        <f>COUNTIF($B$15:$AF$16,"CSO")+(COUNTIF($B$15:$AF$16,"1/2 CSO")/2)</f>
        <v>0</v>
      </c>
      <c r="T50" s="2">
        <f>COUNTIF($B$15:$AF$16,"FOUR")+(COUNTIF($B$15:$AF$16,"1/2 FOUR")/2)</f>
        <v>0</v>
      </c>
      <c r="U50" s="2">
        <f>COUNTIF($B$15:$AF$16,"PR")+(COUNTIF($B$15:$AF$16,"1/2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3"/>
        <v>0</v>
      </c>
    </row>
    <row r="51" spans="1:32" ht="17.25" customHeight="1">
      <c r="A51" s="44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COUNTIF($B$17:$AF$18,"AT")+(COUNTIF($B$17:$AF$18,"1/2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3"/>
        <v>0</v>
      </c>
    </row>
    <row r="52" spans="1:32" ht="17.25" customHeight="1">
      <c r="A52" s="44" t="s">
        <v>59</v>
      </c>
      <c r="B52" s="2">
        <f>COUNTIF($B$19:$AF$20,"J")+(COUNTIF($B$19:$AF$20,"1/2 J")/2)</f>
        <v>0</v>
      </c>
      <c r="C52" s="2">
        <f>COUNTIF($B$19:$AF$20,"M")+(COUNTIF($B$19:$AF$20,"1/2 M")/2)</f>
        <v>0</v>
      </c>
      <c r="D52" s="2">
        <f>COUNTIF($B$19:$AF$20,"AM")+(COUNTIF($B$19:$AF$20,"1/2 AM")/2)</f>
        <v>20</v>
      </c>
      <c r="E52" s="2">
        <f>COUNTIF($B$19:$AF$20,"GTPI")+(COUNTIF($B$19:$AF$20,"1/2 GTPI")/2)</f>
        <v>0</v>
      </c>
      <c r="F52" s="2">
        <f>COUNTIF($B$19:$AF$20,"RH")+(COUNTIF($B$19:$AF$20,"1/2 RH")/2)</f>
        <v>10</v>
      </c>
      <c r="G52" s="2">
        <f>COUNTIF($B$19:$AF$20,"CA")+(COUNTIF($B$19:$AF$20,"1/2 CA")/2)</f>
        <v>0</v>
      </c>
      <c r="H52" s="2">
        <f>COUNTIF($B$19:$AF$20,"RT")+(COUNTIF($B$19:$AF$20,"1/2 RT")/2)</f>
        <v>0</v>
      </c>
      <c r="I52" s="2">
        <f>COUNTIF($B$19:$AF$20,"CE")+(COUNTIF($B$19:$AF$20,"1/2 CE")/2)</f>
        <v>0</v>
      </c>
      <c r="J52" s="2">
        <f>COUNTIF($B$19:$AF$20,"MO")+(COUNTIF($B$19:$AF$20,"1/2 MO")/2)</f>
        <v>0</v>
      </c>
      <c r="K52" s="2">
        <f>COUNTIF($B$19:$AF$20,"CAA")+(COUNTIF($B$19:$AF$20,"1/2 CAA")/2)</f>
        <v>0</v>
      </c>
      <c r="L52" s="2">
        <f>COUNTIF($B$19:$AF$20,"EF")+(COUNTIF($B$19:$AF$20,"1/2 EF")/2)</f>
        <v>0</v>
      </c>
      <c r="M52" s="2">
        <f>COUNTIF($B$19:$AF$20,"HSR")+(COUNTIF($B$19:$AF$20,"1/2 HSR")/2)</f>
        <v>0</v>
      </c>
      <c r="N52" s="2">
        <f>COUNTIF($B$19:$AF$20,"EM")+(COUNTIF($B$19:$AF$20,"1/2 EM")/2)</f>
        <v>0</v>
      </c>
      <c r="O52" s="2">
        <f>COUNTIF($B$19:$AF$20,"F")+(COUNTIF($B$19:$AF$20,"1/2 F")/2)</f>
        <v>1</v>
      </c>
      <c r="P52" s="2">
        <f>COUNTIF($B$19:$AF$20,"ST")+(COUNTIF($B$19:$AF$20,"1/2 ST")/2)</f>
        <v>0</v>
      </c>
      <c r="Q52" s="2">
        <f>COUNTIF($B$19:$AF$20,"FORM")+(COUNTIF($B$19:$AF$20,"1/2 FORM")/2)</f>
        <v>0</v>
      </c>
      <c r="R52" s="2">
        <f>COUNTIF($B$19:$AF$20,"EQ")+(COUNTIF($B$19:$AF$20,"1/2 EQ")/2)</f>
        <v>0</v>
      </c>
      <c r="S52" s="2">
        <f>COUNTIF($B$19:$AF$20,"CSO")+(COUNTIF($B$19:$AF$20,"1/2 CSO")/2)</f>
        <v>0</v>
      </c>
      <c r="T52" s="2">
        <f>COUNTIF($B$19:$AF$20,"FOUR")+(COUNTIF($B$19:$AF$20,"1/2 FOUR")/2)</f>
        <v>0</v>
      </c>
      <c r="U52" s="2">
        <f>COUNTIF($B$19:$AF$20,"PR")+(COUNTIF($B$19:$AF$20,"1/2 PR")/2)</f>
        <v>0</v>
      </c>
      <c r="V52" s="2">
        <f>COUNTIF($B$19:$AF$20,"AT")+(COUNTIF($B$19:$AF$20,"1/2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3"/>
        <v>31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0</v>
      </c>
      <c r="D53" s="2">
        <f>COUNTIF($B$21:$AF$22,"AM")+(COUNTIF($B$21:$AF$22,"1/2 AM")/2)</f>
        <v>20</v>
      </c>
      <c r="E53" s="2">
        <f>COUNTIF($B$21:$AF$22,"GTPI")+(COUNTIF($B$21:$AF$22,"1/2 GTPI")/2)</f>
        <v>0</v>
      </c>
      <c r="F53" s="2">
        <f>COUNTIF($B$21:$AF$22,"RH")+(COUNTIF($B$21:$AF$22,"1/2 RH")/2)</f>
        <v>10</v>
      </c>
      <c r="G53" s="2">
        <f>COUNTIF($B$21:$AF$22,"CA")+(COUNTIF($B$21:$AF$22,"1/2 CA")/2)</f>
        <v>0</v>
      </c>
      <c r="H53" s="2">
        <f>COUNTIF($B$21:$AF$22,"RT")+(COUNTIF($B$21:$AF$22,"1/2 RT")/2)</f>
        <v>0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1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COUNTIF($B$21:$AF$22,"AT")+(COUNTIF($B$21:$AF$22,"1/2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3"/>
        <v>31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0</v>
      </c>
      <c r="D54" s="2">
        <f>COUNTIF($B$23:$AF$24,"AM")+(COUNTIF($B$23:$AF$24,"1/2 AM")/2)</f>
        <v>14</v>
      </c>
      <c r="E54" s="2">
        <f>COUNTIF($B$23:$AF$24,"GTPI")+(COUNTIF($B$23:$AF$24,"1/2 GTPI")/2)</f>
        <v>0</v>
      </c>
      <c r="F54" s="2">
        <f>COUNTIF($B$23:$AF$24,"RH")+(COUNTIF($B$23:$AF$24,"1/2 RH")/2)</f>
        <v>10</v>
      </c>
      <c r="G54" s="2">
        <f>COUNTIF($B$23:$AF$24,"CA")+(COUNTIF($B$23:$AF$24,"1/2 CA")/2)</f>
        <v>0</v>
      </c>
      <c r="H54" s="2">
        <f>COUNTIF($B$23:$AF$24,"RT")+(COUNTIF($B$23:$AF$24,"1/2 RT")/2)</f>
        <v>6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1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COUNTIF($B$23:$AF$24,"AT")+(COUNTIF($B$23:$AF$24,"1/2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3"/>
        <v>31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0</v>
      </c>
      <c r="D55" s="2">
        <f>COUNTIF($B$25:$AF$26,"AM")+(COUNTIF($B$25:$AF$26,"1/2 AM")/2)</f>
        <v>0</v>
      </c>
      <c r="E55" s="2">
        <f>COUNTIF($B$25:$AF$26,"GTPI")+(COUNTIF($B$25:$AF$26,"1/2 GTPI")/2)</f>
        <v>0</v>
      </c>
      <c r="F55" s="2">
        <f>COUNTIF($B$25:$AF$26,"RH")+(COUNTIF($B$25:$AF$26,"1/2 RH")/2)</f>
        <v>0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COUNTIF($B$25:$AF$26,"AT")+(COUNTIF($B$25:$AF$26,"1/2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3"/>
        <v>0</v>
      </c>
    </row>
    <row r="56" spans="1:32" ht="17.25" customHeight="1">
      <c r="A56" s="44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COUNTIF($B$27:$AF$28,"AT")+(COUNTIF($B$27:$AF$28,"1/2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3"/>
        <v>0</v>
      </c>
    </row>
    <row r="57" spans="1:32" ht="17.25" customHeight="1">
      <c r="A57" s="44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COUNTIF($B$29:$AF$30,"AT")+(COUNTIF($B$29:$AF$30,"1/2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3"/>
        <v>0</v>
      </c>
    </row>
  </sheetData>
  <mergeCells count="452">
    <mergeCell ref="B9:B10"/>
    <mergeCell ref="B11:B12"/>
    <mergeCell ref="B13:B14"/>
    <mergeCell ref="B21:B22"/>
    <mergeCell ref="B23:B24"/>
    <mergeCell ref="AA23:AA24"/>
    <mergeCell ref="AE21:AE22"/>
    <mergeCell ref="AF21:AF22"/>
    <mergeCell ref="S21:S22"/>
    <mergeCell ref="T21:T22"/>
    <mergeCell ref="U21:U22"/>
    <mergeCell ref="V21:V22"/>
    <mergeCell ref="S23:S24"/>
    <mergeCell ref="T23:T24"/>
    <mergeCell ref="U23:U24"/>
    <mergeCell ref="V23:V24"/>
    <mergeCell ref="AB23:AB24"/>
    <mergeCell ref="AC23:AC24"/>
    <mergeCell ref="AD23:AD24"/>
    <mergeCell ref="W23:W24"/>
    <mergeCell ref="X23:X24"/>
    <mergeCell ref="Y23:Y24"/>
    <mergeCell ref="Z23:Z24"/>
    <mergeCell ref="AE23:AE24"/>
    <mergeCell ref="AF23:AF24"/>
    <mergeCell ref="AA21:AA22"/>
    <mergeCell ref="AB21:AB22"/>
    <mergeCell ref="AC21:AC22"/>
    <mergeCell ref="AD21:AD22"/>
    <mergeCell ref="W21:W22"/>
    <mergeCell ref="X21:X22"/>
    <mergeCell ref="Y21:Y22"/>
    <mergeCell ref="Z21:Z22"/>
    <mergeCell ref="C23:C24"/>
    <mergeCell ref="D23:D24"/>
    <mergeCell ref="E23:E24"/>
    <mergeCell ref="F23:F24"/>
    <mergeCell ref="G23:G24"/>
    <mergeCell ref="H23:H24"/>
    <mergeCell ref="K23:K24"/>
    <mergeCell ref="L23:L24"/>
    <mergeCell ref="M23:M24"/>
    <mergeCell ref="I23:I24"/>
    <mergeCell ref="J23:J24"/>
    <mergeCell ref="N23:N24"/>
    <mergeCell ref="O23:O24"/>
    <mergeCell ref="P23:P24"/>
    <mergeCell ref="Q23:Q24"/>
    <mergeCell ref="R23:R24"/>
    <mergeCell ref="P21:P22"/>
    <mergeCell ref="Q21:Q22"/>
    <mergeCell ref="R21:R22"/>
    <mergeCell ref="K21:K22"/>
    <mergeCell ref="L21:L22"/>
    <mergeCell ref="M21:M22"/>
    <mergeCell ref="N21:N22"/>
    <mergeCell ref="AF13:AF14"/>
    <mergeCell ref="AB11:AB12"/>
    <mergeCell ref="AC11:AC12"/>
    <mergeCell ref="AD11:AD12"/>
    <mergeCell ref="W11:W12"/>
    <mergeCell ref="C21:C22"/>
    <mergeCell ref="D21:D22"/>
    <mergeCell ref="E21:E22"/>
    <mergeCell ref="F21:F22"/>
    <mergeCell ref="G21:G22"/>
    <mergeCell ref="H21:H22"/>
    <mergeCell ref="I21:I22"/>
    <mergeCell ref="J21:J22"/>
    <mergeCell ref="O21:O22"/>
    <mergeCell ref="N13:N14"/>
    <mergeCell ref="O13:O14"/>
    <mergeCell ref="P13:P14"/>
    <mergeCell ref="Q13:Q14"/>
    <mergeCell ref="R13:R14"/>
    <mergeCell ref="AE11:AE12"/>
    <mergeCell ref="AF11:AF12"/>
    <mergeCell ref="S11:S12"/>
    <mergeCell ref="T11:T12"/>
    <mergeCell ref="U11:U12"/>
    <mergeCell ref="V11:V12"/>
    <mergeCell ref="S13:S14"/>
    <mergeCell ref="T13:T14"/>
    <mergeCell ref="U13:U14"/>
    <mergeCell ref="V13:V14"/>
    <mergeCell ref="AA13:AA14"/>
    <mergeCell ref="AB13:AB14"/>
    <mergeCell ref="AC13:AC14"/>
    <mergeCell ref="AD13:AD14"/>
    <mergeCell ref="W13:W14"/>
    <mergeCell ref="X13:X14"/>
    <mergeCell ref="Y13:Y14"/>
    <mergeCell ref="Z13:Z14"/>
    <mergeCell ref="AE13:AE14"/>
    <mergeCell ref="C13:C14"/>
    <mergeCell ref="D13:D14"/>
    <mergeCell ref="E13:E14"/>
    <mergeCell ref="F13:F14"/>
    <mergeCell ref="G13:G14"/>
    <mergeCell ref="H13:H14"/>
    <mergeCell ref="K13:K14"/>
    <mergeCell ref="L13:L14"/>
    <mergeCell ref="M13:M14"/>
    <mergeCell ref="AF9:AF10"/>
    <mergeCell ref="C11:C12"/>
    <mergeCell ref="D11:D12"/>
    <mergeCell ref="F11:F12"/>
    <mergeCell ref="G11:G12"/>
    <mergeCell ref="H11:H12"/>
    <mergeCell ref="I11:I12"/>
    <mergeCell ref="J11:J12"/>
    <mergeCell ref="AA9:AA10"/>
    <mergeCell ref="O11:O12"/>
    <mergeCell ref="P11:P12"/>
    <mergeCell ref="Q11:Q12"/>
    <mergeCell ref="R11:R12"/>
    <mergeCell ref="K11:K12"/>
    <mergeCell ref="L11:L12"/>
    <mergeCell ref="M11:M12"/>
    <mergeCell ref="N11:N12"/>
    <mergeCell ref="AA11:AA12"/>
    <mergeCell ref="X11:X12"/>
    <mergeCell ref="Y11:Y12"/>
    <mergeCell ref="Z11:Z12"/>
    <mergeCell ref="T9:T10"/>
    <mergeCell ref="U9:U10"/>
    <mergeCell ref="V9:V10"/>
    <mergeCell ref="O9:O10"/>
    <mergeCell ref="P9:P10"/>
    <mergeCell ref="Q9:Q10"/>
    <mergeCell ref="R9:R10"/>
    <mergeCell ref="AB9:AB10"/>
    <mergeCell ref="AC9:AC10"/>
    <mergeCell ref="W9:W10"/>
    <mergeCell ref="X9:X10"/>
    <mergeCell ref="Y9:Y10"/>
    <mergeCell ref="Z9:Z10"/>
    <mergeCell ref="AF7:AF8"/>
    <mergeCell ref="Y7:Y8"/>
    <mergeCell ref="Z7:Z8"/>
    <mergeCell ref="AA7:AA8"/>
    <mergeCell ref="AB7:AB8"/>
    <mergeCell ref="C9:C10"/>
    <mergeCell ref="D9:D10"/>
    <mergeCell ref="E9:E10"/>
    <mergeCell ref="F9:F10"/>
    <mergeCell ref="AC7:AC8"/>
    <mergeCell ref="AD7:AD8"/>
    <mergeCell ref="U7:U8"/>
    <mergeCell ref="V7:V8"/>
    <mergeCell ref="W7:W8"/>
    <mergeCell ref="X7:X8"/>
    <mergeCell ref="K9:K10"/>
    <mergeCell ref="L9:L10"/>
    <mergeCell ref="M9:M10"/>
    <mergeCell ref="N9:N10"/>
    <mergeCell ref="G9:G10"/>
    <mergeCell ref="H9:H10"/>
    <mergeCell ref="I9:I10"/>
    <mergeCell ref="J9:J10"/>
    <mergeCell ref="S9:S10"/>
    <mergeCell ref="Q7:Q8"/>
    <mergeCell ref="R7:R8"/>
    <mergeCell ref="S7:S8"/>
    <mergeCell ref="T7:T8"/>
    <mergeCell ref="M7:M8"/>
    <mergeCell ref="N7:N8"/>
    <mergeCell ref="O7:O8"/>
    <mergeCell ref="P7:P8"/>
    <mergeCell ref="AE7:AE8"/>
    <mergeCell ref="U5:U6"/>
    <mergeCell ref="V5:V6"/>
    <mergeCell ref="Q5:Q6"/>
    <mergeCell ref="R5:R6"/>
    <mergeCell ref="S5:S6"/>
    <mergeCell ref="T5:T6"/>
    <mergeCell ref="O5:O6"/>
    <mergeCell ref="P5:P6"/>
    <mergeCell ref="A1:AF1"/>
    <mergeCell ref="A3:A4"/>
    <mergeCell ref="A5:A6"/>
    <mergeCell ref="B5:B6"/>
    <mergeCell ref="C5:C6"/>
    <mergeCell ref="D5:D6"/>
    <mergeCell ref="E5:E6"/>
    <mergeCell ref="F5:F6"/>
    <mergeCell ref="G5:G6"/>
    <mergeCell ref="H5:H6"/>
    <mergeCell ref="K5:K6"/>
    <mergeCell ref="L5:L6"/>
    <mergeCell ref="I5:I6"/>
    <mergeCell ref="J5:J6"/>
    <mergeCell ref="B2:AF2"/>
    <mergeCell ref="AB5:AB6"/>
    <mergeCell ref="A13:A14"/>
    <mergeCell ref="A11:A12"/>
    <mergeCell ref="A15:A16"/>
    <mergeCell ref="B15:B16"/>
    <mergeCell ref="C15:C16"/>
    <mergeCell ref="D15:D16"/>
    <mergeCell ref="E11:E12"/>
    <mergeCell ref="M5:M6"/>
    <mergeCell ref="N5:N6"/>
    <mergeCell ref="A9:A10"/>
    <mergeCell ref="A7:A8"/>
    <mergeCell ref="C7:C8"/>
    <mergeCell ref="D7:D8"/>
    <mergeCell ref="F7:F8"/>
    <mergeCell ref="G7:G8"/>
    <mergeCell ref="H7:H8"/>
    <mergeCell ref="E7:E8"/>
    <mergeCell ref="I7:I8"/>
    <mergeCell ref="J7:J8"/>
    <mergeCell ref="K7:K8"/>
    <mergeCell ref="L7:L8"/>
    <mergeCell ref="I13:I14"/>
    <mergeCell ref="J13:J14"/>
    <mergeCell ref="B7:B8"/>
    <mergeCell ref="G15:G16"/>
    <mergeCell ref="H15:H16"/>
    <mergeCell ref="I15:I16"/>
    <mergeCell ref="J15:J16"/>
    <mergeCell ref="K15:K16"/>
    <mergeCell ref="L15:L16"/>
    <mergeCell ref="M15:M16"/>
    <mergeCell ref="N15:N16"/>
    <mergeCell ref="E15:E16"/>
    <mergeCell ref="F15:F16"/>
    <mergeCell ref="AF15:AF16"/>
    <mergeCell ref="O15:O16"/>
    <mergeCell ref="P15:P16"/>
    <mergeCell ref="AC15:AC16"/>
    <mergeCell ref="AD15:AD16"/>
    <mergeCell ref="S15:S16"/>
    <mergeCell ref="T15:T16"/>
    <mergeCell ref="U15:U16"/>
    <mergeCell ref="V15:V16"/>
    <mergeCell ref="W15:W16"/>
    <mergeCell ref="X15:X16"/>
    <mergeCell ref="Q15:Q16"/>
    <mergeCell ref="R15:R16"/>
    <mergeCell ref="J17:J18"/>
    <mergeCell ref="K17:K18"/>
    <mergeCell ref="L17:L18"/>
    <mergeCell ref="A17:A18"/>
    <mergeCell ref="B17:B18"/>
    <mergeCell ref="C17:C18"/>
    <mergeCell ref="D17:D18"/>
    <mergeCell ref="E17:E18"/>
    <mergeCell ref="F17:F18"/>
    <mergeCell ref="AF17:AF18"/>
    <mergeCell ref="E19:E20"/>
    <mergeCell ref="F19:F20"/>
    <mergeCell ref="AA17:AA18"/>
    <mergeCell ref="AB17:AB18"/>
    <mergeCell ref="U17:U18"/>
    <mergeCell ref="V17:V18"/>
    <mergeCell ref="W17:W18"/>
    <mergeCell ref="X17:X18"/>
    <mergeCell ref="Q17:Q18"/>
    <mergeCell ref="R17:R18"/>
    <mergeCell ref="AC17:AC18"/>
    <mergeCell ref="AD17:AD18"/>
    <mergeCell ref="Y17:Y18"/>
    <mergeCell ref="Z17:Z18"/>
    <mergeCell ref="S17:S18"/>
    <mergeCell ref="T17:T18"/>
    <mergeCell ref="G17:G18"/>
    <mergeCell ref="H17:H18"/>
    <mergeCell ref="M17:M18"/>
    <mergeCell ref="N17:N18"/>
    <mergeCell ref="O17:O18"/>
    <mergeCell ref="P17:P18"/>
    <mergeCell ref="I17:I18"/>
    <mergeCell ref="J19:J20"/>
    <mergeCell ref="AC19:AC20"/>
    <mergeCell ref="R19:R20"/>
    <mergeCell ref="A19:A20"/>
    <mergeCell ref="B19:B20"/>
    <mergeCell ref="C19:C20"/>
    <mergeCell ref="D19:D20"/>
    <mergeCell ref="K19:K20"/>
    <mergeCell ref="Q19:Q20"/>
    <mergeCell ref="M19:M20"/>
    <mergeCell ref="N19:N20"/>
    <mergeCell ref="O19:O20"/>
    <mergeCell ref="P19:P20"/>
    <mergeCell ref="AF5:AF6"/>
    <mergeCell ref="K25:K26"/>
    <mergeCell ref="L25:L26"/>
    <mergeCell ref="AF25:AF26"/>
    <mergeCell ref="A23:A24"/>
    <mergeCell ref="AE19:AE20"/>
    <mergeCell ref="AF19:AF20"/>
    <mergeCell ref="A21:A22"/>
    <mergeCell ref="Y19:Y20"/>
    <mergeCell ref="Z19:Z20"/>
    <mergeCell ref="AA19:AA20"/>
    <mergeCell ref="AA5:AA6"/>
    <mergeCell ref="AD19:AD20"/>
    <mergeCell ref="S19:S20"/>
    <mergeCell ref="T19:T20"/>
    <mergeCell ref="U19:U20"/>
    <mergeCell ref="V19:V20"/>
    <mergeCell ref="W19:W20"/>
    <mergeCell ref="X19:X20"/>
    <mergeCell ref="AB19:AB20"/>
    <mergeCell ref="L19:L20"/>
    <mergeCell ref="G19:G20"/>
    <mergeCell ref="H19:H20"/>
    <mergeCell ref="I19:I20"/>
    <mergeCell ref="AE25:AE26"/>
    <mergeCell ref="AC25:AC26"/>
    <mergeCell ref="AD25:AD26"/>
    <mergeCell ref="AC5:AC6"/>
    <mergeCell ref="AD5:AD6"/>
    <mergeCell ref="W5:W6"/>
    <mergeCell ref="X5:X6"/>
    <mergeCell ref="Y5:Y6"/>
    <mergeCell ref="Z5:Z6"/>
    <mergeCell ref="AE5:AE6"/>
    <mergeCell ref="AE17:AE18"/>
    <mergeCell ref="Y15:Y16"/>
    <mergeCell ref="Z15:Z16"/>
    <mergeCell ref="AA15:AA16"/>
    <mergeCell ref="AB15:AB16"/>
    <mergeCell ref="AE15:AE16"/>
    <mergeCell ref="AD9:AD10"/>
    <mergeCell ref="AE9:AE10"/>
    <mergeCell ref="AB27:AB28"/>
    <mergeCell ref="E25:E26"/>
    <mergeCell ref="F25:F26"/>
    <mergeCell ref="G25:G26"/>
    <mergeCell ref="H25:H26"/>
    <mergeCell ref="A25:A26"/>
    <mergeCell ref="B25:B26"/>
    <mergeCell ref="C25:C26"/>
    <mergeCell ref="D25:D26"/>
    <mergeCell ref="M25:M26"/>
    <mergeCell ref="N25:N26"/>
    <mergeCell ref="O25:O26"/>
    <mergeCell ref="P25:P26"/>
    <mergeCell ref="I25:I26"/>
    <mergeCell ref="J25:J26"/>
    <mergeCell ref="O27:O28"/>
    <mergeCell ref="P27:P28"/>
    <mergeCell ref="AA27:AA28"/>
    <mergeCell ref="AA25:AA26"/>
    <mergeCell ref="AB25:AB26"/>
    <mergeCell ref="U25:U26"/>
    <mergeCell ref="V25:V26"/>
    <mergeCell ref="W25:W26"/>
    <mergeCell ref="X25:X26"/>
    <mergeCell ref="Q25:Q26"/>
    <mergeCell ref="R25:R26"/>
    <mergeCell ref="Y25:Y26"/>
    <mergeCell ref="Z25:Z26"/>
    <mergeCell ref="S25:S26"/>
    <mergeCell ref="T25:T26"/>
    <mergeCell ref="A27:A28"/>
    <mergeCell ref="B27:B28"/>
    <mergeCell ref="C27:C28"/>
    <mergeCell ref="D27:D28"/>
    <mergeCell ref="Q27:Q28"/>
    <mergeCell ref="R27:R28"/>
    <mergeCell ref="G27:G28"/>
    <mergeCell ref="H27:H28"/>
    <mergeCell ref="I27:I28"/>
    <mergeCell ref="J27:J28"/>
    <mergeCell ref="E27:E28"/>
    <mergeCell ref="F27:F28"/>
    <mergeCell ref="AE27:AE28"/>
    <mergeCell ref="AF27:AF28"/>
    <mergeCell ref="A29:A30"/>
    <mergeCell ref="B29:B30"/>
    <mergeCell ref="C29:C30"/>
    <mergeCell ref="D29:D30"/>
    <mergeCell ref="E29:E30"/>
    <mergeCell ref="F29:F30"/>
    <mergeCell ref="AC27:AC28"/>
    <mergeCell ref="AD27:AD28"/>
    <mergeCell ref="S27:S28"/>
    <mergeCell ref="T27:T28"/>
    <mergeCell ref="U27:U28"/>
    <mergeCell ref="V27:V28"/>
    <mergeCell ref="W27:W28"/>
    <mergeCell ref="X27:X28"/>
    <mergeCell ref="Y27:Y28"/>
    <mergeCell ref="Z27:Z28"/>
    <mergeCell ref="K27:K28"/>
    <mergeCell ref="L27:L28"/>
    <mergeCell ref="M27:M28"/>
    <mergeCell ref="N27:N28"/>
    <mergeCell ref="AE29:AE30"/>
    <mergeCell ref="AF29:AF30"/>
    <mergeCell ref="G29:G30"/>
    <mergeCell ref="H29:H30"/>
    <mergeCell ref="S29:S30"/>
    <mergeCell ref="T29:T30"/>
    <mergeCell ref="I29:I30"/>
    <mergeCell ref="J29:J30"/>
    <mergeCell ref="K29:K30"/>
    <mergeCell ref="L29:L30"/>
    <mergeCell ref="M29:M30"/>
    <mergeCell ref="N29:N30"/>
    <mergeCell ref="Y29:Y30"/>
    <mergeCell ref="Z29:Z30"/>
    <mergeCell ref="AA29:AA30"/>
    <mergeCell ref="AB29:AB30"/>
    <mergeCell ref="AC29:AC30"/>
    <mergeCell ref="AD29:AD30"/>
    <mergeCell ref="O29:O30"/>
    <mergeCell ref="P29:P30"/>
    <mergeCell ref="Q29:Q30"/>
    <mergeCell ref="R29:R30"/>
    <mergeCell ref="U29:U30"/>
    <mergeCell ref="V29:V30"/>
    <mergeCell ref="W29:W30"/>
    <mergeCell ref="X29:X30"/>
    <mergeCell ref="W34:W40"/>
    <mergeCell ref="E34:E40"/>
    <mergeCell ref="F34:F40"/>
    <mergeCell ref="G34:G40"/>
    <mergeCell ref="H34:H40"/>
    <mergeCell ref="A34:A40"/>
    <mergeCell ref="B34:B40"/>
    <mergeCell ref="C34:C40"/>
    <mergeCell ref="D34:D40"/>
    <mergeCell ref="AF34:AF40"/>
    <mergeCell ref="B41:AF41"/>
    <mergeCell ref="Y34:Y40"/>
    <mergeCell ref="Z34:Z40"/>
    <mergeCell ref="AA34:AA40"/>
    <mergeCell ref="AB34:AB40"/>
    <mergeCell ref="AC34:AC40"/>
    <mergeCell ref="AD34:AD40"/>
    <mergeCell ref="V34:V40"/>
    <mergeCell ref="U34:U40"/>
    <mergeCell ref="AE34:AE40"/>
    <mergeCell ref="I34:I40"/>
    <mergeCell ref="J34:J40"/>
    <mergeCell ref="X34:X40"/>
    <mergeCell ref="M34:M40"/>
    <mergeCell ref="N34:N40"/>
    <mergeCell ref="O34:O40"/>
    <mergeCell ref="P34:P40"/>
    <mergeCell ref="Q34:Q40"/>
    <mergeCell ref="R34:R40"/>
    <mergeCell ref="T34:T40"/>
    <mergeCell ref="K34:K40"/>
    <mergeCell ref="L34:L40"/>
    <mergeCell ref="S34:S40"/>
  </mergeCells>
  <phoneticPr fontId="8" type="noConversion"/>
  <pageMargins left="0.17" right="0.17" top="0.28999999999999998" bottom="0.26" header="0.4921259845" footer="0.492125984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G57"/>
  <sheetViews>
    <sheetView topLeftCell="A10" zoomScale="85" zoomScaleNormal="85" workbookViewId="0">
      <selection activeCell="A3" sqref="A3:A4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3" ht="22.5" customHeight="1">
      <c r="A1" s="81" t="s">
        <v>31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4"/>
      <c r="AF1" s="29"/>
    </row>
    <row r="2" spans="1:33">
      <c r="A2" s="4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7"/>
    </row>
    <row r="3" spans="1:33">
      <c r="A3" s="52"/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22"/>
    </row>
    <row r="4" spans="1:33">
      <c r="A4" s="52"/>
      <c r="B4" s="3" t="s">
        <v>7</v>
      </c>
      <c r="C4" s="3" t="s">
        <v>7</v>
      </c>
      <c r="D4" s="3" t="s">
        <v>6</v>
      </c>
      <c r="E4" s="3" t="s">
        <v>43</v>
      </c>
      <c r="F4" s="3" t="s">
        <v>44</v>
      </c>
      <c r="G4" s="3" t="s">
        <v>45</v>
      </c>
      <c r="H4" s="3" t="s">
        <v>46</v>
      </c>
      <c r="I4" s="3" t="s">
        <v>7</v>
      </c>
      <c r="J4" s="3" t="s">
        <v>7</v>
      </c>
      <c r="K4" s="3" t="s">
        <v>6</v>
      </c>
      <c r="L4" s="3" t="s">
        <v>43</v>
      </c>
      <c r="M4" s="3" t="s">
        <v>44</v>
      </c>
      <c r="N4" s="3" t="s">
        <v>45</v>
      </c>
      <c r="O4" s="3" t="s">
        <v>46</v>
      </c>
      <c r="P4" s="3" t="s">
        <v>7</v>
      </c>
      <c r="Q4" s="3" t="s">
        <v>7</v>
      </c>
      <c r="R4" s="3" t="s">
        <v>6</v>
      </c>
      <c r="S4" s="3" t="s">
        <v>43</v>
      </c>
      <c r="T4" s="3" t="s">
        <v>44</v>
      </c>
      <c r="U4" s="3" t="s">
        <v>45</v>
      </c>
      <c r="V4" s="3" t="s">
        <v>46</v>
      </c>
      <c r="W4" s="3" t="s">
        <v>7</v>
      </c>
      <c r="X4" s="3" t="s">
        <v>7</v>
      </c>
      <c r="Y4" s="3" t="s">
        <v>6</v>
      </c>
      <c r="Z4" s="3" t="s">
        <v>43</v>
      </c>
      <c r="AA4" s="3" t="s">
        <v>44</v>
      </c>
      <c r="AB4" s="3" t="s">
        <v>45</v>
      </c>
      <c r="AC4" s="3" t="s">
        <v>46</v>
      </c>
      <c r="AD4" s="3" t="s">
        <v>7</v>
      </c>
      <c r="AE4" s="3" t="s">
        <v>7</v>
      </c>
      <c r="AF4" s="22"/>
    </row>
    <row r="5" spans="1:33" ht="12.75" customHeight="1">
      <c r="A5" s="52" t="s">
        <v>54</v>
      </c>
      <c r="B5" s="46" t="s">
        <v>7</v>
      </c>
      <c r="C5" s="46" t="s">
        <v>7</v>
      </c>
      <c r="D5" s="46" t="s">
        <v>7</v>
      </c>
      <c r="E5" s="46" t="s">
        <v>7</v>
      </c>
      <c r="F5" s="48" t="s">
        <v>9</v>
      </c>
      <c r="G5" s="48" t="s">
        <v>9</v>
      </c>
      <c r="H5" s="46" t="s">
        <v>7</v>
      </c>
      <c r="I5" s="46" t="s">
        <v>7</v>
      </c>
      <c r="J5" s="46" t="s">
        <v>7</v>
      </c>
      <c r="K5" s="46" t="s">
        <v>7</v>
      </c>
      <c r="L5" s="46" t="s">
        <v>7</v>
      </c>
      <c r="M5" s="48" t="s">
        <v>9</v>
      </c>
      <c r="N5" s="48" t="s">
        <v>9</v>
      </c>
      <c r="O5" s="46" t="s">
        <v>7</v>
      </c>
      <c r="P5" s="46" t="s">
        <v>7</v>
      </c>
      <c r="Q5" s="46" t="s">
        <v>7</v>
      </c>
      <c r="R5" s="46" t="s">
        <v>7</v>
      </c>
      <c r="S5" s="46" t="s">
        <v>7</v>
      </c>
      <c r="T5" s="48" t="s">
        <v>9</v>
      </c>
      <c r="U5" s="48" t="s">
        <v>9</v>
      </c>
      <c r="V5" s="46" t="s">
        <v>7</v>
      </c>
      <c r="W5" s="46" t="s">
        <v>7</v>
      </c>
      <c r="X5" s="46" t="s">
        <v>7</v>
      </c>
      <c r="Y5" s="46" t="s">
        <v>7</v>
      </c>
      <c r="Z5" s="46" t="s">
        <v>7</v>
      </c>
      <c r="AA5" s="48" t="s">
        <v>9</v>
      </c>
      <c r="AB5" s="48" t="s">
        <v>9</v>
      </c>
      <c r="AC5" s="46" t="s">
        <v>7</v>
      </c>
      <c r="AD5" s="46" t="s">
        <v>7</v>
      </c>
      <c r="AE5" s="46" t="s">
        <v>7</v>
      </c>
      <c r="AF5" s="46"/>
      <c r="AG5" s="15"/>
    </row>
    <row r="6" spans="1:33" ht="12.75" customHeight="1">
      <c r="A6" s="52"/>
      <c r="B6" s="46"/>
      <c r="C6" s="46"/>
      <c r="D6" s="46"/>
      <c r="E6" s="46"/>
      <c r="F6" s="48"/>
      <c r="G6" s="48"/>
      <c r="H6" s="46"/>
      <c r="I6" s="46"/>
      <c r="J6" s="46"/>
      <c r="K6" s="46"/>
      <c r="L6" s="46"/>
      <c r="M6" s="48"/>
      <c r="N6" s="48"/>
      <c r="O6" s="46"/>
      <c r="P6" s="46"/>
      <c r="Q6" s="46"/>
      <c r="R6" s="46"/>
      <c r="S6" s="46"/>
      <c r="T6" s="48"/>
      <c r="U6" s="48"/>
      <c r="V6" s="46"/>
      <c r="W6" s="46"/>
      <c r="X6" s="46"/>
      <c r="Y6" s="46"/>
      <c r="Z6" s="46"/>
      <c r="AA6" s="48"/>
      <c r="AB6" s="48"/>
      <c r="AC6" s="46"/>
      <c r="AD6" s="46"/>
      <c r="AE6" s="46"/>
      <c r="AF6" s="97"/>
      <c r="AG6" s="15"/>
    </row>
    <row r="7" spans="1:33" ht="12.75" customHeight="1">
      <c r="A7" s="52" t="s">
        <v>55</v>
      </c>
      <c r="B7" s="46" t="s">
        <v>8</v>
      </c>
      <c r="C7" s="46" t="s">
        <v>8</v>
      </c>
      <c r="D7" s="46" t="s">
        <v>8</v>
      </c>
      <c r="E7" s="46" t="s">
        <v>8</v>
      </c>
      <c r="F7" s="46" t="s">
        <v>8</v>
      </c>
      <c r="G7" s="48" t="s">
        <v>9</v>
      </c>
      <c r="H7" s="48" t="s">
        <v>9</v>
      </c>
      <c r="I7" s="46" t="s">
        <v>7</v>
      </c>
      <c r="J7" s="46" t="s">
        <v>7</v>
      </c>
      <c r="K7" s="46" t="s">
        <v>7</v>
      </c>
      <c r="L7" s="46" t="s">
        <v>7</v>
      </c>
      <c r="M7" s="48" t="s">
        <v>9</v>
      </c>
      <c r="N7" s="48" t="s">
        <v>9</v>
      </c>
      <c r="O7" s="46" t="s">
        <v>8</v>
      </c>
      <c r="P7" s="46" t="s">
        <v>8</v>
      </c>
      <c r="Q7" s="46" t="s">
        <v>8</v>
      </c>
      <c r="R7" s="46" t="s">
        <v>8</v>
      </c>
      <c r="S7" s="46" t="s">
        <v>8</v>
      </c>
      <c r="T7" s="46" t="s">
        <v>8</v>
      </c>
      <c r="U7" s="48" t="s">
        <v>9</v>
      </c>
      <c r="V7" s="48" t="s">
        <v>9</v>
      </c>
      <c r="W7" s="46" t="s">
        <v>7</v>
      </c>
      <c r="X7" s="46" t="s">
        <v>7</v>
      </c>
      <c r="Y7" s="46" t="s">
        <v>7</v>
      </c>
      <c r="Z7" s="46" t="s">
        <v>7</v>
      </c>
      <c r="AA7" s="48" t="s">
        <v>9</v>
      </c>
      <c r="AB7" s="48" t="s">
        <v>9</v>
      </c>
      <c r="AC7" s="46" t="s">
        <v>8</v>
      </c>
      <c r="AD7" s="46" t="s">
        <v>8</v>
      </c>
      <c r="AE7" s="46" t="s">
        <v>8</v>
      </c>
      <c r="AF7" s="46"/>
      <c r="AG7" s="15"/>
    </row>
    <row r="8" spans="1:33" ht="12.75" customHeight="1">
      <c r="A8" s="52"/>
      <c r="B8" s="46"/>
      <c r="C8" s="46"/>
      <c r="D8" s="46"/>
      <c r="E8" s="46"/>
      <c r="F8" s="46"/>
      <c r="G8" s="48"/>
      <c r="H8" s="48"/>
      <c r="I8" s="46"/>
      <c r="J8" s="46"/>
      <c r="K8" s="46"/>
      <c r="L8" s="46"/>
      <c r="M8" s="48"/>
      <c r="N8" s="48"/>
      <c r="O8" s="46"/>
      <c r="P8" s="46"/>
      <c r="Q8" s="46"/>
      <c r="R8" s="46"/>
      <c r="S8" s="46"/>
      <c r="T8" s="46"/>
      <c r="U8" s="48"/>
      <c r="V8" s="48"/>
      <c r="W8" s="46"/>
      <c r="X8" s="46"/>
      <c r="Y8" s="46"/>
      <c r="Z8" s="46"/>
      <c r="AA8" s="48"/>
      <c r="AB8" s="48"/>
      <c r="AC8" s="46"/>
      <c r="AD8" s="46"/>
      <c r="AE8" s="46"/>
      <c r="AF8" s="97"/>
      <c r="AG8" s="15"/>
    </row>
    <row r="9" spans="1:33" ht="12.75" customHeight="1">
      <c r="A9" s="52" t="s">
        <v>56</v>
      </c>
      <c r="B9" s="46" t="s">
        <v>8</v>
      </c>
      <c r="C9" s="46" t="s">
        <v>8</v>
      </c>
      <c r="D9" s="46" t="s">
        <v>8</v>
      </c>
      <c r="E9" s="46" t="s">
        <v>8</v>
      </c>
      <c r="F9" s="46" t="s">
        <v>8</v>
      </c>
      <c r="G9" s="48" t="s">
        <v>9</v>
      </c>
      <c r="H9" s="48" t="s">
        <v>9</v>
      </c>
      <c r="I9" s="46" t="s">
        <v>7</v>
      </c>
      <c r="J9" s="46" t="s">
        <v>7</v>
      </c>
      <c r="K9" s="46" t="s">
        <v>7</v>
      </c>
      <c r="L9" s="46" t="s">
        <v>7</v>
      </c>
      <c r="M9" s="48" t="s">
        <v>9</v>
      </c>
      <c r="N9" s="48" t="s">
        <v>9</v>
      </c>
      <c r="O9" s="46" t="s">
        <v>8</v>
      </c>
      <c r="P9" s="46" t="s">
        <v>8</v>
      </c>
      <c r="Q9" s="46" t="s">
        <v>8</v>
      </c>
      <c r="R9" s="46" t="s">
        <v>8</v>
      </c>
      <c r="S9" s="46" t="s">
        <v>8</v>
      </c>
      <c r="T9" s="46" t="s">
        <v>8</v>
      </c>
      <c r="U9" s="48" t="s">
        <v>9</v>
      </c>
      <c r="V9" s="48" t="s">
        <v>9</v>
      </c>
      <c r="W9" s="46" t="s">
        <v>7</v>
      </c>
      <c r="X9" s="46" t="s">
        <v>7</v>
      </c>
      <c r="Y9" s="46" t="s">
        <v>7</v>
      </c>
      <c r="Z9" s="46" t="s">
        <v>7</v>
      </c>
      <c r="AA9" s="48" t="s">
        <v>9</v>
      </c>
      <c r="AB9" s="48" t="s">
        <v>9</v>
      </c>
      <c r="AC9" s="46" t="s">
        <v>8</v>
      </c>
      <c r="AD9" s="46" t="s">
        <v>8</v>
      </c>
      <c r="AE9" s="46" t="s">
        <v>8</v>
      </c>
      <c r="AF9" s="46"/>
      <c r="AG9" s="15"/>
    </row>
    <row r="10" spans="1:33" ht="12.75" customHeight="1">
      <c r="A10" s="52"/>
      <c r="B10" s="46"/>
      <c r="C10" s="46"/>
      <c r="D10" s="46"/>
      <c r="E10" s="46"/>
      <c r="F10" s="46"/>
      <c r="G10" s="48"/>
      <c r="H10" s="48"/>
      <c r="I10" s="46"/>
      <c r="J10" s="46"/>
      <c r="K10" s="46"/>
      <c r="L10" s="46"/>
      <c r="M10" s="48"/>
      <c r="N10" s="48"/>
      <c r="O10" s="46"/>
      <c r="P10" s="46"/>
      <c r="Q10" s="46"/>
      <c r="R10" s="46"/>
      <c r="S10" s="46"/>
      <c r="T10" s="46"/>
      <c r="U10" s="48"/>
      <c r="V10" s="48"/>
      <c r="W10" s="46"/>
      <c r="X10" s="46"/>
      <c r="Y10" s="46"/>
      <c r="Z10" s="46"/>
      <c r="AA10" s="48"/>
      <c r="AB10" s="48"/>
      <c r="AC10" s="46"/>
      <c r="AD10" s="46"/>
      <c r="AE10" s="46"/>
      <c r="AF10" s="97"/>
      <c r="AG10" s="15"/>
    </row>
    <row r="11" spans="1:33" ht="13.5" customHeight="1">
      <c r="A11" s="52" t="s">
        <v>57</v>
      </c>
      <c r="B11" s="46" t="s">
        <v>8</v>
      </c>
      <c r="C11" s="46" t="s">
        <v>8</v>
      </c>
      <c r="D11" s="46" t="s">
        <v>8</v>
      </c>
      <c r="E11" s="46" t="s">
        <v>8</v>
      </c>
      <c r="F11" s="46" t="s">
        <v>8</v>
      </c>
      <c r="G11" s="48" t="s">
        <v>9</v>
      </c>
      <c r="H11" s="48" t="s">
        <v>9</v>
      </c>
      <c r="I11" s="46" t="s">
        <v>7</v>
      </c>
      <c r="J11" s="46" t="s">
        <v>7</v>
      </c>
      <c r="K11" s="46" t="s">
        <v>7</v>
      </c>
      <c r="L11" s="46" t="s">
        <v>7</v>
      </c>
      <c r="M11" s="48" t="s">
        <v>9</v>
      </c>
      <c r="N11" s="48" t="s">
        <v>9</v>
      </c>
      <c r="O11" s="46" t="s">
        <v>8</v>
      </c>
      <c r="P11" s="46" t="s">
        <v>8</v>
      </c>
      <c r="Q11" s="46" t="s">
        <v>8</v>
      </c>
      <c r="R11" s="46" t="s">
        <v>8</v>
      </c>
      <c r="S11" s="46" t="s">
        <v>8</v>
      </c>
      <c r="T11" s="46" t="s">
        <v>8</v>
      </c>
      <c r="U11" s="48" t="s">
        <v>9</v>
      </c>
      <c r="V11" s="48" t="s">
        <v>9</v>
      </c>
      <c r="W11" s="46" t="s">
        <v>7</v>
      </c>
      <c r="X11" s="46" t="s">
        <v>7</v>
      </c>
      <c r="Y11" s="46" t="s">
        <v>7</v>
      </c>
      <c r="Z11" s="46" t="s">
        <v>7</v>
      </c>
      <c r="AA11" s="48" t="s">
        <v>9</v>
      </c>
      <c r="AB11" s="48" t="s">
        <v>9</v>
      </c>
      <c r="AC11" s="46" t="s">
        <v>8</v>
      </c>
      <c r="AD11" s="46" t="s">
        <v>8</v>
      </c>
      <c r="AE11" s="46" t="s">
        <v>8</v>
      </c>
      <c r="AF11" s="46"/>
      <c r="AG11" s="15"/>
    </row>
    <row r="12" spans="1:33" ht="13.5" customHeight="1">
      <c r="A12" s="52"/>
      <c r="B12" s="46"/>
      <c r="C12" s="46"/>
      <c r="D12" s="46"/>
      <c r="E12" s="46"/>
      <c r="F12" s="46"/>
      <c r="G12" s="48"/>
      <c r="H12" s="48"/>
      <c r="I12" s="46"/>
      <c r="J12" s="46"/>
      <c r="K12" s="46"/>
      <c r="L12" s="46"/>
      <c r="M12" s="48"/>
      <c r="N12" s="48"/>
      <c r="O12" s="46"/>
      <c r="P12" s="46"/>
      <c r="Q12" s="46"/>
      <c r="R12" s="46"/>
      <c r="S12" s="46"/>
      <c r="T12" s="46"/>
      <c r="U12" s="48"/>
      <c r="V12" s="48"/>
      <c r="W12" s="46"/>
      <c r="X12" s="46"/>
      <c r="Y12" s="46"/>
      <c r="Z12" s="46"/>
      <c r="AA12" s="48"/>
      <c r="AB12" s="48"/>
      <c r="AC12" s="46"/>
      <c r="AD12" s="46"/>
      <c r="AE12" s="46"/>
      <c r="AF12" s="97"/>
      <c r="AG12" s="15"/>
    </row>
    <row r="13" spans="1:33" ht="12.75" customHeight="1">
      <c r="A13" s="52" t="s">
        <v>58</v>
      </c>
      <c r="B13" s="46" t="s">
        <v>8</v>
      </c>
      <c r="C13" s="46" t="s">
        <v>8</v>
      </c>
      <c r="D13" s="46" t="s">
        <v>8</v>
      </c>
      <c r="E13" s="46" t="s">
        <v>8</v>
      </c>
      <c r="F13" s="46" t="s">
        <v>8</v>
      </c>
      <c r="G13" s="48" t="s">
        <v>9</v>
      </c>
      <c r="H13" s="48" t="s">
        <v>9</v>
      </c>
      <c r="I13" s="46" t="s">
        <v>7</v>
      </c>
      <c r="J13" s="46" t="s">
        <v>7</v>
      </c>
      <c r="K13" s="46" t="s">
        <v>7</v>
      </c>
      <c r="L13" s="46" t="s">
        <v>7</v>
      </c>
      <c r="M13" s="48" t="s">
        <v>9</v>
      </c>
      <c r="N13" s="48" t="s">
        <v>9</v>
      </c>
      <c r="O13" s="46" t="s">
        <v>8</v>
      </c>
      <c r="P13" s="46" t="s">
        <v>8</v>
      </c>
      <c r="Q13" s="46" t="s">
        <v>8</v>
      </c>
      <c r="R13" s="46" t="s">
        <v>8</v>
      </c>
      <c r="S13" s="46" t="s">
        <v>8</v>
      </c>
      <c r="T13" s="46" t="s">
        <v>8</v>
      </c>
      <c r="U13" s="48" t="s">
        <v>9</v>
      </c>
      <c r="V13" s="48" t="s">
        <v>9</v>
      </c>
      <c r="W13" s="46" t="s">
        <v>7</v>
      </c>
      <c r="X13" s="46" t="s">
        <v>7</v>
      </c>
      <c r="Y13" s="46" t="s">
        <v>7</v>
      </c>
      <c r="Z13" s="46" t="s">
        <v>7</v>
      </c>
      <c r="AA13" s="48" t="s">
        <v>9</v>
      </c>
      <c r="AB13" s="48" t="s">
        <v>9</v>
      </c>
      <c r="AC13" s="46" t="s">
        <v>8</v>
      </c>
      <c r="AD13" s="46" t="s">
        <v>8</v>
      </c>
      <c r="AE13" s="46" t="s">
        <v>8</v>
      </c>
      <c r="AF13" s="46"/>
      <c r="AG13" s="15"/>
    </row>
    <row r="14" spans="1:33" ht="12.75" customHeight="1">
      <c r="A14" s="52"/>
      <c r="B14" s="46"/>
      <c r="C14" s="46"/>
      <c r="D14" s="46"/>
      <c r="E14" s="46"/>
      <c r="F14" s="46"/>
      <c r="G14" s="48"/>
      <c r="H14" s="48"/>
      <c r="I14" s="46"/>
      <c r="J14" s="46"/>
      <c r="K14" s="46"/>
      <c r="L14" s="46"/>
      <c r="M14" s="48"/>
      <c r="N14" s="48"/>
      <c r="O14" s="46"/>
      <c r="P14" s="46"/>
      <c r="Q14" s="46"/>
      <c r="R14" s="46"/>
      <c r="S14" s="46"/>
      <c r="T14" s="46"/>
      <c r="U14" s="48"/>
      <c r="V14" s="48"/>
      <c r="W14" s="46"/>
      <c r="X14" s="46"/>
      <c r="Y14" s="46"/>
      <c r="Z14" s="46"/>
      <c r="AA14" s="48"/>
      <c r="AB14" s="48"/>
      <c r="AC14" s="46"/>
      <c r="AD14" s="46"/>
      <c r="AE14" s="46"/>
      <c r="AF14" s="97"/>
      <c r="AG14" s="15"/>
    </row>
    <row r="15" spans="1:33" ht="12.75" customHeight="1">
      <c r="A15" s="52"/>
      <c r="B15" s="46"/>
      <c r="C15" s="46"/>
      <c r="D15" s="46"/>
      <c r="E15" s="46"/>
      <c r="F15" s="46"/>
      <c r="G15" s="48"/>
      <c r="H15" s="48"/>
      <c r="I15" s="46"/>
      <c r="J15" s="46"/>
      <c r="K15" s="46"/>
      <c r="L15" s="46"/>
      <c r="M15" s="48"/>
      <c r="N15" s="48"/>
      <c r="O15" s="46"/>
      <c r="P15" s="46"/>
      <c r="Q15" s="46"/>
      <c r="R15" s="46"/>
      <c r="S15" s="46"/>
      <c r="T15" s="46"/>
      <c r="U15" s="48"/>
      <c r="V15" s="48"/>
      <c r="W15" s="46"/>
      <c r="X15" s="46"/>
      <c r="Y15" s="46"/>
      <c r="Z15" s="46"/>
      <c r="AA15" s="48"/>
      <c r="AB15" s="48"/>
      <c r="AC15" s="46"/>
      <c r="AD15" s="46"/>
      <c r="AE15" s="46"/>
      <c r="AF15" s="46"/>
      <c r="AG15" s="15"/>
    </row>
    <row r="16" spans="1:33" ht="12.75" customHeight="1">
      <c r="A16" s="52"/>
      <c r="B16" s="46"/>
      <c r="C16" s="46"/>
      <c r="D16" s="46"/>
      <c r="E16" s="46"/>
      <c r="F16" s="46"/>
      <c r="G16" s="48"/>
      <c r="H16" s="48"/>
      <c r="I16" s="46"/>
      <c r="J16" s="46"/>
      <c r="K16" s="46"/>
      <c r="L16" s="46"/>
      <c r="M16" s="48"/>
      <c r="N16" s="48"/>
      <c r="O16" s="46"/>
      <c r="P16" s="46"/>
      <c r="Q16" s="46"/>
      <c r="R16" s="46"/>
      <c r="S16" s="46"/>
      <c r="T16" s="46"/>
      <c r="U16" s="48"/>
      <c r="V16" s="48"/>
      <c r="W16" s="46"/>
      <c r="X16" s="46"/>
      <c r="Y16" s="46"/>
      <c r="Z16" s="46"/>
      <c r="AA16" s="48"/>
      <c r="AB16" s="48"/>
      <c r="AC16" s="46"/>
      <c r="AD16" s="46"/>
      <c r="AE16" s="46"/>
      <c r="AF16" s="97"/>
      <c r="AG16" s="15"/>
    </row>
    <row r="17" spans="1:33" ht="12.75" customHeight="1">
      <c r="A17" s="52"/>
      <c r="B17" s="46"/>
      <c r="C17" s="46"/>
      <c r="D17" s="46"/>
      <c r="E17" s="46"/>
      <c r="F17" s="46"/>
      <c r="G17" s="48"/>
      <c r="H17" s="48"/>
      <c r="I17" s="46"/>
      <c r="J17" s="46"/>
      <c r="K17" s="46"/>
      <c r="L17" s="46"/>
      <c r="M17" s="48"/>
      <c r="N17" s="48"/>
      <c r="O17" s="46"/>
      <c r="P17" s="46"/>
      <c r="Q17" s="46"/>
      <c r="R17" s="46"/>
      <c r="S17" s="46"/>
      <c r="T17" s="46"/>
      <c r="U17" s="48"/>
      <c r="V17" s="48"/>
      <c r="W17" s="46"/>
      <c r="X17" s="46"/>
      <c r="Y17" s="46"/>
      <c r="Z17" s="46"/>
      <c r="AA17" s="48"/>
      <c r="AB17" s="48"/>
      <c r="AC17" s="46"/>
      <c r="AD17" s="46"/>
      <c r="AE17" s="46"/>
      <c r="AF17" s="46"/>
      <c r="AG17" s="15"/>
    </row>
    <row r="18" spans="1:33" ht="12.75" customHeight="1">
      <c r="A18" s="52"/>
      <c r="B18" s="46"/>
      <c r="C18" s="46"/>
      <c r="D18" s="46"/>
      <c r="E18" s="46"/>
      <c r="F18" s="46"/>
      <c r="G18" s="48"/>
      <c r="H18" s="48"/>
      <c r="I18" s="46"/>
      <c r="J18" s="46"/>
      <c r="K18" s="46"/>
      <c r="L18" s="46"/>
      <c r="M18" s="48"/>
      <c r="N18" s="48"/>
      <c r="O18" s="46"/>
      <c r="P18" s="46"/>
      <c r="Q18" s="46"/>
      <c r="R18" s="46"/>
      <c r="S18" s="46"/>
      <c r="T18" s="46"/>
      <c r="U18" s="48"/>
      <c r="V18" s="48"/>
      <c r="W18" s="46"/>
      <c r="X18" s="46"/>
      <c r="Y18" s="46"/>
      <c r="Z18" s="46"/>
      <c r="AA18" s="48"/>
      <c r="AB18" s="48"/>
      <c r="AC18" s="46"/>
      <c r="AD18" s="46"/>
      <c r="AE18" s="46"/>
      <c r="AF18" s="97"/>
      <c r="AG18" s="15"/>
    </row>
    <row r="19" spans="1:33" ht="12.75" customHeight="1">
      <c r="A19" s="52" t="s">
        <v>59</v>
      </c>
      <c r="B19" s="46" t="s">
        <v>7</v>
      </c>
      <c r="C19" s="46" t="s">
        <v>7</v>
      </c>
      <c r="D19" s="46" t="s">
        <v>7</v>
      </c>
      <c r="E19" s="46" t="s">
        <v>7</v>
      </c>
      <c r="F19" s="48" t="s">
        <v>9</v>
      </c>
      <c r="G19" s="48" t="s">
        <v>9</v>
      </c>
      <c r="H19" s="46" t="s">
        <v>8</v>
      </c>
      <c r="I19" s="46" t="s">
        <v>8</v>
      </c>
      <c r="J19" s="46" t="s">
        <v>8</v>
      </c>
      <c r="K19" s="46" t="s">
        <v>8</v>
      </c>
      <c r="L19" s="46" t="s">
        <v>8</v>
      </c>
      <c r="M19" s="46" t="s">
        <v>8</v>
      </c>
      <c r="N19" s="48" t="s">
        <v>9</v>
      </c>
      <c r="O19" s="48" t="s">
        <v>9</v>
      </c>
      <c r="P19" s="46" t="s">
        <v>7</v>
      </c>
      <c r="Q19" s="46" t="s">
        <v>7</v>
      </c>
      <c r="R19" s="46" t="s">
        <v>7</v>
      </c>
      <c r="S19" s="46" t="s">
        <v>7</v>
      </c>
      <c r="T19" s="48" t="s">
        <v>9</v>
      </c>
      <c r="U19" s="48" t="s">
        <v>9</v>
      </c>
      <c r="V19" s="46" t="s">
        <v>8</v>
      </c>
      <c r="W19" s="46" t="s">
        <v>8</v>
      </c>
      <c r="X19" s="46" t="s">
        <v>8</v>
      </c>
      <c r="Y19" s="46" t="s">
        <v>8</v>
      </c>
      <c r="Z19" s="46" t="s">
        <v>8</v>
      </c>
      <c r="AA19" s="46" t="s">
        <v>8</v>
      </c>
      <c r="AB19" s="48" t="s">
        <v>9</v>
      </c>
      <c r="AC19" s="48" t="s">
        <v>9</v>
      </c>
      <c r="AD19" s="46" t="s">
        <v>7</v>
      </c>
      <c r="AE19" s="46" t="s">
        <v>7</v>
      </c>
      <c r="AF19" s="46"/>
      <c r="AG19" s="15"/>
    </row>
    <row r="20" spans="1:33" ht="12.75" customHeight="1">
      <c r="A20" s="52"/>
      <c r="B20" s="46"/>
      <c r="C20" s="46"/>
      <c r="D20" s="46"/>
      <c r="E20" s="46"/>
      <c r="F20" s="48"/>
      <c r="G20" s="48"/>
      <c r="H20" s="46"/>
      <c r="I20" s="46"/>
      <c r="J20" s="46"/>
      <c r="K20" s="46"/>
      <c r="L20" s="46"/>
      <c r="M20" s="46"/>
      <c r="N20" s="48"/>
      <c r="O20" s="48"/>
      <c r="P20" s="46"/>
      <c r="Q20" s="46"/>
      <c r="R20" s="46"/>
      <c r="S20" s="46"/>
      <c r="T20" s="48"/>
      <c r="U20" s="48"/>
      <c r="V20" s="46"/>
      <c r="W20" s="46"/>
      <c r="X20" s="46"/>
      <c r="Y20" s="46"/>
      <c r="Z20" s="46"/>
      <c r="AA20" s="46"/>
      <c r="AB20" s="48"/>
      <c r="AC20" s="48"/>
      <c r="AD20" s="46"/>
      <c r="AE20" s="46"/>
      <c r="AF20" s="97"/>
      <c r="AG20" s="15"/>
    </row>
    <row r="21" spans="1:33" ht="13.5" customHeight="1">
      <c r="A21" s="52" t="s">
        <v>60</v>
      </c>
      <c r="B21" s="46" t="s">
        <v>7</v>
      </c>
      <c r="C21" s="46" t="s">
        <v>7</v>
      </c>
      <c r="D21" s="46" t="s">
        <v>7</v>
      </c>
      <c r="E21" s="46" t="s">
        <v>7</v>
      </c>
      <c r="F21" s="48" t="s">
        <v>9</v>
      </c>
      <c r="G21" s="48" t="s">
        <v>9</v>
      </c>
      <c r="H21" s="46" t="s">
        <v>8</v>
      </c>
      <c r="I21" s="46" t="s">
        <v>8</v>
      </c>
      <c r="J21" s="46" t="s">
        <v>8</v>
      </c>
      <c r="K21" s="46" t="s">
        <v>8</v>
      </c>
      <c r="L21" s="46" t="s">
        <v>8</v>
      </c>
      <c r="M21" s="46" t="s">
        <v>8</v>
      </c>
      <c r="N21" s="48" t="s">
        <v>9</v>
      </c>
      <c r="O21" s="48" t="s">
        <v>9</v>
      </c>
      <c r="P21" s="46" t="s">
        <v>7</v>
      </c>
      <c r="Q21" s="46" t="s">
        <v>7</v>
      </c>
      <c r="R21" s="46" t="s">
        <v>7</v>
      </c>
      <c r="S21" s="46" t="s">
        <v>7</v>
      </c>
      <c r="T21" s="48" t="s">
        <v>9</v>
      </c>
      <c r="U21" s="48" t="s">
        <v>9</v>
      </c>
      <c r="V21" s="46" t="s">
        <v>8</v>
      </c>
      <c r="W21" s="46" t="s">
        <v>8</v>
      </c>
      <c r="X21" s="46" t="s">
        <v>8</v>
      </c>
      <c r="Y21" s="46" t="s">
        <v>8</v>
      </c>
      <c r="Z21" s="46" t="s">
        <v>8</v>
      </c>
      <c r="AA21" s="46" t="s">
        <v>8</v>
      </c>
      <c r="AB21" s="48" t="s">
        <v>9</v>
      </c>
      <c r="AC21" s="48" t="s">
        <v>9</v>
      </c>
      <c r="AD21" s="46" t="s">
        <v>7</v>
      </c>
      <c r="AE21" s="46" t="s">
        <v>7</v>
      </c>
      <c r="AF21" s="46"/>
      <c r="AG21" s="15"/>
    </row>
    <row r="22" spans="1:33" ht="13.5" customHeight="1">
      <c r="A22" s="52"/>
      <c r="B22" s="46"/>
      <c r="C22" s="46"/>
      <c r="D22" s="46"/>
      <c r="E22" s="46"/>
      <c r="F22" s="48"/>
      <c r="G22" s="48"/>
      <c r="H22" s="46"/>
      <c r="I22" s="46"/>
      <c r="J22" s="46"/>
      <c r="K22" s="46"/>
      <c r="L22" s="46"/>
      <c r="M22" s="46"/>
      <c r="N22" s="48"/>
      <c r="O22" s="48"/>
      <c r="P22" s="46"/>
      <c r="Q22" s="46"/>
      <c r="R22" s="46"/>
      <c r="S22" s="46"/>
      <c r="T22" s="48"/>
      <c r="U22" s="48"/>
      <c r="V22" s="46"/>
      <c r="W22" s="46"/>
      <c r="X22" s="46"/>
      <c r="Y22" s="46"/>
      <c r="Z22" s="46"/>
      <c r="AA22" s="46"/>
      <c r="AB22" s="48"/>
      <c r="AC22" s="48"/>
      <c r="AD22" s="46"/>
      <c r="AE22" s="46"/>
      <c r="AF22" s="97"/>
      <c r="AG22" s="15"/>
    </row>
    <row r="23" spans="1:33" ht="13.5" customHeight="1">
      <c r="A23" s="52" t="s">
        <v>61</v>
      </c>
      <c r="B23" s="45" t="s">
        <v>10</v>
      </c>
      <c r="C23" s="45" t="s">
        <v>10</v>
      </c>
      <c r="D23" s="45" t="s">
        <v>10</v>
      </c>
      <c r="E23" s="45" t="s">
        <v>10</v>
      </c>
      <c r="F23" s="48" t="s">
        <v>9</v>
      </c>
      <c r="G23" s="48" t="s">
        <v>9</v>
      </c>
      <c r="H23" s="45" t="s">
        <v>10</v>
      </c>
      <c r="I23" s="45" t="s">
        <v>10</v>
      </c>
      <c r="J23" s="45" t="s">
        <v>10</v>
      </c>
      <c r="K23" s="45" t="s">
        <v>10</v>
      </c>
      <c r="L23" s="45" t="s">
        <v>10</v>
      </c>
      <c r="M23" s="45" t="s">
        <v>10</v>
      </c>
      <c r="N23" s="48" t="s">
        <v>9</v>
      </c>
      <c r="O23" s="48" t="s">
        <v>9</v>
      </c>
      <c r="P23" s="46" t="s">
        <v>7</v>
      </c>
      <c r="Q23" s="46" t="s">
        <v>7</v>
      </c>
      <c r="R23" s="46" t="s">
        <v>7</v>
      </c>
      <c r="S23" s="46" t="s">
        <v>7</v>
      </c>
      <c r="T23" s="48" t="s">
        <v>9</v>
      </c>
      <c r="U23" s="48" t="s">
        <v>9</v>
      </c>
      <c r="V23" s="46" t="s">
        <v>8</v>
      </c>
      <c r="W23" s="46" t="s">
        <v>8</v>
      </c>
      <c r="X23" s="46" t="s">
        <v>8</v>
      </c>
      <c r="Y23" s="46" t="s">
        <v>8</v>
      </c>
      <c r="Z23" s="46" t="s">
        <v>8</v>
      </c>
      <c r="AA23" s="46" t="s">
        <v>8</v>
      </c>
      <c r="AB23" s="48" t="s">
        <v>9</v>
      </c>
      <c r="AC23" s="48" t="s">
        <v>9</v>
      </c>
      <c r="AD23" s="46" t="s">
        <v>7</v>
      </c>
      <c r="AE23" s="46" t="s">
        <v>7</v>
      </c>
      <c r="AF23" s="46"/>
      <c r="AG23" s="15"/>
    </row>
    <row r="24" spans="1:33" ht="13.5" customHeight="1">
      <c r="A24" s="52"/>
      <c r="B24" s="45"/>
      <c r="C24" s="45"/>
      <c r="D24" s="45"/>
      <c r="E24" s="45"/>
      <c r="F24" s="48"/>
      <c r="G24" s="48"/>
      <c r="H24" s="45"/>
      <c r="I24" s="45"/>
      <c r="J24" s="45"/>
      <c r="K24" s="45"/>
      <c r="L24" s="45"/>
      <c r="M24" s="45"/>
      <c r="N24" s="48"/>
      <c r="O24" s="48"/>
      <c r="P24" s="46"/>
      <c r="Q24" s="46"/>
      <c r="R24" s="46"/>
      <c r="S24" s="46"/>
      <c r="T24" s="48"/>
      <c r="U24" s="48"/>
      <c r="V24" s="46"/>
      <c r="W24" s="46"/>
      <c r="X24" s="46"/>
      <c r="Y24" s="46"/>
      <c r="Z24" s="46"/>
      <c r="AA24" s="46"/>
      <c r="AB24" s="48"/>
      <c r="AC24" s="48"/>
      <c r="AD24" s="46"/>
      <c r="AE24" s="46"/>
      <c r="AF24" s="97"/>
      <c r="AG24" s="15"/>
    </row>
    <row r="25" spans="1:33" ht="12.75" customHeight="1">
      <c r="A25" s="52" t="s">
        <v>62</v>
      </c>
      <c r="B25" s="48"/>
      <c r="C25" s="46"/>
      <c r="D25" s="46"/>
      <c r="E25" s="46"/>
      <c r="F25" s="46"/>
      <c r="G25" s="48"/>
      <c r="H25" s="48"/>
      <c r="I25" s="46"/>
      <c r="J25" s="46"/>
      <c r="K25" s="46"/>
      <c r="L25" s="46"/>
      <c r="M25" s="46"/>
      <c r="N25" s="46"/>
      <c r="O25" s="48"/>
      <c r="P25" s="48"/>
      <c r="Q25" s="46"/>
      <c r="R25" s="46"/>
      <c r="S25" s="46"/>
      <c r="T25" s="46"/>
      <c r="U25" s="48"/>
      <c r="V25" s="48"/>
      <c r="W25" s="46"/>
      <c r="X25" s="46"/>
      <c r="Y25" s="46"/>
      <c r="Z25" s="46"/>
      <c r="AA25" s="46"/>
      <c r="AB25" s="46"/>
      <c r="AC25" s="48"/>
      <c r="AD25" s="48"/>
      <c r="AE25" s="46"/>
      <c r="AF25" s="46"/>
      <c r="AG25" s="15"/>
    </row>
    <row r="26" spans="1:33">
      <c r="A26" s="52"/>
      <c r="B26" s="48"/>
      <c r="C26" s="46"/>
      <c r="D26" s="46"/>
      <c r="E26" s="46"/>
      <c r="F26" s="46"/>
      <c r="G26" s="48"/>
      <c r="H26" s="48"/>
      <c r="I26" s="46"/>
      <c r="J26" s="46"/>
      <c r="K26" s="46"/>
      <c r="L26" s="46"/>
      <c r="M26" s="46"/>
      <c r="N26" s="46"/>
      <c r="O26" s="48"/>
      <c r="P26" s="48"/>
      <c r="Q26" s="46"/>
      <c r="R26" s="46"/>
      <c r="S26" s="46"/>
      <c r="T26" s="46"/>
      <c r="U26" s="48"/>
      <c r="V26" s="48"/>
      <c r="W26" s="46"/>
      <c r="X26" s="46"/>
      <c r="Y26" s="46"/>
      <c r="Z26" s="46"/>
      <c r="AA26" s="46"/>
      <c r="AB26" s="46"/>
      <c r="AC26" s="48"/>
      <c r="AD26" s="48"/>
      <c r="AE26" s="46"/>
      <c r="AF26" s="97"/>
      <c r="AG26" s="15"/>
    </row>
    <row r="27" spans="1:33" ht="12.75" customHeight="1">
      <c r="A27" s="52"/>
      <c r="B27" s="48"/>
      <c r="C27" s="46"/>
      <c r="D27" s="46"/>
      <c r="E27" s="46"/>
      <c r="F27" s="46"/>
      <c r="G27" s="48"/>
      <c r="H27" s="48"/>
      <c r="I27" s="46"/>
      <c r="J27" s="46"/>
      <c r="K27" s="46"/>
      <c r="L27" s="46"/>
      <c r="M27" s="46"/>
      <c r="N27" s="46"/>
      <c r="O27" s="48"/>
      <c r="P27" s="48"/>
      <c r="Q27" s="46"/>
      <c r="R27" s="46"/>
      <c r="S27" s="46"/>
      <c r="T27" s="46"/>
      <c r="U27" s="48"/>
      <c r="V27" s="48"/>
      <c r="W27" s="46"/>
      <c r="X27" s="46"/>
      <c r="Y27" s="46"/>
      <c r="Z27" s="46"/>
      <c r="AA27" s="46"/>
      <c r="AB27" s="46"/>
      <c r="AC27" s="48"/>
      <c r="AD27" s="48"/>
      <c r="AE27" s="46"/>
      <c r="AF27" s="46"/>
    </row>
    <row r="28" spans="1:33">
      <c r="A28" s="52"/>
      <c r="B28" s="48"/>
      <c r="C28" s="46"/>
      <c r="D28" s="46"/>
      <c r="E28" s="46"/>
      <c r="F28" s="46"/>
      <c r="G28" s="48"/>
      <c r="H28" s="48"/>
      <c r="I28" s="46"/>
      <c r="J28" s="46"/>
      <c r="K28" s="46"/>
      <c r="L28" s="46"/>
      <c r="M28" s="46"/>
      <c r="N28" s="46"/>
      <c r="O28" s="48"/>
      <c r="P28" s="48"/>
      <c r="Q28" s="46"/>
      <c r="R28" s="46"/>
      <c r="S28" s="46"/>
      <c r="T28" s="46"/>
      <c r="U28" s="48"/>
      <c r="V28" s="48"/>
      <c r="W28" s="46"/>
      <c r="X28" s="46"/>
      <c r="Y28" s="46"/>
      <c r="Z28" s="46"/>
      <c r="AA28" s="46"/>
      <c r="AB28" s="46"/>
      <c r="AC28" s="48"/>
      <c r="AD28" s="48"/>
      <c r="AE28" s="46"/>
      <c r="AF28" s="97"/>
    </row>
    <row r="29" spans="1:33" ht="12.75" customHeight="1">
      <c r="A29" s="64"/>
      <c r="B29" s="48"/>
      <c r="C29" s="46"/>
      <c r="D29" s="46"/>
      <c r="E29" s="46"/>
      <c r="F29" s="46"/>
      <c r="G29" s="48"/>
      <c r="H29" s="48"/>
      <c r="I29" s="46"/>
      <c r="J29" s="46"/>
      <c r="K29" s="46"/>
      <c r="L29" s="46"/>
      <c r="M29" s="46"/>
      <c r="N29" s="46"/>
      <c r="O29" s="48"/>
      <c r="P29" s="48"/>
      <c r="Q29" s="46"/>
      <c r="R29" s="46"/>
      <c r="S29" s="46"/>
      <c r="T29" s="46"/>
      <c r="U29" s="48"/>
      <c r="V29" s="48"/>
      <c r="W29" s="46"/>
      <c r="X29" s="46"/>
      <c r="Y29" s="46"/>
      <c r="Z29" s="46"/>
      <c r="AA29" s="46"/>
      <c r="AB29" s="46"/>
      <c r="AC29" s="48"/>
      <c r="AD29" s="48"/>
      <c r="AE29" s="46"/>
      <c r="AF29" s="46"/>
    </row>
    <row r="30" spans="1:33">
      <c r="A30" s="65"/>
      <c r="B30" s="48"/>
      <c r="C30" s="46"/>
      <c r="D30" s="46"/>
      <c r="E30" s="46"/>
      <c r="F30" s="46"/>
      <c r="G30" s="48"/>
      <c r="H30" s="48"/>
      <c r="I30" s="46"/>
      <c r="J30" s="46"/>
      <c r="K30" s="46"/>
      <c r="L30" s="46"/>
      <c r="M30" s="46"/>
      <c r="N30" s="46"/>
      <c r="O30" s="48"/>
      <c r="P30" s="48"/>
      <c r="Q30" s="46"/>
      <c r="R30" s="46"/>
      <c r="S30" s="46"/>
      <c r="T30" s="46"/>
      <c r="U30" s="48"/>
      <c r="V30" s="48"/>
      <c r="W30" s="46"/>
      <c r="X30" s="46"/>
      <c r="Y30" s="46"/>
      <c r="Z30" s="46"/>
      <c r="AA30" s="46"/>
      <c r="AB30" s="46"/>
      <c r="AC30" s="48"/>
      <c r="AD30" s="48"/>
      <c r="AE30" s="46"/>
      <c r="AF30" s="97"/>
    </row>
    <row r="31" spans="1:33" ht="15" customHeight="1">
      <c r="A31" s="3" t="s">
        <v>0</v>
      </c>
      <c r="B31" s="11">
        <f t="shared" ref="B31:AF31" si="0"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7</v>
      </c>
      <c r="C31" s="11">
        <f t="shared" si="0"/>
        <v>7</v>
      </c>
      <c r="D31" s="11">
        <f t="shared" si="0"/>
        <v>7</v>
      </c>
      <c r="E31" s="11">
        <f t="shared" si="0"/>
        <v>7</v>
      </c>
      <c r="F31" s="11">
        <f t="shared" si="0"/>
        <v>4</v>
      </c>
      <c r="G31" s="11">
        <f t="shared" si="0"/>
        <v>0</v>
      </c>
      <c r="H31" s="11">
        <f t="shared" si="0"/>
        <v>3</v>
      </c>
      <c r="I31" s="11">
        <f t="shared" si="0"/>
        <v>7</v>
      </c>
      <c r="J31" s="11">
        <f t="shared" si="0"/>
        <v>7</v>
      </c>
      <c r="K31" s="11">
        <f t="shared" si="0"/>
        <v>7</v>
      </c>
      <c r="L31" s="11">
        <f t="shared" si="0"/>
        <v>7</v>
      </c>
      <c r="M31" s="11">
        <f t="shared" si="0"/>
        <v>2</v>
      </c>
      <c r="N31" s="11">
        <f t="shared" si="0"/>
        <v>0</v>
      </c>
      <c r="O31" s="11">
        <f t="shared" si="0"/>
        <v>5</v>
      </c>
      <c r="P31" s="11">
        <f t="shared" si="0"/>
        <v>8</v>
      </c>
      <c r="Q31" s="11">
        <f t="shared" si="0"/>
        <v>8</v>
      </c>
      <c r="R31" s="11">
        <f t="shared" si="0"/>
        <v>8</v>
      </c>
      <c r="S31" s="11">
        <f t="shared" si="0"/>
        <v>8</v>
      </c>
      <c r="T31" s="11">
        <f t="shared" si="0"/>
        <v>4</v>
      </c>
      <c r="U31" s="11">
        <f t="shared" si="0"/>
        <v>0</v>
      </c>
      <c r="V31" s="11">
        <f t="shared" si="0"/>
        <v>4</v>
      </c>
      <c r="W31" s="11">
        <f t="shared" si="0"/>
        <v>8</v>
      </c>
      <c r="X31" s="11">
        <f t="shared" si="0"/>
        <v>8</v>
      </c>
      <c r="Y31" s="11">
        <f t="shared" si="0"/>
        <v>8</v>
      </c>
      <c r="Z31" s="11">
        <f t="shared" si="0"/>
        <v>8</v>
      </c>
      <c r="AA31" s="11">
        <f t="shared" si="0"/>
        <v>3</v>
      </c>
      <c r="AB31" s="11">
        <f t="shared" si="0"/>
        <v>0</v>
      </c>
      <c r="AC31" s="11">
        <f t="shared" si="0"/>
        <v>5</v>
      </c>
      <c r="AD31" s="11">
        <f t="shared" si="0"/>
        <v>8</v>
      </c>
      <c r="AE31" s="11">
        <f t="shared" si="0"/>
        <v>8</v>
      </c>
      <c r="AF31" s="11">
        <f t="shared" si="0"/>
        <v>0</v>
      </c>
    </row>
    <row r="32" spans="1:33" ht="15" customHeight="1">
      <c r="A32" s="3" t="s">
        <v>1</v>
      </c>
      <c r="B32" s="12">
        <f t="shared" ref="B32:AF32" si="1"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1</v>
      </c>
      <c r="C32" s="12">
        <f t="shared" si="1"/>
        <v>1</v>
      </c>
      <c r="D32" s="12">
        <f t="shared" si="1"/>
        <v>1</v>
      </c>
      <c r="E32" s="12">
        <f t="shared" si="1"/>
        <v>1</v>
      </c>
      <c r="F32" s="12">
        <f t="shared" si="1"/>
        <v>4</v>
      </c>
      <c r="G32" s="12">
        <f t="shared" si="1"/>
        <v>8</v>
      </c>
      <c r="H32" s="12">
        <f t="shared" si="1"/>
        <v>5</v>
      </c>
      <c r="I32" s="12">
        <f t="shared" si="1"/>
        <v>1</v>
      </c>
      <c r="J32" s="12">
        <f t="shared" si="1"/>
        <v>1</v>
      </c>
      <c r="K32" s="12">
        <f t="shared" si="1"/>
        <v>1</v>
      </c>
      <c r="L32" s="12">
        <f t="shared" si="1"/>
        <v>1</v>
      </c>
      <c r="M32" s="12">
        <f t="shared" si="1"/>
        <v>6</v>
      </c>
      <c r="N32" s="12">
        <f t="shared" si="1"/>
        <v>8</v>
      </c>
      <c r="O32" s="12">
        <f t="shared" si="1"/>
        <v>3</v>
      </c>
      <c r="P32" s="12">
        <f t="shared" si="1"/>
        <v>0</v>
      </c>
      <c r="Q32" s="12">
        <f t="shared" si="1"/>
        <v>0</v>
      </c>
      <c r="R32" s="12">
        <f t="shared" si="1"/>
        <v>0</v>
      </c>
      <c r="S32" s="12">
        <f t="shared" si="1"/>
        <v>0</v>
      </c>
      <c r="T32" s="12">
        <f t="shared" si="1"/>
        <v>4</v>
      </c>
      <c r="U32" s="12">
        <f t="shared" si="1"/>
        <v>8</v>
      </c>
      <c r="V32" s="12">
        <f t="shared" si="1"/>
        <v>4</v>
      </c>
      <c r="W32" s="12">
        <f t="shared" si="1"/>
        <v>0</v>
      </c>
      <c r="X32" s="12">
        <f t="shared" si="1"/>
        <v>0</v>
      </c>
      <c r="Y32" s="12">
        <f t="shared" si="1"/>
        <v>0</v>
      </c>
      <c r="Z32" s="12">
        <f t="shared" si="1"/>
        <v>0</v>
      </c>
      <c r="AA32" s="12">
        <f t="shared" si="1"/>
        <v>5</v>
      </c>
      <c r="AB32" s="12">
        <f t="shared" si="1"/>
        <v>8</v>
      </c>
      <c r="AC32" s="12">
        <f t="shared" si="1"/>
        <v>3</v>
      </c>
      <c r="AD32" s="12">
        <f t="shared" si="1"/>
        <v>0</v>
      </c>
      <c r="AE32" s="12">
        <f t="shared" si="1"/>
        <v>0</v>
      </c>
      <c r="AF32" s="12">
        <f t="shared" si="1"/>
        <v>0</v>
      </c>
    </row>
    <row r="33" spans="1:32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 t="shared" ref="C33:AF33" si="2"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 t="shared" si="2"/>
        <v>0</v>
      </c>
      <c r="E33" s="12">
        <f t="shared" si="2"/>
        <v>0</v>
      </c>
      <c r="F33" s="12">
        <f t="shared" si="2"/>
        <v>0</v>
      </c>
      <c r="G33" s="12">
        <f t="shared" si="2"/>
        <v>0</v>
      </c>
      <c r="H33" s="12">
        <f t="shared" si="2"/>
        <v>0</v>
      </c>
      <c r="I33" s="12">
        <f t="shared" si="2"/>
        <v>0</v>
      </c>
      <c r="J33" s="12">
        <f t="shared" si="2"/>
        <v>0</v>
      </c>
      <c r="K33" s="12">
        <f t="shared" si="2"/>
        <v>0</v>
      </c>
      <c r="L33" s="12">
        <f t="shared" si="2"/>
        <v>0</v>
      </c>
      <c r="M33" s="12">
        <f t="shared" si="2"/>
        <v>0</v>
      </c>
      <c r="N33" s="12">
        <f t="shared" si="2"/>
        <v>0</v>
      </c>
      <c r="O33" s="12">
        <f t="shared" si="2"/>
        <v>0</v>
      </c>
      <c r="P33" s="12">
        <f t="shared" si="2"/>
        <v>0</v>
      </c>
      <c r="Q33" s="12">
        <f t="shared" si="2"/>
        <v>0</v>
      </c>
      <c r="R33" s="12">
        <f t="shared" si="2"/>
        <v>0</v>
      </c>
      <c r="S33" s="12">
        <f t="shared" si="2"/>
        <v>0</v>
      </c>
      <c r="T33" s="12">
        <f t="shared" si="2"/>
        <v>0</v>
      </c>
      <c r="U33" s="12">
        <f t="shared" si="2"/>
        <v>0</v>
      </c>
      <c r="V33" s="12">
        <f t="shared" si="2"/>
        <v>0</v>
      </c>
      <c r="W33" s="12">
        <f t="shared" si="2"/>
        <v>0</v>
      </c>
      <c r="X33" s="12">
        <f t="shared" si="2"/>
        <v>0</v>
      </c>
      <c r="Y33" s="12">
        <f t="shared" si="2"/>
        <v>0</v>
      </c>
      <c r="Z33" s="12">
        <f t="shared" si="2"/>
        <v>0</v>
      </c>
      <c r="AA33" s="12">
        <f t="shared" si="2"/>
        <v>0</v>
      </c>
      <c r="AB33" s="12">
        <f t="shared" si="2"/>
        <v>0</v>
      </c>
      <c r="AC33" s="12">
        <f t="shared" si="2"/>
        <v>0</v>
      </c>
      <c r="AD33" s="12">
        <f t="shared" si="2"/>
        <v>0</v>
      </c>
      <c r="AE33" s="12">
        <f t="shared" si="2"/>
        <v>0</v>
      </c>
      <c r="AF33" s="12">
        <f t="shared" si="2"/>
        <v>0</v>
      </c>
    </row>
    <row r="34" spans="1:32">
      <c r="A34" s="57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8"/>
      <c r="Q34" s="59"/>
      <c r="R34" s="59"/>
      <c r="S34" s="59"/>
      <c r="T34" s="74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</row>
    <row r="35" spans="1:32">
      <c r="A35" s="57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8"/>
      <c r="Q35" s="59"/>
      <c r="R35" s="59"/>
      <c r="S35" s="59"/>
      <c r="T35" s="74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</row>
    <row r="36" spans="1:32">
      <c r="A36" s="57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8"/>
      <c r="Q36" s="59"/>
      <c r="R36" s="59"/>
      <c r="S36" s="59"/>
      <c r="T36" s="74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</row>
    <row r="37" spans="1:32">
      <c r="A37" s="57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8"/>
      <c r="Q37" s="59"/>
      <c r="R37" s="59"/>
      <c r="S37" s="59"/>
      <c r="T37" s="74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</row>
    <row r="38" spans="1:32">
      <c r="A38" s="57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8"/>
      <c r="Q38" s="59"/>
      <c r="R38" s="59"/>
      <c r="S38" s="59"/>
      <c r="T38" s="74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</row>
    <row r="39" spans="1:32">
      <c r="A39" s="57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8"/>
      <c r="Q39" s="59"/>
      <c r="R39" s="59"/>
      <c r="S39" s="59"/>
      <c r="T39" s="74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</row>
    <row r="40" spans="1:32">
      <c r="A40" s="57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8"/>
      <c r="Q40" s="59"/>
      <c r="R40" s="59"/>
      <c r="S40" s="59"/>
      <c r="T40" s="74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</row>
    <row r="41" spans="1:32" ht="18.75" customHeight="1">
      <c r="A41" s="2"/>
      <c r="B41" s="71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  <c r="AF41" s="31"/>
    </row>
    <row r="44" spans="1:32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COUNTIF($B$5:$AF$6,"J")+(COUNTIF($B$5:$AF$6,"1/2 J")/2)</f>
        <v>0</v>
      </c>
      <c r="C45" s="2">
        <f>COUNTIF($B$5:$AF$6,"M")+(COUNTIF($B$5:$AF$6,"1/2 M")/2)</f>
        <v>22</v>
      </c>
      <c r="D45" s="2">
        <f>COUNTIF($B$5:$AF$6,"AM")+(COUNTIF($B$5:$AF$6,"1/2 AM")/2)</f>
        <v>0</v>
      </c>
      <c r="E45" s="2">
        <f>COUNTIF($B$5:$AF$6,"GTPI")+(COUNTIF($B$5:$AF$6,"1/2 GTPI")/2)</f>
        <v>0</v>
      </c>
      <c r="F45" s="2">
        <f>COUNTIF($B$5:$AF$6,"RH")+(COUNTIF($B$5:$AF$6,"1/2 RH")/2)</f>
        <v>8</v>
      </c>
      <c r="G45" s="2">
        <f>COUNTIF($B$5:$AF$6,"CA")+(COUNTIF($B$5:$AF$6,"1/2 CA")/2)</f>
        <v>0</v>
      </c>
      <c r="H45" s="2">
        <f>COUNTIF($B$5:$AF$6,"RT")+(COUNTIF($B$5:$AF$6,"1/2 RT")/2)</f>
        <v>0</v>
      </c>
      <c r="I45" s="2">
        <f>COUNTIF($B$5:$AF$6,"CE")+(COUNTIF($B$5:$AF$6,"1/2 CE")/2)</f>
        <v>0</v>
      </c>
      <c r="J45" s="2">
        <f>COUNTIF($B$5:$AF$6,"MO")+(COUNTIF($B$5:$AF$6,"1/2 MO")/2)</f>
        <v>0</v>
      </c>
      <c r="K45" s="2">
        <f>COUNTIF($B$5:$AF$6,"CAA")+(COUNTIF($B$5:$AF$6,"1/2 CAA")/2)</f>
        <v>0</v>
      </c>
      <c r="L45" s="2">
        <f>COUNTIF($B$5:$AF$6,"EF")+(COUNTIF($B$5:$AF$6,"1/2 EF")/2)</f>
        <v>0</v>
      </c>
      <c r="M45" s="2">
        <f>COUNTIF($B$5:$AF$6,"HSR")+(COUNTIF($B$5:$AF$6,"1/2 HSR")/2)</f>
        <v>0</v>
      </c>
      <c r="N45" s="2">
        <f>COUNTIF($B$5:$AF$6,"EM")+(COUNTIF($B$5:$AF$6,"1/2 EM")/2)</f>
        <v>0</v>
      </c>
      <c r="O45" s="2">
        <f>COUNTIF($B$5:$AF$6,"F")+(COUNTIF($B$5:$AF$6,"1/2 F")/2)</f>
        <v>0</v>
      </c>
      <c r="P45" s="2">
        <f>COUNTIF($B$5:$AF$6,"ST")+(COUNTIF($B$5:$AF$6,"1/2 ST")/2)</f>
        <v>0</v>
      </c>
      <c r="Q45" s="2">
        <f>COUNTIF($B$5:$AF$6,"FORM")+(COUNTIF($B$5:$AF$6,"1/2 FORM")/2)</f>
        <v>0</v>
      </c>
      <c r="R45" s="2">
        <f>COUNTIF($B$5:$AF$6,"EQ")+(COUNTIF($B$5:$AF$6,"1/2 EQ")/2)</f>
        <v>0</v>
      </c>
      <c r="S45" s="2">
        <f>COUNTIF($B$5:$AF$6,"CSO")+(COUNTIF($B$5:$AF$6,"1/2 CSO")/2)</f>
        <v>0</v>
      </c>
      <c r="T45" s="2">
        <f>COUNTIF($B$5:$AF$6,"FOUR")+(COUNTIF($B$5:$AF$6,"1/2 FOUR")/2)</f>
        <v>0</v>
      </c>
      <c r="U45" s="2">
        <f>COUNTIF($B$5:$AF$6,"PR")+(COUNTIF($B$5:$AF$6,"1/2 PR")/2)</f>
        <v>0</v>
      </c>
      <c r="V45" s="2">
        <f>COUNTIF($B$5:$AF$6,"AT")+(COUNTIF($B$5:$AF$6,"1/2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30</v>
      </c>
    </row>
    <row r="46" spans="1:32" ht="17.25" customHeight="1">
      <c r="A46" s="44" t="s">
        <v>55</v>
      </c>
      <c r="B46" s="2">
        <f>COUNTIF($B$7:$AF$8,"J")+(COUNTIF($B$7:$AF$8,"1/2 J")/2)</f>
        <v>0</v>
      </c>
      <c r="C46" s="2">
        <f>COUNTIF($B$7:$AF$8,"M")+(COUNTIF($B$7:$AF$8,"1/2 M")/2)</f>
        <v>8</v>
      </c>
      <c r="D46" s="2">
        <f>COUNTIF($B$7:$AF$8,"AM")+(COUNTIF($B$7:$AF$8,"1/2 AM")/2)</f>
        <v>14</v>
      </c>
      <c r="E46" s="2">
        <f>COUNTIF($B$7:$AF$8,"GTPI")+(COUNTIF($B$7:$AF$8,"1/2 GTPI")/2)</f>
        <v>0</v>
      </c>
      <c r="F46" s="2">
        <f>COUNTIF($B$7:$AF$8,"RH")+(COUNTIF($B$7:$AF$8,"1/2 RH")/2)</f>
        <v>8</v>
      </c>
      <c r="G46" s="2">
        <f>COUNTIF($B$7:$AF$8,"CA")+(COUNTIF($B$7:$AF$8,"1/2 CA")/2)</f>
        <v>0</v>
      </c>
      <c r="H46" s="2">
        <f>COUNTIF($B$7:$AF$8,"RT")+(COUNTIF($B$7:$AF$8,"1/2 RT")/2)</f>
        <v>0</v>
      </c>
      <c r="I46" s="2">
        <f>COUNTIF($B$7:$AF$8,"CE")+(COUNTIF($B$7:$AF$8,"1/2 CE")/2)</f>
        <v>0</v>
      </c>
      <c r="J46" s="2">
        <f>COUNTIF($B$7:$AF$8,"MO")+(COUNTIF($B$7:$AF$8,"1/2 MO")/2)</f>
        <v>0</v>
      </c>
      <c r="K46" s="2">
        <f>COUNTIF($B$7:$AF$8,"CAA")+(COUNTIF($B$7:$AF$8,"1/2 CAA")/2)</f>
        <v>0</v>
      </c>
      <c r="L46" s="2">
        <f>COUNTIF($B$7:$AF$8,"EF")+(COUNTIF($B$7:$AF$8,"1/2 EF")/2)</f>
        <v>0</v>
      </c>
      <c r="M46" s="2">
        <f>COUNTIF($B$7:$AF$8,"HSR")+(COUNTIF($B$7:$AF$8,"1/2 HSR")/2)</f>
        <v>0</v>
      </c>
      <c r="N46" s="2">
        <f>COUNTIF($B$7:$AF$8,"EM")+(COUNTIF($B$7:$AF$8,"1/2 EM")/2)</f>
        <v>0</v>
      </c>
      <c r="O46" s="2">
        <f>COUNTIF($B$7:$AF$8,"F")+(COUNTIF($B$7:$AF$8,"1/2 F")/2)</f>
        <v>0</v>
      </c>
      <c r="P46" s="2">
        <f>COUNTIF($B$7:$AF$8,"ST")+(COUNTIF($B$7:$AF$8,"1/2 ST")/2)</f>
        <v>0</v>
      </c>
      <c r="Q46" s="2">
        <f>COUNTIF($B$7:$AF$8,"FORM")+(COUNTIF($B$7:$AF$8,"1/2 FORM")/2)</f>
        <v>0</v>
      </c>
      <c r="R46" s="2">
        <f>COUNTIF($B$7:$AF$8,"EQ")+(COUNTIF($B$7:$AF$8,"1/2 EQ")/2)</f>
        <v>0</v>
      </c>
      <c r="S46" s="2">
        <f>COUNTIF($B$7:$AF$8,"CSO")+(COUNTIF($B$7:$AF$8,"1/2 CSO")/2)</f>
        <v>0</v>
      </c>
      <c r="T46" s="2">
        <f>COUNTIF($B$7:$AF$8,"FOUR")+(COUNTIF($B$7:$AF$8,"1/2 FOUR")/2)</f>
        <v>0</v>
      </c>
      <c r="U46" s="2">
        <f>COUNTIF($B$7:$AF$8,"PR")+(COUNTIF($B$7:$AF$8,"1/2 PR")/2)</f>
        <v>0</v>
      </c>
      <c r="V46" s="2">
        <f>COUNTIF($B$7:$AF$8,"AT")+(COUNTIF($B$7:$AF$8,"1/2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3">SUM(B46:AE46)</f>
        <v>30</v>
      </c>
    </row>
    <row r="47" spans="1:32" ht="17.25" customHeight="1">
      <c r="A47" s="44" t="s">
        <v>56</v>
      </c>
      <c r="B47" s="2">
        <f>COUNTIF($B$9:$AF$10,"J")+(COUNTIF($B$9:$AF$10,"1/2 J")/2)</f>
        <v>0</v>
      </c>
      <c r="C47" s="2">
        <f>COUNTIF($B$9:$AF$10,"M")+(COUNTIF($B$9:$AF$10,"1/2 M")/2)</f>
        <v>8</v>
      </c>
      <c r="D47" s="2">
        <f>COUNTIF($B$9:$AF$10,"AM")+(COUNTIF($B$9:$AF$10,"1/2 AM")/2)</f>
        <v>14</v>
      </c>
      <c r="E47" s="2">
        <f>COUNTIF($B$9:$AF$10,"GTPI")+(COUNTIF($B$9:$AF$10,"1/2 GTPI")/2)</f>
        <v>0</v>
      </c>
      <c r="F47" s="2">
        <f>COUNTIF($B$9:$AF$10,"RH")+(COUNTIF($B$9:$AF$10,"1/2 RH")/2)</f>
        <v>8</v>
      </c>
      <c r="G47" s="2">
        <f>COUNTIF($B$9:$AF$10,"CA")+(COUNTIF($B$9:$AF$10,"1/2 CA")/2)</f>
        <v>0</v>
      </c>
      <c r="H47" s="2">
        <f>COUNTIF($B$9:$AF$10,"RT")+(COUNTIF($B$9:$AF$10,"1/2 RT")/2)</f>
        <v>0</v>
      </c>
      <c r="I47" s="2">
        <f>COUNTIF($B$9:$AF$10,"CE")+(COUNTIF($B$9:$AF$10,"1/2 CE")/2)</f>
        <v>0</v>
      </c>
      <c r="J47" s="2">
        <f>COUNTIF($B$9:$AF$10,"MO")+(COUNTIF($B$9:$AF$10,"1/2 MO")/2)</f>
        <v>0</v>
      </c>
      <c r="K47" s="2">
        <f>COUNTIF($B$9:$AF$10,"CAA")+(COUNTIF($B$9:$AF$10,"1/2 CAA")/2)</f>
        <v>0</v>
      </c>
      <c r="L47" s="2">
        <f>COUNTIF($B$9:$AF$10,"EF")+(COUNTIF($B$9:$AF$10,"1/2 EF")/2)</f>
        <v>0</v>
      </c>
      <c r="M47" s="2">
        <f>COUNTIF($B$9:$AF$10,"HSR")+(COUNTIF($B$9:$AF$10,"1/2 HSR")/2)</f>
        <v>0</v>
      </c>
      <c r="N47" s="2">
        <f>COUNTIF($B$9:$AF$10,"EM")+(COUNTIF($B$9:$AF$10,"1/2 EM")/2)</f>
        <v>0</v>
      </c>
      <c r="O47" s="2">
        <f>COUNTIF($B$9:$AF$10,"F")+(COUNTIF($B$9:$AF$10,"1/2 F")/2)</f>
        <v>0</v>
      </c>
      <c r="P47" s="2">
        <f>COUNTIF($B$9:$AF$10,"ST")+(COUNTIF($B$9:$AF$10,"1/2 ST")/2)</f>
        <v>0</v>
      </c>
      <c r="Q47" s="2">
        <f>COUNTIF($B$9:$AF$10,"FORM")+(COUNTIF($B$9:$AF$10,"1/2 FORM")/2)</f>
        <v>0</v>
      </c>
      <c r="R47" s="2">
        <f>COUNTIF($B$9:$AF$10,"EQ")+(COUNTIF($B$9:$AF$10,"1/2 EQ")/2)</f>
        <v>0</v>
      </c>
      <c r="S47" s="2">
        <f>COUNTIF($B$9:$AF$10,"CSO")+(COUNTIF($B$9:$AF$10,"1/2 CSO")/2)</f>
        <v>0</v>
      </c>
      <c r="T47" s="2">
        <f>COUNTIF($B$9:$AF$10,"FOUR")+(COUNTIF($B$9:$AF$10,"1/2 FOUR")/2)</f>
        <v>0</v>
      </c>
      <c r="U47" s="2">
        <f>COUNTIF($B$9:$AF$10,"PR")+(COUNTIF($B$9:$AF$10,"1/2 PR")/2)</f>
        <v>0</v>
      </c>
      <c r="V47" s="2">
        <f>COUNTIF($B$9:$AF$10,"AT")+(COUNTIF($B$9:$AF$10,"1/2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3"/>
        <v>30</v>
      </c>
    </row>
    <row r="48" spans="1:32" ht="17.25" customHeight="1">
      <c r="A48" s="44" t="s">
        <v>57</v>
      </c>
      <c r="B48" s="2">
        <f>COUNTIF($B$11:$AF$12,"J")+(COUNTIF($B$11:$AF$12,"1/2 J")/2)</f>
        <v>0</v>
      </c>
      <c r="C48" s="2">
        <f>COUNTIF($B$11:$AF$12,"M")+(COUNTIF($B$11:$AF$12,"1/2 M")/2)</f>
        <v>8</v>
      </c>
      <c r="D48" s="2">
        <f>COUNTIF($B$11:$AF$12,"AM")+(COUNTIF($B$11:$AF$12,"1/2 AM")/2)</f>
        <v>14</v>
      </c>
      <c r="E48" s="2">
        <f>COUNTIF($B$11:$AF$12,"GTPI")+(COUNTIF($B$11:$AF$12,"1/2 GTPI")/2)</f>
        <v>0</v>
      </c>
      <c r="F48" s="2">
        <f>COUNTIF($B$11:$AF$12,"RH")+(COUNTIF($B$11:$AF$12,"1/2 RH")/2)</f>
        <v>8</v>
      </c>
      <c r="G48" s="2">
        <f>COUNTIF($B$11:$AF$12,"CA")+(COUNTIF($B$11:$AF$12,"1/2 CA")/2)</f>
        <v>0</v>
      </c>
      <c r="H48" s="2">
        <f>COUNTIF($B$11:$AF$12,"RT")+(COUNTIF($B$11:$AF$12,"1/2 RT")/2)</f>
        <v>0</v>
      </c>
      <c r="I48" s="2">
        <f>COUNTIF($B$11:$AF$12,"CE")+(COUNTIF($B$11:$AF$12,"1/2 CE")/2)</f>
        <v>0</v>
      </c>
      <c r="J48" s="2">
        <f>COUNTIF($B$11:$AF$12,"MO")+(COUNTIF($B$11:$AF$12,"1/2 MO")/2)</f>
        <v>0</v>
      </c>
      <c r="K48" s="2">
        <f>COUNTIF($B$11:$AF$12,"CAA")+(COUNTIF($B$11:$AF$12,"1/2 CAA")/2)</f>
        <v>0</v>
      </c>
      <c r="L48" s="2">
        <f>COUNTIF($B$11:$AF$12,"EF")+(COUNTIF($B$11:$AF$12,"1/2 EF")/2)</f>
        <v>0</v>
      </c>
      <c r="M48" s="2">
        <f>COUNTIF($B$11:$AF$12,"HSR")+(COUNTIF($B$11:$AF$12,"1/2 HSR")/2)</f>
        <v>0</v>
      </c>
      <c r="N48" s="2">
        <f>COUNTIF($B$11:$AF$12,"EM")+(COUNTIF($B$11:$AF$12,"1/2 EM")/2)</f>
        <v>0</v>
      </c>
      <c r="O48" s="2">
        <f>COUNTIF($B$11:$AF$12,"F")+(COUNTIF($B$11:$AF$12,"1/2 F")/2)</f>
        <v>0</v>
      </c>
      <c r="P48" s="2">
        <f>COUNTIF($B$11:$AF$12,"ST")+(COUNTIF($B$11:$AF$12,"1/2 ST")/2)</f>
        <v>0</v>
      </c>
      <c r="Q48" s="2">
        <f>COUNTIF($B$11:$AF$12,"FORM")+(COUNTIF($B$11:$AF$12,"1/2 FORM")/2)</f>
        <v>0</v>
      </c>
      <c r="R48" s="2">
        <f>COUNTIF($B$11:$AF$12,"EQ")+(COUNTIF($B$11:$AF$12,"1/2 EQ")/2)</f>
        <v>0</v>
      </c>
      <c r="S48" s="2">
        <f>COUNTIF($B$11:$AF$12,"CSO")+(COUNTIF($B$11:$AF$12,"1/2 CSO")/2)</f>
        <v>0</v>
      </c>
      <c r="T48" s="2">
        <f>COUNTIF($B$11:$AF$12,"FOUR")+(COUNTIF($B$11:$AF$12,"1/2 FOUR")/2)</f>
        <v>0</v>
      </c>
      <c r="U48" s="2">
        <f>COUNTIF($B$11:$AF$12,"PR")+(COUNTIF($B$11:$AF$12,"1/2 PR")/2)</f>
        <v>0</v>
      </c>
      <c r="V48" s="2">
        <f>COUNTIF($B$11:$AF$12,"AT")+(COUNTIF($B$11:$AF$12,"1/2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3"/>
        <v>30</v>
      </c>
    </row>
    <row r="49" spans="1:32" ht="17.25" customHeight="1">
      <c r="A49" s="44" t="s">
        <v>58</v>
      </c>
      <c r="B49" s="2">
        <f>COUNTIF($B$13:$AF$14,"J")+(COUNTIF($B$13:$AF$14,"1/2 J")/2)</f>
        <v>0</v>
      </c>
      <c r="C49" s="2">
        <f>COUNTIF($B$13:$AF$14,"M")+(COUNTIF($B$13:$AF$14,"1/2 M")/2)</f>
        <v>8</v>
      </c>
      <c r="D49" s="2">
        <f>COUNTIF($B$13:$AF$14,"AM")+(COUNTIF($B$13:$AF$14,"1/2 AM")/2)</f>
        <v>14</v>
      </c>
      <c r="E49" s="2">
        <f>COUNTIF($B$13:$AF$14,"GTPI")+(COUNTIF($B$13:$AF$14,"1/2 GTPI")/2)</f>
        <v>0</v>
      </c>
      <c r="F49" s="2">
        <f>COUNTIF($B$13:$AF$14,"RH")+(COUNTIF($B$13:$AF$14,"1/2 RH")/2)</f>
        <v>8</v>
      </c>
      <c r="G49" s="2">
        <f>COUNTIF($B$13:$AF$14,"CA")+(COUNTIF($B$13:$AF$14,"1/2 CA")/2)</f>
        <v>0</v>
      </c>
      <c r="H49" s="2">
        <f>COUNTIF($B$13:$AF$14,"RT")+(COUNTIF($B$13:$AF$14,"1/2 RT")/2)</f>
        <v>0</v>
      </c>
      <c r="I49" s="2">
        <f>COUNTIF($B$13:$AF$14,"CE")+(COUNTIF($B$13:$AF$14,"1/2 CE")/2)</f>
        <v>0</v>
      </c>
      <c r="J49" s="2">
        <f>COUNTIF($B$13:$AF$14,"MO")+(COUNTIF($B$13:$AF$14,"1/2 MO")/2)</f>
        <v>0</v>
      </c>
      <c r="K49" s="2">
        <f>COUNTIF($B$13:$AF$14,"CAA")+(COUNTIF($B$13:$AF$14,"1/2 CAA")/2)</f>
        <v>0</v>
      </c>
      <c r="L49" s="2">
        <f>COUNTIF($B$13:$AF$14,"EF")+(COUNTIF($B$13:$AF$14,"1/2 EF")/2)</f>
        <v>0</v>
      </c>
      <c r="M49" s="2">
        <f>COUNTIF($B$13:$AF$14,"HSR")+(COUNTIF($B$13:$AF$14,"1/2 HSR")/2)</f>
        <v>0</v>
      </c>
      <c r="N49" s="2">
        <f>COUNTIF($B$13:$AF$14,"EM")+(COUNTIF($B$13:$AF$14,"1/2 EM")/2)</f>
        <v>0</v>
      </c>
      <c r="O49" s="2">
        <f>COUNTIF($B$13:$AF$14,"F")+(COUNTIF($B$13:$AF$14,"1/2 F")/2)</f>
        <v>0</v>
      </c>
      <c r="P49" s="2">
        <f>COUNTIF($B$13:$AF$14,"ST")+(COUNTIF($B$13:$AF$14,"1/2 ST")/2)</f>
        <v>0</v>
      </c>
      <c r="Q49" s="2">
        <f>COUNTIF($B$13:$AF$14,"FORM")+(COUNTIF($B$13:$AF$14,"1/2 FORM")/2)</f>
        <v>0</v>
      </c>
      <c r="R49" s="2">
        <f>COUNTIF($B$13:$AF$14,"EQ")+(COUNTIF($B$13:$AF$14,"1/2 EQ")/2)</f>
        <v>0</v>
      </c>
      <c r="S49" s="2">
        <f>COUNTIF($B$13:$AF$14,"CSO")+(COUNTIF($B$13:$AF$14,"1/2 CSO")/2)</f>
        <v>0</v>
      </c>
      <c r="T49" s="2">
        <f>COUNTIF($B$13:$AF$14,"FOUR")+(COUNTIF($B$13:$AF$14,"1/2 FOUR")/2)</f>
        <v>0</v>
      </c>
      <c r="U49" s="2">
        <f>COUNTIF($B$13:$AF$14,"PR")+(COUNTIF($B$13:$AF$14,"1/2 PR")/2)</f>
        <v>0</v>
      </c>
      <c r="V49" s="2">
        <f>COUNTIF($B$13:$AF$14,"AT")+(COUNTIF($B$13:$AF$14,"1/2 AT")/2)</f>
        <v>0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3"/>
        <v>30</v>
      </c>
    </row>
    <row r="50" spans="1:32" ht="17.25" customHeight="1">
      <c r="A50" s="44"/>
      <c r="B50" s="2">
        <f>COUNTIF($B$15:$AF$16,"J")+(COUNTIF($B$15:$AF$16,"1/2 J")/2)</f>
        <v>0</v>
      </c>
      <c r="C50" s="2">
        <f>COUNTIF($B$15:$AF$16,"M")+(COUNTIF($B$15:$AF$16,"1/2 M")/2)</f>
        <v>0</v>
      </c>
      <c r="D50" s="2">
        <f>COUNTIF($B$15:$AF$16,"AM")+(COUNTIF($B$15:$AF$16,"1/2 AM")/2)</f>
        <v>0</v>
      </c>
      <c r="E50" s="2">
        <f>COUNTIF($B$15:$AF$16,"GTPI")+(COUNTIF($B$15:$AF$16,"1/2 GTPI")/2)</f>
        <v>0</v>
      </c>
      <c r="F50" s="2">
        <f>COUNTIF($B$15:$AF$16,"RH")+(COUNTIF($B$15:$AF$16,"1/2 RH")/2)</f>
        <v>0</v>
      </c>
      <c r="G50" s="2">
        <f>COUNTIF($B$15:$AF$16,"CA")+(COUNTIF($B$15:$AF$16,"1/2 CA")/2)</f>
        <v>0</v>
      </c>
      <c r="H50" s="2">
        <f>COUNTIF($B$15:$AF$16,"RT")+(COUNTIF($B$15:$AF$16,"1/2 RT")/2)</f>
        <v>0</v>
      </c>
      <c r="I50" s="2">
        <f>COUNTIF($B$15:$AF$16,"CE")+(COUNTIF($B$15:$AF$16,"1/2 CE")/2)</f>
        <v>0</v>
      </c>
      <c r="J50" s="2">
        <f>COUNTIF($B$15:$AF$16,"MO")+(COUNTIF($B$15:$AF$16,"1/2 MO")/2)</f>
        <v>0</v>
      </c>
      <c r="K50" s="2">
        <f>COUNTIF($B$15:$AF$16,"CAA")+(COUNTIF($B$15:$AF$16,"1/2 CAA")/2)</f>
        <v>0</v>
      </c>
      <c r="L50" s="2">
        <f>COUNTIF($B$15:$AF$16,"EF")+(COUNTIF($B$15:$AF$16,"1/2 EF")/2)</f>
        <v>0</v>
      </c>
      <c r="M50" s="2">
        <f>COUNTIF($B$15:$AF$16,"HSR")+(COUNTIF($B$15:$AF$16,"1/2 HSR")/2)</f>
        <v>0</v>
      </c>
      <c r="N50" s="2">
        <f>COUNTIF($B$15:$AF$16,"EM")+(COUNTIF($B$15:$AF$16,"1/2 EM")/2)</f>
        <v>0</v>
      </c>
      <c r="O50" s="2">
        <f>COUNTIF($B$15:$AF$16,"F")+(COUNTIF($B$15:$AF$16,"1/2 F")/2)</f>
        <v>0</v>
      </c>
      <c r="P50" s="2">
        <f>COUNTIF($B$15:$AF$16,"ST")+(COUNTIF($B$15:$AF$16,"1/2 ST")/2)</f>
        <v>0</v>
      </c>
      <c r="Q50" s="2">
        <f>COUNTIF($B$15:$AF$16,"FORM")+(COUNTIF($B$15:$AF$16,"1/2 FORM")/2)</f>
        <v>0</v>
      </c>
      <c r="R50" s="2">
        <f>COUNTIF($B$15:$AF$16,"EQ")+(COUNTIF($B$15:$AF$16,"1/2 EQ")/2)</f>
        <v>0</v>
      </c>
      <c r="S50" s="2">
        <f>COUNTIF($B$15:$AF$16,"CSO")+(COUNTIF($B$15:$AF$16,"1/2 CSO")/2)</f>
        <v>0</v>
      </c>
      <c r="T50" s="2">
        <f>COUNTIF($B$15:$AF$16,"FOUR")+(COUNTIF($B$15:$AF$16,"1/2 FOUR")/2)</f>
        <v>0</v>
      </c>
      <c r="U50" s="2">
        <f>COUNTIF($B$15:$AF$16,"PR")+(COUNTIF($B$15:$AF$16,"1/2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3"/>
        <v>0</v>
      </c>
    </row>
    <row r="51" spans="1:32" ht="17.25" customHeight="1">
      <c r="A51" s="44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COUNTIF($B$17:$AF$18,"AT")+(COUNTIF($B$17:$AF$18,"1/2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3"/>
        <v>0</v>
      </c>
    </row>
    <row r="52" spans="1:32" ht="17.25" customHeight="1">
      <c r="A52" s="44" t="s">
        <v>59</v>
      </c>
      <c r="B52" s="2">
        <f>COUNTIF($B$19:$AF$20,"J")+(COUNTIF($B$19:$AF$20,"1/2 J")/2)</f>
        <v>0</v>
      </c>
      <c r="C52" s="2">
        <f>COUNTIF($B$19:$AF$20,"M")+(COUNTIF($B$19:$AF$20,"1/2 M")/2)</f>
        <v>10</v>
      </c>
      <c r="D52" s="2">
        <f>COUNTIF($B$19:$AF$20,"AM")+(COUNTIF($B$19:$AF$20,"1/2 AM")/2)</f>
        <v>12</v>
      </c>
      <c r="E52" s="2">
        <f>COUNTIF($B$19:$AF$20,"GTPI")+(COUNTIF($B$19:$AF$20,"1/2 GTPI")/2)</f>
        <v>0</v>
      </c>
      <c r="F52" s="2">
        <f>COUNTIF($B$19:$AF$20,"RH")+(COUNTIF($B$19:$AF$20,"1/2 RH")/2)</f>
        <v>8</v>
      </c>
      <c r="G52" s="2">
        <f>COUNTIF($B$19:$AF$20,"CA")+(COUNTIF($B$19:$AF$20,"1/2 CA")/2)</f>
        <v>0</v>
      </c>
      <c r="H52" s="2">
        <f>COUNTIF($B$19:$AF$20,"RT")+(COUNTIF($B$19:$AF$20,"1/2 RT")/2)</f>
        <v>0</v>
      </c>
      <c r="I52" s="2">
        <f>COUNTIF($B$19:$AF$20,"CE")+(COUNTIF($B$19:$AF$20,"1/2 CE")/2)</f>
        <v>0</v>
      </c>
      <c r="J52" s="2">
        <f>COUNTIF($B$19:$AF$20,"MO")+(COUNTIF($B$19:$AF$20,"1/2 MO")/2)</f>
        <v>0</v>
      </c>
      <c r="K52" s="2">
        <f>COUNTIF($B$19:$AF$20,"CAA")+(COUNTIF($B$19:$AF$20,"1/2 CAA")/2)</f>
        <v>0</v>
      </c>
      <c r="L52" s="2">
        <f>COUNTIF($B$19:$AF$20,"EF")+(COUNTIF($B$19:$AF$20,"1/2 EF")/2)</f>
        <v>0</v>
      </c>
      <c r="M52" s="2">
        <f>COUNTIF($B$19:$AF$20,"HSR")+(COUNTIF($B$19:$AF$20,"1/2 HSR")/2)</f>
        <v>0</v>
      </c>
      <c r="N52" s="2">
        <f>COUNTIF($B$19:$AF$20,"EM")+(COUNTIF($B$19:$AF$20,"1/2 EM")/2)</f>
        <v>0</v>
      </c>
      <c r="O52" s="2">
        <f>COUNTIF($B$19:$AF$20,"F")+(COUNTIF($B$19:$AF$20,"1/2 F")/2)</f>
        <v>0</v>
      </c>
      <c r="P52" s="2">
        <f>COUNTIF($B$19:$AF$20,"ST")+(COUNTIF($B$19:$AF$20,"1/2 ST")/2)</f>
        <v>0</v>
      </c>
      <c r="Q52" s="2">
        <f>COUNTIF($B$19:$AF$20,"FORM")+(COUNTIF($B$19:$AF$20,"1/2 FORM")/2)</f>
        <v>0</v>
      </c>
      <c r="R52" s="2">
        <f>COUNTIF($B$19:$AF$20,"EQ")+(COUNTIF($B$19:$AF$20,"1/2 EQ")/2)</f>
        <v>0</v>
      </c>
      <c r="S52" s="2">
        <f>COUNTIF($B$19:$AF$20,"CSO")+(COUNTIF($B$19:$AF$20,"1/2 CSO")/2)</f>
        <v>0</v>
      </c>
      <c r="T52" s="2">
        <f>COUNTIF($B$19:$AF$20,"FOUR")+(COUNTIF($B$19:$AF$20,"1/2 FOUR")/2)</f>
        <v>0</v>
      </c>
      <c r="U52" s="2">
        <f>COUNTIF($B$19:$AF$20,"PR")+(COUNTIF($B$19:$AF$20,"1/2 PR")/2)</f>
        <v>0</v>
      </c>
      <c r="V52" s="2">
        <f>COUNTIF($B$19:$AF$20,"AT")+(COUNTIF($B$19:$AF$20,"1/2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3"/>
        <v>30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10</v>
      </c>
      <c r="D53" s="2">
        <f>COUNTIF($B$21:$AF$22,"AM")+(COUNTIF($B$21:$AF$22,"1/2 AM")/2)</f>
        <v>12</v>
      </c>
      <c r="E53" s="2">
        <f>COUNTIF($B$21:$AF$22,"GTPI")+(COUNTIF($B$21:$AF$22,"1/2 GTPI")/2)</f>
        <v>0</v>
      </c>
      <c r="F53" s="2">
        <f>COUNTIF($B$21:$AF$22,"RH")+(COUNTIF($B$21:$AF$22,"1/2 RH")/2)</f>
        <v>8</v>
      </c>
      <c r="G53" s="2">
        <f>COUNTIF($B$21:$AF$22,"CA")+(COUNTIF($B$21:$AF$22,"1/2 CA")/2)</f>
        <v>0</v>
      </c>
      <c r="H53" s="2">
        <f>COUNTIF($B$21:$AF$22,"RT")+(COUNTIF($B$21:$AF$22,"1/2 RT")/2)</f>
        <v>0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0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COUNTIF($B$21:$AF$22,"AT")+(COUNTIF($B$21:$AF$22,"1/2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3"/>
        <v>30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6</v>
      </c>
      <c r="D54" s="2">
        <f>COUNTIF($B$23:$AF$24,"AM")+(COUNTIF($B$23:$AF$24,"1/2 AM")/2)</f>
        <v>6</v>
      </c>
      <c r="E54" s="2">
        <f>COUNTIF($B$23:$AF$24,"GTPI")+(COUNTIF($B$23:$AF$24,"1/2 GTPI")/2)</f>
        <v>0</v>
      </c>
      <c r="F54" s="2">
        <f>COUNTIF($B$23:$AF$24,"RH")+(COUNTIF($B$23:$AF$24,"1/2 RH")/2)</f>
        <v>8</v>
      </c>
      <c r="G54" s="2">
        <f>COUNTIF($B$23:$AF$24,"CA")+(COUNTIF($B$23:$AF$24,"1/2 CA")/2)</f>
        <v>10</v>
      </c>
      <c r="H54" s="2">
        <f>COUNTIF($B$23:$AF$24,"RT")+(COUNTIF($B$23:$AF$24,"1/2 RT")/2)</f>
        <v>0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0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COUNTIF($B$23:$AF$24,"AT")+(COUNTIF($B$23:$AF$24,"1/2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3"/>
        <v>30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0</v>
      </c>
      <c r="D55" s="2">
        <f>COUNTIF($B$25:$AF$26,"AM")+(COUNTIF($B$25:$AF$26,"1/2 AM")/2)</f>
        <v>0</v>
      </c>
      <c r="E55" s="2">
        <f>COUNTIF($B$25:$AF$26,"GTPI")+(COUNTIF($B$25:$AF$26,"1/2 GTPI")/2)</f>
        <v>0</v>
      </c>
      <c r="F55" s="2">
        <f>COUNTIF($B$25:$AF$26,"RH")+(COUNTIF($B$25:$AF$26,"1/2 RH")/2)</f>
        <v>0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COUNTIF($B$25:$AF$26,"AT")+(COUNTIF($B$25:$AF$26,"1/2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3"/>
        <v>0</v>
      </c>
    </row>
    <row r="56" spans="1:32" ht="17.25" customHeight="1">
      <c r="A56" s="44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COUNTIF($B$27:$AF$28,"AT")+(COUNTIF($B$27:$AF$28,"1/2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3"/>
        <v>0</v>
      </c>
    </row>
    <row r="57" spans="1:32" ht="17.25" customHeight="1">
      <c r="A57" s="44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COUNTIF($B$29:$AF$30,"AT")+(COUNTIF($B$29:$AF$30,"1/2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3"/>
        <v>0</v>
      </c>
    </row>
  </sheetData>
  <mergeCells count="451">
    <mergeCell ref="K21:K22"/>
    <mergeCell ref="L21:L22"/>
    <mergeCell ref="A1:AE1"/>
    <mergeCell ref="B41:AE41"/>
    <mergeCell ref="AA7:AA8"/>
    <mergeCell ref="AA9:AA10"/>
    <mergeCell ref="I11:I12"/>
    <mergeCell ref="P11:P12"/>
    <mergeCell ref="W11:W12"/>
    <mergeCell ref="AA11:AA12"/>
    <mergeCell ref="R23:R24"/>
    <mergeCell ref="U23:U24"/>
    <mergeCell ref="K9:K10"/>
    <mergeCell ref="Y9:Y10"/>
    <mergeCell ref="Z9:Z10"/>
    <mergeCell ref="H23:H24"/>
    <mergeCell ref="W23:W24"/>
    <mergeCell ref="R19:R20"/>
    <mergeCell ref="R21:R22"/>
    <mergeCell ref="Y11:Y12"/>
    <mergeCell ref="C9:C10"/>
    <mergeCell ref="R9:R10"/>
    <mergeCell ref="X9:X10"/>
    <mergeCell ref="K7:K8"/>
    <mergeCell ref="L7:L8"/>
    <mergeCell ref="F7:F8"/>
    <mergeCell ref="G7:G8"/>
    <mergeCell ref="AF19:AF20"/>
    <mergeCell ref="AF21:AF22"/>
    <mergeCell ref="AD11:AD12"/>
    <mergeCell ref="T11:T12"/>
    <mergeCell ref="U11:U12"/>
    <mergeCell ref="V11:V12"/>
    <mergeCell ref="X11:X12"/>
    <mergeCell ref="Z11:Z12"/>
    <mergeCell ref="AB11:AB12"/>
    <mergeCell ref="AC11:AC12"/>
    <mergeCell ref="F19:F20"/>
    <mergeCell ref="Q19:Q20"/>
    <mergeCell ref="G19:G20"/>
    <mergeCell ref="S11:S12"/>
    <mergeCell ref="G11:G12"/>
    <mergeCell ref="K11:K12"/>
    <mergeCell ref="O11:O12"/>
    <mergeCell ref="I5:I6"/>
    <mergeCell ref="J5:J6"/>
    <mergeCell ref="K5:K6"/>
    <mergeCell ref="L5:L6"/>
    <mergeCell ref="D5:D6"/>
    <mergeCell ref="E5:E6"/>
    <mergeCell ref="F5:F6"/>
    <mergeCell ref="G5:G6"/>
    <mergeCell ref="A3:A4"/>
    <mergeCell ref="A5:A6"/>
    <mergeCell ref="B5:B6"/>
    <mergeCell ref="C5:C6"/>
    <mergeCell ref="H5:H6"/>
    <mergeCell ref="Q5:Q6"/>
    <mergeCell ref="R5:R6"/>
    <mergeCell ref="AE5:AE6"/>
    <mergeCell ref="AD5:AD6"/>
    <mergeCell ref="S5:S6"/>
    <mergeCell ref="T5:T6"/>
    <mergeCell ref="M5:M6"/>
    <mergeCell ref="N5:N6"/>
    <mergeCell ref="O5:O6"/>
    <mergeCell ref="P5:P6"/>
    <mergeCell ref="AF5:AF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9:A10"/>
    <mergeCell ref="B9:B10"/>
    <mergeCell ref="D9:D10"/>
    <mergeCell ref="E9:E10"/>
    <mergeCell ref="F9:F10"/>
    <mergeCell ref="G9:G10"/>
    <mergeCell ref="U7:U8"/>
    <mergeCell ref="AB7:AB8"/>
    <mergeCell ref="J7:J8"/>
    <mergeCell ref="W7:W8"/>
    <mergeCell ref="V7:V8"/>
    <mergeCell ref="X7:X8"/>
    <mergeCell ref="M7:M8"/>
    <mergeCell ref="N7:N8"/>
    <mergeCell ref="O7:O8"/>
    <mergeCell ref="P7:P8"/>
    <mergeCell ref="Q7:Q8"/>
    <mergeCell ref="R7:R8"/>
    <mergeCell ref="A7:A8"/>
    <mergeCell ref="B7:B8"/>
    <mergeCell ref="D7:D8"/>
    <mergeCell ref="E7:E8"/>
    <mergeCell ref="C7:C8"/>
    <mergeCell ref="I7:I8"/>
    <mergeCell ref="AD9:AD10"/>
    <mergeCell ref="AE9:AE10"/>
    <mergeCell ref="AF9:AF10"/>
    <mergeCell ref="U9:U10"/>
    <mergeCell ref="V9:V10"/>
    <mergeCell ref="W9:W10"/>
    <mergeCell ref="H9:H10"/>
    <mergeCell ref="Z7:Z8"/>
    <mergeCell ref="J9:J10"/>
    <mergeCell ref="L9:L10"/>
    <mergeCell ref="M9:M10"/>
    <mergeCell ref="N9:N10"/>
    <mergeCell ref="S7:S8"/>
    <mergeCell ref="T7:T8"/>
    <mergeCell ref="AC7:AC8"/>
    <mergeCell ref="AD7:AD8"/>
    <mergeCell ref="AE7:AE8"/>
    <mergeCell ref="AF7:AF8"/>
    <mergeCell ref="H7:H8"/>
    <mergeCell ref="Y7:Y8"/>
    <mergeCell ref="AB9:AB10"/>
    <mergeCell ref="AC9:AC10"/>
    <mergeCell ref="O9:O10"/>
    <mergeCell ref="P9:P10"/>
    <mergeCell ref="Q9:Q10"/>
    <mergeCell ref="S9:S10"/>
    <mergeCell ref="T9:T10"/>
    <mergeCell ref="I9:I10"/>
    <mergeCell ref="M11:M12"/>
    <mergeCell ref="L11:L12"/>
    <mergeCell ref="R11:R12"/>
    <mergeCell ref="N11:N12"/>
    <mergeCell ref="Q11:Q12"/>
    <mergeCell ref="J11:J12"/>
    <mergeCell ref="A11:A12"/>
    <mergeCell ref="B11:B12"/>
    <mergeCell ref="D11:D12"/>
    <mergeCell ref="E11:E12"/>
    <mergeCell ref="C11:C12"/>
    <mergeCell ref="AE11:AE12"/>
    <mergeCell ref="F11:F12"/>
    <mergeCell ref="H11:H12"/>
    <mergeCell ref="AE13:AE14"/>
    <mergeCell ref="U13:U14"/>
    <mergeCell ref="V13:V14"/>
    <mergeCell ref="W13:W14"/>
    <mergeCell ref="X13:X14"/>
    <mergeCell ref="A13:A14"/>
    <mergeCell ref="B13:B14"/>
    <mergeCell ref="C13:C14"/>
    <mergeCell ref="D13:D14"/>
    <mergeCell ref="E13:E14"/>
    <mergeCell ref="F13:F14"/>
    <mergeCell ref="G13:G14"/>
    <mergeCell ref="H13:H14"/>
    <mergeCell ref="T13:T14"/>
    <mergeCell ref="I13:I14"/>
    <mergeCell ref="J13:J14"/>
    <mergeCell ref="L13:L14"/>
    <mergeCell ref="N13:N14"/>
    <mergeCell ref="K13:K14"/>
    <mergeCell ref="O13:O14"/>
    <mergeCell ref="Z13:Z14"/>
    <mergeCell ref="AA13:AA14"/>
    <mergeCell ref="AF11:AF12"/>
    <mergeCell ref="AF13:AF14"/>
    <mergeCell ref="AB13:AB14"/>
    <mergeCell ref="AC13:AC14"/>
    <mergeCell ref="AD13:AD14"/>
    <mergeCell ref="K15:K16"/>
    <mergeCell ref="L15:L16"/>
    <mergeCell ref="S15:S16"/>
    <mergeCell ref="T15:T16"/>
    <mergeCell ref="U15:U16"/>
    <mergeCell ref="P13:P14"/>
    <mergeCell ref="Q13:Q14"/>
    <mergeCell ref="M13:M14"/>
    <mergeCell ref="R13:R14"/>
    <mergeCell ref="S13:S14"/>
    <mergeCell ref="Y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W15:W16"/>
    <mergeCell ref="X15:X16"/>
    <mergeCell ref="M15:M16"/>
    <mergeCell ref="N15:N16"/>
    <mergeCell ref="O15:O16"/>
    <mergeCell ref="P15:P16"/>
    <mergeCell ref="Q15:Q16"/>
    <mergeCell ref="V15:V16"/>
    <mergeCell ref="AD17:AD18"/>
    <mergeCell ref="AE17:AE18"/>
    <mergeCell ref="U17:U18"/>
    <mergeCell ref="V17:V18"/>
    <mergeCell ref="W17:W18"/>
    <mergeCell ref="X17:X18"/>
    <mergeCell ref="N17:N18"/>
    <mergeCell ref="AE15:AE16"/>
    <mergeCell ref="AF15:AF16"/>
    <mergeCell ref="Y15:Y16"/>
    <mergeCell ref="Z15:Z16"/>
    <mergeCell ref="AA15:AA16"/>
    <mergeCell ref="AB15:AB16"/>
    <mergeCell ref="AC15:AC16"/>
    <mergeCell ref="AD15:AD16"/>
    <mergeCell ref="AF17:AF18"/>
    <mergeCell ref="R15:R16"/>
    <mergeCell ref="Y17:Y18"/>
    <mergeCell ref="Z17:Z18"/>
    <mergeCell ref="AA17:AA18"/>
    <mergeCell ref="AB17:AB18"/>
    <mergeCell ref="AC17:AC18"/>
    <mergeCell ref="O17:O18"/>
    <mergeCell ref="P17:P18"/>
    <mergeCell ref="Q17:Q18"/>
    <mergeCell ref="R17:R18"/>
    <mergeCell ref="S17:S18"/>
    <mergeCell ref="T17:T18"/>
    <mergeCell ref="A19:A20"/>
    <mergeCell ref="B19:B20"/>
    <mergeCell ref="C19:C20"/>
    <mergeCell ref="E19:E20"/>
    <mergeCell ref="D19:D20"/>
    <mergeCell ref="H19:H20"/>
    <mergeCell ref="I19:I20"/>
    <mergeCell ref="J19:J20"/>
    <mergeCell ref="K19:K20"/>
    <mergeCell ref="I17:I18"/>
    <mergeCell ref="J17:J18"/>
    <mergeCell ref="K17:K18"/>
    <mergeCell ref="L17:L18"/>
    <mergeCell ref="E17:E18"/>
    <mergeCell ref="F17:F18"/>
    <mergeCell ref="G17:G18"/>
    <mergeCell ref="H17:H18"/>
    <mergeCell ref="A17:A18"/>
    <mergeCell ref="B17:B18"/>
    <mergeCell ref="C17:C18"/>
    <mergeCell ref="D17:D18"/>
    <mergeCell ref="M17:M18"/>
    <mergeCell ref="AE19:AE20"/>
    <mergeCell ref="A21:A22"/>
    <mergeCell ref="B21:B22"/>
    <mergeCell ref="F21:F22"/>
    <mergeCell ref="G21:G22"/>
    <mergeCell ref="H21:H22"/>
    <mergeCell ref="Y19:Y20"/>
    <mergeCell ref="Z19:Z20"/>
    <mergeCell ref="AA19:AA20"/>
    <mergeCell ref="AB19:AB20"/>
    <mergeCell ref="AD19:AD20"/>
    <mergeCell ref="S19:S20"/>
    <mergeCell ref="T19:T20"/>
    <mergeCell ref="U19:U20"/>
    <mergeCell ref="V19:V20"/>
    <mergeCell ref="W19:W20"/>
    <mergeCell ref="X19:X20"/>
    <mergeCell ref="L19:L20"/>
    <mergeCell ref="N19:N20"/>
    <mergeCell ref="O19:O20"/>
    <mergeCell ref="M19:M20"/>
    <mergeCell ref="P19:P20"/>
    <mergeCell ref="AC19:AC20"/>
    <mergeCell ref="C21:C22"/>
    <mergeCell ref="AD21:AD22"/>
    <mergeCell ref="M21:M22"/>
    <mergeCell ref="Y21:Y22"/>
    <mergeCell ref="AE21:AE22"/>
    <mergeCell ref="U21:U22"/>
    <mergeCell ref="V21:V22"/>
    <mergeCell ref="W21:W22"/>
    <mergeCell ref="X21:X22"/>
    <mergeCell ref="Z21:Z22"/>
    <mergeCell ref="AA21:AA22"/>
    <mergeCell ref="AB21:AB22"/>
    <mergeCell ref="AC21:AC22"/>
    <mergeCell ref="O21:O22"/>
    <mergeCell ref="P21:P22"/>
    <mergeCell ref="Q21:Q22"/>
    <mergeCell ref="S21:S22"/>
    <mergeCell ref="T21:T22"/>
    <mergeCell ref="I21:I22"/>
    <mergeCell ref="D21:D22"/>
    <mergeCell ref="E21:E22"/>
    <mergeCell ref="N21:N22"/>
    <mergeCell ref="J21:J22"/>
    <mergeCell ref="P23:P24"/>
    <mergeCell ref="M23:M24"/>
    <mergeCell ref="AC23:AC24"/>
    <mergeCell ref="A23:A24"/>
    <mergeCell ref="B23:B24"/>
    <mergeCell ref="D23:D24"/>
    <mergeCell ref="E23:E24"/>
    <mergeCell ref="C23:C24"/>
    <mergeCell ref="Q23:Q24"/>
    <mergeCell ref="G23:G24"/>
    <mergeCell ref="I23:I24"/>
    <mergeCell ref="J23:J24"/>
    <mergeCell ref="K23:K24"/>
    <mergeCell ref="F23:F24"/>
    <mergeCell ref="K25:K26"/>
    <mergeCell ref="L25:L26"/>
    <mergeCell ref="AE23:AE24"/>
    <mergeCell ref="AF23:AF24"/>
    <mergeCell ref="A25:A26"/>
    <mergeCell ref="B25:B26"/>
    <mergeCell ref="C25:C26"/>
    <mergeCell ref="D25:D26"/>
    <mergeCell ref="E25:E26"/>
    <mergeCell ref="F25:F26"/>
    <mergeCell ref="G25:G26"/>
    <mergeCell ref="H25:H26"/>
    <mergeCell ref="AD23:AD24"/>
    <mergeCell ref="S23:S24"/>
    <mergeCell ref="T23:T24"/>
    <mergeCell ref="V23:V24"/>
    <mergeCell ref="X23:X24"/>
    <mergeCell ref="Y23:Y24"/>
    <mergeCell ref="Z23:Z24"/>
    <mergeCell ref="AA23:AA24"/>
    <mergeCell ref="AB23:AB24"/>
    <mergeCell ref="L23:L24"/>
    <mergeCell ref="N23:N24"/>
    <mergeCell ref="O23:O24"/>
    <mergeCell ref="AE25:AE26"/>
    <mergeCell ref="AF25:AF26"/>
    <mergeCell ref="E27:E28"/>
    <mergeCell ref="F27:F28"/>
    <mergeCell ref="AA25:AA26"/>
    <mergeCell ref="AB25:AB26"/>
    <mergeCell ref="U25:U26"/>
    <mergeCell ref="V25:V26"/>
    <mergeCell ref="W25:W26"/>
    <mergeCell ref="X25:X26"/>
    <mergeCell ref="Q25:Q26"/>
    <mergeCell ref="R25:R26"/>
    <mergeCell ref="AC25:AC26"/>
    <mergeCell ref="AD25:AD26"/>
    <mergeCell ref="Y25:Y26"/>
    <mergeCell ref="Z25:Z26"/>
    <mergeCell ref="S25:S26"/>
    <mergeCell ref="T25:T26"/>
    <mergeCell ref="M25:M26"/>
    <mergeCell ref="N25:N26"/>
    <mergeCell ref="O25:O26"/>
    <mergeCell ref="P25:P26"/>
    <mergeCell ref="I25:I26"/>
    <mergeCell ref="J25:J26"/>
    <mergeCell ref="O27:O28"/>
    <mergeCell ref="P27:P28"/>
    <mergeCell ref="A27:A28"/>
    <mergeCell ref="B27:B28"/>
    <mergeCell ref="C27:C28"/>
    <mergeCell ref="D27:D28"/>
    <mergeCell ref="Q27:Q28"/>
    <mergeCell ref="R27:R28"/>
    <mergeCell ref="G27:G28"/>
    <mergeCell ref="H27:H28"/>
    <mergeCell ref="I27:I28"/>
    <mergeCell ref="J27:J28"/>
    <mergeCell ref="AA27:AA28"/>
    <mergeCell ref="AB27:AB28"/>
    <mergeCell ref="AE27:AE28"/>
    <mergeCell ref="AF27:AF28"/>
    <mergeCell ref="A29:A30"/>
    <mergeCell ref="B29:B30"/>
    <mergeCell ref="C29:C30"/>
    <mergeCell ref="D29:D30"/>
    <mergeCell ref="E29:E30"/>
    <mergeCell ref="F29:F30"/>
    <mergeCell ref="AC27:AC28"/>
    <mergeCell ref="AD27:AD28"/>
    <mergeCell ref="S27:S28"/>
    <mergeCell ref="T27:T28"/>
    <mergeCell ref="U27:U28"/>
    <mergeCell ref="V27:V28"/>
    <mergeCell ref="W27:W28"/>
    <mergeCell ref="X27:X28"/>
    <mergeCell ref="Y27:Y28"/>
    <mergeCell ref="Z27:Z28"/>
    <mergeCell ref="K27:K28"/>
    <mergeCell ref="L27:L28"/>
    <mergeCell ref="M27:M28"/>
    <mergeCell ref="N27:N28"/>
    <mergeCell ref="AD29:AD30"/>
    <mergeCell ref="O29:O30"/>
    <mergeCell ref="P29:P30"/>
    <mergeCell ref="Q29:Q30"/>
    <mergeCell ref="R29:R30"/>
    <mergeCell ref="AE29:AE30"/>
    <mergeCell ref="AF29:AF30"/>
    <mergeCell ref="U29:U30"/>
    <mergeCell ref="V29:V30"/>
    <mergeCell ref="W29:W30"/>
    <mergeCell ref="X29:X30"/>
    <mergeCell ref="S29:S30"/>
    <mergeCell ref="T29:T30"/>
    <mergeCell ref="A34:A40"/>
    <mergeCell ref="B34:B40"/>
    <mergeCell ref="C34:C40"/>
    <mergeCell ref="D34:D40"/>
    <mergeCell ref="Y29:Y30"/>
    <mergeCell ref="Z29:Z30"/>
    <mergeCell ref="AA29:AA30"/>
    <mergeCell ref="AB29:AB30"/>
    <mergeCell ref="AC29:AC30"/>
    <mergeCell ref="G29:G30"/>
    <mergeCell ref="H29:H30"/>
    <mergeCell ref="I29:I30"/>
    <mergeCell ref="J29:J30"/>
    <mergeCell ref="K29:K30"/>
    <mergeCell ref="L29:L30"/>
    <mergeCell ref="M29:M30"/>
    <mergeCell ref="N29:N30"/>
    <mergeCell ref="I34:I40"/>
    <mergeCell ref="J34:J40"/>
    <mergeCell ref="X34:X40"/>
    <mergeCell ref="M34:M40"/>
    <mergeCell ref="N34:N40"/>
    <mergeCell ref="E34:E40"/>
    <mergeCell ref="F34:F40"/>
    <mergeCell ref="G34:G40"/>
    <mergeCell ref="H34:H40"/>
    <mergeCell ref="AF34:AF40"/>
    <mergeCell ref="Y34:Y40"/>
    <mergeCell ref="Z34:Z40"/>
    <mergeCell ref="AA34:AA40"/>
    <mergeCell ref="AB34:AB40"/>
    <mergeCell ref="T34:T40"/>
    <mergeCell ref="K34:K40"/>
    <mergeCell ref="L34:L40"/>
    <mergeCell ref="S34:S40"/>
    <mergeCell ref="AE34:AE40"/>
    <mergeCell ref="AC34:AC40"/>
    <mergeCell ref="AD34:AD40"/>
    <mergeCell ref="V34:V40"/>
    <mergeCell ref="W34:W40"/>
    <mergeCell ref="O34:O40"/>
    <mergeCell ref="P34:P40"/>
    <mergeCell ref="Q34:Q40"/>
    <mergeCell ref="R34:R40"/>
    <mergeCell ref="U34:U40"/>
  </mergeCells>
  <phoneticPr fontId="8" type="noConversion"/>
  <pageMargins left="0.17" right="0.17" top="0.28999999999999998" bottom="0.28999999999999998" header="0.4921259845" footer="0.492125984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F57"/>
  <sheetViews>
    <sheetView topLeftCell="A13" zoomScale="85" zoomScaleNormal="85" workbookViewId="0">
      <selection activeCell="A3" sqref="A3:A4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2" ht="22.5" customHeight="1">
      <c r="A1" s="50" t="s">
        <v>32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1"/>
      <c r="S1" s="51"/>
      <c r="T1" s="51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A2" s="4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4"/>
    </row>
    <row r="3" spans="1:32">
      <c r="A3" s="52"/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26">
        <v>17</v>
      </c>
      <c r="S3" s="26">
        <v>18</v>
      </c>
      <c r="T3" s="26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3">
        <v>31</v>
      </c>
    </row>
    <row r="4" spans="1:32">
      <c r="A4" s="52"/>
      <c r="B4" s="3" t="s">
        <v>6</v>
      </c>
      <c r="C4" s="3" t="s">
        <v>43</v>
      </c>
      <c r="D4" s="3" t="s">
        <v>44</v>
      </c>
      <c r="E4" s="3" t="s">
        <v>45</v>
      </c>
      <c r="F4" s="3" t="s">
        <v>46</v>
      </c>
      <c r="G4" s="3" t="s">
        <v>7</v>
      </c>
      <c r="H4" s="3" t="s">
        <v>7</v>
      </c>
      <c r="I4" s="3" t="s">
        <v>6</v>
      </c>
      <c r="J4" s="3" t="s">
        <v>43</v>
      </c>
      <c r="K4" s="3" t="s">
        <v>44</v>
      </c>
      <c r="L4" s="3" t="s">
        <v>45</v>
      </c>
      <c r="M4" s="3" t="s">
        <v>46</v>
      </c>
      <c r="N4" s="3" t="s">
        <v>7</v>
      </c>
      <c r="O4" s="3" t="s">
        <v>7</v>
      </c>
      <c r="P4" s="3" t="s">
        <v>6</v>
      </c>
      <c r="Q4" s="3" t="s">
        <v>43</v>
      </c>
      <c r="R4" s="3" t="s">
        <v>44</v>
      </c>
      <c r="S4" s="3" t="s">
        <v>45</v>
      </c>
      <c r="T4" s="3" t="s">
        <v>46</v>
      </c>
      <c r="U4" s="3" t="s">
        <v>7</v>
      </c>
      <c r="V4" s="3" t="s">
        <v>7</v>
      </c>
      <c r="W4" s="3" t="s">
        <v>6</v>
      </c>
      <c r="X4" s="3" t="s">
        <v>43</v>
      </c>
      <c r="Y4" s="3" t="s">
        <v>44</v>
      </c>
      <c r="Z4" s="3" t="s">
        <v>45</v>
      </c>
      <c r="AA4" s="3" t="s">
        <v>46</v>
      </c>
      <c r="AB4" s="3" t="s">
        <v>7</v>
      </c>
      <c r="AC4" s="3" t="s">
        <v>7</v>
      </c>
      <c r="AD4" s="3" t="s">
        <v>6</v>
      </c>
      <c r="AE4" s="3" t="s">
        <v>43</v>
      </c>
      <c r="AF4" s="3" t="s">
        <v>44</v>
      </c>
    </row>
    <row r="5" spans="1:32" ht="12.75" customHeight="1">
      <c r="A5" s="52" t="s">
        <v>54</v>
      </c>
      <c r="B5" s="46" t="s">
        <v>7</v>
      </c>
      <c r="C5" s="46" t="s">
        <v>7</v>
      </c>
      <c r="D5" s="48" t="s">
        <v>9</v>
      </c>
      <c r="E5" s="48" t="s">
        <v>9</v>
      </c>
      <c r="F5" s="46" t="s">
        <v>7</v>
      </c>
      <c r="G5" s="46" t="s">
        <v>7</v>
      </c>
      <c r="H5" s="46" t="s">
        <v>7</v>
      </c>
      <c r="I5" s="46" t="s">
        <v>7</v>
      </c>
      <c r="J5" s="46" t="s">
        <v>7</v>
      </c>
      <c r="K5" s="48" t="s">
        <v>9</v>
      </c>
      <c r="L5" s="48" t="s">
        <v>9</v>
      </c>
      <c r="M5" s="46" t="s">
        <v>7</v>
      </c>
      <c r="N5" s="46" t="s">
        <v>7</v>
      </c>
      <c r="O5" s="46" t="s">
        <v>7</v>
      </c>
      <c r="P5" s="46" t="s">
        <v>7</v>
      </c>
      <c r="Q5" s="46" t="s">
        <v>7</v>
      </c>
      <c r="R5" s="48" t="s">
        <v>9</v>
      </c>
      <c r="S5" s="48" t="s">
        <v>9</v>
      </c>
      <c r="T5" s="46" t="s">
        <v>7</v>
      </c>
      <c r="U5" s="46" t="s">
        <v>7</v>
      </c>
      <c r="V5" s="46" t="s">
        <v>7</v>
      </c>
      <c r="W5" s="46" t="s">
        <v>7</v>
      </c>
      <c r="X5" s="46" t="s">
        <v>7</v>
      </c>
      <c r="Y5" s="48" t="s">
        <v>9</v>
      </c>
      <c r="Z5" s="48" t="s">
        <v>9</v>
      </c>
      <c r="AA5" s="46" t="s">
        <v>7</v>
      </c>
      <c r="AB5" s="46" t="s">
        <v>7</v>
      </c>
      <c r="AC5" s="46" t="s">
        <v>7</v>
      </c>
      <c r="AD5" s="46" t="s">
        <v>7</v>
      </c>
      <c r="AE5" s="46" t="s">
        <v>7</v>
      </c>
      <c r="AF5" s="48" t="s">
        <v>9</v>
      </c>
    </row>
    <row r="6" spans="1:32" ht="12.75" customHeight="1">
      <c r="A6" s="52"/>
      <c r="B6" s="46"/>
      <c r="C6" s="46"/>
      <c r="D6" s="48"/>
      <c r="E6" s="48"/>
      <c r="F6" s="46"/>
      <c r="G6" s="46"/>
      <c r="H6" s="46"/>
      <c r="I6" s="46"/>
      <c r="J6" s="46"/>
      <c r="K6" s="48"/>
      <c r="L6" s="48"/>
      <c r="M6" s="46"/>
      <c r="N6" s="46"/>
      <c r="O6" s="46"/>
      <c r="P6" s="46"/>
      <c r="Q6" s="46"/>
      <c r="R6" s="48"/>
      <c r="S6" s="48"/>
      <c r="T6" s="46"/>
      <c r="U6" s="46"/>
      <c r="V6" s="46"/>
      <c r="W6" s="46"/>
      <c r="X6" s="46"/>
      <c r="Y6" s="48"/>
      <c r="Z6" s="48"/>
      <c r="AA6" s="46"/>
      <c r="AB6" s="46"/>
      <c r="AC6" s="46"/>
      <c r="AD6" s="46"/>
      <c r="AE6" s="46"/>
      <c r="AF6" s="48"/>
    </row>
    <row r="7" spans="1:32" ht="12.75" customHeight="1">
      <c r="A7" s="52" t="s">
        <v>55</v>
      </c>
      <c r="B7" s="46" t="s">
        <v>8</v>
      </c>
      <c r="C7" s="46" t="s">
        <v>8</v>
      </c>
      <c r="D7" s="46" t="s">
        <v>8</v>
      </c>
      <c r="E7" s="48" t="s">
        <v>9</v>
      </c>
      <c r="F7" s="48" t="s">
        <v>9</v>
      </c>
      <c r="G7" s="46" t="s">
        <v>7</v>
      </c>
      <c r="H7" s="46" t="s">
        <v>7</v>
      </c>
      <c r="I7" s="46" t="s">
        <v>7</v>
      </c>
      <c r="J7" s="46" t="s">
        <v>7</v>
      </c>
      <c r="K7" s="48" t="s">
        <v>9</v>
      </c>
      <c r="L7" s="48" t="s">
        <v>9</v>
      </c>
      <c r="M7" s="46" t="s">
        <v>8</v>
      </c>
      <c r="N7" s="46" t="s">
        <v>8</v>
      </c>
      <c r="O7" s="46" t="s">
        <v>8</v>
      </c>
      <c r="P7" s="46" t="s">
        <v>8</v>
      </c>
      <c r="Q7" s="46" t="s">
        <v>8</v>
      </c>
      <c r="R7" s="46" t="s">
        <v>8</v>
      </c>
      <c r="S7" s="48" t="s">
        <v>9</v>
      </c>
      <c r="T7" s="48" t="s">
        <v>9</v>
      </c>
      <c r="U7" s="46" t="s">
        <v>7</v>
      </c>
      <c r="V7" s="46" t="s">
        <v>7</v>
      </c>
      <c r="W7" s="46" t="s">
        <v>7</v>
      </c>
      <c r="X7" s="46" t="s">
        <v>7</v>
      </c>
      <c r="Y7" s="48" t="s">
        <v>9</v>
      </c>
      <c r="Z7" s="48" t="s">
        <v>9</v>
      </c>
      <c r="AA7" s="46" t="s">
        <v>8</v>
      </c>
      <c r="AB7" s="46" t="s">
        <v>8</v>
      </c>
      <c r="AC7" s="46" t="s">
        <v>8</v>
      </c>
      <c r="AD7" s="46" t="s">
        <v>8</v>
      </c>
      <c r="AE7" s="46" t="s">
        <v>8</v>
      </c>
      <c r="AF7" s="46" t="s">
        <v>8</v>
      </c>
    </row>
    <row r="8" spans="1:32" ht="12.75" customHeight="1">
      <c r="A8" s="52"/>
      <c r="B8" s="46"/>
      <c r="C8" s="46"/>
      <c r="D8" s="46"/>
      <c r="E8" s="48"/>
      <c r="F8" s="48"/>
      <c r="G8" s="46"/>
      <c r="H8" s="46"/>
      <c r="I8" s="46"/>
      <c r="J8" s="46"/>
      <c r="K8" s="48"/>
      <c r="L8" s="48"/>
      <c r="M8" s="46"/>
      <c r="N8" s="46"/>
      <c r="O8" s="46"/>
      <c r="P8" s="46"/>
      <c r="Q8" s="46"/>
      <c r="R8" s="46"/>
      <c r="S8" s="48"/>
      <c r="T8" s="48"/>
      <c r="U8" s="46"/>
      <c r="V8" s="46"/>
      <c r="W8" s="46"/>
      <c r="X8" s="46"/>
      <c r="Y8" s="48"/>
      <c r="Z8" s="48"/>
      <c r="AA8" s="46"/>
      <c r="AB8" s="46"/>
      <c r="AC8" s="46"/>
      <c r="AD8" s="46"/>
      <c r="AE8" s="46"/>
      <c r="AF8" s="46"/>
    </row>
    <row r="9" spans="1:32" ht="12.75" customHeight="1">
      <c r="A9" s="52" t="s">
        <v>56</v>
      </c>
      <c r="B9" s="46" t="s">
        <v>8</v>
      </c>
      <c r="C9" s="46" t="s">
        <v>8</v>
      </c>
      <c r="D9" s="46" t="s">
        <v>8</v>
      </c>
      <c r="E9" s="48" t="s">
        <v>9</v>
      </c>
      <c r="F9" s="48" t="s">
        <v>9</v>
      </c>
      <c r="G9" s="46" t="s">
        <v>7</v>
      </c>
      <c r="H9" s="46" t="s">
        <v>7</v>
      </c>
      <c r="I9" s="46" t="s">
        <v>7</v>
      </c>
      <c r="J9" s="46" t="s">
        <v>7</v>
      </c>
      <c r="K9" s="48" t="s">
        <v>9</v>
      </c>
      <c r="L9" s="48" t="s">
        <v>9</v>
      </c>
      <c r="M9" s="46" t="s">
        <v>8</v>
      </c>
      <c r="N9" s="46" t="s">
        <v>8</v>
      </c>
      <c r="O9" s="46" t="s">
        <v>8</v>
      </c>
      <c r="P9" s="46" t="s">
        <v>8</v>
      </c>
      <c r="Q9" s="46" t="s">
        <v>8</v>
      </c>
      <c r="R9" s="46" t="s">
        <v>8</v>
      </c>
      <c r="S9" s="48" t="s">
        <v>9</v>
      </c>
      <c r="T9" s="48" t="s">
        <v>9</v>
      </c>
      <c r="U9" s="46" t="s">
        <v>7</v>
      </c>
      <c r="V9" s="46" t="s">
        <v>7</v>
      </c>
      <c r="W9" s="46" t="s">
        <v>7</v>
      </c>
      <c r="X9" s="46" t="s">
        <v>7</v>
      </c>
      <c r="Y9" s="48" t="s">
        <v>9</v>
      </c>
      <c r="Z9" s="48" t="s">
        <v>9</v>
      </c>
      <c r="AA9" s="46" t="s">
        <v>8</v>
      </c>
      <c r="AB9" s="46" t="s">
        <v>8</v>
      </c>
      <c r="AC9" s="46" t="s">
        <v>8</v>
      </c>
      <c r="AD9" s="46" t="s">
        <v>8</v>
      </c>
      <c r="AE9" s="46" t="s">
        <v>8</v>
      </c>
      <c r="AF9" s="46" t="s">
        <v>8</v>
      </c>
    </row>
    <row r="10" spans="1:32" ht="12.75" customHeight="1">
      <c r="A10" s="52"/>
      <c r="B10" s="46"/>
      <c r="C10" s="46"/>
      <c r="D10" s="46"/>
      <c r="E10" s="48"/>
      <c r="F10" s="48"/>
      <c r="G10" s="46"/>
      <c r="H10" s="46"/>
      <c r="I10" s="46"/>
      <c r="J10" s="46"/>
      <c r="K10" s="48"/>
      <c r="L10" s="48"/>
      <c r="M10" s="46"/>
      <c r="N10" s="46"/>
      <c r="O10" s="46"/>
      <c r="P10" s="46"/>
      <c r="Q10" s="46"/>
      <c r="R10" s="46"/>
      <c r="S10" s="48"/>
      <c r="T10" s="48"/>
      <c r="U10" s="46"/>
      <c r="V10" s="46"/>
      <c r="W10" s="46"/>
      <c r="X10" s="46"/>
      <c r="Y10" s="48"/>
      <c r="Z10" s="48"/>
      <c r="AA10" s="46"/>
      <c r="AB10" s="46"/>
      <c r="AC10" s="46"/>
      <c r="AD10" s="46"/>
      <c r="AE10" s="46"/>
      <c r="AF10" s="46"/>
    </row>
    <row r="11" spans="1:32" ht="13.5" customHeight="1">
      <c r="A11" s="52" t="s">
        <v>57</v>
      </c>
      <c r="B11" s="46" t="s">
        <v>8</v>
      </c>
      <c r="C11" s="46" t="s">
        <v>8</v>
      </c>
      <c r="D11" s="46" t="s">
        <v>8</v>
      </c>
      <c r="E11" s="48" t="s">
        <v>9</v>
      </c>
      <c r="F11" s="48" t="s">
        <v>9</v>
      </c>
      <c r="G11" s="46" t="s">
        <v>7</v>
      </c>
      <c r="H11" s="46" t="s">
        <v>7</v>
      </c>
      <c r="I11" s="46" t="s">
        <v>7</v>
      </c>
      <c r="J11" s="46" t="s">
        <v>7</v>
      </c>
      <c r="K11" s="48" t="s">
        <v>9</v>
      </c>
      <c r="L11" s="48" t="s">
        <v>9</v>
      </c>
      <c r="M11" s="46" t="s">
        <v>8</v>
      </c>
      <c r="N11" s="46" t="s">
        <v>8</v>
      </c>
      <c r="O11" s="46" t="s">
        <v>8</v>
      </c>
      <c r="P11" s="46" t="s">
        <v>8</v>
      </c>
      <c r="Q11" s="46" t="s">
        <v>8</v>
      </c>
      <c r="R11" s="46" t="s">
        <v>8</v>
      </c>
      <c r="S11" s="48" t="s">
        <v>9</v>
      </c>
      <c r="T11" s="48" t="s">
        <v>9</v>
      </c>
      <c r="U11" s="46" t="s">
        <v>7</v>
      </c>
      <c r="V11" s="46" t="s">
        <v>7</v>
      </c>
      <c r="W11" s="46" t="s">
        <v>7</v>
      </c>
      <c r="X11" s="46" t="s">
        <v>7</v>
      </c>
      <c r="Y11" s="48" t="s">
        <v>9</v>
      </c>
      <c r="Z11" s="48" t="s">
        <v>9</v>
      </c>
      <c r="AA11" s="46" t="s">
        <v>8</v>
      </c>
      <c r="AB11" s="46" t="s">
        <v>8</v>
      </c>
      <c r="AC11" s="46" t="s">
        <v>8</v>
      </c>
      <c r="AD11" s="46" t="s">
        <v>8</v>
      </c>
      <c r="AE11" s="46" t="s">
        <v>8</v>
      </c>
      <c r="AF11" s="46" t="s">
        <v>8</v>
      </c>
    </row>
    <row r="12" spans="1:32" ht="13.5" customHeight="1">
      <c r="A12" s="52"/>
      <c r="B12" s="46"/>
      <c r="C12" s="46"/>
      <c r="D12" s="46"/>
      <c r="E12" s="48"/>
      <c r="F12" s="48"/>
      <c r="G12" s="46"/>
      <c r="H12" s="46"/>
      <c r="I12" s="46"/>
      <c r="J12" s="46"/>
      <c r="K12" s="48"/>
      <c r="L12" s="48"/>
      <c r="M12" s="46"/>
      <c r="N12" s="46"/>
      <c r="O12" s="46"/>
      <c r="P12" s="46"/>
      <c r="Q12" s="46"/>
      <c r="R12" s="46"/>
      <c r="S12" s="48"/>
      <c r="T12" s="48"/>
      <c r="U12" s="46"/>
      <c r="V12" s="46"/>
      <c r="W12" s="46"/>
      <c r="X12" s="46"/>
      <c r="Y12" s="48"/>
      <c r="Z12" s="48"/>
      <c r="AA12" s="46"/>
      <c r="AB12" s="46"/>
      <c r="AC12" s="46"/>
      <c r="AD12" s="46"/>
      <c r="AE12" s="46"/>
      <c r="AF12" s="46"/>
    </row>
    <row r="13" spans="1:32" ht="12.75" customHeight="1">
      <c r="A13" s="52" t="s">
        <v>58</v>
      </c>
      <c r="B13" s="46" t="s">
        <v>8</v>
      </c>
      <c r="C13" s="46" t="s">
        <v>8</v>
      </c>
      <c r="D13" s="46" t="s">
        <v>8</v>
      </c>
      <c r="E13" s="48" t="s">
        <v>9</v>
      </c>
      <c r="F13" s="48" t="s">
        <v>9</v>
      </c>
      <c r="G13" s="46" t="s">
        <v>7</v>
      </c>
      <c r="H13" s="46" t="s">
        <v>7</v>
      </c>
      <c r="I13" s="46" t="s">
        <v>7</v>
      </c>
      <c r="J13" s="46" t="s">
        <v>7</v>
      </c>
      <c r="K13" s="48" t="s">
        <v>9</v>
      </c>
      <c r="L13" s="48" t="s">
        <v>9</v>
      </c>
      <c r="M13" s="46" t="s">
        <v>8</v>
      </c>
      <c r="N13" s="46" t="s">
        <v>8</v>
      </c>
      <c r="O13" s="46" t="s">
        <v>8</v>
      </c>
      <c r="P13" s="46" t="s">
        <v>8</v>
      </c>
      <c r="Q13" s="46" t="s">
        <v>8</v>
      </c>
      <c r="R13" s="46" t="s">
        <v>8</v>
      </c>
      <c r="S13" s="48" t="s">
        <v>9</v>
      </c>
      <c r="T13" s="48" t="s">
        <v>9</v>
      </c>
      <c r="U13" s="46" t="s">
        <v>7</v>
      </c>
      <c r="V13" s="46" t="s">
        <v>7</v>
      </c>
      <c r="W13" s="46" t="s">
        <v>7</v>
      </c>
      <c r="X13" s="46" t="s">
        <v>7</v>
      </c>
      <c r="Y13" s="48" t="s">
        <v>9</v>
      </c>
      <c r="Z13" s="48" t="s">
        <v>9</v>
      </c>
      <c r="AA13" s="46" t="s">
        <v>8</v>
      </c>
      <c r="AB13" s="46" t="s">
        <v>8</v>
      </c>
      <c r="AC13" s="46" t="s">
        <v>8</v>
      </c>
      <c r="AD13" s="46" t="s">
        <v>8</v>
      </c>
      <c r="AE13" s="46" t="s">
        <v>8</v>
      </c>
      <c r="AF13" s="46" t="s">
        <v>8</v>
      </c>
    </row>
    <row r="14" spans="1:32" ht="12.75" customHeight="1">
      <c r="A14" s="52"/>
      <c r="B14" s="46"/>
      <c r="C14" s="46"/>
      <c r="D14" s="46"/>
      <c r="E14" s="48"/>
      <c r="F14" s="48"/>
      <c r="G14" s="46"/>
      <c r="H14" s="46"/>
      <c r="I14" s="46"/>
      <c r="J14" s="46"/>
      <c r="K14" s="48"/>
      <c r="L14" s="48"/>
      <c r="M14" s="46"/>
      <c r="N14" s="46"/>
      <c r="O14" s="46"/>
      <c r="P14" s="46"/>
      <c r="Q14" s="46"/>
      <c r="R14" s="46"/>
      <c r="S14" s="48"/>
      <c r="T14" s="48"/>
      <c r="U14" s="46"/>
      <c r="V14" s="46"/>
      <c r="W14" s="46"/>
      <c r="X14" s="46"/>
      <c r="Y14" s="48"/>
      <c r="Z14" s="48"/>
      <c r="AA14" s="46"/>
      <c r="AB14" s="46"/>
      <c r="AC14" s="46"/>
      <c r="AD14" s="46"/>
      <c r="AE14" s="46"/>
      <c r="AF14" s="46"/>
    </row>
    <row r="15" spans="1:32" ht="12.75" customHeight="1">
      <c r="A15" s="52"/>
      <c r="B15" s="46"/>
      <c r="C15" s="46"/>
      <c r="D15" s="46"/>
      <c r="E15" s="48"/>
      <c r="F15" s="48"/>
      <c r="G15" s="46"/>
      <c r="H15" s="46"/>
      <c r="I15" s="46"/>
      <c r="J15" s="46"/>
      <c r="K15" s="48"/>
      <c r="L15" s="48"/>
      <c r="M15" s="46"/>
      <c r="N15" s="46"/>
      <c r="O15" s="46"/>
      <c r="P15" s="46"/>
      <c r="Q15" s="46"/>
      <c r="R15" s="46"/>
      <c r="S15" s="48"/>
      <c r="T15" s="48"/>
      <c r="U15" s="46"/>
      <c r="V15" s="46"/>
      <c r="W15" s="46"/>
      <c r="X15" s="46"/>
      <c r="Y15" s="48"/>
      <c r="Z15" s="48"/>
      <c r="AA15" s="46"/>
      <c r="AB15" s="46"/>
      <c r="AC15" s="46"/>
      <c r="AD15" s="46"/>
      <c r="AE15" s="46"/>
      <c r="AF15" s="46"/>
    </row>
    <row r="16" spans="1:32" ht="12.75" customHeight="1">
      <c r="A16" s="52"/>
      <c r="B16" s="46"/>
      <c r="C16" s="46"/>
      <c r="D16" s="46"/>
      <c r="E16" s="48"/>
      <c r="F16" s="48"/>
      <c r="G16" s="46"/>
      <c r="H16" s="46"/>
      <c r="I16" s="46"/>
      <c r="J16" s="46"/>
      <c r="K16" s="48"/>
      <c r="L16" s="48"/>
      <c r="M16" s="46"/>
      <c r="N16" s="46"/>
      <c r="O16" s="46"/>
      <c r="P16" s="46"/>
      <c r="Q16" s="46"/>
      <c r="R16" s="46"/>
      <c r="S16" s="48"/>
      <c r="T16" s="48"/>
      <c r="U16" s="46"/>
      <c r="V16" s="46"/>
      <c r="W16" s="46"/>
      <c r="X16" s="46"/>
      <c r="Y16" s="48"/>
      <c r="Z16" s="48"/>
      <c r="AA16" s="46"/>
      <c r="AB16" s="46"/>
      <c r="AC16" s="46"/>
      <c r="AD16" s="46"/>
      <c r="AE16" s="46"/>
      <c r="AF16" s="46"/>
    </row>
    <row r="17" spans="1:32" ht="12.75" customHeight="1">
      <c r="A17" s="52"/>
      <c r="B17" s="46"/>
      <c r="C17" s="46"/>
      <c r="D17" s="46"/>
      <c r="E17" s="48"/>
      <c r="F17" s="48"/>
      <c r="G17" s="46"/>
      <c r="H17" s="46"/>
      <c r="I17" s="46"/>
      <c r="J17" s="46"/>
      <c r="K17" s="48"/>
      <c r="L17" s="48"/>
      <c r="M17" s="46"/>
      <c r="N17" s="46"/>
      <c r="O17" s="46"/>
      <c r="P17" s="46"/>
      <c r="Q17" s="46"/>
      <c r="R17" s="46"/>
      <c r="S17" s="48"/>
      <c r="T17" s="48"/>
      <c r="U17" s="46"/>
      <c r="V17" s="46"/>
      <c r="W17" s="46"/>
      <c r="X17" s="46"/>
      <c r="Y17" s="48"/>
      <c r="Z17" s="48"/>
      <c r="AA17" s="46"/>
      <c r="AB17" s="46"/>
      <c r="AC17" s="46"/>
      <c r="AD17" s="46"/>
      <c r="AE17" s="46"/>
      <c r="AF17" s="46"/>
    </row>
    <row r="18" spans="1:32" ht="12.75" customHeight="1">
      <c r="A18" s="52"/>
      <c r="B18" s="46"/>
      <c r="C18" s="46"/>
      <c r="D18" s="46"/>
      <c r="E18" s="48"/>
      <c r="F18" s="48"/>
      <c r="G18" s="46"/>
      <c r="H18" s="46"/>
      <c r="I18" s="46"/>
      <c r="J18" s="46"/>
      <c r="K18" s="48"/>
      <c r="L18" s="48"/>
      <c r="M18" s="46"/>
      <c r="N18" s="46"/>
      <c r="O18" s="46"/>
      <c r="P18" s="46"/>
      <c r="Q18" s="46"/>
      <c r="R18" s="46"/>
      <c r="S18" s="48"/>
      <c r="T18" s="48"/>
      <c r="U18" s="46"/>
      <c r="V18" s="46"/>
      <c r="W18" s="46"/>
      <c r="X18" s="46"/>
      <c r="Y18" s="48"/>
      <c r="Z18" s="48"/>
      <c r="AA18" s="46"/>
      <c r="AB18" s="46"/>
      <c r="AC18" s="46"/>
      <c r="AD18" s="46"/>
      <c r="AE18" s="46"/>
      <c r="AF18" s="46"/>
    </row>
    <row r="19" spans="1:32" ht="12.75" customHeight="1">
      <c r="A19" s="52" t="s">
        <v>59</v>
      </c>
      <c r="B19" s="46" t="s">
        <v>7</v>
      </c>
      <c r="C19" s="46" t="s">
        <v>7</v>
      </c>
      <c r="D19" s="48" t="s">
        <v>9</v>
      </c>
      <c r="E19" s="48" t="s">
        <v>9</v>
      </c>
      <c r="F19" s="46" t="s">
        <v>8</v>
      </c>
      <c r="G19" s="46" t="s">
        <v>8</v>
      </c>
      <c r="H19" s="46" t="s">
        <v>8</v>
      </c>
      <c r="I19" s="46" t="s">
        <v>8</v>
      </c>
      <c r="J19" s="46" t="s">
        <v>8</v>
      </c>
      <c r="K19" s="46" t="s">
        <v>8</v>
      </c>
      <c r="L19" s="48" t="s">
        <v>9</v>
      </c>
      <c r="M19" s="48" t="s">
        <v>9</v>
      </c>
      <c r="N19" s="46" t="s">
        <v>7</v>
      </c>
      <c r="O19" s="46" t="s">
        <v>7</v>
      </c>
      <c r="P19" s="46" t="s">
        <v>7</v>
      </c>
      <c r="Q19" s="46" t="s">
        <v>7</v>
      </c>
      <c r="R19" s="48" t="s">
        <v>9</v>
      </c>
      <c r="S19" s="48" t="s">
        <v>9</v>
      </c>
      <c r="T19" s="46" t="s">
        <v>8</v>
      </c>
      <c r="U19" s="46" t="s">
        <v>8</v>
      </c>
      <c r="V19" s="46" t="s">
        <v>8</v>
      </c>
      <c r="W19" s="46" t="s">
        <v>8</v>
      </c>
      <c r="X19" s="46" t="s">
        <v>8</v>
      </c>
      <c r="Y19" s="46" t="s">
        <v>8</v>
      </c>
      <c r="Z19" s="48" t="s">
        <v>9</v>
      </c>
      <c r="AA19" s="48" t="s">
        <v>9</v>
      </c>
      <c r="AB19" s="46" t="s">
        <v>7</v>
      </c>
      <c r="AC19" s="46" t="s">
        <v>7</v>
      </c>
      <c r="AD19" s="46" t="s">
        <v>7</v>
      </c>
      <c r="AE19" s="46" t="s">
        <v>7</v>
      </c>
      <c r="AF19" s="48" t="s">
        <v>9</v>
      </c>
    </row>
    <row r="20" spans="1:32" ht="12.75" customHeight="1">
      <c r="A20" s="52"/>
      <c r="B20" s="46"/>
      <c r="C20" s="46"/>
      <c r="D20" s="48"/>
      <c r="E20" s="48"/>
      <c r="F20" s="46"/>
      <c r="G20" s="46"/>
      <c r="H20" s="46"/>
      <c r="I20" s="46"/>
      <c r="J20" s="46"/>
      <c r="K20" s="46"/>
      <c r="L20" s="48"/>
      <c r="M20" s="48"/>
      <c r="N20" s="46"/>
      <c r="O20" s="46"/>
      <c r="P20" s="46"/>
      <c r="Q20" s="46"/>
      <c r="R20" s="48"/>
      <c r="S20" s="48"/>
      <c r="T20" s="46"/>
      <c r="U20" s="46"/>
      <c r="V20" s="46"/>
      <c r="W20" s="46"/>
      <c r="X20" s="46"/>
      <c r="Y20" s="46"/>
      <c r="Z20" s="48"/>
      <c r="AA20" s="48"/>
      <c r="AB20" s="46"/>
      <c r="AC20" s="46"/>
      <c r="AD20" s="46"/>
      <c r="AE20" s="46"/>
      <c r="AF20" s="48"/>
    </row>
    <row r="21" spans="1:32" ht="13.5" customHeight="1">
      <c r="A21" s="52" t="s">
        <v>60</v>
      </c>
      <c r="B21" s="46" t="s">
        <v>7</v>
      </c>
      <c r="C21" s="46" t="s">
        <v>7</v>
      </c>
      <c r="D21" s="48" t="s">
        <v>9</v>
      </c>
      <c r="E21" s="48" t="s">
        <v>9</v>
      </c>
      <c r="F21" s="46" t="s">
        <v>8</v>
      </c>
      <c r="G21" s="46" t="s">
        <v>8</v>
      </c>
      <c r="H21" s="46" t="s">
        <v>8</v>
      </c>
      <c r="I21" s="46" t="s">
        <v>8</v>
      </c>
      <c r="J21" s="46" t="s">
        <v>8</v>
      </c>
      <c r="K21" s="46" t="s">
        <v>8</v>
      </c>
      <c r="L21" s="48" t="s">
        <v>9</v>
      </c>
      <c r="M21" s="48" t="s">
        <v>9</v>
      </c>
      <c r="N21" s="46" t="s">
        <v>7</v>
      </c>
      <c r="O21" s="46" t="s">
        <v>7</v>
      </c>
      <c r="P21" s="46" t="s">
        <v>7</v>
      </c>
      <c r="Q21" s="46" t="s">
        <v>7</v>
      </c>
      <c r="R21" s="48" t="s">
        <v>9</v>
      </c>
      <c r="S21" s="48" t="s">
        <v>9</v>
      </c>
      <c r="T21" s="46" t="s">
        <v>8</v>
      </c>
      <c r="U21" s="46" t="s">
        <v>8</v>
      </c>
      <c r="V21" s="46" t="s">
        <v>8</v>
      </c>
      <c r="W21" s="46" t="s">
        <v>8</v>
      </c>
      <c r="X21" s="46" t="s">
        <v>8</v>
      </c>
      <c r="Y21" s="46" t="s">
        <v>8</v>
      </c>
      <c r="Z21" s="48" t="s">
        <v>9</v>
      </c>
      <c r="AA21" s="48" t="s">
        <v>9</v>
      </c>
      <c r="AB21" s="46" t="s">
        <v>7</v>
      </c>
      <c r="AC21" s="46" t="s">
        <v>7</v>
      </c>
      <c r="AD21" s="46" t="s">
        <v>7</v>
      </c>
      <c r="AE21" s="46" t="s">
        <v>7</v>
      </c>
      <c r="AF21" s="48" t="s">
        <v>9</v>
      </c>
    </row>
    <row r="22" spans="1:32" ht="13.5" customHeight="1">
      <c r="A22" s="52"/>
      <c r="B22" s="46"/>
      <c r="C22" s="46"/>
      <c r="D22" s="48"/>
      <c r="E22" s="48"/>
      <c r="F22" s="46"/>
      <c r="G22" s="46"/>
      <c r="H22" s="46"/>
      <c r="I22" s="46"/>
      <c r="J22" s="46"/>
      <c r="K22" s="46"/>
      <c r="L22" s="48"/>
      <c r="M22" s="48"/>
      <c r="N22" s="46"/>
      <c r="O22" s="46"/>
      <c r="P22" s="46"/>
      <c r="Q22" s="46"/>
      <c r="R22" s="48"/>
      <c r="S22" s="48"/>
      <c r="T22" s="46"/>
      <c r="U22" s="46"/>
      <c r="V22" s="46"/>
      <c r="W22" s="46"/>
      <c r="X22" s="46"/>
      <c r="Y22" s="46"/>
      <c r="Z22" s="48"/>
      <c r="AA22" s="48"/>
      <c r="AB22" s="46"/>
      <c r="AC22" s="46"/>
      <c r="AD22" s="46"/>
      <c r="AE22" s="46"/>
      <c r="AF22" s="48"/>
    </row>
    <row r="23" spans="1:32" ht="13.5" customHeight="1">
      <c r="A23" s="52" t="s">
        <v>61</v>
      </c>
      <c r="B23" s="46" t="s">
        <v>7</v>
      </c>
      <c r="C23" s="46" t="s">
        <v>7</v>
      </c>
      <c r="D23" s="48" t="s">
        <v>9</v>
      </c>
      <c r="E23" s="48" t="s">
        <v>9</v>
      </c>
      <c r="F23" s="46" t="s">
        <v>8</v>
      </c>
      <c r="G23" s="46" t="s">
        <v>8</v>
      </c>
      <c r="H23" s="46" t="s">
        <v>8</v>
      </c>
      <c r="I23" s="46" t="s">
        <v>8</v>
      </c>
      <c r="J23" s="46" t="s">
        <v>8</v>
      </c>
      <c r="K23" s="46" t="s">
        <v>8</v>
      </c>
      <c r="L23" s="48" t="s">
        <v>9</v>
      </c>
      <c r="M23" s="48" t="s">
        <v>9</v>
      </c>
      <c r="N23" s="46" t="s">
        <v>7</v>
      </c>
      <c r="O23" s="46" t="s">
        <v>7</v>
      </c>
      <c r="P23" s="46" t="s">
        <v>7</v>
      </c>
      <c r="Q23" s="46" t="s">
        <v>7</v>
      </c>
      <c r="R23" s="48" t="s">
        <v>9</v>
      </c>
      <c r="S23" s="48" t="s">
        <v>9</v>
      </c>
      <c r="T23" s="46" t="s">
        <v>8</v>
      </c>
      <c r="U23" s="46" t="s">
        <v>8</v>
      </c>
      <c r="V23" s="46" t="s">
        <v>8</v>
      </c>
      <c r="W23" s="46" t="s">
        <v>8</v>
      </c>
      <c r="X23" s="46" t="s">
        <v>8</v>
      </c>
      <c r="Y23" s="46" t="s">
        <v>8</v>
      </c>
      <c r="Z23" s="48" t="s">
        <v>9</v>
      </c>
      <c r="AA23" s="48" t="s">
        <v>9</v>
      </c>
      <c r="AB23" s="46" t="s">
        <v>7</v>
      </c>
      <c r="AC23" s="46" t="s">
        <v>7</v>
      </c>
      <c r="AD23" s="46" t="s">
        <v>7</v>
      </c>
      <c r="AE23" s="46" t="s">
        <v>7</v>
      </c>
      <c r="AF23" s="48" t="s">
        <v>9</v>
      </c>
    </row>
    <row r="24" spans="1:32" ht="13.5" customHeight="1">
      <c r="A24" s="52"/>
      <c r="B24" s="46"/>
      <c r="C24" s="46"/>
      <c r="D24" s="48"/>
      <c r="E24" s="48"/>
      <c r="F24" s="46"/>
      <c r="G24" s="46"/>
      <c r="H24" s="46"/>
      <c r="I24" s="46"/>
      <c r="J24" s="46"/>
      <c r="K24" s="46"/>
      <c r="L24" s="48"/>
      <c r="M24" s="48"/>
      <c r="N24" s="46"/>
      <c r="O24" s="46"/>
      <c r="P24" s="46"/>
      <c r="Q24" s="46"/>
      <c r="R24" s="48"/>
      <c r="S24" s="48"/>
      <c r="T24" s="46"/>
      <c r="U24" s="46"/>
      <c r="V24" s="46"/>
      <c r="W24" s="46"/>
      <c r="X24" s="46"/>
      <c r="Y24" s="46"/>
      <c r="Z24" s="48"/>
      <c r="AA24" s="48"/>
      <c r="AB24" s="46"/>
      <c r="AC24" s="46"/>
      <c r="AD24" s="46"/>
      <c r="AE24" s="46"/>
      <c r="AF24" s="48"/>
    </row>
    <row r="25" spans="1:32" ht="12.75" customHeight="1">
      <c r="A25" s="52" t="s">
        <v>62</v>
      </c>
      <c r="B25" s="46"/>
      <c r="C25" s="46"/>
      <c r="D25" s="46"/>
      <c r="E25" s="46"/>
      <c r="F25" s="48"/>
      <c r="G25" s="48"/>
      <c r="H25" s="46"/>
      <c r="I25" s="46"/>
      <c r="J25" s="46"/>
      <c r="K25" s="46"/>
      <c r="L25" s="48"/>
      <c r="M25" s="48"/>
      <c r="N25" s="46"/>
      <c r="O25" s="46"/>
      <c r="P25" s="46"/>
      <c r="Q25" s="46"/>
      <c r="R25" s="46"/>
      <c r="S25" s="46"/>
      <c r="T25" s="48"/>
      <c r="U25" s="48"/>
      <c r="V25" s="46"/>
      <c r="W25" s="46"/>
      <c r="X25" s="46"/>
      <c r="Y25" s="46"/>
      <c r="Z25" s="48"/>
      <c r="AA25" s="48"/>
      <c r="AB25" s="46"/>
      <c r="AC25" s="46"/>
      <c r="AD25" s="46"/>
      <c r="AE25" s="46"/>
      <c r="AF25" s="46"/>
    </row>
    <row r="26" spans="1:32" ht="12.75" customHeight="1">
      <c r="A26" s="52"/>
      <c r="B26" s="46"/>
      <c r="C26" s="46"/>
      <c r="D26" s="46"/>
      <c r="E26" s="46"/>
      <c r="F26" s="48"/>
      <c r="G26" s="48"/>
      <c r="H26" s="46"/>
      <c r="I26" s="46"/>
      <c r="J26" s="46"/>
      <c r="K26" s="46"/>
      <c r="L26" s="48"/>
      <c r="M26" s="48"/>
      <c r="N26" s="46"/>
      <c r="O26" s="46"/>
      <c r="P26" s="46"/>
      <c r="Q26" s="46"/>
      <c r="R26" s="46"/>
      <c r="S26" s="46"/>
      <c r="T26" s="48"/>
      <c r="U26" s="48"/>
      <c r="V26" s="46"/>
      <c r="W26" s="46"/>
      <c r="X26" s="46"/>
      <c r="Y26" s="46"/>
      <c r="Z26" s="48"/>
      <c r="AA26" s="48"/>
      <c r="AB26" s="46"/>
      <c r="AC26" s="46"/>
      <c r="AD26" s="46"/>
      <c r="AE26" s="46"/>
      <c r="AF26" s="46"/>
    </row>
    <row r="27" spans="1:32" ht="12.75" customHeight="1">
      <c r="A27" s="52"/>
      <c r="B27" s="46"/>
      <c r="C27" s="46"/>
      <c r="D27" s="46"/>
      <c r="E27" s="46"/>
      <c r="F27" s="48"/>
      <c r="G27" s="48"/>
      <c r="H27" s="46"/>
      <c r="I27" s="46"/>
      <c r="J27" s="46"/>
      <c r="K27" s="46"/>
      <c r="L27" s="48"/>
      <c r="M27" s="48"/>
      <c r="N27" s="46"/>
      <c r="O27" s="46"/>
      <c r="P27" s="46"/>
      <c r="Q27" s="46"/>
      <c r="R27" s="46"/>
      <c r="S27" s="46"/>
      <c r="T27" s="48"/>
      <c r="U27" s="48"/>
      <c r="V27" s="46"/>
      <c r="W27" s="46"/>
      <c r="X27" s="46"/>
      <c r="Y27" s="46"/>
      <c r="Z27" s="48"/>
      <c r="AA27" s="48"/>
      <c r="AB27" s="46"/>
      <c r="AC27" s="46"/>
      <c r="AD27" s="46"/>
      <c r="AE27" s="46"/>
      <c r="AF27" s="46"/>
    </row>
    <row r="28" spans="1:32" ht="12.75" customHeight="1">
      <c r="A28" s="52"/>
      <c r="B28" s="46"/>
      <c r="C28" s="46"/>
      <c r="D28" s="46"/>
      <c r="E28" s="46"/>
      <c r="F28" s="48"/>
      <c r="G28" s="48"/>
      <c r="H28" s="46"/>
      <c r="I28" s="46"/>
      <c r="J28" s="46"/>
      <c r="K28" s="46"/>
      <c r="L28" s="48"/>
      <c r="M28" s="48"/>
      <c r="N28" s="46"/>
      <c r="O28" s="46"/>
      <c r="P28" s="46"/>
      <c r="Q28" s="46"/>
      <c r="R28" s="46"/>
      <c r="S28" s="46"/>
      <c r="T28" s="48"/>
      <c r="U28" s="48"/>
      <c r="V28" s="46"/>
      <c r="W28" s="46"/>
      <c r="X28" s="46"/>
      <c r="Y28" s="46"/>
      <c r="Z28" s="48"/>
      <c r="AA28" s="48"/>
      <c r="AB28" s="46"/>
      <c r="AC28" s="46"/>
      <c r="AD28" s="46"/>
      <c r="AE28" s="46"/>
      <c r="AF28" s="46"/>
    </row>
    <row r="29" spans="1:32" ht="12.75" customHeight="1">
      <c r="A29" s="64"/>
      <c r="B29" s="46"/>
      <c r="C29" s="46"/>
      <c r="D29" s="46"/>
      <c r="E29" s="46"/>
      <c r="F29" s="48"/>
      <c r="G29" s="48"/>
      <c r="H29" s="46"/>
      <c r="I29" s="46"/>
      <c r="J29" s="46"/>
      <c r="K29" s="46"/>
      <c r="L29" s="48"/>
      <c r="M29" s="48"/>
      <c r="N29" s="46"/>
      <c r="O29" s="46"/>
      <c r="P29" s="46"/>
      <c r="Q29" s="46"/>
      <c r="R29" s="46"/>
      <c r="S29" s="46"/>
      <c r="T29" s="48"/>
      <c r="U29" s="48"/>
      <c r="V29" s="46"/>
      <c r="W29" s="46"/>
      <c r="X29" s="46"/>
      <c r="Y29" s="46"/>
      <c r="Z29" s="48"/>
      <c r="AA29" s="48"/>
      <c r="AB29" s="46"/>
      <c r="AC29" s="46"/>
      <c r="AD29" s="46"/>
      <c r="AE29" s="46"/>
      <c r="AF29" s="46"/>
    </row>
    <row r="30" spans="1:32" ht="12.75" customHeight="1">
      <c r="A30" s="65"/>
      <c r="B30" s="46"/>
      <c r="C30" s="46"/>
      <c r="D30" s="46"/>
      <c r="E30" s="46"/>
      <c r="F30" s="48"/>
      <c r="G30" s="48"/>
      <c r="H30" s="46"/>
      <c r="I30" s="46"/>
      <c r="J30" s="46"/>
      <c r="K30" s="46"/>
      <c r="L30" s="48"/>
      <c r="M30" s="48"/>
      <c r="N30" s="46"/>
      <c r="O30" s="46"/>
      <c r="P30" s="46"/>
      <c r="Q30" s="46"/>
      <c r="R30" s="46"/>
      <c r="S30" s="46"/>
      <c r="T30" s="48"/>
      <c r="U30" s="48"/>
      <c r="V30" s="46"/>
      <c r="W30" s="46"/>
      <c r="X30" s="46"/>
      <c r="Y30" s="46"/>
      <c r="Z30" s="48"/>
      <c r="AA30" s="48"/>
      <c r="AB30" s="46"/>
      <c r="AC30" s="46"/>
      <c r="AD30" s="46"/>
      <c r="AE30" s="46"/>
      <c r="AF30" s="46"/>
    </row>
    <row r="31" spans="1:32" ht="15" customHeight="1">
      <c r="A31" s="3" t="s">
        <v>0</v>
      </c>
      <c r="B31" s="11">
        <f t="shared" ref="B31:AF31" si="0"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8</v>
      </c>
      <c r="C31" s="11">
        <f t="shared" si="0"/>
        <v>8</v>
      </c>
      <c r="D31" s="11">
        <f t="shared" si="0"/>
        <v>4</v>
      </c>
      <c r="E31" s="11">
        <f t="shared" si="0"/>
        <v>0</v>
      </c>
      <c r="F31" s="11">
        <f t="shared" si="0"/>
        <v>4</v>
      </c>
      <c r="G31" s="11">
        <f t="shared" si="0"/>
        <v>8</v>
      </c>
      <c r="H31" s="11">
        <f t="shared" si="0"/>
        <v>8</v>
      </c>
      <c r="I31" s="11">
        <f t="shared" si="0"/>
        <v>8</v>
      </c>
      <c r="J31" s="11">
        <f t="shared" si="0"/>
        <v>8</v>
      </c>
      <c r="K31" s="11">
        <f t="shared" si="0"/>
        <v>3</v>
      </c>
      <c r="L31" s="11">
        <f t="shared" si="0"/>
        <v>0</v>
      </c>
      <c r="M31" s="11">
        <f t="shared" si="0"/>
        <v>5</v>
      </c>
      <c r="N31" s="11">
        <f t="shared" si="0"/>
        <v>8</v>
      </c>
      <c r="O31" s="11">
        <f t="shared" si="0"/>
        <v>8</v>
      </c>
      <c r="P31" s="11">
        <f t="shared" si="0"/>
        <v>8</v>
      </c>
      <c r="Q31" s="11">
        <f t="shared" si="0"/>
        <v>8</v>
      </c>
      <c r="R31" s="11">
        <f t="shared" si="0"/>
        <v>4</v>
      </c>
      <c r="S31" s="11">
        <f t="shared" si="0"/>
        <v>0</v>
      </c>
      <c r="T31" s="11">
        <f t="shared" si="0"/>
        <v>4</v>
      </c>
      <c r="U31" s="11">
        <f t="shared" si="0"/>
        <v>8</v>
      </c>
      <c r="V31" s="11">
        <f t="shared" si="0"/>
        <v>8</v>
      </c>
      <c r="W31" s="11">
        <f t="shared" si="0"/>
        <v>8</v>
      </c>
      <c r="X31" s="11">
        <f t="shared" si="0"/>
        <v>8</v>
      </c>
      <c r="Y31" s="11">
        <f t="shared" si="0"/>
        <v>3</v>
      </c>
      <c r="Z31" s="11">
        <f t="shared" si="0"/>
        <v>0</v>
      </c>
      <c r="AA31" s="11">
        <f t="shared" si="0"/>
        <v>5</v>
      </c>
      <c r="AB31" s="11">
        <f t="shared" si="0"/>
        <v>8</v>
      </c>
      <c r="AC31" s="11">
        <f t="shared" si="0"/>
        <v>8</v>
      </c>
      <c r="AD31" s="11">
        <f t="shared" si="0"/>
        <v>8</v>
      </c>
      <c r="AE31" s="11">
        <f t="shared" si="0"/>
        <v>8</v>
      </c>
      <c r="AF31" s="11">
        <f t="shared" si="0"/>
        <v>4</v>
      </c>
    </row>
    <row r="32" spans="1:32" ht="15" customHeight="1">
      <c r="A32" s="3" t="s">
        <v>1</v>
      </c>
      <c r="B32" s="12">
        <f t="shared" ref="B32:AF32" si="1"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0</v>
      </c>
      <c r="C32" s="12">
        <f t="shared" si="1"/>
        <v>0</v>
      </c>
      <c r="D32" s="12">
        <f t="shared" si="1"/>
        <v>4</v>
      </c>
      <c r="E32" s="12">
        <f t="shared" si="1"/>
        <v>8</v>
      </c>
      <c r="F32" s="12">
        <f t="shared" si="1"/>
        <v>4</v>
      </c>
      <c r="G32" s="12">
        <f t="shared" si="1"/>
        <v>0</v>
      </c>
      <c r="H32" s="12">
        <f t="shared" si="1"/>
        <v>0</v>
      </c>
      <c r="I32" s="12">
        <f t="shared" si="1"/>
        <v>0</v>
      </c>
      <c r="J32" s="12">
        <f t="shared" si="1"/>
        <v>0</v>
      </c>
      <c r="K32" s="12">
        <f t="shared" si="1"/>
        <v>5</v>
      </c>
      <c r="L32" s="12">
        <f t="shared" si="1"/>
        <v>8</v>
      </c>
      <c r="M32" s="12">
        <f t="shared" si="1"/>
        <v>3</v>
      </c>
      <c r="N32" s="12">
        <f t="shared" si="1"/>
        <v>0</v>
      </c>
      <c r="O32" s="12">
        <f t="shared" si="1"/>
        <v>0</v>
      </c>
      <c r="P32" s="12">
        <f t="shared" si="1"/>
        <v>0</v>
      </c>
      <c r="Q32" s="12">
        <f t="shared" si="1"/>
        <v>0</v>
      </c>
      <c r="R32" s="12">
        <f t="shared" si="1"/>
        <v>4</v>
      </c>
      <c r="S32" s="12">
        <f t="shared" si="1"/>
        <v>8</v>
      </c>
      <c r="T32" s="12">
        <f t="shared" si="1"/>
        <v>4</v>
      </c>
      <c r="U32" s="12">
        <f t="shared" si="1"/>
        <v>0</v>
      </c>
      <c r="V32" s="12">
        <f t="shared" si="1"/>
        <v>0</v>
      </c>
      <c r="W32" s="12">
        <f t="shared" si="1"/>
        <v>0</v>
      </c>
      <c r="X32" s="12">
        <f t="shared" si="1"/>
        <v>0</v>
      </c>
      <c r="Y32" s="12">
        <f t="shared" si="1"/>
        <v>5</v>
      </c>
      <c r="Z32" s="12">
        <f t="shared" si="1"/>
        <v>8</v>
      </c>
      <c r="AA32" s="12">
        <f t="shared" si="1"/>
        <v>3</v>
      </c>
      <c r="AB32" s="12">
        <f t="shared" si="1"/>
        <v>0</v>
      </c>
      <c r="AC32" s="12">
        <f t="shared" si="1"/>
        <v>0</v>
      </c>
      <c r="AD32" s="12">
        <f t="shared" si="1"/>
        <v>0</v>
      </c>
      <c r="AE32" s="12">
        <f t="shared" si="1"/>
        <v>0</v>
      </c>
      <c r="AF32" s="12">
        <f t="shared" si="1"/>
        <v>4</v>
      </c>
    </row>
    <row r="33" spans="1:32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 t="shared" ref="C33:AF33" si="2"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 t="shared" si="2"/>
        <v>0</v>
      </c>
      <c r="E33" s="12">
        <f t="shared" si="2"/>
        <v>0</v>
      </c>
      <c r="F33" s="12">
        <f t="shared" si="2"/>
        <v>0</v>
      </c>
      <c r="G33" s="12">
        <f t="shared" si="2"/>
        <v>0</v>
      </c>
      <c r="H33" s="12">
        <f t="shared" si="2"/>
        <v>0</v>
      </c>
      <c r="I33" s="12">
        <f t="shared" si="2"/>
        <v>0</v>
      </c>
      <c r="J33" s="12">
        <f t="shared" si="2"/>
        <v>0</v>
      </c>
      <c r="K33" s="12">
        <f t="shared" si="2"/>
        <v>0</v>
      </c>
      <c r="L33" s="12">
        <f t="shared" si="2"/>
        <v>0</v>
      </c>
      <c r="M33" s="12">
        <f t="shared" si="2"/>
        <v>0</v>
      </c>
      <c r="N33" s="12">
        <f t="shared" si="2"/>
        <v>0</v>
      </c>
      <c r="O33" s="12">
        <f t="shared" si="2"/>
        <v>0</v>
      </c>
      <c r="P33" s="12">
        <f t="shared" si="2"/>
        <v>0</v>
      </c>
      <c r="Q33" s="12">
        <f t="shared" si="2"/>
        <v>0</v>
      </c>
      <c r="R33" s="12">
        <f t="shared" si="2"/>
        <v>0</v>
      </c>
      <c r="S33" s="12">
        <f t="shared" si="2"/>
        <v>0</v>
      </c>
      <c r="T33" s="12">
        <f t="shared" si="2"/>
        <v>0</v>
      </c>
      <c r="U33" s="12">
        <f t="shared" si="2"/>
        <v>0</v>
      </c>
      <c r="V33" s="12">
        <f t="shared" si="2"/>
        <v>0</v>
      </c>
      <c r="W33" s="12">
        <f t="shared" si="2"/>
        <v>0</v>
      </c>
      <c r="X33" s="12">
        <f t="shared" si="2"/>
        <v>0</v>
      </c>
      <c r="Y33" s="12">
        <f t="shared" si="2"/>
        <v>0</v>
      </c>
      <c r="Z33" s="12">
        <f t="shared" si="2"/>
        <v>0</v>
      </c>
      <c r="AA33" s="12">
        <f t="shared" si="2"/>
        <v>0</v>
      </c>
      <c r="AB33" s="12">
        <f t="shared" si="2"/>
        <v>0</v>
      </c>
      <c r="AC33" s="12">
        <f t="shared" si="2"/>
        <v>0</v>
      </c>
      <c r="AD33" s="12">
        <f t="shared" si="2"/>
        <v>0</v>
      </c>
      <c r="AE33" s="12">
        <f t="shared" si="2"/>
        <v>0</v>
      </c>
      <c r="AF33" s="12">
        <f t="shared" si="2"/>
        <v>0</v>
      </c>
    </row>
    <row r="34" spans="1:32">
      <c r="A34" s="57"/>
      <c r="B34" s="59"/>
      <c r="C34" s="61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61"/>
      <c r="Y34" s="61"/>
      <c r="Z34" s="59"/>
      <c r="AA34" s="59"/>
      <c r="AB34" s="98"/>
      <c r="AC34" s="59"/>
      <c r="AD34" s="59"/>
      <c r="AE34" s="59"/>
      <c r="AF34" s="59"/>
    </row>
    <row r="35" spans="1:32">
      <c r="A35" s="57"/>
      <c r="B35" s="59"/>
      <c r="C35" s="62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62"/>
      <c r="Y35" s="62"/>
      <c r="Z35" s="59"/>
      <c r="AA35" s="59"/>
      <c r="AB35" s="99"/>
      <c r="AC35" s="59"/>
      <c r="AD35" s="59"/>
      <c r="AE35" s="59"/>
      <c r="AF35" s="59"/>
    </row>
    <row r="36" spans="1:32">
      <c r="A36" s="57"/>
      <c r="B36" s="59"/>
      <c r="C36" s="62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62"/>
      <c r="Y36" s="62"/>
      <c r="Z36" s="59"/>
      <c r="AA36" s="59"/>
      <c r="AB36" s="99"/>
      <c r="AC36" s="59"/>
      <c r="AD36" s="59"/>
      <c r="AE36" s="59"/>
      <c r="AF36" s="59"/>
    </row>
    <row r="37" spans="1:32">
      <c r="A37" s="57"/>
      <c r="B37" s="59"/>
      <c r="C37" s="62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62"/>
      <c r="Y37" s="62"/>
      <c r="Z37" s="59"/>
      <c r="AA37" s="59"/>
      <c r="AB37" s="99"/>
      <c r="AC37" s="59"/>
      <c r="AD37" s="59"/>
      <c r="AE37" s="59"/>
      <c r="AF37" s="59"/>
    </row>
    <row r="38" spans="1:32">
      <c r="A38" s="57"/>
      <c r="B38" s="59"/>
      <c r="C38" s="62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62"/>
      <c r="Y38" s="62"/>
      <c r="Z38" s="59"/>
      <c r="AA38" s="59"/>
      <c r="AB38" s="99"/>
      <c r="AC38" s="59"/>
      <c r="AD38" s="59"/>
      <c r="AE38" s="59"/>
      <c r="AF38" s="59"/>
    </row>
    <row r="39" spans="1:32">
      <c r="A39" s="57"/>
      <c r="B39" s="59"/>
      <c r="C39" s="62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62"/>
      <c r="Y39" s="62"/>
      <c r="Z39" s="59"/>
      <c r="AA39" s="59"/>
      <c r="AB39" s="99"/>
      <c r="AC39" s="59"/>
      <c r="AD39" s="59"/>
      <c r="AE39" s="59"/>
      <c r="AF39" s="59"/>
    </row>
    <row r="40" spans="1:32">
      <c r="A40" s="57"/>
      <c r="B40" s="59"/>
      <c r="C40" s="63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63"/>
      <c r="Y40" s="63"/>
      <c r="Z40" s="59"/>
      <c r="AA40" s="59"/>
      <c r="AB40" s="100"/>
      <c r="AC40" s="59"/>
      <c r="AD40" s="59"/>
      <c r="AE40" s="59"/>
      <c r="AF40" s="59"/>
    </row>
    <row r="41" spans="1:32" ht="18.75" customHeight="1">
      <c r="A41" s="2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</row>
    <row r="44" spans="1:32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COUNTIF($B$5:$AF$6,"J")+(COUNTIF($B$5:$AF$6,"1/2 J")/2)</f>
        <v>0</v>
      </c>
      <c r="C45" s="2">
        <f>COUNTIF($B$5:$AF$6,"M")+(COUNTIF($B$5:$AF$6,"1/2 M")/2)</f>
        <v>22</v>
      </c>
      <c r="D45" s="2">
        <f>COUNTIF($B$5:$AF$6,"AM")+(COUNTIF($B$5:$AF$6,"1/2 AM")/2)</f>
        <v>0</v>
      </c>
      <c r="E45" s="2">
        <f>COUNTIF($B$5:$AF$6,"GTPI")+(COUNTIF($B$5:$AF$6,"1/2 GTPI")/2)</f>
        <v>0</v>
      </c>
      <c r="F45" s="2">
        <f>COUNTIF($B$5:$AF$6,"RH")+(COUNTIF($B$5:$AF$6,"1/2 RH")/2)</f>
        <v>9</v>
      </c>
      <c r="G45" s="2">
        <f>COUNTIF($B$5:$AF$6,"CA")+(COUNTIF($B$5:$AF$6,"1/2 CA")/2)</f>
        <v>0</v>
      </c>
      <c r="H45" s="2">
        <f>COUNTIF($B$5:$AF$6,"RT")+(COUNTIF($B$5:$AF$6,"1/2 RT")/2)</f>
        <v>0</v>
      </c>
      <c r="I45" s="2">
        <f>COUNTIF($B$5:$AF$6,"CE")+(COUNTIF($B$5:$AF$6,"1/2 CE")/2)</f>
        <v>0</v>
      </c>
      <c r="J45" s="2">
        <f>COUNTIF($B$5:$AF$6,"MO")+(COUNTIF($B$5:$AF$6,"1/2 MO")/2)</f>
        <v>0</v>
      </c>
      <c r="K45" s="2">
        <f>COUNTIF($B$5:$AF$6,"CAA")+(COUNTIF($B$5:$AF$6,"1/2 CAA")/2)</f>
        <v>0</v>
      </c>
      <c r="L45" s="2">
        <f>COUNTIF($B$5:$AF$6,"EF")+(COUNTIF($B$5:$AF$6,"1/2 EF")/2)</f>
        <v>0</v>
      </c>
      <c r="M45" s="2">
        <f>COUNTIF($B$5:$AF$6,"HSR")+(COUNTIF($B$5:$AF$6,"1/2 HSR")/2)</f>
        <v>0</v>
      </c>
      <c r="N45" s="2">
        <f>COUNTIF($B$5:$AF$6,"EM")+(COUNTIF($B$5:$AF$6,"1/2 EM")/2)</f>
        <v>0</v>
      </c>
      <c r="O45" s="2">
        <f>COUNTIF($B$5:$AF$6,"F")+(COUNTIF($B$5:$AF$6,"1/2 F")/2)</f>
        <v>0</v>
      </c>
      <c r="P45" s="2">
        <f>COUNTIF($B$5:$AF$6,"ST")+(COUNTIF($B$5:$AF$6,"1/2 ST")/2)</f>
        <v>0</v>
      </c>
      <c r="Q45" s="2">
        <f>COUNTIF($B$5:$AF$6,"FORM")+(COUNTIF($B$5:$AF$6,"1/2 FORM")/2)</f>
        <v>0</v>
      </c>
      <c r="R45" s="2">
        <f>COUNTIF($B$5:$AF$6,"EQ")+(COUNTIF($B$5:$AF$6,"1/2 EQ")/2)</f>
        <v>0</v>
      </c>
      <c r="S45" s="2">
        <f>COUNTIF($B$5:$AF$6,"CSO")+(COUNTIF($B$5:$AF$6,"1/2 CSO")/2)</f>
        <v>0</v>
      </c>
      <c r="T45" s="2">
        <f>COUNTIF($B$5:$AF$6,"FOUR")+(COUNTIF($B$5:$AF$6,"1/2 FOUR")/2)</f>
        <v>0</v>
      </c>
      <c r="U45" s="2">
        <f>COUNTIF($B$5:$AF$6,"PR")+(COUNTIF($B$5:$AF$6,"1/2 PR")/2)</f>
        <v>0</v>
      </c>
      <c r="V45" s="2">
        <f>COUNTIF($B$5:$AF$6,"AT")+(COUNTIF($B$5:$AF$6,"1/2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31</v>
      </c>
    </row>
    <row r="46" spans="1:32" ht="17.25" customHeight="1">
      <c r="A46" s="44" t="s">
        <v>55</v>
      </c>
      <c r="B46" s="2">
        <f>COUNTIF($B$7:$AF$8,"J")+(COUNTIF($B$7:$AF$8,"1/2 J")/2)</f>
        <v>0</v>
      </c>
      <c r="C46" s="2">
        <f>COUNTIF($B$7:$AF$8,"M")+(COUNTIF($B$7:$AF$8,"1/2 M")/2)</f>
        <v>8</v>
      </c>
      <c r="D46" s="2">
        <f>COUNTIF($B$7:$AF$8,"AM")+(COUNTIF($B$7:$AF$8,"1/2 AM")/2)</f>
        <v>15</v>
      </c>
      <c r="E46" s="2">
        <f>COUNTIF($B$7:$AF$8,"GTPI")+(COUNTIF($B$7:$AF$8,"1/2 GTPI")/2)</f>
        <v>0</v>
      </c>
      <c r="F46" s="2">
        <f>COUNTIF($B$7:$AF$8,"RH")+(COUNTIF($B$7:$AF$8,"1/2 RH")/2)</f>
        <v>8</v>
      </c>
      <c r="G46" s="2">
        <f>COUNTIF($B$7:$AF$8,"CA")+(COUNTIF($B$7:$AF$8,"1/2 CA")/2)</f>
        <v>0</v>
      </c>
      <c r="H46" s="2">
        <f>COUNTIF($B$7:$AF$8,"RT")+(COUNTIF($B$7:$AF$8,"1/2 RT")/2)</f>
        <v>0</v>
      </c>
      <c r="I46" s="2">
        <f>COUNTIF($B$7:$AF$8,"CE")+(COUNTIF($B$7:$AF$8,"1/2 CE")/2)</f>
        <v>0</v>
      </c>
      <c r="J46" s="2">
        <f>COUNTIF($B$7:$AF$8,"MO")+(COUNTIF($B$7:$AF$8,"1/2 MO")/2)</f>
        <v>0</v>
      </c>
      <c r="K46" s="2">
        <f>COUNTIF($B$7:$AF$8,"CAA")+(COUNTIF($B$7:$AF$8,"1/2 CAA")/2)</f>
        <v>0</v>
      </c>
      <c r="L46" s="2">
        <f>COUNTIF($B$7:$AF$8,"EF")+(COUNTIF($B$7:$AF$8,"1/2 EF")/2)</f>
        <v>0</v>
      </c>
      <c r="M46" s="2">
        <f>COUNTIF($B$7:$AF$8,"HSR")+(COUNTIF($B$7:$AF$8,"1/2 HSR")/2)</f>
        <v>0</v>
      </c>
      <c r="N46" s="2">
        <f>COUNTIF($B$7:$AF$8,"EM")+(COUNTIF($B$7:$AF$8,"1/2 EM")/2)</f>
        <v>0</v>
      </c>
      <c r="O46" s="2">
        <f>COUNTIF($B$7:$AF$8,"F")+(COUNTIF($B$7:$AF$8,"1/2 F")/2)</f>
        <v>0</v>
      </c>
      <c r="P46" s="2">
        <f>COUNTIF($B$7:$AF$8,"ST")+(COUNTIF($B$7:$AF$8,"1/2 ST")/2)</f>
        <v>0</v>
      </c>
      <c r="Q46" s="2">
        <f>COUNTIF($B$7:$AF$8,"FORM")+(COUNTIF($B$7:$AF$8,"1/2 FORM")/2)</f>
        <v>0</v>
      </c>
      <c r="R46" s="2">
        <f>COUNTIF($B$7:$AF$8,"EQ")+(COUNTIF($B$7:$AF$8,"1/2 EQ")/2)</f>
        <v>0</v>
      </c>
      <c r="S46" s="2">
        <f>COUNTIF($B$7:$AF$8,"CSO")+(COUNTIF($B$7:$AF$8,"1/2 CSO")/2)</f>
        <v>0</v>
      </c>
      <c r="T46" s="2">
        <f>COUNTIF($B$7:$AF$8,"FOUR")+(COUNTIF($B$7:$AF$8,"1/2 FOUR")/2)</f>
        <v>0</v>
      </c>
      <c r="U46" s="2">
        <f>COUNTIF($B$7:$AF$8,"PR")+(COUNTIF($B$7:$AF$8,"1/2 PR")/2)</f>
        <v>0</v>
      </c>
      <c r="V46" s="2">
        <f>COUNTIF($B$7:$AF$8,"AT")+(COUNTIF($B$7:$AF$8,"1/2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3">SUM(B46:AE46)</f>
        <v>31</v>
      </c>
    </row>
    <row r="47" spans="1:32" ht="17.25" customHeight="1">
      <c r="A47" s="44" t="s">
        <v>56</v>
      </c>
      <c r="B47" s="2">
        <f>COUNTIF($B$9:$AF$10,"J")+(COUNTIF($B$9:$AF$10,"1/2 J")/2)</f>
        <v>0</v>
      </c>
      <c r="C47" s="2">
        <f>COUNTIF($B$9:$AF$10,"M")+(COUNTIF($B$9:$AF$10,"1/2 M")/2)</f>
        <v>8</v>
      </c>
      <c r="D47" s="2">
        <f>COUNTIF($B$9:$AF$10,"AM")+(COUNTIF($B$9:$AF$10,"1/2 AM")/2)</f>
        <v>15</v>
      </c>
      <c r="E47" s="2">
        <f>COUNTIF($B$9:$AF$10,"GTPI")+(COUNTIF($B$9:$AF$10,"1/2 GTPI")/2)</f>
        <v>0</v>
      </c>
      <c r="F47" s="2">
        <f>COUNTIF($B$9:$AF$10,"RH")+(COUNTIF($B$9:$AF$10,"1/2 RH")/2)</f>
        <v>8</v>
      </c>
      <c r="G47" s="2">
        <f>COUNTIF($B$9:$AF$10,"CA")+(COUNTIF($B$9:$AF$10,"1/2 CA")/2)</f>
        <v>0</v>
      </c>
      <c r="H47" s="2">
        <f>COUNTIF($B$9:$AF$10,"RT")+(COUNTIF($B$9:$AF$10,"1/2 RT")/2)</f>
        <v>0</v>
      </c>
      <c r="I47" s="2">
        <f>COUNTIF($B$9:$AF$10,"CE")+(COUNTIF($B$9:$AF$10,"1/2 CE")/2)</f>
        <v>0</v>
      </c>
      <c r="J47" s="2">
        <f>COUNTIF($B$9:$AF$10,"MO")+(COUNTIF($B$9:$AF$10,"1/2 MO")/2)</f>
        <v>0</v>
      </c>
      <c r="K47" s="2">
        <f>COUNTIF($B$9:$AF$10,"CAA")+(COUNTIF($B$9:$AF$10,"1/2 CAA")/2)</f>
        <v>0</v>
      </c>
      <c r="L47" s="2">
        <f>COUNTIF($B$9:$AF$10,"EF")+(COUNTIF($B$9:$AF$10,"1/2 EF")/2)</f>
        <v>0</v>
      </c>
      <c r="M47" s="2">
        <f>COUNTIF($B$9:$AF$10,"HSR")+(COUNTIF($B$9:$AF$10,"1/2 HSR")/2)</f>
        <v>0</v>
      </c>
      <c r="N47" s="2">
        <f>COUNTIF($B$9:$AF$10,"EM")+(COUNTIF($B$9:$AF$10,"1/2 EM")/2)</f>
        <v>0</v>
      </c>
      <c r="O47" s="2">
        <f>COUNTIF($B$9:$AF$10,"F")+(COUNTIF($B$9:$AF$10,"1/2 F")/2)</f>
        <v>0</v>
      </c>
      <c r="P47" s="2">
        <f>COUNTIF($B$9:$AF$10,"ST")+(COUNTIF($B$9:$AF$10,"1/2 ST")/2)</f>
        <v>0</v>
      </c>
      <c r="Q47" s="2">
        <f>COUNTIF($B$9:$AF$10,"FORM")+(COUNTIF($B$9:$AF$10,"1/2 FORM")/2)</f>
        <v>0</v>
      </c>
      <c r="R47" s="2">
        <f>COUNTIF($B$9:$AF$10,"EQ")+(COUNTIF($B$9:$AF$10,"1/2 EQ")/2)</f>
        <v>0</v>
      </c>
      <c r="S47" s="2">
        <f>COUNTIF($B$9:$AF$10,"CSO")+(COUNTIF($B$9:$AF$10,"1/2 CSO")/2)</f>
        <v>0</v>
      </c>
      <c r="T47" s="2">
        <f>COUNTIF($B$9:$AF$10,"FOUR")+(COUNTIF($B$9:$AF$10,"1/2 FOUR")/2)</f>
        <v>0</v>
      </c>
      <c r="U47" s="2">
        <f>COUNTIF($B$9:$AF$10,"PR")+(COUNTIF($B$9:$AF$10,"1/2 PR")/2)</f>
        <v>0</v>
      </c>
      <c r="V47" s="2">
        <f>COUNTIF($B$9:$AF$10,"AT")+(COUNTIF($B$9:$AF$10,"1/2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3"/>
        <v>31</v>
      </c>
    </row>
    <row r="48" spans="1:32" ht="17.25" customHeight="1">
      <c r="A48" s="44" t="s">
        <v>57</v>
      </c>
      <c r="B48" s="2">
        <f>COUNTIF($B$11:$AF$12,"J")+(COUNTIF($B$11:$AF$12,"1/2 J")/2)</f>
        <v>0</v>
      </c>
      <c r="C48" s="2">
        <f>COUNTIF($B$11:$AF$12,"M")+(COUNTIF($B$11:$AF$12,"1/2 M")/2)</f>
        <v>8</v>
      </c>
      <c r="D48" s="2">
        <f>COUNTIF($B$11:$AF$12,"AM")+(COUNTIF($B$11:$AF$12,"1/2 AM")/2)</f>
        <v>15</v>
      </c>
      <c r="E48" s="2">
        <f>COUNTIF($B$11:$AF$12,"GTPI")+(COUNTIF($B$11:$AF$12,"1/2 GTPI")/2)</f>
        <v>0</v>
      </c>
      <c r="F48" s="2">
        <f>COUNTIF($B$11:$AF$12,"RH")+(COUNTIF($B$11:$AF$12,"1/2 RH")/2)</f>
        <v>8</v>
      </c>
      <c r="G48" s="2">
        <f>COUNTIF($B$11:$AF$12,"CA")+(COUNTIF($B$11:$AF$12,"1/2 CA")/2)</f>
        <v>0</v>
      </c>
      <c r="H48" s="2">
        <f>COUNTIF($B$11:$AF$12,"RT")+(COUNTIF($B$11:$AF$12,"1/2 RT")/2)</f>
        <v>0</v>
      </c>
      <c r="I48" s="2">
        <f>COUNTIF($B$11:$AF$12,"CE")+(COUNTIF($B$11:$AF$12,"1/2 CE")/2)</f>
        <v>0</v>
      </c>
      <c r="J48" s="2">
        <f>COUNTIF($B$11:$AF$12,"MO")+(COUNTIF($B$11:$AF$12,"1/2 MO")/2)</f>
        <v>0</v>
      </c>
      <c r="K48" s="2">
        <f>COUNTIF($B$11:$AF$12,"CAA")+(COUNTIF($B$11:$AF$12,"1/2 CAA")/2)</f>
        <v>0</v>
      </c>
      <c r="L48" s="2">
        <f>COUNTIF($B$11:$AF$12,"EF")+(COUNTIF($B$11:$AF$12,"1/2 EF")/2)</f>
        <v>0</v>
      </c>
      <c r="M48" s="2">
        <f>COUNTIF($B$11:$AF$12,"HSR")+(COUNTIF($B$11:$AF$12,"1/2 HSR")/2)</f>
        <v>0</v>
      </c>
      <c r="N48" s="2">
        <f>COUNTIF($B$11:$AF$12,"EM")+(COUNTIF($B$11:$AF$12,"1/2 EM")/2)</f>
        <v>0</v>
      </c>
      <c r="O48" s="2">
        <f>COUNTIF($B$11:$AF$12,"F")+(COUNTIF($B$11:$AF$12,"1/2 F")/2)</f>
        <v>0</v>
      </c>
      <c r="P48" s="2">
        <f>COUNTIF($B$11:$AF$12,"ST")+(COUNTIF($B$11:$AF$12,"1/2 ST")/2)</f>
        <v>0</v>
      </c>
      <c r="Q48" s="2">
        <f>COUNTIF($B$11:$AF$12,"FORM")+(COUNTIF($B$11:$AF$12,"1/2 FORM")/2)</f>
        <v>0</v>
      </c>
      <c r="R48" s="2">
        <f>COUNTIF($B$11:$AF$12,"EQ")+(COUNTIF($B$11:$AF$12,"1/2 EQ")/2)</f>
        <v>0</v>
      </c>
      <c r="S48" s="2">
        <f>COUNTIF($B$11:$AF$12,"CSO")+(COUNTIF($B$11:$AF$12,"1/2 CSO")/2)</f>
        <v>0</v>
      </c>
      <c r="T48" s="2">
        <f>COUNTIF($B$11:$AF$12,"FOUR")+(COUNTIF($B$11:$AF$12,"1/2 FOUR")/2)</f>
        <v>0</v>
      </c>
      <c r="U48" s="2">
        <f>COUNTIF($B$11:$AF$12,"PR")+(COUNTIF($B$11:$AF$12,"1/2 PR")/2)</f>
        <v>0</v>
      </c>
      <c r="V48" s="2">
        <f>COUNTIF($B$11:$AF$12,"AT")+(COUNTIF($B$11:$AF$12,"1/2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3"/>
        <v>31</v>
      </c>
    </row>
    <row r="49" spans="1:32" ht="17.25" customHeight="1">
      <c r="A49" s="44" t="s">
        <v>58</v>
      </c>
      <c r="B49" s="2">
        <f>COUNTIF($B$13:$AF$14,"J")+(COUNTIF($B$13:$AF$14,"1/2 J")/2)</f>
        <v>0</v>
      </c>
      <c r="C49" s="2">
        <f>COUNTIF($B$13:$AF$14,"M")+(COUNTIF($B$13:$AF$14,"1/2 M")/2)</f>
        <v>8</v>
      </c>
      <c r="D49" s="2">
        <f>COUNTIF($B$13:$AF$14,"AM")+(COUNTIF($B$13:$AF$14,"1/2 AM")/2)</f>
        <v>15</v>
      </c>
      <c r="E49" s="2">
        <f>COUNTIF($B$13:$AF$14,"GTPI")+(COUNTIF($B$13:$AF$14,"1/2 GTPI")/2)</f>
        <v>0</v>
      </c>
      <c r="F49" s="2">
        <f>COUNTIF($B$13:$AF$14,"RH")+(COUNTIF($B$13:$AF$14,"1/2 RH")/2)</f>
        <v>8</v>
      </c>
      <c r="G49" s="2">
        <f>COUNTIF($B$13:$AF$14,"CA")+(COUNTIF($B$13:$AF$14,"1/2 CA")/2)</f>
        <v>0</v>
      </c>
      <c r="H49" s="2">
        <f>COUNTIF($B$13:$AF$14,"RT")+(COUNTIF($B$13:$AF$14,"1/2 RT")/2)</f>
        <v>0</v>
      </c>
      <c r="I49" s="2">
        <f>COUNTIF($B$13:$AF$14,"CE")+(COUNTIF($B$13:$AF$14,"1/2 CE")/2)</f>
        <v>0</v>
      </c>
      <c r="J49" s="2">
        <f>COUNTIF($B$13:$AF$14,"MO")+(COUNTIF($B$13:$AF$14,"1/2 MO")/2)</f>
        <v>0</v>
      </c>
      <c r="K49" s="2">
        <f>COUNTIF($B$13:$AF$14,"CAA")+(COUNTIF($B$13:$AF$14,"1/2 CAA")/2)</f>
        <v>0</v>
      </c>
      <c r="L49" s="2">
        <f>COUNTIF($B$13:$AF$14,"EF")+(COUNTIF($B$13:$AF$14,"1/2 EF")/2)</f>
        <v>0</v>
      </c>
      <c r="M49" s="2">
        <f>COUNTIF($B$13:$AF$14,"HSR")+(COUNTIF($B$13:$AF$14,"1/2 HSR")/2)</f>
        <v>0</v>
      </c>
      <c r="N49" s="2">
        <f>COUNTIF($B$13:$AF$14,"EM")+(COUNTIF($B$13:$AF$14,"1/2 EM")/2)</f>
        <v>0</v>
      </c>
      <c r="O49" s="2">
        <f>COUNTIF($B$13:$AF$14,"F")+(COUNTIF($B$13:$AF$14,"1/2 F")/2)</f>
        <v>0</v>
      </c>
      <c r="P49" s="2">
        <f>COUNTIF($B$13:$AF$14,"ST")+(COUNTIF($B$13:$AF$14,"1/2 ST")/2)</f>
        <v>0</v>
      </c>
      <c r="Q49" s="2">
        <f>COUNTIF($B$13:$AF$14,"FORM")+(COUNTIF($B$13:$AF$14,"1/2 FORM")/2)</f>
        <v>0</v>
      </c>
      <c r="R49" s="2">
        <f>COUNTIF($B$13:$AF$14,"EQ")+(COUNTIF($B$13:$AF$14,"1/2 EQ")/2)</f>
        <v>0</v>
      </c>
      <c r="S49" s="2">
        <f>COUNTIF($B$13:$AF$14,"CSO")+(COUNTIF($B$13:$AF$14,"1/2 CSO")/2)</f>
        <v>0</v>
      </c>
      <c r="T49" s="2">
        <f>COUNTIF($B$13:$AF$14,"FOUR")+(COUNTIF($B$13:$AF$14,"1/2 FOUR")/2)</f>
        <v>0</v>
      </c>
      <c r="U49" s="2">
        <f>COUNTIF($B$13:$AF$14,"PR")+(COUNTIF($B$13:$AF$14,"1/2 PR")/2)</f>
        <v>0</v>
      </c>
      <c r="V49" s="2">
        <f>COUNTIF($B$13:$AF$14,"AT")+(COUNTIF($B$13:$AF$14,"1/2 AT")/2)</f>
        <v>0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3"/>
        <v>31</v>
      </c>
    </row>
    <row r="50" spans="1:32" ht="17.25" customHeight="1">
      <c r="A50" s="44"/>
      <c r="B50" s="2">
        <f>COUNTIF($B$15:$AF$16,"J")+(COUNTIF($B$15:$AF$16,"1/2 J")/2)</f>
        <v>0</v>
      </c>
      <c r="C50" s="2">
        <f>COUNTIF($B$15:$AF$16,"M")+(COUNTIF($B$15:$AF$16,"1/2 M")/2)</f>
        <v>0</v>
      </c>
      <c r="D50" s="2">
        <f>COUNTIF($B$15:$AF$16,"AM")+(COUNTIF($B$15:$AF$16,"1/2 AM")/2)</f>
        <v>0</v>
      </c>
      <c r="E50" s="2">
        <f>COUNTIF($B$15:$AF$16,"GTPI")+(COUNTIF($B$15:$AF$16,"1/2 GTPI")/2)</f>
        <v>0</v>
      </c>
      <c r="F50" s="2">
        <f>COUNTIF($B$15:$AF$16,"RH")+(COUNTIF($B$15:$AF$16,"1/2 RH")/2)</f>
        <v>0</v>
      </c>
      <c r="G50" s="2">
        <f>COUNTIF($B$15:$AF$16,"CA")+(COUNTIF($B$15:$AF$16,"1/2 CA")/2)</f>
        <v>0</v>
      </c>
      <c r="H50" s="2">
        <f>COUNTIF($B$15:$AF$16,"RT")+(COUNTIF($B$15:$AF$16,"1/2 RT")/2)</f>
        <v>0</v>
      </c>
      <c r="I50" s="2">
        <f>COUNTIF($B$15:$AF$16,"CE")+(COUNTIF($B$15:$AF$16,"1/2 CE")/2)</f>
        <v>0</v>
      </c>
      <c r="J50" s="2">
        <f>COUNTIF($B$15:$AF$16,"MO")+(COUNTIF($B$15:$AF$16,"1/2 MO")/2)</f>
        <v>0</v>
      </c>
      <c r="K50" s="2">
        <f>COUNTIF($B$15:$AF$16,"CAA")+(COUNTIF($B$15:$AF$16,"1/2 CAA")/2)</f>
        <v>0</v>
      </c>
      <c r="L50" s="2">
        <f>COUNTIF($B$15:$AF$16,"EF")+(COUNTIF($B$15:$AF$16,"1/2 EF")/2)</f>
        <v>0</v>
      </c>
      <c r="M50" s="2">
        <f>COUNTIF($B$15:$AF$16,"HSR")+(COUNTIF($B$15:$AF$16,"1/2 HSR")/2)</f>
        <v>0</v>
      </c>
      <c r="N50" s="2">
        <f>COUNTIF($B$15:$AF$16,"EM")+(COUNTIF($B$15:$AF$16,"1/2 EM")/2)</f>
        <v>0</v>
      </c>
      <c r="O50" s="2">
        <f>COUNTIF($B$15:$AF$16,"F")+(COUNTIF($B$15:$AF$16,"1/2 F")/2)</f>
        <v>0</v>
      </c>
      <c r="P50" s="2">
        <f>COUNTIF($B$15:$AF$16,"ST")+(COUNTIF($B$15:$AF$16,"1/2 ST")/2)</f>
        <v>0</v>
      </c>
      <c r="Q50" s="2">
        <f>COUNTIF($B$15:$AF$16,"FORM")+(COUNTIF($B$15:$AF$16,"1/2 FORM")/2)</f>
        <v>0</v>
      </c>
      <c r="R50" s="2">
        <f>COUNTIF($B$15:$AF$16,"EQ")+(COUNTIF($B$15:$AF$16,"1/2 EQ")/2)</f>
        <v>0</v>
      </c>
      <c r="S50" s="2">
        <f>COUNTIF($B$15:$AF$16,"CSO")+(COUNTIF($B$15:$AF$16,"1/2 CSO")/2)</f>
        <v>0</v>
      </c>
      <c r="T50" s="2">
        <f>COUNTIF($B$15:$AF$16,"FOUR")+(COUNTIF($B$15:$AF$16,"1/2 FOUR")/2)</f>
        <v>0</v>
      </c>
      <c r="U50" s="2">
        <f>COUNTIF($B$15:$AF$16,"PR")+(COUNTIF($B$15:$AF$16,"1/2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3"/>
        <v>0</v>
      </c>
    </row>
    <row r="51" spans="1:32" ht="17.25" customHeight="1">
      <c r="A51" s="44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COUNTIF($B$17:$AF$18,"AT")+(COUNTIF($B$17:$AF$18,"1/2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3"/>
        <v>0</v>
      </c>
    </row>
    <row r="52" spans="1:32" ht="17.25" customHeight="1">
      <c r="A52" s="44" t="s">
        <v>59</v>
      </c>
      <c r="B52" s="2">
        <f>COUNTIF($B$19:$AF$20,"J")+(COUNTIF($B$19:$AF$20,"1/2 J")/2)</f>
        <v>0</v>
      </c>
      <c r="C52" s="2">
        <f>COUNTIF($B$19:$AF$20,"M")+(COUNTIF($B$19:$AF$20,"1/2 M")/2)</f>
        <v>10</v>
      </c>
      <c r="D52" s="2">
        <f>COUNTIF($B$19:$AF$20,"AM")+(COUNTIF($B$19:$AF$20,"1/2 AM")/2)</f>
        <v>12</v>
      </c>
      <c r="E52" s="2">
        <f>COUNTIF($B$19:$AF$20,"GTPI")+(COUNTIF($B$19:$AF$20,"1/2 GTPI")/2)</f>
        <v>0</v>
      </c>
      <c r="F52" s="2">
        <f>COUNTIF($B$19:$AF$20,"RH")+(COUNTIF($B$19:$AF$20,"1/2 RH")/2)</f>
        <v>9</v>
      </c>
      <c r="G52" s="2">
        <f>COUNTIF($B$19:$AF$20,"CA")+(COUNTIF($B$19:$AF$20,"1/2 CA")/2)</f>
        <v>0</v>
      </c>
      <c r="H52" s="2">
        <f>COUNTIF($B$19:$AF$20,"RT")+(COUNTIF($B$19:$AF$20,"1/2 RT")/2)</f>
        <v>0</v>
      </c>
      <c r="I52" s="2">
        <f>COUNTIF($B$19:$AF$20,"CE")+(COUNTIF($B$19:$AF$20,"1/2 CE")/2)</f>
        <v>0</v>
      </c>
      <c r="J52" s="2">
        <f>COUNTIF($B$19:$AF$20,"MO")+(COUNTIF($B$19:$AF$20,"1/2 MO")/2)</f>
        <v>0</v>
      </c>
      <c r="K52" s="2">
        <f>COUNTIF($B$19:$AF$20,"CAA")+(COUNTIF($B$19:$AF$20,"1/2 CAA")/2)</f>
        <v>0</v>
      </c>
      <c r="L52" s="2">
        <f>COUNTIF($B$19:$AF$20,"EF")+(COUNTIF($B$19:$AF$20,"1/2 EF")/2)</f>
        <v>0</v>
      </c>
      <c r="M52" s="2">
        <f>COUNTIF($B$19:$AF$20,"HSR")+(COUNTIF($B$19:$AF$20,"1/2 HSR")/2)</f>
        <v>0</v>
      </c>
      <c r="N52" s="2">
        <f>COUNTIF($B$19:$AF$20,"EM")+(COUNTIF($B$19:$AF$20,"1/2 EM")/2)</f>
        <v>0</v>
      </c>
      <c r="O52" s="2">
        <f>COUNTIF($B$19:$AF$20,"F")+(COUNTIF($B$19:$AF$20,"1/2 F")/2)</f>
        <v>0</v>
      </c>
      <c r="P52" s="2">
        <f>COUNTIF($B$19:$AF$20,"ST")+(COUNTIF($B$19:$AF$20,"1/2 ST")/2)</f>
        <v>0</v>
      </c>
      <c r="Q52" s="2">
        <f>COUNTIF($B$19:$AF$20,"FORM")+(COUNTIF($B$19:$AF$20,"1/2 FORM")/2)</f>
        <v>0</v>
      </c>
      <c r="R52" s="2">
        <f>COUNTIF($B$19:$AF$20,"EQ")+(COUNTIF($B$19:$AF$20,"1/2 EQ")/2)</f>
        <v>0</v>
      </c>
      <c r="S52" s="2">
        <f>COUNTIF($B$19:$AF$20,"CSO")+(COUNTIF($B$19:$AF$20,"1/2 CSO")/2)</f>
        <v>0</v>
      </c>
      <c r="T52" s="2">
        <f>COUNTIF($B$19:$AF$20,"FOUR")+(COUNTIF($B$19:$AF$20,"1/2 FOUR")/2)</f>
        <v>0</v>
      </c>
      <c r="U52" s="2">
        <f>COUNTIF($B$19:$AF$20,"PR")+(COUNTIF($B$19:$AF$20,"1/2 PR")/2)</f>
        <v>0</v>
      </c>
      <c r="V52" s="2">
        <f>COUNTIF($B$19:$AF$20,"AT")+(COUNTIF($B$19:$AF$20,"1/2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3"/>
        <v>31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10</v>
      </c>
      <c r="D53" s="2">
        <f>COUNTIF($B$21:$AF$22,"AM")+(COUNTIF($B$21:$AF$22,"1/2 AM")/2)</f>
        <v>12</v>
      </c>
      <c r="E53" s="2">
        <f>COUNTIF($B$21:$AF$22,"GTPI")+(COUNTIF($B$21:$AF$22,"1/2 GTPI")/2)</f>
        <v>0</v>
      </c>
      <c r="F53" s="2">
        <f>COUNTIF($B$21:$AF$22,"RH")+(COUNTIF($B$21:$AF$22,"1/2 RH")/2)</f>
        <v>9</v>
      </c>
      <c r="G53" s="2">
        <f>COUNTIF($B$21:$AF$22,"CA")+(COUNTIF($B$21:$AF$22,"1/2 CA")/2)</f>
        <v>0</v>
      </c>
      <c r="H53" s="2">
        <f>COUNTIF($B$21:$AF$22,"RT")+(COUNTIF($B$21:$AF$22,"1/2 RT")/2)</f>
        <v>0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0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COUNTIF($B$21:$AF$22,"AT")+(COUNTIF($B$21:$AF$22,"1/2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3"/>
        <v>31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10</v>
      </c>
      <c r="D54" s="2">
        <f>COUNTIF($B$23:$AF$24,"AM")+(COUNTIF($B$23:$AF$24,"1/2 AM")/2)</f>
        <v>12</v>
      </c>
      <c r="E54" s="2">
        <f>COUNTIF($B$23:$AF$24,"GTPI")+(COUNTIF($B$23:$AF$24,"1/2 GTPI")/2)</f>
        <v>0</v>
      </c>
      <c r="F54" s="2">
        <f>COUNTIF($B$23:$AF$24,"RH")+(COUNTIF($B$23:$AF$24,"1/2 RH")/2)</f>
        <v>9</v>
      </c>
      <c r="G54" s="2">
        <f>COUNTIF($B$23:$AF$24,"CA")+(COUNTIF($B$23:$AF$24,"1/2 CA")/2)</f>
        <v>0</v>
      </c>
      <c r="H54" s="2">
        <f>COUNTIF($B$23:$AF$24,"RT")+(COUNTIF($B$23:$AF$24,"1/2 RT")/2)</f>
        <v>0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0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COUNTIF($B$23:$AF$24,"AT")+(COUNTIF($B$23:$AF$24,"1/2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3"/>
        <v>31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0</v>
      </c>
      <c r="D55" s="2">
        <f>COUNTIF($B$25:$AF$26,"AM")+(COUNTIF($B$25:$AF$26,"1/2 AM")/2)</f>
        <v>0</v>
      </c>
      <c r="E55" s="2">
        <f>COUNTIF($B$25:$AF$26,"GTPI")+(COUNTIF($B$25:$AF$26,"1/2 GTPI")/2)</f>
        <v>0</v>
      </c>
      <c r="F55" s="2">
        <f>COUNTIF($B$25:$AF$26,"RH")+(COUNTIF($B$25:$AF$26,"1/2 RH")/2)</f>
        <v>0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COUNTIF($B$25:$AF$26,"AT")+(COUNTIF($B$25:$AF$26,"1/2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3"/>
        <v>0</v>
      </c>
    </row>
    <row r="56" spans="1:32" ht="17.25" customHeight="1">
      <c r="A56" s="44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COUNTIF($B$27:$AF$28,"AT")+(COUNTIF($B$27:$AF$28,"1/2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3"/>
        <v>0</v>
      </c>
    </row>
    <row r="57" spans="1:32" ht="17.25" customHeight="1">
      <c r="A57" s="44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COUNTIF($B$29:$AF$30,"AT")+(COUNTIF($B$29:$AF$30,"1/2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3"/>
        <v>0</v>
      </c>
    </row>
  </sheetData>
  <mergeCells count="451">
    <mergeCell ref="AF19:AF20"/>
    <mergeCell ref="X11:X12"/>
    <mergeCell ref="U11:U12"/>
    <mergeCell ref="V11:V12"/>
    <mergeCell ref="W11:W12"/>
    <mergeCell ref="S11:S12"/>
    <mergeCell ref="AC13:AC14"/>
    <mergeCell ref="D21:D22"/>
    <mergeCell ref="T21:T22"/>
    <mergeCell ref="Z21:Z22"/>
    <mergeCell ref="U21:U22"/>
    <mergeCell ref="V21:V22"/>
    <mergeCell ref="AE21:AE22"/>
    <mergeCell ref="AF21:AF22"/>
    <mergeCell ref="T11:T12"/>
    <mergeCell ref="W21:W22"/>
    <mergeCell ref="X21:X22"/>
    <mergeCell ref="Y21:Y22"/>
    <mergeCell ref="AB13:AB14"/>
    <mergeCell ref="AF11:AF12"/>
    <mergeCell ref="AE13:AE14"/>
    <mergeCell ref="O11:O12"/>
    <mergeCell ref="N13:N14"/>
    <mergeCell ref="L11:L12"/>
    <mergeCell ref="L7:L8"/>
    <mergeCell ref="N11:N12"/>
    <mergeCell ref="M11:M12"/>
    <mergeCell ref="M7:M8"/>
    <mergeCell ref="R13:R14"/>
    <mergeCell ref="H13:H14"/>
    <mergeCell ref="M9:M10"/>
    <mergeCell ref="P9:P10"/>
    <mergeCell ref="Q9:Q10"/>
    <mergeCell ref="R11:R12"/>
    <mergeCell ref="R9:R10"/>
    <mergeCell ref="Q11:Q12"/>
    <mergeCell ref="K13:K14"/>
    <mergeCell ref="M13:M14"/>
    <mergeCell ref="O13:O14"/>
    <mergeCell ref="P13:P14"/>
    <mergeCell ref="Q13:Q14"/>
    <mergeCell ref="K7:K8"/>
    <mergeCell ref="I9:I10"/>
    <mergeCell ref="H7:H8"/>
    <mergeCell ref="J13:J14"/>
    <mergeCell ref="O9:O10"/>
    <mergeCell ref="J11:J12"/>
    <mergeCell ref="N9:N10"/>
    <mergeCell ref="B41:AF41"/>
    <mergeCell ref="X5:X6"/>
    <mergeCell ref="Y5:Y6"/>
    <mergeCell ref="R5:R6"/>
    <mergeCell ref="S5:S6"/>
    <mergeCell ref="T5:T6"/>
    <mergeCell ref="U5:U6"/>
    <mergeCell ref="AD5:AD6"/>
    <mergeCell ref="AE5:AE6"/>
    <mergeCell ref="AF5:AF6"/>
    <mergeCell ref="H5:H6"/>
    <mergeCell ref="I5:I6"/>
    <mergeCell ref="H9:H10"/>
    <mergeCell ref="N5:N6"/>
    <mergeCell ref="N7:N8"/>
    <mergeCell ref="O5:O6"/>
    <mergeCell ref="L5:L6"/>
    <mergeCell ref="M5:M6"/>
    <mergeCell ref="O7:O8"/>
    <mergeCell ref="P7:P8"/>
    <mergeCell ref="P11:P12"/>
    <mergeCell ref="I7:I8"/>
    <mergeCell ref="J7:J8"/>
    <mergeCell ref="L9:L10"/>
    <mergeCell ref="Z5:Z6"/>
    <mergeCell ref="AA5:AA6"/>
    <mergeCell ref="AC5:AC6"/>
    <mergeCell ref="V5:V6"/>
    <mergeCell ref="W5:W6"/>
    <mergeCell ref="P5:P6"/>
    <mergeCell ref="A1:AF1"/>
    <mergeCell ref="B5:B6"/>
    <mergeCell ref="C5:C6"/>
    <mergeCell ref="D5:D6"/>
    <mergeCell ref="E5:E6"/>
    <mergeCell ref="F5:F6"/>
    <mergeCell ref="G5:G6"/>
    <mergeCell ref="J5:J6"/>
    <mergeCell ref="K5:K6"/>
    <mergeCell ref="Q5:Q6"/>
    <mergeCell ref="AB5:AB6"/>
    <mergeCell ref="A3:A4"/>
    <mergeCell ref="A5:A6"/>
    <mergeCell ref="E7:E8"/>
    <mergeCell ref="F7:F8"/>
    <mergeCell ref="C9:C10"/>
    <mergeCell ref="G7:G8"/>
    <mergeCell ref="A11:A12"/>
    <mergeCell ref="A13:A14"/>
    <mergeCell ref="A27:A28"/>
    <mergeCell ref="B7:B8"/>
    <mergeCell ref="B9:B10"/>
    <mergeCell ref="B11:B12"/>
    <mergeCell ref="B13:B14"/>
    <mergeCell ref="B15:B16"/>
    <mergeCell ref="B23:B24"/>
    <mergeCell ref="A9:A10"/>
    <mergeCell ref="A7:A8"/>
    <mergeCell ref="C23:C24"/>
    <mergeCell ref="C19:C20"/>
    <mergeCell ref="C21:C22"/>
    <mergeCell ref="E21:E22"/>
    <mergeCell ref="F13:F14"/>
    <mergeCell ref="G13:G14"/>
    <mergeCell ref="A15:A16"/>
    <mergeCell ref="F21:F22"/>
    <mergeCell ref="L13:L14"/>
    <mergeCell ref="K11:K12"/>
    <mergeCell ref="C15:C16"/>
    <mergeCell ref="J9:J10"/>
    <mergeCell ref="I13:I14"/>
    <mergeCell ref="C11:C12"/>
    <mergeCell ref="G11:G12"/>
    <mergeCell ref="C13:C14"/>
    <mergeCell ref="D13:D14"/>
    <mergeCell ref="E13:E14"/>
    <mergeCell ref="G9:G10"/>
    <mergeCell ref="D15:D16"/>
    <mergeCell ref="E15:E16"/>
    <mergeCell ref="F15:F16"/>
    <mergeCell ref="G15:G16"/>
    <mergeCell ref="H15:H16"/>
    <mergeCell ref="I15:I16"/>
    <mergeCell ref="Y7:Y8"/>
    <mergeCell ref="AD7:AD8"/>
    <mergeCell ref="AE7:AE8"/>
    <mergeCell ref="AF7:AF8"/>
    <mergeCell ref="X7:X8"/>
    <mergeCell ref="Z7:Z8"/>
    <mergeCell ref="Q7:Q8"/>
    <mergeCell ref="AA7:AA8"/>
    <mergeCell ref="AB7:AB8"/>
    <mergeCell ref="AC7:AC8"/>
    <mergeCell ref="R7:R8"/>
    <mergeCell ref="S7:S8"/>
    <mergeCell ref="T7:T8"/>
    <mergeCell ref="U7:U8"/>
    <mergeCell ref="V7:V8"/>
    <mergeCell ref="W7:W8"/>
    <mergeCell ref="S9:S10"/>
    <mergeCell ref="T9:T10"/>
    <mergeCell ref="U9:U10"/>
    <mergeCell ref="V9:V10"/>
    <mergeCell ref="W9:W10"/>
    <mergeCell ref="X9:X10"/>
    <mergeCell ref="AF9:AF10"/>
    <mergeCell ref="D11:D12"/>
    <mergeCell ref="E11:E12"/>
    <mergeCell ref="F11:F12"/>
    <mergeCell ref="H11:H12"/>
    <mergeCell ref="I11:I12"/>
    <mergeCell ref="Z9:Z10"/>
    <mergeCell ref="AC9:AC10"/>
    <mergeCell ref="AD9:AD10"/>
    <mergeCell ref="AE9:AE10"/>
    <mergeCell ref="K9:K10"/>
    <mergeCell ref="D9:D10"/>
    <mergeCell ref="E9:E10"/>
    <mergeCell ref="F9:F10"/>
    <mergeCell ref="Y11:Y12"/>
    <mergeCell ref="AB9:AB10"/>
    <mergeCell ref="Y9:Y10"/>
    <mergeCell ref="AA9:AA10"/>
    <mergeCell ref="AD11:AD12"/>
    <mergeCell ref="AE11:AE12"/>
    <mergeCell ref="AD13:AD14"/>
    <mergeCell ref="AF13:AF14"/>
    <mergeCell ref="Z11:Z12"/>
    <mergeCell ref="AA11:AA12"/>
    <mergeCell ref="AB11:AB12"/>
    <mergeCell ref="AC11:AC12"/>
    <mergeCell ref="Z13:Z14"/>
    <mergeCell ref="AA13:AA14"/>
    <mergeCell ref="S13:S14"/>
    <mergeCell ref="T13:T14"/>
    <mergeCell ref="U13:U14"/>
    <mergeCell ref="Y13:Y14"/>
    <mergeCell ref="V13:V14"/>
    <mergeCell ref="W13:W14"/>
    <mergeCell ref="X13:X14"/>
    <mergeCell ref="AE15:AE16"/>
    <mergeCell ref="T15:T16"/>
    <mergeCell ref="U15:U16"/>
    <mergeCell ref="V15:V16"/>
    <mergeCell ref="W15:W16"/>
    <mergeCell ref="X15:X16"/>
    <mergeCell ref="AA15:AA16"/>
    <mergeCell ref="AC15:AC16"/>
    <mergeCell ref="AD15:AD16"/>
    <mergeCell ref="N15:N16"/>
    <mergeCell ref="O15:O16"/>
    <mergeCell ref="J15:J16"/>
    <mergeCell ref="K15:K16"/>
    <mergeCell ref="L15:L16"/>
    <mergeCell ref="M15:M16"/>
    <mergeCell ref="L17:L18"/>
    <mergeCell ref="R17:R18"/>
    <mergeCell ref="M17:M18"/>
    <mergeCell ref="N17:N18"/>
    <mergeCell ref="P17:P18"/>
    <mergeCell ref="Q17:Q18"/>
    <mergeCell ref="AF15:AF16"/>
    <mergeCell ref="C17:C18"/>
    <mergeCell ref="D17:D18"/>
    <mergeCell ref="E17:E18"/>
    <mergeCell ref="F17:F18"/>
    <mergeCell ref="G17:G18"/>
    <mergeCell ref="H17:H18"/>
    <mergeCell ref="I17:I18"/>
    <mergeCell ref="O17:O18"/>
    <mergeCell ref="S17:S18"/>
    <mergeCell ref="P15:P16"/>
    <mergeCell ref="Q15:Q16"/>
    <mergeCell ref="R15:R16"/>
    <mergeCell ref="S15:S16"/>
    <mergeCell ref="V17:V18"/>
    <mergeCell ref="W17:W18"/>
    <mergeCell ref="T17:T18"/>
    <mergeCell ref="U17:U18"/>
    <mergeCell ref="Y17:Y18"/>
    <mergeCell ref="J17:J18"/>
    <mergeCell ref="X17:X18"/>
    <mergeCell ref="AB15:AB16"/>
    <mergeCell ref="Y15:Y16"/>
    <mergeCell ref="Z15:Z16"/>
    <mergeCell ref="AB19:AB20"/>
    <mergeCell ref="AC19:AC20"/>
    <mergeCell ref="AD19:AD20"/>
    <mergeCell ref="AA19:AA20"/>
    <mergeCell ref="AE19:AE20"/>
    <mergeCell ref="D19:D20"/>
    <mergeCell ref="AF17:AF18"/>
    <mergeCell ref="Z17:Z18"/>
    <mergeCell ref="AA17:AA18"/>
    <mergeCell ref="AB17:AB18"/>
    <mergeCell ref="AC17:AC18"/>
    <mergeCell ref="Y19:Y20"/>
    <mergeCell ref="Z19:Z20"/>
    <mergeCell ref="AD17:AD18"/>
    <mergeCell ref="AE17:AE18"/>
    <mergeCell ref="H19:H20"/>
    <mergeCell ref="I19:I20"/>
    <mergeCell ref="K19:K20"/>
    <mergeCell ref="J19:J20"/>
    <mergeCell ref="E19:E20"/>
    <mergeCell ref="F19:F20"/>
    <mergeCell ref="G19:G20"/>
    <mergeCell ref="K17:K18"/>
    <mergeCell ref="L19:L20"/>
    <mergeCell ref="R19:R20"/>
    <mergeCell ref="U19:U20"/>
    <mergeCell ref="T19:T20"/>
    <mergeCell ref="N19:N20"/>
    <mergeCell ref="M19:M20"/>
    <mergeCell ref="O19:O20"/>
    <mergeCell ref="X19:X20"/>
    <mergeCell ref="V19:V20"/>
    <mergeCell ref="W19:W20"/>
    <mergeCell ref="P19:P20"/>
    <mergeCell ref="Q19:Q20"/>
    <mergeCell ref="S19:S20"/>
    <mergeCell ref="AA21:AA22"/>
    <mergeCell ref="AB21:AB22"/>
    <mergeCell ref="AC21:AC22"/>
    <mergeCell ref="AD21:AD22"/>
    <mergeCell ref="I23:I24"/>
    <mergeCell ref="J23:J24"/>
    <mergeCell ref="K23:K24"/>
    <mergeCell ref="O21:O22"/>
    <mergeCell ref="K21:K22"/>
    <mergeCell ref="J21:J22"/>
    <mergeCell ref="R23:R24"/>
    <mergeCell ref="R21:R22"/>
    <mergeCell ref="AA23:AA24"/>
    <mergeCell ref="N21:N22"/>
    <mergeCell ref="S21:S22"/>
    <mergeCell ref="M23:M24"/>
    <mergeCell ref="N23:N24"/>
    <mergeCell ref="O23:O24"/>
    <mergeCell ref="G21:G22"/>
    <mergeCell ref="H21:H22"/>
    <mergeCell ref="I21:I22"/>
    <mergeCell ref="P21:P22"/>
    <mergeCell ref="L21:L22"/>
    <mergeCell ref="M21:M22"/>
    <mergeCell ref="Q21:Q22"/>
    <mergeCell ref="AF23:AF24"/>
    <mergeCell ref="C25:C26"/>
    <mergeCell ref="D25:D26"/>
    <mergeCell ref="E25:E26"/>
    <mergeCell ref="F25:F26"/>
    <mergeCell ref="G25:G26"/>
    <mergeCell ref="H25:H26"/>
    <mergeCell ref="I25:I26"/>
    <mergeCell ref="X23:X24"/>
    <mergeCell ref="U23:U24"/>
    <mergeCell ref="E23:E24"/>
    <mergeCell ref="F23:F24"/>
    <mergeCell ref="G23:G24"/>
    <mergeCell ref="H23:H24"/>
    <mergeCell ref="P23:P24"/>
    <mergeCell ref="Q23:Q24"/>
    <mergeCell ref="L23:L24"/>
    <mergeCell ref="AE23:AE24"/>
    <mergeCell ref="AD23:AD24"/>
    <mergeCell ref="Z23:Z24"/>
    <mergeCell ref="AB23:AB24"/>
    <mergeCell ref="AC23:AC24"/>
    <mergeCell ref="R25:R26"/>
    <mergeCell ref="S25:S26"/>
    <mergeCell ref="AB25:AB26"/>
    <mergeCell ref="AC25:AC26"/>
    <mergeCell ref="T25:T26"/>
    <mergeCell ref="U25:U26"/>
    <mergeCell ref="S23:S24"/>
    <mergeCell ref="T23:T24"/>
    <mergeCell ref="Z25:Z26"/>
    <mergeCell ref="AA25:AA26"/>
    <mergeCell ref="V23:V24"/>
    <mergeCell ref="W23:W24"/>
    <mergeCell ref="Y23:Y24"/>
    <mergeCell ref="X25:X26"/>
    <mergeCell ref="Y25:Y26"/>
    <mergeCell ref="AF25:AF26"/>
    <mergeCell ref="C27:C28"/>
    <mergeCell ref="D27:D28"/>
    <mergeCell ref="E27:E28"/>
    <mergeCell ref="F27:F28"/>
    <mergeCell ref="G27:G28"/>
    <mergeCell ref="V25:V26"/>
    <mergeCell ref="W25:W26"/>
    <mergeCell ref="P25:P26"/>
    <mergeCell ref="Q25:Q26"/>
    <mergeCell ref="J25:J26"/>
    <mergeCell ref="K25:K26"/>
    <mergeCell ref="L25:L26"/>
    <mergeCell ref="M25:M26"/>
    <mergeCell ref="N25:N26"/>
    <mergeCell ref="O25:O26"/>
    <mergeCell ref="AD25:AD26"/>
    <mergeCell ref="AE25:AE26"/>
    <mergeCell ref="R27:R28"/>
    <mergeCell ref="S27:S28"/>
    <mergeCell ref="AB27:AB28"/>
    <mergeCell ref="AC27:AC28"/>
    <mergeCell ref="X27:X28"/>
    <mergeCell ref="Y27:Y28"/>
    <mergeCell ref="AF27:AF28"/>
    <mergeCell ref="C29:C30"/>
    <mergeCell ref="D29:D30"/>
    <mergeCell ref="E29:E30"/>
    <mergeCell ref="F29:F30"/>
    <mergeCell ref="G29:G30"/>
    <mergeCell ref="H29:H30"/>
    <mergeCell ref="I29:I30"/>
    <mergeCell ref="N27:N28"/>
    <mergeCell ref="O27:O28"/>
    <mergeCell ref="J29:J30"/>
    <mergeCell ref="K29:K30"/>
    <mergeCell ref="Z27:Z28"/>
    <mergeCell ref="AA27:AA28"/>
    <mergeCell ref="T27:T28"/>
    <mergeCell ref="U27:U28"/>
    <mergeCell ref="V27:V28"/>
    <mergeCell ref="W27:W28"/>
    <mergeCell ref="H27:H28"/>
    <mergeCell ref="I27:I28"/>
    <mergeCell ref="J27:J28"/>
    <mergeCell ref="K27:K28"/>
    <mergeCell ref="L27:L28"/>
    <mergeCell ref="M27:M28"/>
    <mergeCell ref="L29:L30"/>
    <mergeCell ref="AD27:AD28"/>
    <mergeCell ref="AE27:AE28"/>
    <mergeCell ref="N29:N30"/>
    <mergeCell ref="O29:O30"/>
    <mergeCell ref="P29:P30"/>
    <mergeCell ref="Q29:Q30"/>
    <mergeCell ref="AE29:AE30"/>
    <mergeCell ref="X29:X30"/>
    <mergeCell ref="Y29:Y30"/>
    <mergeCell ref="Z29:Z30"/>
    <mergeCell ref="P27:P28"/>
    <mergeCell ref="Q27:Q28"/>
    <mergeCell ref="M29:M30"/>
    <mergeCell ref="B34:B40"/>
    <mergeCell ref="C34:C40"/>
    <mergeCell ref="D34:D40"/>
    <mergeCell ref="A34:A40"/>
    <mergeCell ref="B29:B30"/>
    <mergeCell ref="D7:D8"/>
    <mergeCell ref="B27:B28"/>
    <mergeCell ref="A25:A26"/>
    <mergeCell ref="A19:A20"/>
    <mergeCell ref="B25:B26"/>
    <mergeCell ref="B19:B20"/>
    <mergeCell ref="B21:B22"/>
    <mergeCell ref="B17:B18"/>
    <mergeCell ref="A17:A18"/>
    <mergeCell ref="A23:A24"/>
    <mergeCell ref="A21:A22"/>
    <mergeCell ref="A29:A30"/>
    <mergeCell ref="D23:D24"/>
    <mergeCell ref="C7:C8"/>
    <mergeCell ref="O34:O40"/>
    <mergeCell ref="P34:P40"/>
    <mergeCell ref="E34:E40"/>
    <mergeCell ref="F34:F40"/>
    <mergeCell ref="G34:G40"/>
    <mergeCell ref="H34:H40"/>
    <mergeCell ref="I34:I40"/>
    <mergeCell ref="J34:J40"/>
    <mergeCell ref="K34:K40"/>
    <mergeCell ref="L34:L40"/>
    <mergeCell ref="M34:M40"/>
    <mergeCell ref="N34:N40"/>
    <mergeCell ref="Q34:Q40"/>
    <mergeCell ref="R34:R40"/>
    <mergeCell ref="S34:S40"/>
    <mergeCell ref="T34:T40"/>
    <mergeCell ref="U34:U40"/>
    <mergeCell ref="W34:W40"/>
    <mergeCell ref="AD29:AD30"/>
    <mergeCell ref="V34:V40"/>
    <mergeCell ref="Y34:Y40"/>
    <mergeCell ref="X34:X40"/>
    <mergeCell ref="Z34:Z40"/>
    <mergeCell ref="R29:R30"/>
    <mergeCell ref="S29:S30"/>
    <mergeCell ref="T29:T30"/>
    <mergeCell ref="U29:U30"/>
    <mergeCell ref="V29:V30"/>
    <mergeCell ref="W29:W30"/>
    <mergeCell ref="AF29:AF30"/>
    <mergeCell ref="AC29:AC30"/>
    <mergeCell ref="AC34:AC40"/>
    <mergeCell ref="AD34:AD40"/>
    <mergeCell ref="AE34:AE40"/>
    <mergeCell ref="AF34:AF40"/>
    <mergeCell ref="AA29:AA30"/>
    <mergeCell ref="AB29:AB30"/>
    <mergeCell ref="AA34:AA40"/>
    <mergeCell ref="AB34:AB40"/>
  </mergeCells>
  <phoneticPr fontId="2" type="noConversion"/>
  <pageMargins left="0.17" right="0.17" top="0.3" bottom="0.26" header="0.4921259845" footer="0.492125984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G57"/>
  <sheetViews>
    <sheetView topLeftCell="A10" zoomScale="85" zoomScaleNormal="85" workbookViewId="0">
      <selection activeCell="A3" sqref="A3:A4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3" ht="22.5" customHeight="1">
      <c r="A1" s="81" t="s">
        <v>33</v>
      </c>
      <c r="B1" s="83"/>
      <c r="C1" s="83"/>
      <c r="D1" s="83"/>
      <c r="E1" s="83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4"/>
      <c r="AF1" s="29"/>
    </row>
    <row r="2" spans="1:33">
      <c r="A2" s="2"/>
      <c r="B2" s="33"/>
      <c r="C2" s="3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21"/>
      <c r="AG2" s="15"/>
    </row>
    <row r="3" spans="1:33">
      <c r="A3" s="52"/>
      <c r="B3" s="26">
        <v>1</v>
      </c>
      <c r="C3" s="26">
        <v>2</v>
      </c>
      <c r="D3" s="26">
        <v>3</v>
      </c>
      <c r="E3" s="26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22"/>
      <c r="AG3" s="15"/>
    </row>
    <row r="4" spans="1:33">
      <c r="A4" s="52"/>
      <c r="B4" s="3" t="s">
        <v>45</v>
      </c>
      <c r="C4" s="3" t="s">
        <v>46</v>
      </c>
      <c r="D4" s="3" t="s">
        <v>7</v>
      </c>
      <c r="E4" s="3" t="s">
        <v>7</v>
      </c>
      <c r="F4" s="3" t="s">
        <v>6</v>
      </c>
      <c r="G4" s="3" t="s">
        <v>43</v>
      </c>
      <c r="H4" s="3" t="s">
        <v>44</v>
      </c>
      <c r="I4" s="3" t="s">
        <v>45</v>
      </c>
      <c r="J4" s="3" t="s">
        <v>46</v>
      </c>
      <c r="K4" s="3" t="s">
        <v>7</v>
      </c>
      <c r="L4" s="3" t="s">
        <v>7</v>
      </c>
      <c r="M4" s="3" t="s">
        <v>6</v>
      </c>
      <c r="N4" s="3" t="s">
        <v>43</v>
      </c>
      <c r="O4" s="3" t="s">
        <v>44</v>
      </c>
      <c r="P4" s="3" t="s">
        <v>45</v>
      </c>
      <c r="Q4" s="3" t="s">
        <v>46</v>
      </c>
      <c r="R4" s="3" t="s">
        <v>7</v>
      </c>
      <c r="S4" s="3" t="s">
        <v>7</v>
      </c>
      <c r="T4" s="3" t="s">
        <v>6</v>
      </c>
      <c r="U4" s="3" t="s">
        <v>43</v>
      </c>
      <c r="V4" s="3" t="s">
        <v>44</v>
      </c>
      <c r="W4" s="3" t="s">
        <v>45</v>
      </c>
      <c r="X4" s="3" t="s">
        <v>46</v>
      </c>
      <c r="Y4" s="3" t="s">
        <v>7</v>
      </c>
      <c r="Z4" s="3" t="s">
        <v>7</v>
      </c>
      <c r="AA4" s="3" t="s">
        <v>6</v>
      </c>
      <c r="AB4" s="3" t="s">
        <v>43</v>
      </c>
      <c r="AC4" s="3" t="s">
        <v>44</v>
      </c>
      <c r="AD4" s="3" t="s">
        <v>45</v>
      </c>
      <c r="AE4" s="3" t="s">
        <v>46</v>
      </c>
      <c r="AF4" s="22"/>
      <c r="AG4" s="15"/>
    </row>
    <row r="5" spans="1:33" ht="12.75" customHeight="1">
      <c r="A5" s="52" t="s">
        <v>54</v>
      </c>
      <c r="B5" s="48" t="s">
        <v>22</v>
      </c>
      <c r="C5" s="46" t="s">
        <v>7</v>
      </c>
      <c r="D5" s="46" t="s">
        <v>7</v>
      </c>
      <c r="E5" s="46" t="s">
        <v>7</v>
      </c>
      <c r="F5" s="46" t="s">
        <v>7</v>
      </c>
      <c r="G5" s="46" t="s">
        <v>7</v>
      </c>
      <c r="H5" s="48" t="s">
        <v>9</v>
      </c>
      <c r="I5" s="48" t="s">
        <v>9</v>
      </c>
      <c r="J5" s="46" t="s">
        <v>7</v>
      </c>
      <c r="K5" s="46" t="s">
        <v>7</v>
      </c>
      <c r="L5" s="48" t="s">
        <v>22</v>
      </c>
      <c r="M5" s="46" t="s">
        <v>7</v>
      </c>
      <c r="N5" s="46" t="s">
        <v>7</v>
      </c>
      <c r="O5" s="48" t="s">
        <v>9</v>
      </c>
      <c r="P5" s="48" t="s">
        <v>9</v>
      </c>
      <c r="Q5" s="46" t="s">
        <v>7</v>
      </c>
      <c r="R5" s="46" t="s">
        <v>7</v>
      </c>
      <c r="S5" s="46" t="s">
        <v>7</v>
      </c>
      <c r="T5" s="46" t="s">
        <v>7</v>
      </c>
      <c r="U5" s="46" t="s">
        <v>7</v>
      </c>
      <c r="V5" s="48" t="s">
        <v>9</v>
      </c>
      <c r="W5" s="48" t="s">
        <v>9</v>
      </c>
      <c r="X5" s="46" t="s">
        <v>7</v>
      </c>
      <c r="Y5" s="46" t="s">
        <v>7</v>
      </c>
      <c r="Z5" s="46" t="s">
        <v>7</v>
      </c>
      <c r="AA5" s="46" t="s">
        <v>7</v>
      </c>
      <c r="AB5" s="46" t="s">
        <v>7</v>
      </c>
      <c r="AC5" s="48" t="s">
        <v>9</v>
      </c>
      <c r="AD5" s="48" t="s">
        <v>9</v>
      </c>
      <c r="AE5" s="46" t="s">
        <v>7</v>
      </c>
      <c r="AF5" s="46"/>
      <c r="AG5" s="15"/>
    </row>
    <row r="6" spans="1:33" ht="12.75" customHeight="1">
      <c r="A6" s="52"/>
      <c r="B6" s="48"/>
      <c r="C6" s="46"/>
      <c r="D6" s="46"/>
      <c r="E6" s="46"/>
      <c r="F6" s="46"/>
      <c r="G6" s="46"/>
      <c r="H6" s="48"/>
      <c r="I6" s="48"/>
      <c r="J6" s="46"/>
      <c r="K6" s="46"/>
      <c r="L6" s="48"/>
      <c r="M6" s="46"/>
      <c r="N6" s="46"/>
      <c r="O6" s="48"/>
      <c r="P6" s="48"/>
      <c r="Q6" s="46"/>
      <c r="R6" s="46"/>
      <c r="S6" s="46"/>
      <c r="T6" s="46"/>
      <c r="U6" s="46"/>
      <c r="V6" s="48"/>
      <c r="W6" s="48"/>
      <c r="X6" s="46"/>
      <c r="Y6" s="46"/>
      <c r="Z6" s="46"/>
      <c r="AA6" s="46"/>
      <c r="AB6" s="46"/>
      <c r="AC6" s="48"/>
      <c r="AD6" s="48"/>
      <c r="AE6" s="46"/>
      <c r="AF6" s="46"/>
      <c r="AG6" s="15"/>
    </row>
    <row r="7" spans="1:33" ht="13.5" customHeight="1">
      <c r="A7" s="52" t="s">
        <v>55</v>
      </c>
      <c r="B7" s="48" t="s">
        <v>22</v>
      </c>
      <c r="C7" s="48" t="s">
        <v>9</v>
      </c>
      <c r="D7" s="46" t="s">
        <v>7</v>
      </c>
      <c r="E7" s="46" t="s">
        <v>7</v>
      </c>
      <c r="F7" s="46" t="s">
        <v>7</v>
      </c>
      <c r="G7" s="46" t="s">
        <v>7</v>
      </c>
      <c r="H7" s="48" t="s">
        <v>9</v>
      </c>
      <c r="I7" s="48" t="s">
        <v>9</v>
      </c>
      <c r="J7" s="46" t="s">
        <v>8</v>
      </c>
      <c r="K7" s="46" t="s">
        <v>8</v>
      </c>
      <c r="L7" s="48" t="s">
        <v>22</v>
      </c>
      <c r="M7" s="46" t="s">
        <v>8</v>
      </c>
      <c r="N7" s="46" t="s">
        <v>8</v>
      </c>
      <c r="O7" s="46" t="s">
        <v>8</v>
      </c>
      <c r="P7" s="48" t="s">
        <v>9</v>
      </c>
      <c r="Q7" s="48" t="s">
        <v>9</v>
      </c>
      <c r="R7" s="46" t="s">
        <v>7</v>
      </c>
      <c r="S7" s="46" t="s">
        <v>7</v>
      </c>
      <c r="T7" s="46" t="s">
        <v>7</v>
      </c>
      <c r="U7" s="46" t="s">
        <v>7</v>
      </c>
      <c r="V7" s="48" t="s">
        <v>9</v>
      </c>
      <c r="W7" s="48" t="s">
        <v>9</v>
      </c>
      <c r="X7" s="46" t="s">
        <v>8</v>
      </c>
      <c r="Y7" s="46" t="s">
        <v>8</v>
      </c>
      <c r="Z7" s="46" t="s">
        <v>8</v>
      </c>
      <c r="AA7" s="46" t="s">
        <v>8</v>
      </c>
      <c r="AB7" s="46" t="s">
        <v>8</v>
      </c>
      <c r="AC7" s="46" t="s">
        <v>8</v>
      </c>
      <c r="AD7" s="48" t="s">
        <v>9</v>
      </c>
      <c r="AE7" s="48" t="s">
        <v>9</v>
      </c>
      <c r="AF7" s="46"/>
      <c r="AG7" s="15"/>
    </row>
    <row r="8" spans="1:33" ht="13.5" customHeight="1">
      <c r="A8" s="52"/>
      <c r="B8" s="48"/>
      <c r="C8" s="48"/>
      <c r="D8" s="46"/>
      <c r="E8" s="46"/>
      <c r="F8" s="46"/>
      <c r="G8" s="46"/>
      <c r="H8" s="48"/>
      <c r="I8" s="48"/>
      <c r="J8" s="46"/>
      <c r="K8" s="46"/>
      <c r="L8" s="48"/>
      <c r="M8" s="46"/>
      <c r="N8" s="46"/>
      <c r="O8" s="46"/>
      <c r="P8" s="48"/>
      <c r="Q8" s="48"/>
      <c r="R8" s="46"/>
      <c r="S8" s="46"/>
      <c r="T8" s="46"/>
      <c r="U8" s="46"/>
      <c r="V8" s="48"/>
      <c r="W8" s="48"/>
      <c r="X8" s="46"/>
      <c r="Y8" s="46"/>
      <c r="Z8" s="46"/>
      <c r="AA8" s="46"/>
      <c r="AB8" s="46"/>
      <c r="AC8" s="46"/>
      <c r="AD8" s="48"/>
      <c r="AE8" s="48"/>
      <c r="AF8" s="46"/>
      <c r="AG8" s="15"/>
    </row>
    <row r="9" spans="1:33" ht="13.5" customHeight="1">
      <c r="A9" s="52" t="s">
        <v>56</v>
      </c>
      <c r="B9" s="48" t="s">
        <v>22</v>
      </c>
      <c r="C9" s="48" t="s">
        <v>9</v>
      </c>
      <c r="D9" s="46" t="s">
        <v>7</v>
      </c>
      <c r="E9" s="46" t="s">
        <v>7</v>
      </c>
      <c r="F9" s="46" t="s">
        <v>7</v>
      </c>
      <c r="G9" s="46" t="s">
        <v>7</v>
      </c>
      <c r="H9" s="48" t="s">
        <v>9</v>
      </c>
      <c r="I9" s="48" t="s">
        <v>9</v>
      </c>
      <c r="J9" s="46" t="s">
        <v>8</v>
      </c>
      <c r="K9" s="46" t="s">
        <v>8</v>
      </c>
      <c r="L9" s="48" t="s">
        <v>22</v>
      </c>
      <c r="M9" s="46" t="s">
        <v>8</v>
      </c>
      <c r="N9" s="46" t="s">
        <v>8</v>
      </c>
      <c r="O9" s="46" t="s">
        <v>8</v>
      </c>
      <c r="P9" s="48" t="s">
        <v>9</v>
      </c>
      <c r="Q9" s="48" t="s">
        <v>9</v>
      </c>
      <c r="R9" s="46" t="s">
        <v>7</v>
      </c>
      <c r="S9" s="46" t="s">
        <v>7</v>
      </c>
      <c r="T9" s="46" t="s">
        <v>7</v>
      </c>
      <c r="U9" s="46" t="s">
        <v>7</v>
      </c>
      <c r="V9" s="48" t="s">
        <v>9</v>
      </c>
      <c r="W9" s="48" t="s">
        <v>9</v>
      </c>
      <c r="X9" s="46" t="s">
        <v>8</v>
      </c>
      <c r="Y9" s="46" t="s">
        <v>8</v>
      </c>
      <c r="Z9" s="46" t="s">
        <v>8</v>
      </c>
      <c r="AA9" s="46" t="s">
        <v>8</v>
      </c>
      <c r="AB9" s="46" t="s">
        <v>8</v>
      </c>
      <c r="AC9" s="46" t="s">
        <v>8</v>
      </c>
      <c r="AD9" s="48" t="s">
        <v>9</v>
      </c>
      <c r="AE9" s="48" t="s">
        <v>9</v>
      </c>
      <c r="AF9" s="46"/>
      <c r="AG9" s="15"/>
    </row>
    <row r="10" spans="1:33" ht="13.5" customHeight="1">
      <c r="A10" s="52"/>
      <c r="B10" s="48"/>
      <c r="C10" s="48"/>
      <c r="D10" s="46"/>
      <c r="E10" s="46"/>
      <c r="F10" s="46"/>
      <c r="G10" s="46"/>
      <c r="H10" s="48"/>
      <c r="I10" s="48"/>
      <c r="J10" s="46"/>
      <c r="K10" s="46"/>
      <c r="L10" s="48"/>
      <c r="M10" s="46"/>
      <c r="N10" s="46"/>
      <c r="O10" s="46"/>
      <c r="P10" s="48"/>
      <c r="Q10" s="48"/>
      <c r="R10" s="46"/>
      <c r="S10" s="46"/>
      <c r="T10" s="46"/>
      <c r="U10" s="46"/>
      <c r="V10" s="48"/>
      <c r="W10" s="48"/>
      <c r="X10" s="46"/>
      <c r="Y10" s="46"/>
      <c r="Z10" s="46"/>
      <c r="AA10" s="46"/>
      <c r="AB10" s="46"/>
      <c r="AC10" s="46"/>
      <c r="AD10" s="48"/>
      <c r="AE10" s="48"/>
      <c r="AF10" s="46"/>
      <c r="AG10" s="15"/>
    </row>
    <row r="11" spans="1:33" ht="12.75" customHeight="1">
      <c r="A11" s="52" t="s">
        <v>57</v>
      </c>
      <c r="B11" s="48" t="s">
        <v>22</v>
      </c>
      <c r="C11" s="48" t="s">
        <v>9</v>
      </c>
      <c r="D11" s="46" t="s">
        <v>7</v>
      </c>
      <c r="E11" s="46" t="s">
        <v>7</v>
      </c>
      <c r="F11" s="46" t="s">
        <v>7</v>
      </c>
      <c r="G11" s="46" t="s">
        <v>7</v>
      </c>
      <c r="H11" s="48" t="s">
        <v>9</v>
      </c>
      <c r="I11" s="48" t="s">
        <v>9</v>
      </c>
      <c r="J11" s="46" t="s">
        <v>8</v>
      </c>
      <c r="K11" s="46" t="s">
        <v>8</v>
      </c>
      <c r="L11" s="48" t="s">
        <v>22</v>
      </c>
      <c r="M11" s="46" t="s">
        <v>8</v>
      </c>
      <c r="N11" s="46" t="s">
        <v>8</v>
      </c>
      <c r="O11" s="46" t="s">
        <v>8</v>
      </c>
      <c r="P11" s="48" t="s">
        <v>9</v>
      </c>
      <c r="Q11" s="48" t="s">
        <v>9</v>
      </c>
      <c r="R11" s="46" t="s">
        <v>7</v>
      </c>
      <c r="S11" s="46" t="s">
        <v>7</v>
      </c>
      <c r="T11" s="46" t="s">
        <v>7</v>
      </c>
      <c r="U11" s="46" t="s">
        <v>7</v>
      </c>
      <c r="V11" s="48" t="s">
        <v>9</v>
      </c>
      <c r="W11" s="48" t="s">
        <v>9</v>
      </c>
      <c r="X11" s="46" t="s">
        <v>8</v>
      </c>
      <c r="Y11" s="46" t="s">
        <v>8</v>
      </c>
      <c r="Z11" s="46" t="s">
        <v>8</v>
      </c>
      <c r="AA11" s="46" t="s">
        <v>8</v>
      </c>
      <c r="AB11" s="46" t="s">
        <v>8</v>
      </c>
      <c r="AC11" s="46" t="s">
        <v>8</v>
      </c>
      <c r="AD11" s="48" t="s">
        <v>9</v>
      </c>
      <c r="AE11" s="48" t="s">
        <v>9</v>
      </c>
      <c r="AF11" s="46"/>
      <c r="AG11" s="15"/>
    </row>
    <row r="12" spans="1:33" ht="12.75" customHeight="1">
      <c r="A12" s="52"/>
      <c r="B12" s="48"/>
      <c r="C12" s="48"/>
      <c r="D12" s="46"/>
      <c r="E12" s="46"/>
      <c r="F12" s="46"/>
      <c r="G12" s="46"/>
      <c r="H12" s="48"/>
      <c r="I12" s="48"/>
      <c r="J12" s="46"/>
      <c r="K12" s="46"/>
      <c r="L12" s="48"/>
      <c r="M12" s="46"/>
      <c r="N12" s="46"/>
      <c r="O12" s="46"/>
      <c r="P12" s="48"/>
      <c r="Q12" s="48"/>
      <c r="R12" s="46"/>
      <c r="S12" s="46"/>
      <c r="T12" s="46"/>
      <c r="U12" s="46"/>
      <c r="V12" s="48"/>
      <c r="W12" s="48"/>
      <c r="X12" s="46"/>
      <c r="Y12" s="46"/>
      <c r="Z12" s="46"/>
      <c r="AA12" s="46"/>
      <c r="AB12" s="46"/>
      <c r="AC12" s="46"/>
      <c r="AD12" s="48"/>
      <c r="AE12" s="48"/>
      <c r="AF12" s="46"/>
      <c r="AG12" s="15"/>
    </row>
    <row r="13" spans="1:33" ht="12.75" customHeight="1">
      <c r="A13" s="52" t="s">
        <v>58</v>
      </c>
      <c r="B13" s="48" t="s">
        <v>22</v>
      </c>
      <c r="C13" s="48" t="s">
        <v>9</v>
      </c>
      <c r="D13" s="46" t="s">
        <v>7</v>
      </c>
      <c r="E13" s="46" t="s">
        <v>7</v>
      </c>
      <c r="F13" s="46" t="s">
        <v>7</v>
      </c>
      <c r="G13" s="46" t="s">
        <v>7</v>
      </c>
      <c r="H13" s="48" t="s">
        <v>9</v>
      </c>
      <c r="I13" s="48" t="s">
        <v>9</v>
      </c>
      <c r="J13" s="46" t="s">
        <v>8</v>
      </c>
      <c r="K13" s="46" t="s">
        <v>8</v>
      </c>
      <c r="L13" s="48" t="s">
        <v>22</v>
      </c>
      <c r="M13" s="46" t="s">
        <v>8</v>
      </c>
      <c r="N13" s="46" t="s">
        <v>8</v>
      </c>
      <c r="O13" s="46" t="s">
        <v>8</v>
      </c>
      <c r="P13" s="48" t="s">
        <v>9</v>
      </c>
      <c r="Q13" s="48" t="s">
        <v>9</v>
      </c>
      <c r="R13" s="46" t="s">
        <v>7</v>
      </c>
      <c r="S13" s="46" t="s">
        <v>7</v>
      </c>
      <c r="T13" s="46" t="s">
        <v>7</v>
      </c>
      <c r="U13" s="46" t="s">
        <v>7</v>
      </c>
      <c r="V13" s="48" t="s">
        <v>9</v>
      </c>
      <c r="W13" s="48" t="s">
        <v>9</v>
      </c>
      <c r="X13" s="46" t="s">
        <v>8</v>
      </c>
      <c r="Y13" s="46" t="s">
        <v>8</v>
      </c>
      <c r="Z13" s="46" t="s">
        <v>8</v>
      </c>
      <c r="AA13" s="46" t="s">
        <v>8</v>
      </c>
      <c r="AB13" s="46" t="s">
        <v>8</v>
      </c>
      <c r="AC13" s="46" t="s">
        <v>8</v>
      </c>
      <c r="AD13" s="48" t="s">
        <v>9</v>
      </c>
      <c r="AE13" s="48" t="s">
        <v>9</v>
      </c>
      <c r="AF13" s="46"/>
      <c r="AG13" s="15"/>
    </row>
    <row r="14" spans="1:33" ht="12.75" customHeight="1">
      <c r="A14" s="52"/>
      <c r="B14" s="48"/>
      <c r="C14" s="48"/>
      <c r="D14" s="46"/>
      <c r="E14" s="46"/>
      <c r="F14" s="46"/>
      <c r="G14" s="46"/>
      <c r="H14" s="48"/>
      <c r="I14" s="48"/>
      <c r="J14" s="46"/>
      <c r="K14" s="46"/>
      <c r="L14" s="48"/>
      <c r="M14" s="46"/>
      <c r="N14" s="46"/>
      <c r="O14" s="46"/>
      <c r="P14" s="48"/>
      <c r="Q14" s="48"/>
      <c r="R14" s="46"/>
      <c r="S14" s="46"/>
      <c r="T14" s="46"/>
      <c r="U14" s="46"/>
      <c r="V14" s="48"/>
      <c r="W14" s="48"/>
      <c r="X14" s="46"/>
      <c r="Y14" s="46"/>
      <c r="Z14" s="46"/>
      <c r="AA14" s="46"/>
      <c r="AB14" s="46"/>
      <c r="AC14" s="46"/>
      <c r="AD14" s="48"/>
      <c r="AE14" s="48"/>
      <c r="AF14" s="46"/>
      <c r="AG14" s="15"/>
    </row>
    <row r="15" spans="1:33" ht="12.75" customHeight="1">
      <c r="A15" s="52"/>
      <c r="B15" s="48"/>
      <c r="C15" s="48"/>
      <c r="D15" s="46"/>
      <c r="E15" s="46"/>
      <c r="F15" s="46"/>
      <c r="G15" s="46"/>
      <c r="H15" s="48"/>
      <c r="I15" s="48"/>
      <c r="J15" s="46"/>
      <c r="K15" s="46"/>
      <c r="L15" s="48"/>
      <c r="M15" s="46"/>
      <c r="N15" s="46"/>
      <c r="O15" s="46"/>
      <c r="P15" s="48"/>
      <c r="Q15" s="48"/>
      <c r="R15" s="46"/>
      <c r="S15" s="46"/>
      <c r="T15" s="46"/>
      <c r="U15" s="46"/>
      <c r="V15" s="48"/>
      <c r="W15" s="48"/>
      <c r="X15" s="46"/>
      <c r="Y15" s="46"/>
      <c r="Z15" s="46"/>
      <c r="AA15" s="46"/>
      <c r="AB15" s="46"/>
      <c r="AC15" s="46"/>
      <c r="AD15" s="48"/>
      <c r="AE15" s="48"/>
      <c r="AF15" s="46"/>
      <c r="AG15" s="15"/>
    </row>
    <row r="16" spans="1:33" ht="12.75" customHeight="1">
      <c r="A16" s="52"/>
      <c r="B16" s="48"/>
      <c r="C16" s="48"/>
      <c r="D16" s="46"/>
      <c r="E16" s="46"/>
      <c r="F16" s="46"/>
      <c r="G16" s="46"/>
      <c r="H16" s="48"/>
      <c r="I16" s="48"/>
      <c r="J16" s="46"/>
      <c r="K16" s="46"/>
      <c r="L16" s="48"/>
      <c r="M16" s="46"/>
      <c r="N16" s="46"/>
      <c r="O16" s="46"/>
      <c r="P16" s="48"/>
      <c r="Q16" s="48"/>
      <c r="R16" s="46"/>
      <c r="S16" s="46"/>
      <c r="T16" s="46"/>
      <c r="U16" s="46"/>
      <c r="V16" s="48"/>
      <c r="W16" s="48"/>
      <c r="X16" s="46"/>
      <c r="Y16" s="46"/>
      <c r="Z16" s="46"/>
      <c r="AA16" s="46"/>
      <c r="AB16" s="46"/>
      <c r="AC16" s="46"/>
      <c r="AD16" s="48"/>
      <c r="AE16" s="48"/>
      <c r="AF16" s="46"/>
      <c r="AG16" s="15"/>
    </row>
    <row r="17" spans="1:33" ht="12.75" customHeight="1">
      <c r="A17" s="52"/>
      <c r="B17" s="48"/>
      <c r="C17" s="48"/>
      <c r="D17" s="46"/>
      <c r="E17" s="46"/>
      <c r="F17" s="46"/>
      <c r="G17" s="46"/>
      <c r="H17" s="48"/>
      <c r="I17" s="48"/>
      <c r="J17" s="46"/>
      <c r="K17" s="46"/>
      <c r="L17" s="48"/>
      <c r="M17" s="46"/>
      <c r="N17" s="46"/>
      <c r="O17" s="46"/>
      <c r="P17" s="48"/>
      <c r="Q17" s="48"/>
      <c r="R17" s="46"/>
      <c r="S17" s="46"/>
      <c r="T17" s="46"/>
      <c r="U17" s="46"/>
      <c r="V17" s="48"/>
      <c r="W17" s="48"/>
      <c r="X17" s="46"/>
      <c r="Y17" s="46"/>
      <c r="Z17" s="46"/>
      <c r="AA17" s="46"/>
      <c r="AB17" s="46"/>
      <c r="AC17" s="46"/>
      <c r="AD17" s="48"/>
      <c r="AE17" s="48"/>
      <c r="AF17" s="46"/>
      <c r="AG17" s="15"/>
    </row>
    <row r="18" spans="1:33" ht="12.75" customHeight="1">
      <c r="A18" s="52"/>
      <c r="B18" s="48"/>
      <c r="C18" s="48"/>
      <c r="D18" s="46"/>
      <c r="E18" s="46"/>
      <c r="F18" s="46"/>
      <c r="G18" s="46"/>
      <c r="H18" s="48"/>
      <c r="I18" s="48"/>
      <c r="J18" s="46"/>
      <c r="K18" s="46"/>
      <c r="L18" s="48"/>
      <c r="M18" s="46"/>
      <c r="N18" s="46"/>
      <c r="O18" s="46"/>
      <c r="P18" s="48"/>
      <c r="Q18" s="48"/>
      <c r="R18" s="46"/>
      <c r="S18" s="46"/>
      <c r="T18" s="46"/>
      <c r="U18" s="46"/>
      <c r="V18" s="48"/>
      <c r="W18" s="48"/>
      <c r="X18" s="46"/>
      <c r="Y18" s="46"/>
      <c r="Z18" s="46"/>
      <c r="AA18" s="46"/>
      <c r="AB18" s="46"/>
      <c r="AC18" s="46"/>
      <c r="AD18" s="48"/>
      <c r="AE18" s="48"/>
      <c r="AF18" s="46"/>
      <c r="AG18" s="15"/>
    </row>
    <row r="19" spans="1:33" ht="12.75" customHeight="1">
      <c r="A19" s="52" t="s">
        <v>59</v>
      </c>
      <c r="B19" s="48" t="s">
        <v>22</v>
      </c>
      <c r="C19" s="46" t="s">
        <v>8</v>
      </c>
      <c r="D19" s="46" t="s">
        <v>8</v>
      </c>
      <c r="E19" s="46" t="s">
        <v>8</v>
      </c>
      <c r="F19" s="46" t="s">
        <v>8</v>
      </c>
      <c r="G19" s="46" t="s">
        <v>8</v>
      </c>
      <c r="H19" s="46" t="s">
        <v>8</v>
      </c>
      <c r="I19" s="48" t="s">
        <v>9</v>
      </c>
      <c r="J19" s="48" t="s">
        <v>9</v>
      </c>
      <c r="K19" s="46" t="s">
        <v>7</v>
      </c>
      <c r="L19" s="48" t="s">
        <v>22</v>
      </c>
      <c r="M19" s="46" t="s">
        <v>7</v>
      </c>
      <c r="N19" s="46" t="s">
        <v>7</v>
      </c>
      <c r="O19" s="48" t="s">
        <v>9</v>
      </c>
      <c r="P19" s="48" t="s">
        <v>9</v>
      </c>
      <c r="Q19" s="46" t="s">
        <v>8</v>
      </c>
      <c r="R19" s="46" t="s">
        <v>8</v>
      </c>
      <c r="S19" s="46" t="s">
        <v>8</v>
      </c>
      <c r="T19" s="46" t="s">
        <v>8</v>
      </c>
      <c r="U19" s="46" t="s">
        <v>8</v>
      </c>
      <c r="V19" s="46" t="s">
        <v>8</v>
      </c>
      <c r="W19" s="48" t="s">
        <v>9</v>
      </c>
      <c r="X19" s="48" t="s">
        <v>9</v>
      </c>
      <c r="Y19" s="46" t="s">
        <v>7</v>
      </c>
      <c r="Z19" s="46" t="s">
        <v>7</v>
      </c>
      <c r="AA19" s="46" t="s">
        <v>7</v>
      </c>
      <c r="AB19" s="46" t="s">
        <v>7</v>
      </c>
      <c r="AC19" s="48" t="s">
        <v>9</v>
      </c>
      <c r="AD19" s="48" t="s">
        <v>9</v>
      </c>
      <c r="AE19" s="46" t="s">
        <v>8</v>
      </c>
      <c r="AF19" s="46"/>
      <c r="AG19" s="15"/>
    </row>
    <row r="20" spans="1:33" ht="12.75" customHeight="1">
      <c r="A20" s="52"/>
      <c r="B20" s="48"/>
      <c r="C20" s="46"/>
      <c r="D20" s="46"/>
      <c r="E20" s="46"/>
      <c r="F20" s="46"/>
      <c r="G20" s="46"/>
      <c r="H20" s="46"/>
      <c r="I20" s="48"/>
      <c r="J20" s="48"/>
      <c r="K20" s="46"/>
      <c r="L20" s="48"/>
      <c r="M20" s="46"/>
      <c r="N20" s="46"/>
      <c r="O20" s="48"/>
      <c r="P20" s="48"/>
      <c r="Q20" s="46"/>
      <c r="R20" s="46"/>
      <c r="S20" s="46"/>
      <c r="T20" s="46"/>
      <c r="U20" s="46"/>
      <c r="V20" s="46"/>
      <c r="W20" s="48"/>
      <c r="X20" s="48"/>
      <c r="Y20" s="46"/>
      <c r="Z20" s="46"/>
      <c r="AA20" s="46"/>
      <c r="AB20" s="46"/>
      <c r="AC20" s="48"/>
      <c r="AD20" s="48"/>
      <c r="AE20" s="46"/>
      <c r="AF20" s="46"/>
      <c r="AG20" s="15"/>
    </row>
    <row r="21" spans="1:33" ht="12.75" customHeight="1">
      <c r="A21" s="52" t="s">
        <v>60</v>
      </c>
      <c r="B21" s="48" t="s">
        <v>22</v>
      </c>
      <c r="C21" s="46" t="s">
        <v>8</v>
      </c>
      <c r="D21" s="46" t="s">
        <v>8</v>
      </c>
      <c r="E21" s="46" t="s">
        <v>8</v>
      </c>
      <c r="F21" s="46" t="s">
        <v>8</v>
      </c>
      <c r="G21" s="46" t="s">
        <v>8</v>
      </c>
      <c r="H21" s="46" t="s">
        <v>8</v>
      </c>
      <c r="I21" s="48" t="s">
        <v>9</v>
      </c>
      <c r="J21" s="48" t="s">
        <v>9</v>
      </c>
      <c r="K21" s="46" t="s">
        <v>7</v>
      </c>
      <c r="L21" s="48" t="s">
        <v>22</v>
      </c>
      <c r="M21" s="46" t="s">
        <v>7</v>
      </c>
      <c r="N21" s="46" t="s">
        <v>7</v>
      </c>
      <c r="O21" s="48" t="s">
        <v>9</v>
      </c>
      <c r="P21" s="48" t="s">
        <v>9</v>
      </c>
      <c r="Q21" s="46" t="s">
        <v>8</v>
      </c>
      <c r="R21" s="46" t="s">
        <v>8</v>
      </c>
      <c r="S21" s="46" t="s">
        <v>8</v>
      </c>
      <c r="T21" s="46" t="s">
        <v>8</v>
      </c>
      <c r="U21" s="46" t="s">
        <v>8</v>
      </c>
      <c r="V21" s="46" t="s">
        <v>8</v>
      </c>
      <c r="W21" s="48" t="s">
        <v>9</v>
      </c>
      <c r="X21" s="48" t="s">
        <v>9</v>
      </c>
      <c r="Y21" s="46" t="s">
        <v>7</v>
      </c>
      <c r="Z21" s="46" t="s">
        <v>7</v>
      </c>
      <c r="AA21" s="46" t="s">
        <v>7</v>
      </c>
      <c r="AB21" s="46" t="s">
        <v>7</v>
      </c>
      <c r="AC21" s="48" t="s">
        <v>9</v>
      </c>
      <c r="AD21" s="48" t="s">
        <v>9</v>
      </c>
      <c r="AE21" s="46" t="s">
        <v>8</v>
      </c>
      <c r="AF21" s="46"/>
      <c r="AG21" s="15"/>
    </row>
    <row r="22" spans="1:33" ht="12.75" customHeight="1">
      <c r="A22" s="52"/>
      <c r="B22" s="48"/>
      <c r="C22" s="46"/>
      <c r="D22" s="46"/>
      <c r="E22" s="46"/>
      <c r="F22" s="46"/>
      <c r="G22" s="46"/>
      <c r="H22" s="46"/>
      <c r="I22" s="48"/>
      <c r="J22" s="48"/>
      <c r="K22" s="46"/>
      <c r="L22" s="48"/>
      <c r="M22" s="46"/>
      <c r="N22" s="46"/>
      <c r="O22" s="48"/>
      <c r="P22" s="48"/>
      <c r="Q22" s="46"/>
      <c r="R22" s="46"/>
      <c r="S22" s="46"/>
      <c r="T22" s="46"/>
      <c r="U22" s="46"/>
      <c r="V22" s="46"/>
      <c r="W22" s="48"/>
      <c r="X22" s="48"/>
      <c r="Y22" s="46"/>
      <c r="Z22" s="46"/>
      <c r="AA22" s="46"/>
      <c r="AB22" s="46"/>
      <c r="AC22" s="48"/>
      <c r="AD22" s="48"/>
      <c r="AE22" s="46"/>
      <c r="AF22" s="46"/>
      <c r="AG22" s="15"/>
    </row>
    <row r="23" spans="1:33" ht="13.5" customHeight="1">
      <c r="A23" s="52" t="s">
        <v>61</v>
      </c>
      <c r="B23" s="48" t="s">
        <v>22</v>
      </c>
      <c r="C23" s="46" t="s">
        <v>8</v>
      </c>
      <c r="D23" s="46" t="s">
        <v>8</v>
      </c>
      <c r="E23" s="46" t="s">
        <v>8</v>
      </c>
      <c r="F23" s="46" t="s">
        <v>8</v>
      </c>
      <c r="G23" s="46" t="s">
        <v>8</v>
      </c>
      <c r="H23" s="46" t="s">
        <v>8</v>
      </c>
      <c r="I23" s="48" t="s">
        <v>9</v>
      </c>
      <c r="J23" s="48" t="s">
        <v>9</v>
      </c>
      <c r="K23" s="46" t="s">
        <v>7</v>
      </c>
      <c r="L23" s="48" t="s">
        <v>22</v>
      </c>
      <c r="M23" s="46" t="s">
        <v>7</v>
      </c>
      <c r="N23" s="46" t="s">
        <v>7</v>
      </c>
      <c r="O23" s="48" t="s">
        <v>9</v>
      </c>
      <c r="P23" s="48" t="s">
        <v>9</v>
      </c>
      <c r="Q23" s="46" t="s">
        <v>8</v>
      </c>
      <c r="R23" s="46" t="s">
        <v>8</v>
      </c>
      <c r="S23" s="46" t="s">
        <v>8</v>
      </c>
      <c r="T23" s="46" t="s">
        <v>8</v>
      </c>
      <c r="U23" s="46" t="s">
        <v>8</v>
      </c>
      <c r="V23" s="46" t="s">
        <v>8</v>
      </c>
      <c r="W23" s="48" t="s">
        <v>9</v>
      </c>
      <c r="X23" s="48" t="s">
        <v>9</v>
      </c>
      <c r="Y23" s="46" t="s">
        <v>7</v>
      </c>
      <c r="Z23" s="46" t="s">
        <v>7</v>
      </c>
      <c r="AA23" s="46" t="s">
        <v>7</v>
      </c>
      <c r="AB23" s="46" t="s">
        <v>7</v>
      </c>
      <c r="AC23" s="48" t="s">
        <v>9</v>
      </c>
      <c r="AD23" s="48" t="s">
        <v>9</v>
      </c>
      <c r="AE23" s="46" t="s">
        <v>8</v>
      </c>
      <c r="AF23" s="46"/>
      <c r="AG23" s="15"/>
    </row>
    <row r="24" spans="1:33" ht="13.5" customHeight="1">
      <c r="A24" s="52"/>
      <c r="B24" s="48"/>
      <c r="C24" s="46"/>
      <c r="D24" s="46"/>
      <c r="E24" s="46"/>
      <c r="F24" s="46"/>
      <c r="G24" s="46"/>
      <c r="H24" s="46"/>
      <c r="I24" s="48"/>
      <c r="J24" s="48"/>
      <c r="K24" s="46"/>
      <c r="L24" s="48"/>
      <c r="M24" s="46"/>
      <c r="N24" s="46"/>
      <c r="O24" s="48"/>
      <c r="P24" s="48"/>
      <c r="Q24" s="46"/>
      <c r="R24" s="46"/>
      <c r="S24" s="46"/>
      <c r="T24" s="46"/>
      <c r="U24" s="46"/>
      <c r="V24" s="46"/>
      <c r="W24" s="48"/>
      <c r="X24" s="48"/>
      <c r="Y24" s="46"/>
      <c r="Z24" s="46"/>
      <c r="AA24" s="46"/>
      <c r="AB24" s="46"/>
      <c r="AC24" s="48"/>
      <c r="AD24" s="48"/>
      <c r="AE24" s="46"/>
      <c r="AF24" s="46"/>
      <c r="AG24" s="15"/>
    </row>
    <row r="25" spans="1:33" ht="12.75" customHeight="1">
      <c r="A25" s="52" t="s">
        <v>62</v>
      </c>
      <c r="B25" s="48"/>
      <c r="C25" s="48"/>
      <c r="D25" s="48"/>
      <c r="E25" s="46"/>
      <c r="F25" s="46"/>
      <c r="G25" s="46"/>
      <c r="H25" s="46"/>
      <c r="I25" s="48"/>
      <c r="J25" s="48"/>
      <c r="K25" s="46"/>
      <c r="L25" s="48"/>
      <c r="M25" s="46"/>
      <c r="N25" s="46"/>
      <c r="O25" s="46"/>
      <c r="P25" s="46"/>
      <c r="Q25" s="48"/>
      <c r="R25" s="48"/>
      <c r="S25" s="46"/>
      <c r="T25" s="46"/>
      <c r="U25" s="46"/>
      <c r="V25" s="46"/>
      <c r="W25" s="48"/>
      <c r="X25" s="48"/>
      <c r="Y25" s="46"/>
      <c r="Z25" s="46"/>
      <c r="AA25" s="46"/>
      <c r="AB25" s="46"/>
      <c r="AC25" s="46"/>
      <c r="AD25" s="46"/>
      <c r="AE25" s="48"/>
      <c r="AF25" s="46"/>
      <c r="AG25" s="15"/>
    </row>
    <row r="26" spans="1:33" ht="12.75" customHeight="1">
      <c r="A26" s="52"/>
      <c r="B26" s="48"/>
      <c r="C26" s="48"/>
      <c r="D26" s="48"/>
      <c r="E26" s="46"/>
      <c r="F26" s="46"/>
      <c r="G26" s="46"/>
      <c r="H26" s="46"/>
      <c r="I26" s="48"/>
      <c r="J26" s="48"/>
      <c r="K26" s="46"/>
      <c r="L26" s="48"/>
      <c r="M26" s="46"/>
      <c r="N26" s="46"/>
      <c r="O26" s="46"/>
      <c r="P26" s="46"/>
      <c r="Q26" s="48"/>
      <c r="R26" s="48"/>
      <c r="S26" s="46"/>
      <c r="T26" s="46"/>
      <c r="U26" s="46"/>
      <c r="V26" s="46"/>
      <c r="W26" s="48"/>
      <c r="X26" s="48"/>
      <c r="Y26" s="46"/>
      <c r="Z26" s="46"/>
      <c r="AA26" s="46"/>
      <c r="AB26" s="46"/>
      <c r="AC26" s="46"/>
      <c r="AD26" s="46"/>
      <c r="AE26" s="48"/>
      <c r="AF26" s="46"/>
      <c r="AG26" s="15"/>
    </row>
    <row r="27" spans="1:33" ht="12.75" customHeight="1">
      <c r="A27" s="52"/>
      <c r="B27" s="48"/>
      <c r="C27" s="48"/>
      <c r="D27" s="48"/>
      <c r="E27" s="46"/>
      <c r="F27" s="46"/>
      <c r="G27" s="46"/>
      <c r="H27" s="46"/>
      <c r="I27" s="48"/>
      <c r="J27" s="48"/>
      <c r="K27" s="46"/>
      <c r="L27" s="48"/>
      <c r="M27" s="46"/>
      <c r="N27" s="46"/>
      <c r="O27" s="46"/>
      <c r="P27" s="46"/>
      <c r="Q27" s="48"/>
      <c r="R27" s="48"/>
      <c r="S27" s="46"/>
      <c r="T27" s="46"/>
      <c r="U27" s="46"/>
      <c r="V27" s="46"/>
      <c r="W27" s="48"/>
      <c r="X27" s="48"/>
      <c r="Y27" s="46"/>
      <c r="Z27" s="46"/>
      <c r="AA27" s="46"/>
      <c r="AB27" s="46"/>
      <c r="AC27" s="46"/>
      <c r="AD27" s="46"/>
      <c r="AE27" s="48"/>
      <c r="AF27" s="46"/>
      <c r="AG27" s="15"/>
    </row>
    <row r="28" spans="1:33" ht="12.75" customHeight="1">
      <c r="A28" s="52"/>
      <c r="B28" s="48"/>
      <c r="C28" s="48"/>
      <c r="D28" s="48"/>
      <c r="E28" s="46"/>
      <c r="F28" s="46"/>
      <c r="G28" s="46"/>
      <c r="H28" s="46"/>
      <c r="I28" s="48"/>
      <c r="J28" s="48"/>
      <c r="K28" s="46"/>
      <c r="L28" s="48"/>
      <c r="M28" s="46"/>
      <c r="N28" s="46"/>
      <c r="O28" s="46"/>
      <c r="P28" s="46"/>
      <c r="Q28" s="48"/>
      <c r="R28" s="48"/>
      <c r="S28" s="46"/>
      <c r="T28" s="46"/>
      <c r="U28" s="46"/>
      <c r="V28" s="46"/>
      <c r="W28" s="48"/>
      <c r="X28" s="48"/>
      <c r="Y28" s="46"/>
      <c r="Z28" s="46"/>
      <c r="AA28" s="46"/>
      <c r="AB28" s="46"/>
      <c r="AC28" s="46"/>
      <c r="AD28" s="46"/>
      <c r="AE28" s="48"/>
      <c r="AF28" s="46"/>
      <c r="AG28" s="15"/>
    </row>
    <row r="29" spans="1:33" ht="12.75" customHeight="1">
      <c r="A29" s="64"/>
      <c r="B29" s="48"/>
      <c r="C29" s="48"/>
      <c r="D29" s="48"/>
      <c r="E29" s="46"/>
      <c r="F29" s="46"/>
      <c r="G29" s="46"/>
      <c r="H29" s="46"/>
      <c r="I29" s="48"/>
      <c r="J29" s="48"/>
      <c r="K29" s="46"/>
      <c r="L29" s="48"/>
      <c r="M29" s="46"/>
      <c r="N29" s="46"/>
      <c r="O29" s="46"/>
      <c r="P29" s="46"/>
      <c r="Q29" s="48"/>
      <c r="R29" s="48"/>
      <c r="S29" s="46"/>
      <c r="T29" s="46"/>
      <c r="U29" s="46"/>
      <c r="V29" s="46"/>
      <c r="W29" s="48"/>
      <c r="X29" s="48"/>
      <c r="Y29" s="46"/>
      <c r="Z29" s="46"/>
      <c r="AA29" s="46"/>
      <c r="AB29" s="46"/>
      <c r="AC29" s="46"/>
      <c r="AD29" s="46"/>
      <c r="AE29" s="48"/>
      <c r="AF29" s="46"/>
      <c r="AG29" s="15"/>
    </row>
    <row r="30" spans="1:33" ht="12.75" customHeight="1">
      <c r="A30" s="65"/>
      <c r="B30" s="48"/>
      <c r="C30" s="48"/>
      <c r="D30" s="48"/>
      <c r="E30" s="46"/>
      <c r="F30" s="46"/>
      <c r="G30" s="46"/>
      <c r="H30" s="46"/>
      <c r="I30" s="48"/>
      <c r="J30" s="48"/>
      <c r="K30" s="46"/>
      <c r="L30" s="48"/>
      <c r="M30" s="46"/>
      <c r="N30" s="46"/>
      <c r="O30" s="46"/>
      <c r="P30" s="46"/>
      <c r="Q30" s="48"/>
      <c r="R30" s="48"/>
      <c r="S30" s="46"/>
      <c r="T30" s="46"/>
      <c r="U30" s="46"/>
      <c r="V30" s="46"/>
      <c r="W30" s="48"/>
      <c r="X30" s="48"/>
      <c r="Y30" s="46"/>
      <c r="Z30" s="46"/>
      <c r="AA30" s="46"/>
      <c r="AB30" s="46"/>
      <c r="AC30" s="46"/>
      <c r="AD30" s="46"/>
      <c r="AE30" s="48"/>
      <c r="AF30" s="46"/>
      <c r="AG30" s="15"/>
    </row>
    <row r="31" spans="1:33" ht="15" customHeight="1">
      <c r="A31" s="3" t="s">
        <v>0</v>
      </c>
      <c r="B31" s="11">
        <f t="shared" ref="B31:AF31" si="0"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0</v>
      </c>
      <c r="C31" s="11">
        <f t="shared" si="0"/>
        <v>4</v>
      </c>
      <c r="D31" s="11">
        <f t="shared" si="0"/>
        <v>8</v>
      </c>
      <c r="E31" s="11">
        <f t="shared" si="0"/>
        <v>8</v>
      </c>
      <c r="F31" s="11">
        <f t="shared" si="0"/>
        <v>8</v>
      </c>
      <c r="G31" s="11">
        <f t="shared" si="0"/>
        <v>8</v>
      </c>
      <c r="H31" s="11">
        <f t="shared" si="0"/>
        <v>3</v>
      </c>
      <c r="I31" s="11">
        <f t="shared" si="0"/>
        <v>0</v>
      </c>
      <c r="J31" s="11">
        <f t="shared" si="0"/>
        <v>5</v>
      </c>
      <c r="K31" s="11">
        <f t="shared" si="0"/>
        <v>8</v>
      </c>
      <c r="L31" s="11">
        <f t="shared" si="0"/>
        <v>0</v>
      </c>
      <c r="M31" s="11">
        <f t="shared" si="0"/>
        <v>8</v>
      </c>
      <c r="N31" s="11">
        <f t="shared" si="0"/>
        <v>8</v>
      </c>
      <c r="O31" s="11">
        <f t="shared" si="0"/>
        <v>4</v>
      </c>
      <c r="P31" s="11">
        <f t="shared" si="0"/>
        <v>0</v>
      </c>
      <c r="Q31" s="11">
        <f t="shared" si="0"/>
        <v>4</v>
      </c>
      <c r="R31" s="11">
        <f t="shared" si="0"/>
        <v>8</v>
      </c>
      <c r="S31" s="11">
        <f t="shared" si="0"/>
        <v>8</v>
      </c>
      <c r="T31" s="11">
        <f t="shared" si="0"/>
        <v>8</v>
      </c>
      <c r="U31" s="11">
        <f t="shared" si="0"/>
        <v>8</v>
      </c>
      <c r="V31" s="11">
        <f t="shared" si="0"/>
        <v>3</v>
      </c>
      <c r="W31" s="11">
        <f t="shared" si="0"/>
        <v>0</v>
      </c>
      <c r="X31" s="11">
        <f t="shared" si="0"/>
        <v>5</v>
      </c>
      <c r="Y31" s="11">
        <f t="shared" si="0"/>
        <v>8</v>
      </c>
      <c r="Z31" s="11">
        <f t="shared" si="0"/>
        <v>8</v>
      </c>
      <c r="AA31" s="11">
        <f t="shared" si="0"/>
        <v>8</v>
      </c>
      <c r="AB31" s="11">
        <f t="shared" si="0"/>
        <v>8</v>
      </c>
      <c r="AC31" s="11">
        <f t="shared" si="0"/>
        <v>4</v>
      </c>
      <c r="AD31" s="11">
        <f t="shared" si="0"/>
        <v>0</v>
      </c>
      <c r="AE31" s="11">
        <f t="shared" si="0"/>
        <v>4</v>
      </c>
      <c r="AF31" s="23">
        <f t="shared" si="0"/>
        <v>0</v>
      </c>
      <c r="AG31" s="15"/>
    </row>
    <row r="32" spans="1:33" ht="15" customHeight="1">
      <c r="A32" s="3" t="s">
        <v>1</v>
      </c>
      <c r="B32" s="12">
        <f t="shared" ref="B32:AF32" si="1"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8</v>
      </c>
      <c r="C32" s="12">
        <f t="shared" si="1"/>
        <v>4</v>
      </c>
      <c r="D32" s="12">
        <f t="shared" si="1"/>
        <v>0</v>
      </c>
      <c r="E32" s="12">
        <f t="shared" si="1"/>
        <v>0</v>
      </c>
      <c r="F32" s="12">
        <f t="shared" si="1"/>
        <v>0</v>
      </c>
      <c r="G32" s="12">
        <f t="shared" si="1"/>
        <v>0</v>
      </c>
      <c r="H32" s="12">
        <f t="shared" si="1"/>
        <v>5</v>
      </c>
      <c r="I32" s="12">
        <f t="shared" si="1"/>
        <v>8</v>
      </c>
      <c r="J32" s="12">
        <f t="shared" si="1"/>
        <v>3</v>
      </c>
      <c r="K32" s="12">
        <f t="shared" si="1"/>
        <v>0</v>
      </c>
      <c r="L32" s="12">
        <f t="shared" si="1"/>
        <v>8</v>
      </c>
      <c r="M32" s="12">
        <f t="shared" si="1"/>
        <v>0</v>
      </c>
      <c r="N32" s="12">
        <f t="shared" si="1"/>
        <v>0</v>
      </c>
      <c r="O32" s="12">
        <f t="shared" si="1"/>
        <v>4</v>
      </c>
      <c r="P32" s="12">
        <f t="shared" si="1"/>
        <v>8</v>
      </c>
      <c r="Q32" s="12">
        <f t="shared" si="1"/>
        <v>4</v>
      </c>
      <c r="R32" s="12">
        <f t="shared" si="1"/>
        <v>0</v>
      </c>
      <c r="S32" s="12">
        <f t="shared" si="1"/>
        <v>0</v>
      </c>
      <c r="T32" s="12">
        <f t="shared" si="1"/>
        <v>0</v>
      </c>
      <c r="U32" s="12">
        <f t="shared" si="1"/>
        <v>0</v>
      </c>
      <c r="V32" s="12">
        <f t="shared" si="1"/>
        <v>5</v>
      </c>
      <c r="W32" s="12">
        <f t="shared" si="1"/>
        <v>8</v>
      </c>
      <c r="X32" s="12">
        <f t="shared" si="1"/>
        <v>3</v>
      </c>
      <c r="Y32" s="12">
        <f t="shared" si="1"/>
        <v>0</v>
      </c>
      <c r="Z32" s="12">
        <f t="shared" si="1"/>
        <v>0</v>
      </c>
      <c r="AA32" s="12">
        <f t="shared" si="1"/>
        <v>0</v>
      </c>
      <c r="AB32" s="12">
        <f t="shared" si="1"/>
        <v>0</v>
      </c>
      <c r="AC32" s="12">
        <f t="shared" si="1"/>
        <v>4</v>
      </c>
      <c r="AD32" s="12">
        <f t="shared" si="1"/>
        <v>8</v>
      </c>
      <c r="AE32" s="12">
        <f t="shared" si="1"/>
        <v>4</v>
      </c>
      <c r="AF32" s="24">
        <f t="shared" si="1"/>
        <v>0</v>
      </c>
      <c r="AG32" s="15"/>
    </row>
    <row r="33" spans="1:33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 t="shared" ref="C33:AF33" si="2"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 t="shared" si="2"/>
        <v>0</v>
      </c>
      <c r="E33" s="12">
        <f t="shared" si="2"/>
        <v>0</v>
      </c>
      <c r="F33" s="12">
        <f t="shared" si="2"/>
        <v>0</v>
      </c>
      <c r="G33" s="12">
        <f t="shared" si="2"/>
        <v>0</v>
      </c>
      <c r="H33" s="12">
        <f t="shared" si="2"/>
        <v>0</v>
      </c>
      <c r="I33" s="12">
        <f t="shared" si="2"/>
        <v>0</v>
      </c>
      <c r="J33" s="12">
        <f t="shared" si="2"/>
        <v>0</v>
      </c>
      <c r="K33" s="12">
        <f t="shared" si="2"/>
        <v>0</v>
      </c>
      <c r="L33" s="12">
        <f t="shared" si="2"/>
        <v>0</v>
      </c>
      <c r="M33" s="12">
        <f t="shared" si="2"/>
        <v>0</v>
      </c>
      <c r="N33" s="12">
        <f t="shared" si="2"/>
        <v>0</v>
      </c>
      <c r="O33" s="12">
        <f t="shared" si="2"/>
        <v>0</v>
      </c>
      <c r="P33" s="12">
        <f t="shared" si="2"/>
        <v>0</v>
      </c>
      <c r="Q33" s="12">
        <f t="shared" si="2"/>
        <v>0</v>
      </c>
      <c r="R33" s="12">
        <f t="shared" si="2"/>
        <v>0</v>
      </c>
      <c r="S33" s="12">
        <f t="shared" si="2"/>
        <v>0</v>
      </c>
      <c r="T33" s="12">
        <f t="shared" si="2"/>
        <v>0</v>
      </c>
      <c r="U33" s="12">
        <f t="shared" si="2"/>
        <v>0</v>
      </c>
      <c r="V33" s="12">
        <f t="shared" si="2"/>
        <v>0</v>
      </c>
      <c r="W33" s="12">
        <f t="shared" si="2"/>
        <v>0</v>
      </c>
      <c r="X33" s="12">
        <f t="shared" si="2"/>
        <v>0</v>
      </c>
      <c r="Y33" s="12">
        <f t="shared" si="2"/>
        <v>0</v>
      </c>
      <c r="Z33" s="12">
        <f t="shared" si="2"/>
        <v>0</v>
      </c>
      <c r="AA33" s="12">
        <f t="shared" si="2"/>
        <v>0</v>
      </c>
      <c r="AB33" s="12">
        <f t="shared" si="2"/>
        <v>0</v>
      </c>
      <c r="AC33" s="12">
        <f t="shared" si="2"/>
        <v>0</v>
      </c>
      <c r="AD33" s="12">
        <f t="shared" si="2"/>
        <v>0</v>
      </c>
      <c r="AE33" s="12">
        <f t="shared" si="2"/>
        <v>0</v>
      </c>
      <c r="AF33" s="24">
        <f t="shared" si="2"/>
        <v>0</v>
      </c>
      <c r="AG33" s="15"/>
    </row>
    <row r="34" spans="1:33" ht="12.75" customHeight="1">
      <c r="A34" s="57"/>
      <c r="B34" s="102"/>
      <c r="C34" s="102"/>
      <c r="D34" s="102"/>
      <c r="E34" s="101"/>
      <c r="F34" s="102"/>
      <c r="G34" s="101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61"/>
      <c r="T34" s="102"/>
      <c r="U34" s="102"/>
      <c r="V34" s="102"/>
      <c r="W34" s="102"/>
      <c r="X34" s="102"/>
      <c r="Y34" s="60"/>
      <c r="Z34" s="102"/>
      <c r="AA34" s="102"/>
      <c r="AB34" s="102"/>
      <c r="AC34" s="102"/>
      <c r="AD34" s="102"/>
      <c r="AE34" s="102"/>
      <c r="AF34" s="103"/>
      <c r="AG34" s="15"/>
    </row>
    <row r="35" spans="1:33">
      <c r="A35" s="57"/>
      <c r="B35" s="102"/>
      <c r="C35" s="102"/>
      <c r="D35" s="102"/>
      <c r="E35" s="101"/>
      <c r="F35" s="102"/>
      <c r="G35" s="101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62"/>
      <c r="T35" s="102"/>
      <c r="U35" s="102"/>
      <c r="V35" s="102"/>
      <c r="W35" s="102"/>
      <c r="X35" s="102"/>
      <c r="Y35" s="60"/>
      <c r="Z35" s="102"/>
      <c r="AA35" s="102"/>
      <c r="AB35" s="102"/>
      <c r="AC35" s="102"/>
      <c r="AD35" s="102"/>
      <c r="AE35" s="102"/>
      <c r="AF35" s="103"/>
      <c r="AG35" s="15"/>
    </row>
    <row r="36" spans="1:33">
      <c r="A36" s="57"/>
      <c r="B36" s="102"/>
      <c r="C36" s="102"/>
      <c r="D36" s="102"/>
      <c r="E36" s="101"/>
      <c r="F36" s="102"/>
      <c r="G36" s="101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62"/>
      <c r="T36" s="102"/>
      <c r="U36" s="102"/>
      <c r="V36" s="102"/>
      <c r="W36" s="102"/>
      <c r="X36" s="102"/>
      <c r="Y36" s="60"/>
      <c r="Z36" s="102"/>
      <c r="AA36" s="102"/>
      <c r="AB36" s="102"/>
      <c r="AC36" s="102"/>
      <c r="AD36" s="102"/>
      <c r="AE36" s="102"/>
      <c r="AF36" s="103"/>
      <c r="AG36" s="15"/>
    </row>
    <row r="37" spans="1:33">
      <c r="A37" s="57"/>
      <c r="B37" s="102"/>
      <c r="C37" s="102"/>
      <c r="D37" s="102"/>
      <c r="E37" s="101"/>
      <c r="F37" s="102"/>
      <c r="G37" s="101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62"/>
      <c r="T37" s="102"/>
      <c r="U37" s="102"/>
      <c r="V37" s="102"/>
      <c r="W37" s="102"/>
      <c r="X37" s="102"/>
      <c r="Y37" s="60"/>
      <c r="Z37" s="102"/>
      <c r="AA37" s="102"/>
      <c r="AB37" s="102"/>
      <c r="AC37" s="102"/>
      <c r="AD37" s="102"/>
      <c r="AE37" s="102"/>
      <c r="AF37" s="103"/>
      <c r="AG37" s="15"/>
    </row>
    <row r="38" spans="1:33">
      <c r="A38" s="57"/>
      <c r="B38" s="102"/>
      <c r="C38" s="102"/>
      <c r="D38" s="102"/>
      <c r="E38" s="101"/>
      <c r="F38" s="102"/>
      <c r="G38" s="101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62"/>
      <c r="T38" s="102"/>
      <c r="U38" s="102"/>
      <c r="V38" s="102"/>
      <c r="W38" s="102"/>
      <c r="X38" s="102"/>
      <c r="Y38" s="60"/>
      <c r="Z38" s="102"/>
      <c r="AA38" s="102"/>
      <c r="AB38" s="102"/>
      <c r="AC38" s="102"/>
      <c r="AD38" s="102"/>
      <c r="AE38" s="102"/>
      <c r="AF38" s="103"/>
      <c r="AG38" s="15"/>
    </row>
    <row r="39" spans="1:33">
      <c r="A39" s="57"/>
      <c r="B39" s="102"/>
      <c r="C39" s="102"/>
      <c r="D39" s="102"/>
      <c r="E39" s="101"/>
      <c r="F39" s="102"/>
      <c r="G39" s="101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62"/>
      <c r="T39" s="102"/>
      <c r="U39" s="102"/>
      <c r="V39" s="102"/>
      <c r="W39" s="102"/>
      <c r="X39" s="102"/>
      <c r="Y39" s="60"/>
      <c r="Z39" s="102"/>
      <c r="AA39" s="102"/>
      <c r="AB39" s="102"/>
      <c r="AC39" s="102"/>
      <c r="AD39" s="102"/>
      <c r="AE39" s="102"/>
      <c r="AF39" s="103"/>
      <c r="AG39" s="15"/>
    </row>
    <row r="40" spans="1:33">
      <c r="A40" s="57"/>
      <c r="B40" s="102"/>
      <c r="C40" s="102"/>
      <c r="D40" s="102"/>
      <c r="E40" s="101"/>
      <c r="F40" s="102"/>
      <c r="G40" s="101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63"/>
      <c r="T40" s="102"/>
      <c r="U40" s="102"/>
      <c r="V40" s="102"/>
      <c r="W40" s="102"/>
      <c r="X40" s="102"/>
      <c r="Y40" s="60"/>
      <c r="Z40" s="102"/>
      <c r="AA40" s="102"/>
      <c r="AB40" s="102"/>
      <c r="AC40" s="102"/>
      <c r="AD40" s="102"/>
      <c r="AE40" s="102"/>
      <c r="AF40" s="103"/>
      <c r="AG40" s="15"/>
    </row>
    <row r="41" spans="1:33" ht="18.75" customHeight="1">
      <c r="A41" s="2"/>
      <c r="B41" s="71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  <c r="AF41" s="31"/>
    </row>
    <row r="44" spans="1:33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3" ht="17.25" customHeight="1">
      <c r="A45" s="44" t="s">
        <v>54</v>
      </c>
      <c r="B45" s="2">
        <f>COUNTIF($B$5:$AF$6,"J")+(COUNTIF($B$5:$AF$6,"1/2 J")/2)</f>
        <v>0</v>
      </c>
      <c r="C45" s="2">
        <f>COUNTIF($B$5:$AF$6,"M")+(COUNTIF($B$5:$AF$6,"1/2 M")/2)</f>
        <v>20</v>
      </c>
      <c r="D45" s="2">
        <f>COUNTIF($B$5:$AF$6,"AM")+(COUNTIF($B$5:$AF$6,"1/2 AM")/2)</f>
        <v>0</v>
      </c>
      <c r="E45" s="2">
        <f>COUNTIF($B$5:$AF$6,"GTPI")+(COUNTIF($B$5:$AF$6,"1/2 GTPI")/2)</f>
        <v>0</v>
      </c>
      <c r="F45" s="2">
        <f>COUNTIF($B$5:$AF$6,"RH")+(COUNTIF($B$5:$AF$6,"1/2 RH")/2)</f>
        <v>8</v>
      </c>
      <c r="G45" s="2">
        <f>COUNTIF($B$5:$AF$6,"CA")+(COUNTIF($B$5:$AF$6,"1/2 CA")/2)</f>
        <v>0</v>
      </c>
      <c r="H45" s="2">
        <f>COUNTIF($B$5:$AF$6,"RT")+(COUNTIF($B$5:$AF$6,"1/2 RT")/2)</f>
        <v>0</v>
      </c>
      <c r="I45" s="2">
        <f>COUNTIF($B$5:$AF$6,"CE")+(COUNTIF($B$5:$AF$6,"1/2 CE")/2)</f>
        <v>0</v>
      </c>
      <c r="J45" s="2">
        <f>COUNTIF($B$5:$AF$6,"MO")+(COUNTIF($B$5:$AF$6,"1/2 MO")/2)</f>
        <v>0</v>
      </c>
      <c r="K45" s="2">
        <f>COUNTIF($B$5:$AF$6,"CAA")+(COUNTIF($B$5:$AF$6,"1/2 CAA")/2)</f>
        <v>0</v>
      </c>
      <c r="L45" s="2">
        <f>COUNTIF($B$5:$AF$6,"EF")+(COUNTIF($B$5:$AF$6,"1/2 EF")/2)</f>
        <v>0</v>
      </c>
      <c r="M45" s="2">
        <f>COUNTIF($B$5:$AF$6,"HSR")+(COUNTIF($B$5:$AF$6,"1/2 HSR")/2)</f>
        <v>0</v>
      </c>
      <c r="N45" s="2">
        <f>COUNTIF($B$5:$AF$6,"EM")+(COUNTIF($B$5:$AF$6,"1/2 EM")/2)</f>
        <v>0</v>
      </c>
      <c r="O45" s="2">
        <f>COUNTIF($B$5:$AF$6,"F")+(COUNTIF($B$5:$AF$6,"1/2 F")/2)</f>
        <v>2</v>
      </c>
      <c r="P45" s="2">
        <f>COUNTIF($B$5:$AF$6,"ST")+(COUNTIF($B$5:$AF$6,"1/2 ST")/2)</f>
        <v>0</v>
      </c>
      <c r="Q45" s="2">
        <f>COUNTIF($B$5:$AF$6,"FORM")+(COUNTIF($B$5:$AF$6,"1/2 FORM")/2)</f>
        <v>0</v>
      </c>
      <c r="R45" s="2">
        <f>COUNTIF($B$5:$AF$6,"EQ")+(COUNTIF($B$5:$AF$6,"1/2 EQ")/2)</f>
        <v>0</v>
      </c>
      <c r="S45" s="2">
        <f>COUNTIF($B$5:$AF$6,"CSO")+(COUNTIF($B$5:$AF$6,"1/2 CSO")/2)</f>
        <v>0</v>
      </c>
      <c r="T45" s="2">
        <f>COUNTIF($B$5:$AF$6,"FOUR")+(COUNTIF($B$5:$AF$6,"1/2 FOUR")/2)</f>
        <v>0</v>
      </c>
      <c r="U45" s="2">
        <f>COUNTIF($B$5:$AF$6,"PR")+(COUNTIF($B$5:$AF$6,"1/2 PR")/2)</f>
        <v>0</v>
      </c>
      <c r="V45" s="2">
        <f>COUNTIF($B$5:$AF$6,"AT")+(COUNTIF($B$5:$AF$6,"1/2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30</v>
      </c>
    </row>
    <row r="46" spans="1:33" ht="17.25" customHeight="1">
      <c r="A46" s="44" t="s">
        <v>55</v>
      </c>
      <c r="B46" s="2">
        <f>COUNTIF($B$7:$AF$8,"J")+(COUNTIF($B$7:$AF$8,"1/2 J")/2)</f>
        <v>0</v>
      </c>
      <c r="C46" s="2">
        <f>COUNTIF($B$7:$AF$8,"M")+(COUNTIF($B$7:$AF$8,"1/2 M")/2)</f>
        <v>8</v>
      </c>
      <c r="D46" s="2">
        <f>COUNTIF($B$7:$AF$8,"AM")+(COUNTIF($B$7:$AF$8,"1/2 AM")/2)</f>
        <v>11</v>
      </c>
      <c r="E46" s="2">
        <f>COUNTIF($B$7:$AF$8,"GTPI")+(COUNTIF($B$7:$AF$8,"1/2 GTPI")/2)</f>
        <v>0</v>
      </c>
      <c r="F46" s="2">
        <f>COUNTIF($B$7:$AF$8,"RH")+(COUNTIF($B$7:$AF$8,"1/2 RH")/2)</f>
        <v>9</v>
      </c>
      <c r="G46" s="2">
        <f>COUNTIF($B$7:$AF$8,"CA")+(COUNTIF($B$7:$AF$8,"1/2 CA")/2)</f>
        <v>0</v>
      </c>
      <c r="H46" s="2">
        <f>COUNTIF($B$7:$AF$8,"RT")+(COUNTIF($B$7:$AF$8,"1/2 RT")/2)</f>
        <v>0</v>
      </c>
      <c r="I46" s="2">
        <f>COUNTIF($B$7:$AF$8,"CE")+(COUNTIF($B$7:$AF$8,"1/2 CE")/2)</f>
        <v>0</v>
      </c>
      <c r="J46" s="2">
        <f>COUNTIF($B$7:$AF$8,"MO")+(COUNTIF($B$7:$AF$8,"1/2 MO")/2)</f>
        <v>0</v>
      </c>
      <c r="K46" s="2">
        <f>COUNTIF($B$7:$AF$8,"CAA")+(COUNTIF($B$7:$AF$8,"1/2 CAA")/2)</f>
        <v>0</v>
      </c>
      <c r="L46" s="2">
        <f>COUNTIF($B$7:$AF$8,"EF")+(COUNTIF($B$7:$AF$8,"1/2 EF")/2)</f>
        <v>0</v>
      </c>
      <c r="M46" s="2">
        <f>COUNTIF($B$7:$AF$8,"HSR")+(COUNTIF($B$7:$AF$8,"1/2 HSR")/2)</f>
        <v>0</v>
      </c>
      <c r="N46" s="2">
        <f>COUNTIF($B$7:$AF$8,"EM")+(COUNTIF($B$7:$AF$8,"1/2 EM")/2)</f>
        <v>0</v>
      </c>
      <c r="O46" s="2">
        <f>COUNTIF($B$7:$AF$8,"F")+(COUNTIF($B$7:$AF$8,"1/2 F")/2)</f>
        <v>2</v>
      </c>
      <c r="P46" s="2">
        <f>COUNTIF($B$7:$AF$8,"ST")+(COUNTIF($B$7:$AF$8,"1/2 ST")/2)</f>
        <v>0</v>
      </c>
      <c r="Q46" s="2">
        <f>COUNTIF($B$7:$AF$8,"FORM")+(COUNTIF($B$7:$AF$8,"1/2 FORM")/2)</f>
        <v>0</v>
      </c>
      <c r="R46" s="2">
        <f>COUNTIF($B$7:$AF$8,"EQ")+(COUNTIF($B$7:$AF$8,"1/2 EQ")/2)</f>
        <v>0</v>
      </c>
      <c r="S46" s="2">
        <f>COUNTIF($B$7:$AF$8,"CSO")+(COUNTIF($B$7:$AF$8,"1/2 CSO")/2)</f>
        <v>0</v>
      </c>
      <c r="T46" s="2">
        <f>COUNTIF($B$7:$AF$8,"FOUR")+(COUNTIF($B$7:$AF$8,"1/2 FOUR")/2)</f>
        <v>0</v>
      </c>
      <c r="U46" s="2">
        <f>COUNTIF($B$7:$AF$8,"PR")+(COUNTIF($B$7:$AF$8,"1/2 PR")/2)</f>
        <v>0</v>
      </c>
      <c r="V46" s="2">
        <f>COUNTIF($B$7:$AF$8,"AT")+(COUNTIF($B$7:$AF$8,"1/2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3">SUM(B46:AE46)</f>
        <v>30</v>
      </c>
    </row>
    <row r="47" spans="1:33" ht="17.25" customHeight="1">
      <c r="A47" s="44" t="s">
        <v>56</v>
      </c>
      <c r="B47" s="2">
        <f>COUNTIF($B$9:$AF$10,"J")+(COUNTIF($B$9:$AF$10,"1/2 J")/2)</f>
        <v>0</v>
      </c>
      <c r="C47" s="2">
        <f>COUNTIF($B$9:$AF$10,"M")+(COUNTIF($B$9:$AF$10,"1/2 M")/2)</f>
        <v>8</v>
      </c>
      <c r="D47" s="2">
        <f>COUNTIF($B$9:$AF$10,"AM")+(COUNTIF($B$9:$AF$10,"1/2 AM")/2)</f>
        <v>11</v>
      </c>
      <c r="E47" s="2">
        <f>COUNTIF($B$9:$AF$10,"GTPI")+(COUNTIF($B$9:$AF$10,"1/2 GTPI")/2)</f>
        <v>0</v>
      </c>
      <c r="F47" s="2">
        <f>COUNTIF($B$9:$AF$10,"RH")+(COUNTIF($B$9:$AF$10,"1/2 RH")/2)</f>
        <v>9</v>
      </c>
      <c r="G47" s="2">
        <f>COUNTIF($B$9:$AF$10,"CA")+(COUNTIF($B$9:$AF$10,"1/2 CA")/2)</f>
        <v>0</v>
      </c>
      <c r="H47" s="2">
        <f>COUNTIF($B$9:$AF$10,"RT")+(COUNTIF($B$9:$AF$10,"1/2 RT")/2)</f>
        <v>0</v>
      </c>
      <c r="I47" s="2">
        <f>COUNTIF($B$9:$AF$10,"CE")+(COUNTIF($B$9:$AF$10,"1/2 CE")/2)</f>
        <v>0</v>
      </c>
      <c r="J47" s="2">
        <f>COUNTIF($B$9:$AF$10,"MO")+(COUNTIF($B$9:$AF$10,"1/2 MO")/2)</f>
        <v>0</v>
      </c>
      <c r="K47" s="2">
        <f>COUNTIF($B$9:$AF$10,"CAA")+(COUNTIF($B$9:$AF$10,"1/2 CAA")/2)</f>
        <v>0</v>
      </c>
      <c r="L47" s="2">
        <f>COUNTIF($B$9:$AF$10,"EF")+(COUNTIF($B$9:$AF$10,"1/2 EF")/2)</f>
        <v>0</v>
      </c>
      <c r="M47" s="2">
        <f>COUNTIF($B$9:$AF$10,"HSR")+(COUNTIF($B$9:$AF$10,"1/2 HSR")/2)</f>
        <v>0</v>
      </c>
      <c r="N47" s="2">
        <f>COUNTIF($B$9:$AF$10,"EM")+(COUNTIF($B$9:$AF$10,"1/2 EM")/2)</f>
        <v>0</v>
      </c>
      <c r="O47" s="2">
        <f>COUNTIF($B$9:$AF$10,"F")+(COUNTIF($B$9:$AF$10,"1/2 F")/2)</f>
        <v>2</v>
      </c>
      <c r="P47" s="2">
        <f>COUNTIF($B$9:$AF$10,"ST")+(COUNTIF($B$9:$AF$10,"1/2 ST")/2)</f>
        <v>0</v>
      </c>
      <c r="Q47" s="2">
        <f>COUNTIF($B$9:$AF$10,"FORM")+(COUNTIF($B$9:$AF$10,"1/2 FORM")/2)</f>
        <v>0</v>
      </c>
      <c r="R47" s="2">
        <f>COUNTIF($B$9:$AF$10,"EQ")+(COUNTIF($B$9:$AF$10,"1/2 EQ")/2)</f>
        <v>0</v>
      </c>
      <c r="S47" s="2">
        <f>COUNTIF($B$9:$AF$10,"CSO")+(COUNTIF($B$9:$AF$10,"1/2 CSO")/2)</f>
        <v>0</v>
      </c>
      <c r="T47" s="2">
        <f>COUNTIF($B$9:$AF$10,"FOUR")+(COUNTIF($B$9:$AF$10,"1/2 FOUR")/2)</f>
        <v>0</v>
      </c>
      <c r="U47" s="2">
        <f>COUNTIF($B$9:$AF$10,"PR")+(COUNTIF($B$9:$AF$10,"1/2 PR")/2)</f>
        <v>0</v>
      </c>
      <c r="V47" s="2">
        <f>COUNTIF($B$9:$AF$10,"AT")+(COUNTIF($B$9:$AF$10,"1/2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3"/>
        <v>30</v>
      </c>
    </row>
    <row r="48" spans="1:33" ht="17.25" customHeight="1">
      <c r="A48" s="44" t="s">
        <v>57</v>
      </c>
      <c r="B48" s="2">
        <f>COUNTIF($B$11:$AF$12,"J")+(COUNTIF($B$11:$AF$12,"1/2 J")/2)</f>
        <v>0</v>
      </c>
      <c r="C48" s="2">
        <f>COUNTIF($B$11:$AF$12,"M")+(COUNTIF($B$11:$AF$12,"1/2 M")/2)</f>
        <v>8</v>
      </c>
      <c r="D48" s="2">
        <f>COUNTIF($B$11:$AF$12,"AM")+(COUNTIF($B$11:$AF$12,"1/2 AM")/2)</f>
        <v>11</v>
      </c>
      <c r="E48" s="2">
        <f>COUNTIF($B$11:$AF$12,"GTPI")+(COUNTIF($B$11:$AF$12,"1/2 GTPI")/2)</f>
        <v>0</v>
      </c>
      <c r="F48" s="2">
        <f>COUNTIF($B$11:$AF$12,"RH")+(COUNTIF($B$11:$AF$12,"1/2 RH")/2)</f>
        <v>9</v>
      </c>
      <c r="G48" s="2">
        <f>COUNTIF($B$11:$AF$12,"CA")+(COUNTIF($B$11:$AF$12,"1/2 CA")/2)</f>
        <v>0</v>
      </c>
      <c r="H48" s="2">
        <f>COUNTIF($B$11:$AF$12,"RT")+(COUNTIF($B$11:$AF$12,"1/2 RT")/2)</f>
        <v>0</v>
      </c>
      <c r="I48" s="2">
        <f>COUNTIF($B$11:$AF$12,"CE")+(COUNTIF($B$11:$AF$12,"1/2 CE")/2)</f>
        <v>0</v>
      </c>
      <c r="J48" s="2">
        <f>COUNTIF($B$11:$AF$12,"MO")+(COUNTIF($B$11:$AF$12,"1/2 MO")/2)</f>
        <v>0</v>
      </c>
      <c r="K48" s="2">
        <f>COUNTIF($B$11:$AF$12,"CAA")+(COUNTIF($B$11:$AF$12,"1/2 CAA")/2)</f>
        <v>0</v>
      </c>
      <c r="L48" s="2">
        <f>COUNTIF($B$11:$AF$12,"EF")+(COUNTIF($B$11:$AF$12,"1/2 EF")/2)</f>
        <v>0</v>
      </c>
      <c r="M48" s="2">
        <f>COUNTIF($B$11:$AF$12,"HSR")+(COUNTIF($B$11:$AF$12,"1/2 HSR")/2)</f>
        <v>0</v>
      </c>
      <c r="N48" s="2">
        <f>COUNTIF($B$11:$AF$12,"EM")+(COUNTIF($B$11:$AF$12,"1/2 EM")/2)</f>
        <v>0</v>
      </c>
      <c r="O48" s="2">
        <f>COUNTIF($B$11:$AF$12,"F")+(COUNTIF($B$11:$AF$12,"1/2 F")/2)</f>
        <v>2</v>
      </c>
      <c r="P48" s="2">
        <f>COUNTIF($B$11:$AF$12,"ST")+(COUNTIF($B$11:$AF$12,"1/2 ST")/2)</f>
        <v>0</v>
      </c>
      <c r="Q48" s="2">
        <f>COUNTIF($B$11:$AF$12,"FORM")+(COUNTIF($B$11:$AF$12,"1/2 FORM")/2)</f>
        <v>0</v>
      </c>
      <c r="R48" s="2">
        <f>COUNTIF($B$11:$AF$12,"EQ")+(COUNTIF($B$11:$AF$12,"1/2 EQ")/2)</f>
        <v>0</v>
      </c>
      <c r="S48" s="2">
        <f>COUNTIF($B$11:$AF$12,"CSO")+(COUNTIF($B$11:$AF$12,"1/2 CSO")/2)</f>
        <v>0</v>
      </c>
      <c r="T48" s="2">
        <f>COUNTIF($B$11:$AF$12,"FOUR")+(COUNTIF($B$11:$AF$12,"1/2 FOUR")/2)</f>
        <v>0</v>
      </c>
      <c r="U48" s="2">
        <f>COUNTIF($B$11:$AF$12,"PR")+(COUNTIF($B$11:$AF$12,"1/2 PR")/2)</f>
        <v>0</v>
      </c>
      <c r="V48" s="2">
        <f>COUNTIF($B$11:$AF$12,"AT")+(COUNTIF($B$11:$AF$12,"1/2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3"/>
        <v>30</v>
      </c>
    </row>
    <row r="49" spans="1:32" ht="17.25" customHeight="1">
      <c r="A49" s="44" t="s">
        <v>58</v>
      </c>
      <c r="B49" s="2">
        <f>COUNTIF($B$13:$AF$14,"J")+(COUNTIF($B$13:$AF$14,"1/2 J")/2)</f>
        <v>0</v>
      </c>
      <c r="C49" s="2">
        <f>COUNTIF($B$13:$AF$14,"M")+(COUNTIF($B$13:$AF$14,"1/2 M")/2)</f>
        <v>8</v>
      </c>
      <c r="D49" s="2">
        <f>COUNTIF($B$13:$AF$14,"AM")+(COUNTIF($B$13:$AF$14,"1/2 AM")/2)</f>
        <v>11</v>
      </c>
      <c r="E49" s="2">
        <f>COUNTIF($B$13:$AF$14,"GTPI")+(COUNTIF($B$13:$AF$14,"1/2 GTPI")/2)</f>
        <v>0</v>
      </c>
      <c r="F49" s="2">
        <f>COUNTIF($B$13:$AF$14,"RH")+(COUNTIF($B$13:$AF$14,"1/2 RH")/2)</f>
        <v>9</v>
      </c>
      <c r="G49" s="2">
        <f>COUNTIF($B$13:$AF$14,"CA")+(COUNTIF($B$13:$AF$14,"1/2 CA")/2)</f>
        <v>0</v>
      </c>
      <c r="H49" s="2">
        <f>COUNTIF($B$13:$AF$14,"RT")+(COUNTIF($B$13:$AF$14,"1/2 RT")/2)</f>
        <v>0</v>
      </c>
      <c r="I49" s="2">
        <f>COUNTIF($B$13:$AF$14,"CE")+(COUNTIF($B$13:$AF$14,"1/2 CE")/2)</f>
        <v>0</v>
      </c>
      <c r="J49" s="2">
        <f>COUNTIF($B$13:$AF$14,"MO")+(COUNTIF($B$13:$AF$14,"1/2 MO")/2)</f>
        <v>0</v>
      </c>
      <c r="K49" s="2">
        <f>COUNTIF($B$13:$AF$14,"CAA")+(COUNTIF($B$13:$AF$14,"1/2 CAA")/2)</f>
        <v>0</v>
      </c>
      <c r="L49" s="2">
        <f>COUNTIF($B$13:$AF$14,"EF")+(COUNTIF($B$13:$AF$14,"1/2 EF")/2)</f>
        <v>0</v>
      </c>
      <c r="M49" s="2">
        <f>COUNTIF($B$13:$AF$14,"HSR")+(COUNTIF($B$13:$AF$14,"1/2 HSR")/2)</f>
        <v>0</v>
      </c>
      <c r="N49" s="2">
        <f>COUNTIF($B$13:$AF$14,"EM")+(COUNTIF($B$13:$AF$14,"1/2 EM")/2)</f>
        <v>0</v>
      </c>
      <c r="O49" s="2">
        <f>COUNTIF($B$13:$AF$14,"F")+(COUNTIF($B$13:$AF$14,"1/2 F")/2)</f>
        <v>2</v>
      </c>
      <c r="P49" s="2">
        <f>COUNTIF($B$13:$AF$14,"ST")+(COUNTIF($B$13:$AF$14,"1/2 ST")/2)</f>
        <v>0</v>
      </c>
      <c r="Q49" s="2">
        <f>COUNTIF($B$13:$AF$14,"FORM")+(COUNTIF($B$13:$AF$14,"1/2 FORM")/2)</f>
        <v>0</v>
      </c>
      <c r="R49" s="2">
        <f>COUNTIF($B$13:$AF$14,"EQ")+(COUNTIF($B$13:$AF$14,"1/2 EQ")/2)</f>
        <v>0</v>
      </c>
      <c r="S49" s="2">
        <f>COUNTIF($B$13:$AF$14,"CSO")+(COUNTIF($B$13:$AF$14,"1/2 CSO")/2)</f>
        <v>0</v>
      </c>
      <c r="T49" s="2">
        <f>COUNTIF($B$13:$AF$14,"FOUR")+(COUNTIF($B$13:$AF$14,"1/2 FOUR")/2)</f>
        <v>0</v>
      </c>
      <c r="U49" s="2">
        <f>COUNTIF($B$13:$AF$14,"PR")+(COUNTIF($B$13:$AF$14,"1/2 PR")/2)</f>
        <v>0</v>
      </c>
      <c r="V49" s="2">
        <f>COUNTIF($B$13:$AF$14,"AT")+(COUNTIF($B$13:$AF$14,"1/2 AT")/2)</f>
        <v>0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3"/>
        <v>30</v>
      </c>
    </row>
    <row r="50" spans="1:32" ht="17.25" customHeight="1">
      <c r="A50" s="44"/>
      <c r="B50" s="2">
        <f>COUNTIF($B$15:$AF$16,"J")+(COUNTIF($B$15:$AF$16,"1/2 J")/2)</f>
        <v>0</v>
      </c>
      <c r="C50" s="2">
        <f>COUNTIF($B$15:$AF$16,"M")+(COUNTIF($B$15:$AF$16,"1/2 M")/2)</f>
        <v>0</v>
      </c>
      <c r="D50" s="2">
        <f>COUNTIF($B$15:$AF$16,"AM")+(COUNTIF($B$15:$AF$16,"1/2 AM")/2)</f>
        <v>0</v>
      </c>
      <c r="E50" s="2">
        <f>COUNTIF($B$15:$AF$16,"GTPI")+(COUNTIF($B$15:$AF$16,"1/2 GTPI")/2)</f>
        <v>0</v>
      </c>
      <c r="F50" s="2">
        <f>COUNTIF($B$15:$AF$16,"RH")+(COUNTIF($B$15:$AF$16,"1/2 RH")/2)</f>
        <v>0</v>
      </c>
      <c r="G50" s="2">
        <f>COUNTIF($B$15:$AF$16,"CA")+(COUNTIF($B$15:$AF$16,"1/2 CA")/2)</f>
        <v>0</v>
      </c>
      <c r="H50" s="2">
        <f>COUNTIF($B$15:$AF$16,"RT")+(COUNTIF($B$15:$AF$16,"1/2 RT")/2)</f>
        <v>0</v>
      </c>
      <c r="I50" s="2">
        <f>COUNTIF($B$15:$AF$16,"CE")+(COUNTIF($B$15:$AF$16,"1/2 CE")/2)</f>
        <v>0</v>
      </c>
      <c r="J50" s="2">
        <f>COUNTIF($B$15:$AF$16,"MO")+(COUNTIF($B$15:$AF$16,"1/2 MO")/2)</f>
        <v>0</v>
      </c>
      <c r="K50" s="2">
        <f>COUNTIF($B$15:$AF$16,"CAA")+(COUNTIF($B$15:$AF$16,"1/2 CAA")/2)</f>
        <v>0</v>
      </c>
      <c r="L50" s="2">
        <f>COUNTIF($B$15:$AF$16,"EF")+(COUNTIF($B$15:$AF$16,"1/2 EF")/2)</f>
        <v>0</v>
      </c>
      <c r="M50" s="2">
        <f>COUNTIF($B$15:$AF$16,"HSR")+(COUNTIF($B$15:$AF$16,"1/2 HSR")/2)</f>
        <v>0</v>
      </c>
      <c r="N50" s="2">
        <f>COUNTIF($B$15:$AF$16,"EM")+(COUNTIF($B$15:$AF$16,"1/2 EM")/2)</f>
        <v>0</v>
      </c>
      <c r="O50" s="2">
        <f>COUNTIF($B$15:$AF$16,"F")+(COUNTIF($B$15:$AF$16,"1/2 F")/2)</f>
        <v>0</v>
      </c>
      <c r="P50" s="2">
        <f>COUNTIF($B$15:$AF$16,"ST")+(COUNTIF($B$15:$AF$16,"1/2 ST")/2)</f>
        <v>0</v>
      </c>
      <c r="Q50" s="2">
        <f>COUNTIF($B$15:$AF$16,"FORM")+(COUNTIF($B$15:$AF$16,"1/2 FORM")/2)</f>
        <v>0</v>
      </c>
      <c r="R50" s="2">
        <f>COUNTIF($B$15:$AF$16,"EQ")+(COUNTIF($B$15:$AF$16,"1/2 EQ")/2)</f>
        <v>0</v>
      </c>
      <c r="S50" s="2">
        <f>COUNTIF($B$15:$AF$16,"CSO")+(COUNTIF($B$15:$AF$16,"1/2 CSO")/2)</f>
        <v>0</v>
      </c>
      <c r="T50" s="2">
        <f>COUNTIF($B$15:$AF$16,"FOUR")+(COUNTIF($B$15:$AF$16,"1/2 FOUR")/2)</f>
        <v>0</v>
      </c>
      <c r="U50" s="2">
        <f>COUNTIF($B$15:$AF$16,"PR")+(COUNTIF($B$15:$AF$16,"1/2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3"/>
        <v>0</v>
      </c>
    </row>
    <row r="51" spans="1:32" ht="17.25" customHeight="1">
      <c r="A51" s="44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COUNTIF($B$17:$AF$18,"AT")+(COUNTIF($B$17:$AF$18,"1/2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3"/>
        <v>0</v>
      </c>
    </row>
    <row r="52" spans="1:32" ht="17.25" customHeight="1">
      <c r="A52" s="44" t="s">
        <v>59</v>
      </c>
      <c r="B52" s="2">
        <f>COUNTIF($B$19:$AF$20,"J")+(COUNTIF($B$19:$AF$20,"1/2 J")/2)</f>
        <v>0</v>
      </c>
      <c r="C52" s="2">
        <f>COUNTIF($B$19:$AF$20,"M")+(COUNTIF($B$19:$AF$20,"1/2 M")/2)</f>
        <v>7</v>
      </c>
      <c r="D52" s="2">
        <f>COUNTIF($B$19:$AF$20,"AM")+(COUNTIF($B$19:$AF$20,"1/2 AM")/2)</f>
        <v>13</v>
      </c>
      <c r="E52" s="2">
        <f>COUNTIF($B$19:$AF$20,"GTPI")+(COUNTIF($B$19:$AF$20,"1/2 GTPI")/2)</f>
        <v>0</v>
      </c>
      <c r="F52" s="2">
        <f>COUNTIF($B$19:$AF$20,"RH")+(COUNTIF($B$19:$AF$20,"1/2 RH")/2)</f>
        <v>8</v>
      </c>
      <c r="G52" s="2">
        <f>COUNTIF($B$19:$AF$20,"CA")+(COUNTIF($B$19:$AF$20,"1/2 CA")/2)</f>
        <v>0</v>
      </c>
      <c r="H52" s="2">
        <f>COUNTIF($B$19:$AF$20,"RT")+(COUNTIF($B$19:$AF$20,"1/2 RT")/2)</f>
        <v>0</v>
      </c>
      <c r="I52" s="2">
        <f>COUNTIF($B$19:$AF$20,"CE")+(COUNTIF($B$19:$AF$20,"1/2 CE")/2)</f>
        <v>0</v>
      </c>
      <c r="J52" s="2">
        <f>COUNTIF($B$19:$AF$20,"MO")+(COUNTIF($B$19:$AF$20,"1/2 MO")/2)</f>
        <v>0</v>
      </c>
      <c r="K52" s="2">
        <f>COUNTIF($B$19:$AF$20,"CAA")+(COUNTIF($B$19:$AF$20,"1/2 CAA")/2)</f>
        <v>0</v>
      </c>
      <c r="L52" s="2">
        <f>COUNTIF($B$19:$AF$20,"EF")+(COUNTIF($B$19:$AF$20,"1/2 EF")/2)</f>
        <v>0</v>
      </c>
      <c r="M52" s="2">
        <f>COUNTIF($B$19:$AF$20,"HSR")+(COUNTIF($B$19:$AF$20,"1/2 HSR")/2)</f>
        <v>0</v>
      </c>
      <c r="N52" s="2">
        <f>COUNTIF($B$19:$AF$20,"EM")+(COUNTIF($B$19:$AF$20,"1/2 EM")/2)</f>
        <v>0</v>
      </c>
      <c r="O52" s="2">
        <f>COUNTIF($B$19:$AF$20,"F")+(COUNTIF($B$19:$AF$20,"1/2 F")/2)</f>
        <v>2</v>
      </c>
      <c r="P52" s="2">
        <f>COUNTIF($B$19:$AF$20,"ST")+(COUNTIF($B$19:$AF$20,"1/2 ST")/2)</f>
        <v>0</v>
      </c>
      <c r="Q52" s="2">
        <f>COUNTIF($B$19:$AF$20,"FORM")+(COUNTIF($B$19:$AF$20,"1/2 FORM")/2)</f>
        <v>0</v>
      </c>
      <c r="R52" s="2">
        <f>COUNTIF($B$19:$AF$20,"EQ")+(COUNTIF($B$19:$AF$20,"1/2 EQ")/2)</f>
        <v>0</v>
      </c>
      <c r="S52" s="2">
        <f>COUNTIF($B$19:$AF$20,"CSO")+(COUNTIF($B$19:$AF$20,"1/2 CSO")/2)</f>
        <v>0</v>
      </c>
      <c r="T52" s="2">
        <f>COUNTIF($B$19:$AF$20,"FOUR")+(COUNTIF($B$19:$AF$20,"1/2 FOUR")/2)</f>
        <v>0</v>
      </c>
      <c r="U52" s="2">
        <f>COUNTIF($B$19:$AF$20,"PR")+(COUNTIF($B$19:$AF$20,"1/2 PR")/2)</f>
        <v>0</v>
      </c>
      <c r="V52" s="2">
        <f>COUNTIF($B$19:$AF$20,"AT")+(COUNTIF($B$19:$AF$20,"1/2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3"/>
        <v>30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7</v>
      </c>
      <c r="D53" s="2">
        <f>COUNTIF($B$21:$AF$22,"AM")+(COUNTIF($B$21:$AF$22,"1/2 AM")/2)</f>
        <v>13</v>
      </c>
      <c r="E53" s="2">
        <f>COUNTIF($B$21:$AF$22,"GTPI")+(COUNTIF($B$21:$AF$22,"1/2 GTPI")/2)</f>
        <v>0</v>
      </c>
      <c r="F53" s="2">
        <f>COUNTIF($B$21:$AF$22,"RH")+(COUNTIF($B$21:$AF$22,"1/2 RH")/2)</f>
        <v>8</v>
      </c>
      <c r="G53" s="2">
        <f>COUNTIF($B$21:$AF$22,"CA")+(COUNTIF($B$21:$AF$22,"1/2 CA")/2)</f>
        <v>0</v>
      </c>
      <c r="H53" s="2">
        <f>COUNTIF($B$21:$AF$22,"RT")+(COUNTIF($B$21:$AF$22,"1/2 RT")/2)</f>
        <v>0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2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COUNTIF($B$21:$AF$22,"AT")+(COUNTIF($B$21:$AF$22,"1/2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3"/>
        <v>30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7</v>
      </c>
      <c r="D54" s="2">
        <f>COUNTIF($B$23:$AF$24,"AM")+(COUNTIF($B$23:$AF$24,"1/2 AM")/2)</f>
        <v>13</v>
      </c>
      <c r="E54" s="2">
        <f>COUNTIF($B$23:$AF$24,"GTPI")+(COUNTIF($B$23:$AF$24,"1/2 GTPI")/2)</f>
        <v>0</v>
      </c>
      <c r="F54" s="2">
        <f>COUNTIF($B$23:$AF$24,"RH")+(COUNTIF($B$23:$AF$24,"1/2 RH")/2)</f>
        <v>8</v>
      </c>
      <c r="G54" s="2">
        <f>COUNTIF($B$23:$AF$24,"CA")+(COUNTIF($B$23:$AF$24,"1/2 CA")/2)</f>
        <v>0</v>
      </c>
      <c r="H54" s="2">
        <f>COUNTIF($B$23:$AF$24,"RT")+(COUNTIF($B$23:$AF$24,"1/2 RT")/2)</f>
        <v>0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2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COUNTIF($B$23:$AF$24,"AT")+(COUNTIF($B$23:$AF$24,"1/2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3"/>
        <v>30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0</v>
      </c>
      <c r="D55" s="2">
        <f>COUNTIF($B$25:$AF$26,"AM")+(COUNTIF($B$25:$AF$26,"1/2 AM")/2)</f>
        <v>0</v>
      </c>
      <c r="E55" s="2">
        <f>COUNTIF($B$25:$AF$26,"GTPI")+(COUNTIF($B$25:$AF$26,"1/2 GTPI")/2)</f>
        <v>0</v>
      </c>
      <c r="F55" s="2">
        <f>COUNTIF($B$25:$AF$26,"RH")+(COUNTIF($B$25:$AF$26,"1/2 RH")/2)</f>
        <v>0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COUNTIF($B$25:$AF$26,"AT")+(COUNTIF($B$25:$AF$26,"1/2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3"/>
        <v>0</v>
      </c>
    </row>
    <row r="56" spans="1:32" ht="17.25" customHeight="1">
      <c r="A56" s="44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COUNTIF($B$27:$AF$28,"AT")+(COUNTIF($B$27:$AF$28,"1/2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3"/>
        <v>0</v>
      </c>
    </row>
    <row r="57" spans="1:32" ht="17.25" customHeight="1">
      <c r="A57" s="44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COUNTIF($B$29:$AF$30,"AT")+(COUNTIF($B$29:$AF$30,"1/2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3"/>
        <v>0</v>
      </c>
    </row>
  </sheetData>
  <mergeCells count="451">
    <mergeCell ref="AC19:AC20"/>
    <mergeCell ref="R7:R8"/>
    <mergeCell ref="V7:V8"/>
    <mergeCell ref="AE19:AE20"/>
    <mergeCell ref="J13:J14"/>
    <mergeCell ref="Q7:Q8"/>
    <mergeCell ref="B41:AE41"/>
    <mergeCell ref="O23:O24"/>
    <mergeCell ref="R23:R24"/>
    <mergeCell ref="AC23:AC24"/>
    <mergeCell ref="E23:E24"/>
    <mergeCell ref="F23:F24"/>
    <mergeCell ref="K23:K24"/>
    <mergeCell ref="Q23:Q24"/>
    <mergeCell ref="G23:G24"/>
    <mergeCell ref="H23:H24"/>
    <mergeCell ref="T9:T10"/>
    <mergeCell ref="Q11:Q12"/>
    <mergeCell ref="O21:O22"/>
    <mergeCell ref="H9:H10"/>
    <mergeCell ref="R9:R10"/>
    <mergeCell ref="N9:N10"/>
    <mergeCell ref="P9:P10"/>
    <mergeCell ref="Q9:Q10"/>
    <mergeCell ref="A1:AE1"/>
    <mergeCell ref="H11:H12"/>
    <mergeCell ref="Y11:Y12"/>
    <mergeCell ref="S9:S10"/>
    <mergeCell ref="O9:O10"/>
    <mergeCell ref="AE7:AE8"/>
    <mergeCell ref="V11:V12"/>
    <mergeCell ref="L7:L8"/>
    <mergeCell ref="Y7:Y8"/>
    <mergeCell ref="S7:S8"/>
    <mergeCell ref="T7:T8"/>
    <mergeCell ref="U7:U8"/>
    <mergeCell ref="I5:I6"/>
    <mergeCell ref="J5:J6"/>
    <mergeCell ref="K5:K6"/>
    <mergeCell ref="L5:L6"/>
    <mergeCell ref="Q5:Q6"/>
    <mergeCell ref="F5:F6"/>
    <mergeCell ref="A7:A8"/>
    <mergeCell ref="B7:B8"/>
    <mergeCell ref="C7:C8"/>
    <mergeCell ref="D7:D8"/>
    <mergeCell ref="I7:I8"/>
    <mergeCell ref="J7:J8"/>
    <mergeCell ref="A3:A4"/>
    <mergeCell ref="A5:A6"/>
    <mergeCell ref="B5:B6"/>
    <mergeCell ref="C5:C6"/>
    <mergeCell ref="D5:D6"/>
    <mergeCell ref="E5:E6"/>
    <mergeCell ref="AD5:AD6"/>
    <mergeCell ref="AE5:AE6"/>
    <mergeCell ref="AF5:AF6"/>
    <mergeCell ref="E7:E8"/>
    <mergeCell ref="F7:F8"/>
    <mergeCell ref="AA5:AA6"/>
    <mergeCell ref="AB5:AB6"/>
    <mergeCell ref="U5:U6"/>
    <mergeCell ref="V5:V6"/>
    <mergeCell ref="W5:W6"/>
    <mergeCell ref="R5:R6"/>
    <mergeCell ref="AC5:AC6"/>
    <mergeCell ref="X5:X6"/>
    <mergeCell ref="Y5:Y6"/>
    <mergeCell ref="Z5:Z6"/>
    <mergeCell ref="S5:S6"/>
    <mergeCell ref="T5:T6"/>
    <mergeCell ref="P5:P6"/>
    <mergeCell ref="G5:G6"/>
    <mergeCell ref="H5:H6"/>
    <mergeCell ref="M5:M6"/>
    <mergeCell ref="N5:N6"/>
    <mergeCell ref="O5:O6"/>
    <mergeCell ref="B9:B10"/>
    <mergeCell ref="C9:C10"/>
    <mergeCell ref="D9:D10"/>
    <mergeCell ref="AF7:AF8"/>
    <mergeCell ref="Z7:Z8"/>
    <mergeCell ref="AA7:AA8"/>
    <mergeCell ref="AB7:AB8"/>
    <mergeCell ref="AC7:AC8"/>
    <mergeCell ref="AD7:AD8"/>
    <mergeCell ref="W7:W8"/>
    <mergeCell ref="X7:X8"/>
    <mergeCell ref="M7:M8"/>
    <mergeCell ref="P7:P8"/>
    <mergeCell ref="N7:N8"/>
    <mergeCell ref="O7:O8"/>
    <mergeCell ref="K7:K8"/>
    <mergeCell ref="E9:E10"/>
    <mergeCell ref="G9:G10"/>
    <mergeCell ref="H7:H8"/>
    <mergeCell ref="G7:G8"/>
    <mergeCell ref="F9:F10"/>
    <mergeCell ref="I9:I10"/>
    <mergeCell ref="J9:J10"/>
    <mergeCell ref="A11:A12"/>
    <mergeCell ref="B11:B12"/>
    <mergeCell ref="C11:C12"/>
    <mergeCell ref="D11:D12"/>
    <mergeCell ref="K9:K10"/>
    <mergeCell ref="L9:L10"/>
    <mergeCell ref="L11:L12"/>
    <mergeCell ref="AF9:AF10"/>
    <mergeCell ref="E11:E12"/>
    <mergeCell ref="F11:F12"/>
    <mergeCell ref="AA9:AA10"/>
    <mergeCell ref="AB9:AB10"/>
    <mergeCell ref="U9:U10"/>
    <mergeCell ref="W9:W10"/>
    <mergeCell ref="X9:X10"/>
    <mergeCell ref="M9:M10"/>
    <mergeCell ref="R11:R12"/>
    <mergeCell ref="AC9:AC10"/>
    <mergeCell ref="Y9:Y10"/>
    <mergeCell ref="Z9:Z10"/>
    <mergeCell ref="V9:V10"/>
    <mergeCell ref="AD9:AD10"/>
    <mergeCell ref="AE9:AE10"/>
    <mergeCell ref="A9:A10"/>
    <mergeCell ref="A13:A14"/>
    <mergeCell ref="B13:B14"/>
    <mergeCell ref="C13:C14"/>
    <mergeCell ref="D13:D14"/>
    <mergeCell ref="E13:E14"/>
    <mergeCell ref="F13:F14"/>
    <mergeCell ref="G13:G14"/>
    <mergeCell ref="H13:H14"/>
    <mergeCell ref="AC11:AC12"/>
    <mergeCell ref="S11:S12"/>
    <mergeCell ref="T11:T12"/>
    <mergeCell ref="U11:U12"/>
    <mergeCell ref="W11:W12"/>
    <mergeCell ref="X11:X12"/>
    <mergeCell ref="Z11:Z12"/>
    <mergeCell ref="AA11:AA12"/>
    <mergeCell ref="AB11:AB12"/>
    <mergeCell ref="M11:M12"/>
    <mergeCell ref="N11:N12"/>
    <mergeCell ref="O11:O12"/>
    <mergeCell ref="P11:P12"/>
    <mergeCell ref="G11:G12"/>
    <mergeCell ref="I11:I12"/>
    <mergeCell ref="J11:J12"/>
    <mergeCell ref="K13:K14"/>
    <mergeCell ref="L13:L14"/>
    <mergeCell ref="Q13:Q14"/>
    <mergeCell ref="M13:M14"/>
    <mergeCell ref="N13:N14"/>
    <mergeCell ref="O13:O14"/>
    <mergeCell ref="P13:P14"/>
    <mergeCell ref="AE11:AE12"/>
    <mergeCell ref="AF11:AF12"/>
    <mergeCell ref="AD11:AD12"/>
    <mergeCell ref="K11:K12"/>
    <mergeCell ref="Q15:Q16"/>
    <mergeCell ref="R15:R16"/>
    <mergeCell ref="G15:G16"/>
    <mergeCell ref="H15:H16"/>
    <mergeCell ref="I15:I16"/>
    <mergeCell ref="J15:J16"/>
    <mergeCell ref="AE13:AE14"/>
    <mergeCell ref="AF13:AF14"/>
    <mergeCell ref="E15:E16"/>
    <mergeCell ref="F15:F16"/>
    <mergeCell ref="AA13:AA14"/>
    <mergeCell ref="AB13:AB14"/>
    <mergeCell ref="U13:U14"/>
    <mergeCell ref="V13:V14"/>
    <mergeCell ref="W13:W14"/>
    <mergeCell ref="X13:X14"/>
    <mergeCell ref="R13:R14"/>
    <mergeCell ref="AC13:AC14"/>
    <mergeCell ref="AD13:AD14"/>
    <mergeCell ref="Y13:Y14"/>
    <mergeCell ref="Z13:Z14"/>
    <mergeCell ref="S13:S14"/>
    <mergeCell ref="T13:T14"/>
    <mergeCell ref="I13:I14"/>
    <mergeCell ref="K15:K16"/>
    <mergeCell ref="L15:L16"/>
    <mergeCell ref="M15:M16"/>
    <mergeCell ref="N15:N16"/>
    <mergeCell ref="O15:O16"/>
    <mergeCell ref="P15:P16"/>
    <mergeCell ref="A15:A16"/>
    <mergeCell ref="B15:B16"/>
    <mergeCell ref="C15:C16"/>
    <mergeCell ref="D15:D16"/>
    <mergeCell ref="I17:I18"/>
    <mergeCell ref="J17:J18"/>
    <mergeCell ref="K17:K18"/>
    <mergeCell ref="L17:L18"/>
    <mergeCell ref="AA15:AA16"/>
    <mergeCell ref="AB15:AB16"/>
    <mergeCell ref="AE15:AE16"/>
    <mergeCell ref="AF15:AF16"/>
    <mergeCell ref="A17:A18"/>
    <mergeCell ref="B17:B18"/>
    <mergeCell ref="C17:C18"/>
    <mergeCell ref="D17:D18"/>
    <mergeCell ref="E17:E18"/>
    <mergeCell ref="F17:F18"/>
    <mergeCell ref="AC15:AC16"/>
    <mergeCell ref="AD15:AD16"/>
    <mergeCell ref="S15:S16"/>
    <mergeCell ref="T15:T16"/>
    <mergeCell ref="U15:U16"/>
    <mergeCell ref="V15:V16"/>
    <mergeCell ref="W15:W16"/>
    <mergeCell ref="X15:X16"/>
    <mergeCell ref="Y15:Y16"/>
    <mergeCell ref="Z15:Z16"/>
    <mergeCell ref="AE17:AE18"/>
    <mergeCell ref="AF17:AF18"/>
    <mergeCell ref="E19:E20"/>
    <mergeCell ref="F19:F20"/>
    <mergeCell ref="AA17:AA18"/>
    <mergeCell ref="AB17:AB18"/>
    <mergeCell ref="U17:U18"/>
    <mergeCell ref="V17:V18"/>
    <mergeCell ref="W17:W18"/>
    <mergeCell ref="X17:X18"/>
    <mergeCell ref="Q17:Q18"/>
    <mergeCell ref="R17:R18"/>
    <mergeCell ref="AC17:AC18"/>
    <mergeCell ref="AD17:AD18"/>
    <mergeCell ref="Y17:Y18"/>
    <mergeCell ref="Z17:Z18"/>
    <mergeCell ref="S17:S18"/>
    <mergeCell ref="T17:T18"/>
    <mergeCell ref="G17:G18"/>
    <mergeCell ref="H17:H18"/>
    <mergeCell ref="M17:M18"/>
    <mergeCell ref="N17:N18"/>
    <mergeCell ref="O17:O18"/>
    <mergeCell ref="P17:P18"/>
    <mergeCell ref="U19:U20"/>
    <mergeCell ref="V19:V20"/>
    <mergeCell ref="A19:A20"/>
    <mergeCell ref="B19:B20"/>
    <mergeCell ref="C19:C20"/>
    <mergeCell ref="D19:D20"/>
    <mergeCell ref="Q19:Q20"/>
    <mergeCell ref="R19:R20"/>
    <mergeCell ref="G19:G20"/>
    <mergeCell ref="H19:H20"/>
    <mergeCell ref="I19:I20"/>
    <mergeCell ref="J19:J20"/>
    <mergeCell ref="O19:O20"/>
    <mergeCell ref="AF19:AF20"/>
    <mergeCell ref="A21:A22"/>
    <mergeCell ref="B21:B22"/>
    <mergeCell ref="C21:C22"/>
    <mergeCell ref="D21:D22"/>
    <mergeCell ref="E21:E22"/>
    <mergeCell ref="F21:F22"/>
    <mergeCell ref="G21:G22"/>
    <mergeCell ref="H21:H22"/>
    <mergeCell ref="M21:M22"/>
    <mergeCell ref="W19:W20"/>
    <mergeCell ref="X19:X20"/>
    <mergeCell ref="Y19:Y20"/>
    <mergeCell ref="Z19:Z20"/>
    <mergeCell ref="AA19:AA20"/>
    <mergeCell ref="AB19:AB20"/>
    <mergeCell ref="K19:K20"/>
    <mergeCell ref="L19:L20"/>
    <mergeCell ref="M19:M20"/>
    <mergeCell ref="N19:N20"/>
    <mergeCell ref="P19:P20"/>
    <mergeCell ref="AD19:AD20"/>
    <mergeCell ref="S19:S20"/>
    <mergeCell ref="T19:T20"/>
    <mergeCell ref="AD21:AD22"/>
    <mergeCell ref="AF21:AF22"/>
    <mergeCell ref="S21:S22"/>
    <mergeCell ref="T21:T22"/>
    <mergeCell ref="AA21:AA22"/>
    <mergeCell ref="AB21:AB22"/>
    <mergeCell ref="U21:U22"/>
    <mergeCell ref="V21:V22"/>
    <mergeCell ref="W21:W22"/>
    <mergeCell ref="AC21:AC22"/>
    <mergeCell ref="AE21:AE22"/>
    <mergeCell ref="X21:X22"/>
    <mergeCell ref="Y21:Y22"/>
    <mergeCell ref="Z21:Z22"/>
    <mergeCell ref="L23:L24"/>
    <mergeCell ref="R21:R22"/>
    <mergeCell ref="N21:N22"/>
    <mergeCell ref="P21:P22"/>
    <mergeCell ref="Q21:Q22"/>
    <mergeCell ref="I21:I22"/>
    <mergeCell ref="J21:J22"/>
    <mergeCell ref="K21:K22"/>
    <mergeCell ref="L21:L22"/>
    <mergeCell ref="J23:J24"/>
    <mergeCell ref="A25:A26"/>
    <mergeCell ref="B25:B26"/>
    <mergeCell ref="C25:C26"/>
    <mergeCell ref="D25:D26"/>
    <mergeCell ref="E25:E26"/>
    <mergeCell ref="M23:M24"/>
    <mergeCell ref="N23:N24"/>
    <mergeCell ref="W23:W24"/>
    <mergeCell ref="X23:X24"/>
    <mergeCell ref="S23:S24"/>
    <mergeCell ref="T23:T24"/>
    <mergeCell ref="U23:U24"/>
    <mergeCell ref="V23:V24"/>
    <mergeCell ref="G25:G26"/>
    <mergeCell ref="H25:H26"/>
    <mergeCell ref="M25:M26"/>
    <mergeCell ref="N25:N26"/>
    <mergeCell ref="O25:O26"/>
    <mergeCell ref="A23:A24"/>
    <mergeCell ref="B23:B24"/>
    <mergeCell ref="C23:C24"/>
    <mergeCell ref="D23:D24"/>
    <mergeCell ref="I23:I24"/>
    <mergeCell ref="P23:P24"/>
    <mergeCell ref="AA27:AA28"/>
    <mergeCell ref="AB27:AB28"/>
    <mergeCell ref="AA23:AA24"/>
    <mergeCell ref="AB23:AB24"/>
    <mergeCell ref="AE23:AE24"/>
    <mergeCell ref="AF23:AF24"/>
    <mergeCell ref="AD23:AD24"/>
    <mergeCell ref="Y23:Y24"/>
    <mergeCell ref="Z23:Z24"/>
    <mergeCell ref="AE25:AE26"/>
    <mergeCell ref="AF25:AF26"/>
    <mergeCell ref="AC25:AC26"/>
    <mergeCell ref="AD25:AD26"/>
    <mergeCell ref="P25:P26"/>
    <mergeCell ref="I25:I26"/>
    <mergeCell ref="J25:J26"/>
    <mergeCell ref="K25:K26"/>
    <mergeCell ref="L25:L26"/>
    <mergeCell ref="Q25:Q26"/>
    <mergeCell ref="F25:F26"/>
    <mergeCell ref="O27:O28"/>
    <mergeCell ref="P27:P28"/>
    <mergeCell ref="AA25:AA26"/>
    <mergeCell ref="AB25:AB26"/>
    <mergeCell ref="U25:U26"/>
    <mergeCell ref="V25:V26"/>
    <mergeCell ref="W25:W26"/>
    <mergeCell ref="X25:X26"/>
    <mergeCell ref="R25:R26"/>
    <mergeCell ref="Y25:Y26"/>
    <mergeCell ref="Z25:Z26"/>
    <mergeCell ref="S25:S26"/>
    <mergeCell ref="T25:T26"/>
    <mergeCell ref="A27:A28"/>
    <mergeCell ref="B27:B28"/>
    <mergeCell ref="C27:C28"/>
    <mergeCell ref="D27:D28"/>
    <mergeCell ref="Q27:Q28"/>
    <mergeCell ref="R27:R28"/>
    <mergeCell ref="G27:G28"/>
    <mergeCell ref="H27:H28"/>
    <mergeCell ref="I27:I28"/>
    <mergeCell ref="J27:J28"/>
    <mergeCell ref="E27:E28"/>
    <mergeCell ref="F27:F28"/>
    <mergeCell ref="AE27:AE28"/>
    <mergeCell ref="AF27:AF28"/>
    <mergeCell ref="A29:A30"/>
    <mergeCell ref="B29:B30"/>
    <mergeCell ref="C29:C30"/>
    <mergeCell ref="D29:D30"/>
    <mergeCell ref="E29:E30"/>
    <mergeCell ref="F29:F30"/>
    <mergeCell ref="AC27:AC28"/>
    <mergeCell ref="AD27:AD28"/>
    <mergeCell ref="S27:S28"/>
    <mergeCell ref="T27:T28"/>
    <mergeCell ref="U27:U28"/>
    <mergeCell ref="V27:V28"/>
    <mergeCell ref="W27:W28"/>
    <mergeCell ref="X27:X28"/>
    <mergeCell ref="Y27:Y28"/>
    <mergeCell ref="Z27:Z28"/>
    <mergeCell ref="K27:K28"/>
    <mergeCell ref="L27:L28"/>
    <mergeCell ref="M27:M28"/>
    <mergeCell ref="N27:N28"/>
    <mergeCell ref="AD29:AD30"/>
    <mergeCell ref="O29:O30"/>
    <mergeCell ref="P29:P30"/>
    <mergeCell ref="Q29:Q30"/>
    <mergeCell ref="R29:R30"/>
    <mergeCell ref="AE29:AE30"/>
    <mergeCell ref="AF29:AF30"/>
    <mergeCell ref="U29:U30"/>
    <mergeCell ref="V29:V30"/>
    <mergeCell ref="W29:W30"/>
    <mergeCell ref="X29:X30"/>
    <mergeCell ref="S29:S30"/>
    <mergeCell ref="T29:T30"/>
    <mergeCell ref="A34:A40"/>
    <mergeCell ref="B34:B40"/>
    <mergeCell ref="C34:C40"/>
    <mergeCell ref="D34:D40"/>
    <mergeCell ref="Y29:Y30"/>
    <mergeCell ref="Z29:Z30"/>
    <mergeCell ref="AA29:AA30"/>
    <mergeCell ref="AB29:AB30"/>
    <mergeCell ref="AC29:AC30"/>
    <mergeCell ref="G29:G30"/>
    <mergeCell ref="H29:H30"/>
    <mergeCell ref="I29:I30"/>
    <mergeCell ref="J29:J30"/>
    <mergeCell ref="K29:K30"/>
    <mergeCell ref="L29:L30"/>
    <mergeCell ref="M29:M30"/>
    <mergeCell ref="N29:N30"/>
    <mergeCell ref="I34:I40"/>
    <mergeCell ref="J34:J40"/>
    <mergeCell ref="X34:X40"/>
    <mergeCell ref="M34:M40"/>
    <mergeCell ref="N34:N40"/>
    <mergeCell ref="E34:E40"/>
    <mergeCell ref="F34:F40"/>
    <mergeCell ref="G34:G40"/>
    <mergeCell ref="H34:H40"/>
    <mergeCell ref="AF34:AF40"/>
    <mergeCell ref="Y34:Y40"/>
    <mergeCell ref="Z34:Z40"/>
    <mergeCell ref="AA34:AA40"/>
    <mergeCell ref="AB34:AB40"/>
    <mergeCell ref="T34:T40"/>
    <mergeCell ref="K34:K40"/>
    <mergeCell ref="L34:L40"/>
    <mergeCell ref="S34:S40"/>
    <mergeCell ref="AE34:AE40"/>
    <mergeCell ref="AC34:AC40"/>
    <mergeCell ref="AD34:AD40"/>
    <mergeCell ref="V34:V40"/>
    <mergeCell ref="W34:W40"/>
    <mergeCell ref="O34:O40"/>
    <mergeCell ref="P34:P40"/>
    <mergeCell ref="Q34:Q40"/>
    <mergeCell ref="R34:R40"/>
    <mergeCell ref="U34:U40"/>
  </mergeCells>
  <phoneticPr fontId="8" type="noConversion"/>
  <pageMargins left="0.17" right="0.17" top="0.33" bottom="0.36" header="0.21" footer="0.492125984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F57"/>
  <sheetViews>
    <sheetView topLeftCell="A13" zoomScale="85" zoomScaleNormal="85" workbookViewId="0">
      <selection activeCell="A3" sqref="A3:A4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32" ht="22.5" customHeight="1">
      <c r="A1" s="50" t="s">
        <v>34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</row>
    <row r="2" spans="1:32">
      <c r="A2" s="4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32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6"/>
    </row>
    <row r="3" spans="1:32">
      <c r="A3" s="52"/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26">
        <v>19</v>
      </c>
      <c r="U3" s="26">
        <v>20</v>
      </c>
      <c r="V3" s="26">
        <v>21</v>
      </c>
      <c r="W3" s="26">
        <v>22</v>
      </c>
      <c r="X3" s="26">
        <v>23</v>
      </c>
      <c r="Y3" s="26">
        <v>24</v>
      </c>
      <c r="Z3" s="26">
        <v>25</v>
      </c>
      <c r="AA3" s="26">
        <v>26</v>
      </c>
      <c r="AB3" s="26">
        <v>27</v>
      </c>
      <c r="AC3" s="26">
        <v>28</v>
      </c>
      <c r="AD3" s="26">
        <v>29</v>
      </c>
      <c r="AE3" s="26">
        <v>30</v>
      </c>
      <c r="AF3" s="26">
        <v>31</v>
      </c>
    </row>
    <row r="4" spans="1:32">
      <c r="A4" s="52"/>
      <c r="B4" s="3" t="s">
        <v>7</v>
      </c>
      <c r="C4" s="3" t="s">
        <v>7</v>
      </c>
      <c r="D4" s="3" t="s">
        <v>6</v>
      </c>
      <c r="E4" s="3" t="s">
        <v>43</v>
      </c>
      <c r="F4" s="3" t="s">
        <v>44</v>
      </c>
      <c r="G4" s="3" t="s">
        <v>45</v>
      </c>
      <c r="H4" s="3" t="s">
        <v>46</v>
      </c>
      <c r="I4" s="3" t="s">
        <v>7</v>
      </c>
      <c r="J4" s="3" t="s">
        <v>7</v>
      </c>
      <c r="K4" s="3" t="s">
        <v>6</v>
      </c>
      <c r="L4" s="3" t="s">
        <v>43</v>
      </c>
      <c r="M4" s="3" t="s">
        <v>44</v>
      </c>
      <c r="N4" s="3" t="s">
        <v>45</v>
      </c>
      <c r="O4" s="3" t="s">
        <v>46</v>
      </c>
      <c r="P4" s="3" t="s">
        <v>7</v>
      </c>
      <c r="Q4" s="3" t="s">
        <v>7</v>
      </c>
      <c r="R4" s="3" t="s">
        <v>6</v>
      </c>
      <c r="S4" s="3" t="s">
        <v>43</v>
      </c>
      <c r="T4" s="3" t="s">
        <v>44</v>
      </c>
      <c r="U4" s="3" t="s">
        <v>45</v>
      </c>
      <c r="V4" s="3" t="s">
        <v>46</v>
      </c>
      <c r="W4" s="3" t="s">
        <v>7</v>
      </c>
      <c r="X4" s="3" t="s">
        <v>7</v>
      </c>
      <c r="Y4" s="3" t="s">
        <v>6</v>
      </c>
      <c r="Z4" s="3" t="s">
        <v>43</v>
      </c>
      <c r="AA4" s="3" t="s">
        <v>44</v>
      </c>
      <c r="AB4" s="3" t="s">
        <v>45</v>
      </c>
      <c r="AC4" s="3" t="s">
        <v>46</v>
      </c>
      <c r="AD4" s="3" t="s">
        <v>7</v>
      </c>
      <c r="AE4" s="3" t="s">
        <v>7</v>
      </c>
      <c r="AF4" s="3" t="s">
        <v>6</v>
      </c>
    </row>
    <row r="5" spans="1:32" ht="12.75" customHeight="1">
      <c r="A5" s="52" t="s">
        <v>54</v>
      </c>
      <c r="B5" s="46" t="s">
        <v>7</v>
      </c>
      <c r="C5" s="46" t="s">
        <v>7</v>
      </c>
      <c r="D5" s="46" t="s">
        <v>7</v>
      </c>
      <c r="E5" s="46" t="s">
        <v>7</v>
      </c>
      <c r="F5" s="48" t="s">
        <v>9</v>
      </c>
      <c r="G5" s="48" t="s">
        <v>9</v>
      </c>
      <c r="H5" s="46" t="s">
        <v>7</v>
      </c>
      <c r="I5" s="46" t="s">
        <v>7</v>
      </c>
      <c r="J5" s="46" t="s">
        <v>7</v>
      </c>
      <c r="K5" s="46" t="s">
        <v>7</v>
      </c>
      <c r="L5" s="46" t="s">
        <v>7</v>
      </c>
      <c r="M5" s="48" t="s">
        <v>9</v>
      </c>
      <c r="N5" s="48" t="s">
        <v>9</v>
      </c>
      <c r="O5" s="46" t="s">
        <v>7</v>
      </c>
      <c r="P5" s="46" t="s">
        <v>7</v>
      </c>
      <c r="Q5" s="46" t="s">
        <v>7</v>
      </c>
      <c r="R5" s="46" t="s">
        <v>7</v>
      </c>
      <c r="S5" s="46" t="s">
        <v>7</v>
      </c>
      <c r="T5" s="48" t="s">
        <v>9</v>
      </c>
      <c r="U5" s="48" t="s">
        <v>9</v>
      </c>
      <c r="V5" s="46" t="s">
        <v>7</v>
      </c>
      <c r="W5" s="46" t="s">
        <v>7</v>
      </c>
      <c r="X5" s="46" t="s">
        <v>7</v>
      </c>
      <c r="Y5" s="46" t="s">
        <v>7</v>
      </c>
      <c r="Z5" s="48" t="s">
        <v>22</v>
      </c>
      <c r="AA5" s="48" t="s">
        <v>9</v>
      </c>
      <c r="AB5" s="48" t="s">
        <v>9</v>
      </c>
      <c r="AC5" s="46" t="s">
        <v>7</v>
      </c>
      <c r="AD5" s="46" t="s">
        <v>7</v>
      </c>
      <c r="AE5" s="46" t="s">
        <v>7</v>
      </c>
      <c r="AF5" s="46" t="s">
        <v>7</v>
      </c>
    </row>
    <row r="6" spans="1:32" ht="12.75" customHeight="1">
      <c r="A6" s="52"/>
      <c r="B6" s="46"/>
      <c r="C6" s="46"/>
      <c r="D6" s="46"/>
      <c r="E6" s="46"/>
      <c r="F6" s="48"/>
      <c r="G6" s="48"/>
      <c r="H6" s="46"/>
      <c r="I6" s="46"/>
      <c r="J6" s="46"/>
      <c r="K6" s="46"/>
      <c r="L6" s="46"/>
      <c r="M6" s="48"/>
      <c r="N6" s="48"/>
      <c r="O6" s="46"/>
      <c r="P6" s="46"/>
      <c r="Q6" s="46"/>
      <c r="R6" s="46"/>
      <c r="S6" s="46"/>
      <c r="T6" s="48"/>
      <c r="U6" s="48"/>
      <c r="V6" s="46"/>
      <c r="W6" s="46"/>
      <c r="X6" s="46"/>
      <c r="Y6" s="46"/>
      <c r="Z6" s="48"/>
      <c r="AA6" s="48"/>
      <c r="AB6" s="48"/>
      <c r="AC6" s="46"/>
      <c r="AD6" s="46"/>
      <c r="AE6" s="46"/>
      <c r="AF6" s="46"/>
    </row>
    <row r="7" spans="1:32" ht="13.5" customHeight="1">
      <c r="A7" s="52" t="s">
        <v>55</v>
      </c>
      <c r="B7" s="46" t="s">
        <v>7</v>
      </c>
      <c r="C7" s="46" t="s">
        <v>7</v>
      </c>
      <c r="D7" s="46" t="s">
        <v>7</v>
      </c>
      <c r="E7" s="46" t="s">
        <v>7</v>
      </c>
      <c r="F7" s="48" t="s">
        <v>9</v>
      </c>
      <c r="G7" s="48" t="s">
        <v>9</v>
      </c>
      <c r="H7" s="46" t="s">
        <v>8</v>
      </c>
      <c r="I7" s="46" t="s">
        <v>8</v>
      </c>
      <c r="J7" s="46" t="s">
        <v>8</v>
      </c>
      <c r="K7" s="46" t="s">
        <v>8</v>
      </c>
      <c r="L7" s="46" t="s">
        <v>8</v>
      </c>
      <c r="M7" s="46" t="s">
        <v>8</v>
      </c>
      <c r="N7" s="48" t="s">
        <v>9</v>
      </c>
      <c r="O7" s="48" t="s">
        <v>9</v>
      </c>
      <c r="P7" s="46" t="s">
        <v>7</v>
      </c>
      <c r="Q7" s="46" t="s">
        <v>7</v>
      </c>
      <c r="R7" s="46" t="s">
        <v>7</v>
      </c>
      <c r="S7" s="46" t="s">
        <v>7</v>
      </c>
      <c r="T7" s="48" t="s">
        <v>9</v>
      </c>
      <c r="U7" s="48" t="s">
        <v>9</v>
      </c>
      <c r="V7" s="46" t="s">
        <v>8</v>
      </c>
      <c r="W7" s="46" t="s">
        <v>8</v>
      </c>
      <c r="X7" s="46" t="s">
        <v>8</v>
      </c>
      <c r="Y7" s="46" t="s">
        <v>8</v>
      </c>
      <c r="Z7" s="48" t="s">
        <v>22</v>
      </c>
      <c r="AA7" s="46" t="s">
        <v>8</v>
      </c>
      <c r="AB7" s="48" t="s">
        <v>9</v>
      </c>
      <c r="AC7" s="48" t="s">
        <v>9</v>
      </c>
      <c r="AD7" s="46" t="s">
        <v>7</v>
      </c>
      <c r="AE7" s="46" t="s">
        <v>7</v>
      </c>
      <c r="AF7" s="46" t="s">
        <v>7</v>
      </c>
    </row>
    <row r="8" spans="1:32" ht="13.5" customHeight="1">
      <c r="A8" s="52"/>
      <c r="B8" s="46"/>
      <c r="C8" s="46"/>
      <c r="D8" s="46"/>
      <c r="E8" s="46"/>
      <c r="F8" s="48"/>
      <c r="G8" s="48"/>
      <c r="H8" s="46"/>
      <c r="I8" s="46"/>
      <c r="J8" s="46"/>
      <c r="K8" s="46"/>
      <c r="L8" s="46"/>
      <c r="M8" s="46"/>
      <c r="N8" s="48"/>
      <c r="O8" s="48"/>
      <c r="P8" s="46"/>
      <c r="Q8" s="46"/>
      <c r="R8" s="46"/>
      <c r="S8" s="46"/>
      <c r="T8" s="48"/>
      <c r="U8" s="48"/>
      <c r="V8" s="46"/>
      <c r="W8" s="46"/>
      <c r="X8" s="46"/>
      <c r="Y8" s="46"/>
      <c r="Z8" s="48"/>
      <c r="AA8" s="46"/>
      <c r="AB8" s="48"/>
      <c r="AC8" s="48"/>
      <c r="AD8" s="46"/>
      <c r="AE8" s="46"/>
      <c r="AF8" s="46"/>
    </row>
    <row r="9" spans="1:32" ht="13.5" customHeight="1">
      <c r="A9" s="52" t="s">
        <v>56</v>
      </c>
      <c r="B9" s="46" t="s">
        <v>7</v>
      </c>
      <c r="C9" s="46" t="s">
        <v>7</v>
      </c>
      <c r="D9" s="46" t="s">
        <v>7</v>
      </c>
      <c r="E9" s="46" t="s">
        <v>7</v>
      </c>
      <c r="F9" s="48" t="s">
        <v>9</v>
      </c>
      <c r="G9" s="48" t="s">
        <v>9</v>
      </c>
      <c r="H9" s="46" t="s">
        <v>8</v>
      </c>
      <c r="I9" s="46" t="s">
        <v>8</v>
      </c>
      <c r="J9" s="46" t="s">
        <v>8</v>
      </c>
      <c r="K9" s="46" t="s">
        <v>8</v>
      </c>
      <c r="L9" s="46" t="s">
        <v>8</v>
      </c>
      <c r="M9" s="46" t="s">
        <v>8</v>
      </c>
      <c r="N9" s="48" t="s">
        <v>9</v>
      </c>
      <c r="O9" s="48" t="s">
        <v>9</v>
      </c>
      <c r="P9" s="46" t="s">
        <v>7</v>
      </c>
      <c r="Q9" s="46" t="s">
        <v>7</v>
      </c>
      <c r="R9" s="46" t="s">
        <v>7</v>
      </c>
      <c r="S9" s="46" t="s">
        <v>7</v>
      </c>
      <c r="T9" s="48" t="s">
        <v>9</v>
      </c>
      <c r="U9" s="48" t="s">
        <v>9</v>
      </c>
      <c r="V9" s="46" t="s">
        <v>8</v>
      </c>
      <c r="W9" s="46" t="s">
        <v>8</v>
      </c>
      <c r="X9" s="46" t="s">
        <v>8</v>
      </c>
      <c r="Y9" s="46" t="s">
        <v>8</v>
      </c>
      <c r="Z9" s="48" t="s">
        <v>22</v>
      </c>
      <c r="AA9" s="46" t="s">
        <v>8</v>
      </c>
      <c r="AB9" s="48" t="s">
        <v>9</v>
      </c>
      <c r="AC9" s="48" t="s">
        <v>9</v>
      </c>
      <c r="AD9" s="46" t="s">
        <v>7</v>
      </c>
      <c r="AE9" s="46" t="s">
        <v>7</v>
      </c>
      <c r="AF9" s="46" t="s">
        <v>7</v>
      </c>
    </row>
    <row r="10" spans="1:32" ht="13.5" customHeight="1">
      <c r="A10" s="52"/>
      <c r="B10" s="46"/>
      <c r="C10" s="46"/>
      <c r="D10" s="46"/>
      <c r="E10" s="46"/>
      <c r="F10" s="48"/>
      <c r="G10" s="48"/>
      <c r="H10" s="46"/>
      <c r="I10" s="46"/>
      <c r="J10" s="46"/>
      <c r="K10" s="46"/>
      <c r="L10" s="46"/>
      <c r="M10" s="46"/>
      <c r="N10" s="48"/>
      <c r="O10" s="48"/>
      <c r="P10" s="46"/>
      <c r="Q10" s="46"/>
      <c r="R10" s="46"/>
      <c r="S10" s="46"/>
      <c r="T10" s="48"/>
      <c r="U10" s="48"/>
      <c r="V10" s="46"/>
      <c r="W10" s="46"/>
      <c r="X10" s="46"/>
      <c r="Y10" s="46"/>
      <c r="Z10" s="48"/>
      <c r="AA10" s="46"/>
      <c r="AB10" s="48"/>
      <c r="AC10" s="48"/>
      <c r="AD10" s="46"/>
      <c r="AE10" s="46"/>
      <c r="AF10" s="46"/>
    </row>
    <row r="11" spans="1:32" ht="13.5" customHeight="1">
      <c r="A11" s="52" t="s">
        <v>57</v>
      </c>
      <c r="B11" s="46" t="s">
        <v>7</v>
      </c>
      <c r="C11" s="46" t="s">
        <v>7</v>
      </c>
      <c r="D11" s="46" t="s">
        <v>7</v>
      </c>
      <c r="E11" s="46" t="s">
        <v>7</v>
      </c>
      <c r="F11" s="48" t="s">
        <v>9</v>
      </c>
      <c r="G11" s="48" t="s">
        <v>9</v>
      </c>
      <c r="H11" s="46" t="s">
        <v>8</v>
      </c>
      <c r="I11" s="46" t="s">
        <v>8</v>
      </c>
      <c r="J11" s="46" t="s">
        <v>8</v>
      </c>
      <c r="K11" s="46" t="s">
        <v>8</v>
      </c>
      <c r="L11" s="46" t="s">
        <v>8</v>
      </c>
      <c r="M11" s="46" t="s">
        <v>8</v>
      </c>
      <c r="N11" s="48" t="s">
        <v>9</v>
      </c>
      <c r="O11" s="48" t="s">
        <v>9</v>
      </c>
      <c r="P11" s="46" t="s">
        <v>7</v>
      </c>
      <c r="Q11" s="46" t="s">
        <v>7</v>
      </c>
      <c r="R11" s="46" t="s">
        <v>7</v>
      </c>
      <c r="S11" s="46" t="s">
        <v>7</v>
      </c>
      <c r="T11" s="48" t="s">
        <v>9</v>
      </c>
      <c r="U11" s="48" t="s">
        <v>9</v>
      </c>
      <c r="V11" s="46" t="s">
        <v>8</v>
      </c>
      <c r="W11" s="46" t="s">
        <v>8</v>
      </c>
      <c r="X11" s="46" t="s">
        <v>8</v>
      </c>
      <c r="Y11" s="46" t="s">
        <v>8</v>
      </c>
      <c r="Z11" s="48" t="s">
        <v>22</v>
      </c>
      <c r="AA11" s="46" t="s">
        <v>8</v>
      </c>
      <c r="AB11" s="48" t="s">
        <v>9</v>
      </c>
      <c r="AC11" s="48" t="s">
        <v>9</v>
      </c>
      <c r="AD11" s="46" t="s">
        <v>7</v>
      </c>
      <c r="AE11" s="46" t="s">
        <v>7</v>
      </c>
      <c r="AF11" s="46" t="s">
        <v>7</v>
      </c>
    </row>
    <row r="12" spans="1:32" ht="13.5" customHeight="1">
      <c r="A12" s="52"/>
      <c r="B12" s="46"/>
      <c r="C12" s="46"/>
      <c r="D12" s="46"/>
      <c r="E12" s="46"/>
      <c r="F12" s="48"/>
      <c r="G12" s="48"/>
      <c r="H12" s="46"/>
      <c r="I12" s="46"/>
      <c r="J12" s="46"/>
      <c r="K12" s="46"/>
      <c r="L12" s="46"/>
      <c r="M12" s="46"/>
      <c r="N12" s="48"/>
      <c r="O12" s="48"/>
      <c r="P12" s="46"/>
      <c r="Q12" s="46"/>
      <c r="R12" s="46"/>
      <c r="S12" s="46"/>
      <c r="T12" s="48"/>
      <c r="U12" s="48"/>
      <c r="V12" s="46"/>
      <c r="W12" s="46"/>
      <c r="X12" s="46"/>
      <c r="Y12" s="46"/>
      <c r="Z12" s="48"/>
      <c r="AA12" s="46"/>
      <c r="AB12" s="48"/>
      <c r="AC12" s="48"/>
      <c r="AD12" s="46"/>
      <c r="AE12" s="46"/>
      <c r="AF12" s="46"/>
    </row>
    <row r="13" spans="1:32" ht="12.75" customHeight="1">
      <c r="A13" s="52" t="s">
        <v>58</v>
      </c>
      <c r="B13" s="46" t="s">
        <v>7</v>
      </c>
      <c r="C13" s="46" t="s">
        <v>7</v>
      </c>
      <c r="D13" s="46" t="s">
        <v>7</v>
      </c>
      <c r="E13" s="46" t="s">
        <v>7</v>
      </c>
      <c r="F13" s="48" t="s">
        <v>9</v>
      </c>
      <c r="G13" s="48" t="s">
        <v>9</v>
      </c>
      <c r="H13" s="46" t="s">
        <v>8</v>
      </c>
      <c r="I13" s="46" t="s">
        <v>8</v>
      </c>
      <c r="J13" s="46" t="s">
        <v>8</v>
      </c>
      <c r="K13" s="46" t="s">
        <v>8</v>
      </c>
      <c r="L13" s="46" t="s">
        <v>8</v>
      </c>
      <c r="M13" s="46" t="s">
        <v>8</v>
      </c>
      <c r="N13" s="48" t="s">
        <v>9</v>
      </c>
      <c r="O13" s="48" t="s">
        <v>9</v>
      </c>
      <c r="P13" s="46" t="s">
        <v>7</v>
      </c>
      <c r="Q13" s="46" t="s">
        <v>7</v>
      </c>
      <c r="R13" s="46" t="s">
        <v>7</v>
      </c>
      <c r="S13" s="46" t="s">
        <v>7</v>
      </c>
      <c r="T13" s="48" t="s">
        <v>9</v>
      </c>
      <c r="U13" s="48" t="s">
        <v>9</v>
      </c>
      <c r="V13" s="46" t="s">
        <v>8</v>
      </c>
      <c r="W13" s="46" t="s">
        <v>8</v>
      </c>
      <c r="X13" s="46" t="s">
        <v>8</v>
      </c>
      <c r="Y13" s="46" t="s">
        <v>8</v>
      </c>
      <c r="Z13" s="48" t="s">
        <v>22</v>
      </c>
      <c r="AA13" s="46" t="s">
        <v>8</v>
      </c>
      <c r="AB13" s="48" t="s">
        <v>9</v>
      </c>
      <c r="AC13" s="48" t="s">
        <v>9</v>
      </c>
      <c r="AD13" s="46" t="s">
        <v>7</v>
      </c>
      <c r="AE13" s="46" t="s">
        <v>7</v>
      </c>
      <c r="AF13" s="46" t="s">
        <v>7</v>
      </c>
    </row>
    <row r="14" spans="1:32" ht="12.75" customHeight="1">
      <c r="A14" s="52"/>
      <c r="B14" s="46"/>
      <c r="C14" s="46"/>
      <c r="D14" s="46"/>
      <c r="E14" s="46"/>
      <c r="F14" s="48"/>
      <c r="G14" s="48"/>
      <c r="H14" s="46"/>
      <c r="I14" s="46"/>
      <c r="J14" s="46"/>
      <c r="K14" s="46"/>
      <c r="L14" s="46"/>
      <c r="M14" s="46"/>
      <c r="N14" s="48"/>
      <c r="O14" s="48"/>
      <c r="P14" s="46"/>
      <c r="Q14" s="46"/>
      <c r="R14" s="46"/>
      <c r="S14" s="46"/>
      <c r="T14" s="48"/>
      <c r="U14" s="48"/>
      <c r="V14" s="46"/>
      <c r="W14" s="46"/>
      <c r="X14" s="46"/>
      <c r="Y14" s="46"/>
      <c r="Z14" s="48"/>
      <c r="AA14" s="46"/>
      <c r="AB14" s="48"/>
      <c r="AC14" s="48"/>
      <c r="AD14" s="46"/>
      <c r="AE14" s="46"/>
      <c r="AF14" s="46"/>
    </row>
    <row r="15" spans="1:32" ht="12.75" customHeight="1">
      <c r="A15" s="52"/>
      <c r="B15" s="46"/>
      <c r="C15" s="46"/>
      <c r="D15" s="46"/>
      <c r="E15" s="46"/>
      <c r="F15" s="48"/>
      <c r="G15" s="48"/>
      <c r="H15" s="46"/>
      <c r="I15" s="46"/>
      <c r="J15" s="46"/>
      <c r="K15" s="46"/>
      <c r="L15" s="46"/>
      <c r="M15" s="46"/>
      <c r="N15" s="48"/>
      <c r="O15" s="48"/>
      <c r="P15" s="46"/>
      <c r="Q15" s="46"/>
      <c r="R15" s="46"/>
      <c r="S15" s="46"/>
      <c r="T15" s="48"/>
      <c r="U15" s="48"/>
      <c r="V15" s="46"/>
      <c r="W15" s="46"/>
      <c r="X15" s="46"/>
      <c r="Y15" s="46"/>
      <c r="Z15" s="48"/>
      <c r="AA15" s="46"/>
      <c r="AB15" s="48"/>
      <c r="AC15" s="48"/>
      <c r="AD15" s="46"/>
      <c r="AE15" s="46"/>
      <c r="AF15" s="46"/>
    </row>
    <row r="16" spans="1:32" ht="12.75" customHeight="1">
      <c r="A16" s="52"/>
      <c r="B16" s="46"/>
      <c r="C16" s="46"/>
      <c r="D16" s="46"/>
      <c r="E16" s="46"/>
      <c r="F16" s="48"/>
      <c r="G16" s="48"/>
      <c r="H16" s="46"/>
      <c r="I16" s="46"/>
      <c r="J16" s="46"/>
      <c r="K16" s="46"/>
      <c r="L16" s="46"/>
      <c r="M16" s="46"/>
      <c r="N16" s="48"/>
      <c r="O16" s="48"/>
      <c r="P16" s="46"/>
      <c r="Q16" s="46"/>
      <c r="R16" s="46"/>
      <c r="S16" s="46"/>
      <c r="T16" s="48"/>
      <c r="U16" s="48"/>
      <c r="V16" s="46"/>
      <c r="W16" s="46"/>
      <c r="X16" s="46"/>
      <c r="Y16" s="46"/>
      <c r="Z16" s="48"/>
      <c r="AA16" s="46"/>
      <c r="AB16" s="48"/>
      <c r="AC16" s="48"/>
      <c r="AD16" s="46"/>
      <c r="AE16" s="46"/>
      <c r="AF16" s="46"/>
    </row>
    <row r="17" spans="1:32" ht="12.75" customHeight="1">
      <c r="A17" s="52"/>
      <c r="B17" s="46"/>
      <c r="C17" s="46"/>
      <c r="D17" s="46"/>
      <c r="E17" s="46"/>
      <c r="F17" s="48"/>
      <c r="G17" s="48"/>
      <c r="H17" s="46"/>
      <c r="I17" s="46"/>
      <c r="J17" s="46"/>
      <c r="K17" s="46"/>
      <c r="L17" s="46"/>
      <c r="M17" s="46"/>
      <c r="N17" s="48"/>
      <c r="O17" s="48"/>
      <c r="P17" s="46"/>
      <c r="Q17" s="46"/>
      <c r="R17" s="46"/>
      <c r="S17" s="46"/>
      <c r="T17" s="48"/>
      <c r="U17" s="48"/>
      <c r="V17" s="46"/>
      <c r="W17" s="46"/>
      <c r="X17" s="46"/>
      <c r="Y17" s="46"/>
      <c r="Z17" s="48"/>
      <c r="AA17" s="46"/>
      <c r="AB17" s="48"/>
      <c r="AC17" s="48"/>
      <c r="AD17" s="46"/>
      <c r="AE17" s="46"/>
      <c r="AF17" s="46"/>
    </row>
    <row r="18" spans="1:32" ht="12.75" customHeight="1">
      <c r="A18" s="52"/>
      <c r="B18" s="46"/>
      <c r="C18" s="46"/>
      <c r="D18" s="46"/>
      <c r="E18" s="46"/>
      <c r="F18" s="48"/>
      <c r="G18" s="48"/>
      <c r="H18" s="46"/>
      <c r="I18" s="46"/>
      <c r="J18" s="46"/>
      <c r="K18" s="46"/>
      <c r="L18" s="46"/>
      <c r="M18" s="46"/>
      <c r="N18" s="48"/>
      <c r="O18" s="48"/>
      <c r="P18" s="46"/>
      <c r="Q18" s="46"/>
      <c r="R18" s="46"/>
      <c r="S18" s="46"/>
      <c r="T18" s="48"/>
      <c r="U18" s="48"/>
      <c r="V18" s="46"/>
      <c r="W18" s="46"/>
      <c r="X18" s="46"/>
      <c r="Y18" s="46"/>
      <c r="Z18" s="48"/>
      <c r="AA18" s="46"/>
      <c r="AB18" s="48"/>
      <c r="AC18" s="48"/>
      <c r="AD18" s="46"/>
      <c r="AE18" s="46"/>
      <c r="AF18" s="46"/>
    </row>
    <row r="19" spans="1:32" ht="12.75" customHeight="1">
      <c r="A19" s="52" t="s">
        <v>59</v>
      </c>
      <c r="B19" s="46" t="s">
        <v>8</v>
      </c>
      <c r="C19" s="46" t="s">
        <v>8</v>
      </c>
      <c r="D19" s="46" t="s">
        <v>8</v>
      </c>
      <c r="E19" s="46" t="s">
        <v>8</v>
      </c>
      <c r="F19" s="46" t="s">
        <v>8</v>
      </c>
      <c r="G19" s="48" t="s">
        <v>9</v>
      </c>
      <c r="H19" s="48" t="s">
        <v>9</v>
      </c>
      <c r="I19" s="46" t="s">
        <v>7</v>
      </c>
      <c r="J19" s="46" t="s">
        <v>7</v>
      </c>
      <c r="K19" s="46" t="s">
        <v>7</v>
      </c>
      <c r="L19" s="46" t="s">
        <v>7</v>
      </c>
      <c r="M19" s="48" t="s">
        <v>9</v>
      </c>
      <c r="N19" s="48" t="s">
        <v>9</v>
      </c>
      <c r="O19" s="46" t="s">
        <v>8</v>
      </c>
      <c r="P19" s="46" t="s">
        <v>8</v>
      </c>
      <c r="Q19" s="46" t="s">
        <v>8</v>
      </c>
      <c r="R19" s="46" t="s">
        <v>8</v>
      </c>
      <c r="S19" s="46" t="s">
        <v>8</v>
      </c>
      <c r="T19" s="46" t="s">
        <v>8</v>
      </c>
      <c r="U19" s="48" t="s">
        <v>9</v>
      </c>
      <c r="V19" s="48" t="s">
        <v>9</v>
      </c>
      <c r="W19" s="46" t="s">
        <v>7</v>
      </c>
      <c r="X19" s="46" t="s">
        <v>7</v>
      </c>
      <c r="Y19" s="46" t="s">
        <v>7</v>
      </c>
      <c r="Z19" s="48" t="s">
        <v>22</v>
      </c>
      <c r="AA19" s="48" t="s">
        <v>9</v>
      </c>
      <c r="AB19" s="48" t="s">
        <v>9</v>
      </c>
      <c r="AC19" s="46" t="s">
        <v>8</v>
      </c>
      <c r="AD19" s="46" t="s">
        <v>8</v>
      </c>
      <c r="AE19" s="46" t="s">
        <v>8</v>
      </c>
      <c r="AF19" s="46" t="s">
        <v>8</v>
      </c>
    </row>
    <row r="20" spans="1:32" ht="12.75" customHeight="1">
      <c r="A20" s="52"/>
      <c r="B20" s="46"/>
      <c r="C20" s="46"/>
      <c r="D20" s="46"/>
      <c r="E20" s="46"/>
      <c r="F20" s="46"/>
      <c r="G20" s="48"/>
      <c r="H20" s="48"/>
      <c r="I20" s="46"/>
      <c r="J20" s="46"/>
      <c r="K20" s="46"/>
      <c r="L20" s="46"/>
      <c r="M20" s="48"/>
      <c r="N20" s="48"/>
      <c r="O20" s="46"/>
      <c r="P20" s="46"/>
      <c r="Q20" s="46"/>
      <c r="R20" s="46"/>
      <c r="S20" s="46"/>
      <c r="T20" s="46"/>
      <c r="U20" s="48"/>
      <c r="V20" s="48"/>
      <c r="W20" s="46"/>
      <c r="X20" s="46"/>
      <c r="Y20" s="46"/>
      <c r="Z20" s="48"/>
      <c r="AA20" s="48"/>
      <c r="AB20" s="48"/>
      <c r="AC20" s="46"/>
      <c r="AD20" s="46"/>
      <c r="AE20" s="46"/>
      <c r="AF20" s="46"/>
    </row>
    <row r="21" spans="1:32" ht="13.5" customHeight="1">
      <c r="A21" s="52" t="s">
        <v>60</v>
      </c>
      <c r="B21" s="46" t="s">
        <v>8</v>
      </c>
      <c r="C21" s="46" t="s">
        <v>8</v>
      </c>
      <c r="D21" s="46" t="s">
        <v>8</v>
      </c>
      <c r="E21" s="46" t="s">
        <v>8</v>
      </c>
      <c r="F21" s="46" t="s">
        <v>8</v>
      </c>
      <c r="G21" s="48" t="s">
        <v>9</v>
      </c>
      <c r="H21" s="48" t="s">
        <v>9</v>
      </c>
      <c r="I21" s="46" t="s">
        <v>7</v>
      </c>
      <c r="J21" s="46" t="s">
        <v>7</v>
      </c>
      <c r="K21" s="46" t="s">
        <v>7</v>
      </c>
      <c r="L21" s="46" t="s">
        <v>7</v>
      </c>
      <c r="M21" s="48" t="s">
        <v>9</v>
      </c>
      <c r="N21" s="48" t="s">
        <v>9</v>
      </c>
      <c r="O21" s="46" t="s">
        <v>8</v>
      </c>
      <c r="P21" s="46" t="s">
        <v>8</v>
      </c>
      <c r="Q21" s="46" t="s">
        <v>8</v>
      </c>
      <c r="R21" s="46" t="s">
        <v>8</v>
      </c>
      <c r="S21" s="46" t="s">
        <v>8</v>
      </c>
      <c r="T21" s="46" t="s">
        <v>8</v>
      </c>
      <c r="U21" s="48" t="s">
        <v>9</v>
      </c>
      <c r="V21" s="48" t="s">
        <v>9</v>
      </c>
      <c r="W21" s="46" t="s">
        <v>7</v>
      </c>
      <c r="X21" s="46" t="s">
        <v>7</v>
      </c>
      <c r="Y21" s="46" t="s">
        <v>7</v>
      </c>
      <c r="Z21" s="48" t="s">
        <v>22</v>
      </c>
      <c r="AA21" s="48" t="s">
        <v>9</v>
      </c>
      <c r="AB21" s="48" t="s">
        <v>9</v>
      </c>
      <c r="AC21" s="46" t="s">
        <v>8</v>
      </c>
      <c r="AD21" s="46" t="s">
        <v>8</v>
      </c>
      <c r="AE21" s="46" t="s">
        <v>8</v>
      </c>
      <c r="AF21" s="46" t="s">
        <v>8</v>
      </c>
    </row>
    <row r="22" spans="1:32" ht="13.5" customHeight="1">
      <c r="A22" s="52"/>
      <c r="B22" s="46"/>
      <c r="C22" s="46"/>
      <c r="D22" s="46"/>
      <c r="E22" s="46"/>
      <c r="F22" s="46"/>
      <c r="G22" s="48"/>
      <c r="H22" s="48"/>
      <c r="I22" s="46"/>
      <c r="J22" s="46"/>
      <c r="K22" s="46"/>
      <c r="L22" s="46"/>
      <c r="M22" s="48"/>
      <c r="N22" s="48"/>
      <c r="O22" s="46"/>
      <c r="P22" s="46"/>
      <c r="Q22" s="46"/>
      <c r="R22" s="46"/>
      <c r="S22" s="46"/>
      <c r="T22" s="46"/>
      <c r="U22" s="48"/>
      <c r="V22" s="48"/>
      <c r="W22" s="46"/>
      <c r="X22" s="46"/>
      <c r="Y22" s="46"/>
      <c r="Z22" s="48"/>
      <c r="AA22" s="48"/>
      <c r="AB22" s="48"/>
      <c r="AC22" s="46"/>
      <c r="AD22" s="46"/>
      <c r="AE22" s="46"/>
      <c r="AF22" s="46"/>
    </row>
    <row r="23" spans="1:32" ht="13.5" customHeight="1">
      <c r="A23" s="52" t="s">
        <v>61</v>
      </c>
      <c r="B23" s="46" t="s">
        <v>8</v>
      </c>
      <c r="C23" s="46" t="s">
        <v>8</v>
      </c>
      <c r="D23" s="46" t="s">
        <v>8</v>
      </c>
      <c r="E23" s="46" t="s">
        <v>8</v>
      </c>
      <c r="F23" s="46" t="s">
        <v>8</v>
      </c>
      <c r="G23" s="48" t="s">
        <v>9</v>
      </c>
      <c r="H23" s="48" t="s">
        <v>9</v>
      </c>
      <c r="I23" s="46" t="s">
        <v>7</v>
      </c>
      <c r="J23" s="46" t="s">
        <v>7</v>
      </c>
      <c r="K23" s="46" t="s">
        <v>7</v>
      </c>
      <c r="L23" s="46" t="s">
        <v>7</v>
      </c>
      <c r="M23" s="48" t="s">
        <v>9</v>
      </c>
      <c r="N23" s="48" t="s">
        <v>9</v>
      </c>
      <c r="O23" s="46" t="s">
        <v>8</v>
      </c>
      <c r="P23" s="46" t="s">
        <v>8</v>
      </c>
      <c r="Q23" s="46" t="s">
        <v>8</v>
      </c>
      <c r="R23" s="46" t="s">
        <v>8</v>
      </c>
      <c r="S23" s="46" t="s">
        <v>8</v>
      </c>
      <c r="T23" s="46" t="s">
        <v>8</v>
      </c>
      <c r="U23" s="48" t="s">
        <v>9</v>
      </c>
      <c r="V23" s="48" t="s">
        <v>9</v>
      </c>
      <c r="W23" s="46" t="s">
        <v>7</v>
      </c>
      <c r="X23" s="46" t="s">
        <v>7</v>
      </c>
      <c r="Y23" s="46" t="s">
        <v>7</v>
      </c>
      <c r="Z23" s="48" t="s">
        <v>22</v>
      </c>
      <c r="AA23" s="48" t="s">
        <v>9</v>
      </c>
      <c r="AB23" s="48" t="s">
        <v>9</v>
      </c>
      <c r="AC23" s="46" t="s">
        <v>8</v>
      </c>
      <c r="AD23" s="46" t="s">
        <v>8</v>
      </c>
      <c r="AE23" s="46" t="s">
        <v>8</v>
      </c>
      <c r="AF23" s="46" t="s">
        <v>8</v>
      </c>
    </row>
    <row r="24" spans="1:32" ht="13.5" customHeight="1">
      <c r="A24" s="52"/>
      <c r="B24" s="46"/>
      <c r="C24" s="46"/>
      <c r="D24" s="46"/>
      <c r="E24" s="46"/>
      <c r="F24" s="46"/>
      <c r="G24" s="48"/>
      <c r="H24" s="48"/>
      <c r="I24" s="46"/>
      <c r="J24" s="46"/>
      <c r="K24" s="46"/>
      <c r="L24" s="46"/>
      <c r="M24" s="48"/>
      <c r="N24" s="48"/>
      <c r="O24" s="46"/>
      <c r="P24" s="46"/>
      <c r="Q24" s="46"/>
      <c r="R24" s="46"/>
      <c r="S24" s="46"/>
      <c r="T24" s="46"/>
      <c r="U24" s="48"/>
      <c r="V24" s="48"/>
      <c r="W24" s="46"/>
      <c r="X24" s="46"/>
      <c r="Y24" s="46"/>
      <c r="Z24" s="48"/>
      <c r="AA24" s="48"/>
      <c r="AB24" s="48"/>
      <c r="AC24" s="46"/>
      <c r="AD24" s="46"/>
      <c r="AE24" s="46"/>
      <c r="AF24" s="46"/>
    </row>
    <row r="25" spans="1:32" ht="12.75" customHeight="1">
      <c r="A25" s="52" t="s">
        <v>62</v>
      </c>
      <c r="B25" s="48"/>
      <c r="C25" s="46"/>
      <c r="D25" s="46"/>
      <c r="E25" s="46"/>
      <c r="F25" s="46"/>
      <c r="G25" s="48"/>
      <c r="H25" s="48"/>
      <c r="I25" s="46"/>
      <c r="J25" s="46"/>
      <c r="K25" s="46"/>
      <c r="L25" s="46"/>
      <c r="M25" s="46"/>
      <c r="N25" s="46"/>
      <c r="O25" s="48"/>
      <c r="P25" s="48"/>
      <c r="Q25" s="46"/>
      <c r="R25" s="46"/>
      <c r="S25" s="46"/>
      <c r="T25" s="46"/>
      <c r="U25" s="48"/>
      <c r="V25" s="48"/>
      <c r="W25" s="46"/>
      <c r="X25" s="46"/>
      <c r="Y25" s="46"/>
      <c r="Z25" s="48"/>
      <c r="AA25" s="46"/>
      <c r="AB25" s="46"/>
      <c r="AC25" s="48"/>
      <c r="AD25" s="48"/>
      <c r="AE25" s="46"/>
      <c r="AF25" s="46"/>
    </row>
    <row r="26" spans="1:32" ht="12.75" customHeight="1">
      <c r="A26" s="52"/>
      <c r="B26" s="48"/>
      <c r="C26" s="46"/>
      <c r="D26" s="46"/>
      <c r="E26" s="46"/>
      <c r="F26" s="46"/>
      <c r="G26" s="48"/>
      <c r="H26" s="48"/>
      <c r="I26" s="46"/>
      <c r="J26" s="46"/>
      <c r="K26" s="46"/>
      <c r="L26" s="46"/>
      <c r="M26" s="46"/>
      <c r="N26" s="46"/>
      <c r="O26" s="48"/>
      <c r="P26" s="48"/>
      <c r="Q26" s="46"/>
      <c r="R26" s="46"/>
      <c r="S26" s="46"/>
      <c r="T26" s="46"/>
      <c r="U26" s="48"/>
      <c r="V26" s="48"/>
      <c r="W26" s="46"/>
      <c r="X26" s="46"/>
      <c r="Y26" s="46"/>
      <c r="Z26" s="48"/>
      <c r="AA26" s="46"/>
      <c r="AB26" s="46"/>
      <c r="AC26" s="48"/>
      <c r="AD26" s="48"/>
      <c r="AE26" s="46"/>
      <c r="AF26" s="46"/>
    </row>
    <row r="27" spans="1:32" ht="12.75" customHeight="1">
      <c r="A27" s="52"/>
      <c r="B27" s="48"/>
      <c r="C27" s="46"/>
      <c r="D27" s="46"/>
      <c r="E27" s="46"/>
      <c r="F27" s="46"/>
      <c r="G27" s="48"/>
      <c r="H27" s="48"/>
      <c r="I27" s="46"/>
      <c r="J27" s="46"/>
      <c r="K27" s="46"/>
      <c r="L27" s="46"/>
      <c r="M27" s="46"/>
      <c r="N27" s="46"/>
      <c r="O27" s="48"/>
      <c r="P27" s="48"/>
      <c r="Q27" s="46"/>
      <c r="R27" s="46"/>
      <c r="S27" s="46"/>
      <c r="T27" s="46"/>
      <c r="U27" s="48"/>
      <c r="V27" s="48"/>
      <c r="W27" s="46"/>
      <c r="X27" s="46"/>
      <c r="Y27" s="46"/>
      <c r="Z27" s="48"/>
      <c r="AA27" s="46"/>
      <c r="AB27" s="46"/>
      <c r="AC27" s="48"/>
      <c r="AD27" s="48"/>
      <c r="AE27" s="46"/>
      <c r="AF27" s="46"/>
    </row>
    <row r="28" spans="1:32" ht="12.75" customHeight="1">
      <c r="A28" s="52"/>
      <c r="B28" s="48"/>
      <c r="C28" s="46"/>
      <c r="D28" s="46"/>
      <c r="E28" s="46"/>
      <c r="F28" s="46"/>
      <c r="G28" s="48"/>
      <c r="H28" s="48"/>
      <c r="I28" s="46"/>
      <c r="J28" s="46"/>
      <c r="K28" s="46"/>
      <c r="L28" s="46"/>
      <c r="M28" s="46"/>
      <c r="N28" s="46"/>
      <c r="O28" s="48"/>
      <c r="P28" s="48"/>
      <c r="Q28" s="46"/>
      <c r="R28" s="46"/>
      <c r="S28" s="46"/>
      <c r="T28" s="46"/>
      <c r="U28" s="48"/>
      <c r="V28" s="48"/>
      <c r="W28" s="46"/>
      <c r="X28" s="46"/>
      <c r="Y28" s="46"/>
      <c r="Z28" s="48"/>
      <c r="AA28" s="46"/>
      <c r="AB28" s="46"/>
      <c r="AC28" s="48"/>
      <c r="AD28" s="48"/>
      <c r="AE28" s="46"/>
      <c r="AF28" s="46"/>
    </row>
    <row r="29" spans="1:32" ht="12.75" customHeight="1">
      <c r="A29" s="64"/>
      <c r="B29" s="48"/>
      <c r="C29" s="46"/>
      <c r="D29" s="46"/>
      <c r="E29" s="46"/>
      <c r="F29" s="46"/>
      <c r="G29" s="48"/>
      <c r="H29" s="48"/>
      <c r="I29" s="46"/>
      <c r="J29" s="46"/>
      <c r="K29" s="46"/>
      <c r="L29" s="46"/>
      <c r="M29" s="46"/>
      <c r="N29" s="46"/>
      <c r="O29" s="48"/>
      <c r="P29" s="48"/>
      <c r="Q29" s="46"/>
      <c r="R29" s="46"/>
      <c r="S29" s="46"/>
      <c r="T29" s="46"/>
      <c r="U29" s="48"/>
      <c r="V29" s="48"/>
      <c r="W29" s="46"/>
      <c r="X29" s="46"/>
      <c r="Y29" s="46"/>
      <c r="Z29" s="48"/>
      <c r="AA29" s="46"/>
      <c r="AB29" s="46"/>
      <c r="AC29" s="48"/>
      <c r="AD29" s="48"/>
      <c r="AE29" s="46"/>
      <c r="AF29" s="46"/>
    </row>
    <row r="30" spans="1:32" ht="12.75" customHeight="1">
      <c r="A30" s="65"/>
      <c r="B30" s="48"/>
      <c r="C30" s="46"/>
      <c r="D30" s="46"/>
      <c r="E30" s="46"/>
      <c r="F30" s="46"/>
      <c r="G30" s="48"/>
      <c r="H30" s="48"/>
      <c r="I30" s="46"/>
      <c r="J30" s="46"/>
      <c r="K30" s="46"/>
      <c r="L30" s="46"/>
      <c r="M30" s="46"/>
      <c r="N30" s="46"/>
      <c r="O30" s="48"/>
      <c r="P30" s="48"/>
      <c r="Q30" s="46"/>
      <c r="R30" s="46"/>
      <c r="S30" s="46"/>
      <c r="T30" s="46"/>
      <c r="U30" s="48"/>
      <c r="V30" s="48"/>
      <c r="W30" s="46"/>
      <c r="X30" s="46"/>
      <c r="Y30" s="46"/>
      <c r="Z30" s="48"/>
      <c r="AA30" s="46"/>
      <c r="AB30" s="46"/>
      <c r="AC30" s="48"/>
      <c r="AD30" s="48"/>
      <c r="AE30" s="46"/>
      <c r="AF30" s="46"/>
    </row>
    <row r="31" spans="1:32" ht="15" customHeight="1">
      <c r="A31" s="3" t="s">
        <v>0</v>
      </c>
      <c r="B31" s="11">
        <f t="shared" ref="B31:AF31" si="0">COUNTIF(B5:B30,"J")+(COUNTIF(B5:B30,"1/2 J")/2)+COUNTIF(B5:B30,"M")+(COUNTIF(B5:B30,"1/2 M")/2)+COUNTIF(B5:B30,"AM")+(COUNTIF(B5:B30,"1/2 AM")/2)+COUNTIF(B5:B30,"GTPI")+(COUNTIF(B5:B30,"1/2 GTPI")/2)+COUNTIF(B5:B30,"ZB")+(COUNTIF(B5:B30,"1/2 ZB")/2)+COUNTIF(B5:B30,"ZC")+(COUNTIF(B5:B30,"1/2 ZC")/2)+COUNTIF(B5:B30,"ZD")+(COUNTIF(B5:B30,"1/2 ZD")/2)</f>
        <v>8</v>
      </c>
      <c r="C31" s="11">
        <f t="shared" si="0"/>
        <v>8</v>
      </c>
      <c r="D31" s="11">
        <f t="shared" si="0"/>
        <v>8</v>
      </c>
      <c r="E31" s="11">
        <f t="shared" si="0"/>
        <v>8</v>
      </c>
      <c r="F31" s="11">
        <f t="shared" si="0"/>
        <v>3</v>
      </c>
      <c r="G31" s="11">
        <f t="shared" si="0"/>
        <v>0</v>
      </c>
      <c r="H31" s="11">
        <f t="shared" si="0"/>
        <v>5</v>
      </c>
      <c r="I31" s="11">
        <f t="shared" si="0"/>
        <v>8</v>
      </c>
      <c r="J31" s="11">
        <f t="shared" si="0"/>
        <v>8</v>
      </c>
      <c r="K31" s="11">
        <f t="shared" si="0"/>
        <v>8</v>
      </c>
      <c r="L31" s="11">
        <f t="shared" si="0"/>
        <v>8</v>
      </c>
      <c r="M31" s="11">
        <f t="shared" si="0"/>
        <v>4</v>
      </c>
      <c r="N31" s="11">
        <f t="shared" si="0"/>
        <v>0</v>
      </c>
      <c r="O31" s="11">
        <f t="shared" si="0"/>
        <v>4</v>
      </c>
      <c r="P31" s="11">
        <f t="shared" si="0"/>
        <v>8</v>
      </c>
      <c r="Q31" s="11">
        <f t="shared" si="0"/>
        <v>8</v>
      </c>
      <c r="R31" s="11">
        <f t="shared" si="0"/>
        <v>8</v>
      </c>
      <c r="S31" s="11">
        <f t="shared" si="0"/>
        <v>8</v>
      </c>
      <c r="T31" s="11">
        <f t="shared" si="0"/>
        <v>3</v>
      </c>
      <c r="U31" s="11">
        <f t="shared" si="0"/>
        <v>0</v>
      </c>
      <c r="V31" s="11">
        <f t="shared" si="0"/>
        <v>5</v>
      </c>
      <c r="W31" s="11">
        <f t="shared" si="0"/>
        <v>8</v>
      </c>
      <c r="X31" s="11">
        <f t="shared" si="0"/>
        <v>8</v>
      </c>
      <c r="Y31" s="11">
        <f t="shared" si="0"/>
        <v>8</v>
      </c>
      <c r="Z31" s="11">
        <f t="shared" si="0"/>
        <v>0</v>
      </c>
      <c r="AA31" s="11">
        <f t="shared" si="0"/>
        <v>4</v>
      </c>
      <c r="AB31" s="11">
        <f t="shared" si="0"/>
        <v>0</v>
      </c>
      <c r="AC31" s="11">
        <f t="shared" si="0"/>
        <v>4</v>
      </c>
      <c r="AD31" s="11">
        <f t="shared" si="0"/>
        <v>8</v>
      </c>
      <c r="AE31" s="11">
        <f t="shared" si="0"/>
        <v>8</v>
      </c>
      <c r="AF31" s="11">
        <f t="shared" si="0"/>
        <v>8</v>
      </c>
    </row>
    <row r="32" spans="1:32" ht="15" customHeight="1">
      <c r="A32" s="3" t="s">
        <v>1</v>
      </c>
      <c r="B32" s="12">
        <f t="shared" ref="B32:AF32" si="1">COUNTIF(B5:B30,"RH")+(COUNTIF(B5:B30,"1/2 RH")/2)+COUNTIF(B5:B30,"CA")+(COUNTIF(B5:B30,"1/2 CA")/2)+COUNTIF(B5:B30,"RT")+(COUNTIF(B5:B30,"1/2 RT")/2)+COUNTIF(B5:B30,"CE")+(COUNTIF(B5:B30,"1/2 CE")/2)+COUNTIF(B5:B30,"MO")+(COUNTIF(B5:B30,"1/2 MO")/2)+COUNTIF(B5:B30,"CAA")+(COUNTIF(B5:B30,"1/2 CAA")/2)+COUNTIF(B5:B30,"EF")+(COUNTIF(B5:B30,"1/2 EF")/2)+COUNTIF(B5:B30,"HSR")+(COUNTIF(B5:B30,"1/2 HSR")/2)+COUNTIF(B5:B30,"EM")+(COUNTIF(B5:B30,"1/2 EM")/2)+COUNTIF(B5:B30,"F")+(COUNTIF(B5:B30,"1/2 F")/2)+COUNTIF(B5:B30,"AT")+(COUNTIF(B5:B30,"1/2 AT")/2)+COUNTIF(B5:B30,"ZC")+(COUNTIF(B5:B30,"1/2 ZC")/2)+COUNTIF(B5:B30,"ZD")+(COUNTIF(B5:B30,"1/2 ZD")/2)</f>
        <v>0</v>
      </c>
      <c r="C32" s="12">
        <f t="shared" si="1"/>
        <v>0</v>
      </c>
      <c r="D32" s="12">
        <f t="shared" si="1"/>
        <v>0</v>
      </c>
      <c r="E32" s="12">
        <f t="shared" si="1"/>
        <v>0</v>
      </c>
      <c r="F32" s="12">
        <f t="shared" si="1"/>
        <v>5</v>
      </c>
      <c r="G32" s="12">
        <f t="shared" si="1"/>
        <v>8</v>
      </c>
      <c r="H32" s="12">
        <f t="shared" si="1"/>
        <v>3</v>
      </c>
      <c r="I32" s="12">
        <f t="shared" si="1"/>
        <v>0</v>
      </c>
      <c r="J32" s="12">
        <f t="shared" si="1"/>
        <v>0</v>
      </c>
      <c r="K32" s="12">
        <f t="shared" si="1"/>
        <v>0</v>
      </c>
      <c r="L32" s="12">
        <f t="shared" si="1"/>
        <v>0</v>
      </c>
      <c r="M32" s="12">
        <f t="shared" si="1"/>
        <v>4</v>
      </c>
      <c r="N32" s="12">
        <f t="shared" si="1"/>
        <v>8</v>
      </c>
      <c r="O32" s="12">
        <f t="shared" si="1"/>
        <v>4</v>
      </c>
      <c r="P32" s="12">
        <f t="shared" si="1"/>
        <v>0</v>
      </c>
      <c r="Q32" s="12">
        <f t="shared" si="1"/>
        <v>0</v>
      </c>
      <c r="R32" s="12">
        <f t="shared" si="1"/>
        <v>0</v>
      </c>
      <c r="S32" s="12">
        <f t="shared" si="1"/>
        <v>0</v>
      </c>
      <c r="T32" s="12">
        <f t="shared" si="1"/>
        <v>5</v>
      </c>
      <c r="U32" s="12">
        <f t="shared" si="1"/>
        <v>8</v>
      </c>
      <c r="V32" s="12">
        <f t="shared" si="1"/>
        <v>3</v>
      </c>
      <c r="W32" s="12">
        <f t="shared" si="1"/>
        <v>0</v>
      </c>
      <c r="X32" s="12">
        <f t="shared" si="1"/>
        <v>0</v>
      </c>
      <c r="Y32" s="12">
        <f t="shared" si="1"/>
        <v>0</v>
      </c>
      <c r="Z32" s="12">
        <f t="shared" si="1"/>
        <v>8</v>
      </c>
      <c r="AA32" s="12">
        <f t="shared" si="1"/>
        <v>4</v>
      </c>
      <c r="AB32" s="12">
        <f t="shared" si="1"/>
        <v>8</v>
      </c>
      <c r="AC32" s="12">
        <f t="shared" si="1"/>
        <v>4</v>
      </c>
      <c r="AD32" s="12">
        <f t="shared" si="1"/>
        <v>0</v>
      </c>
      <c r="AE32" s="12">
        <f t="shared" si="1"/>
        <v>0</v>
      </c>
      <c r="AF32" s="12">
        <f t="shared" si="1"/>
        <v>0</v>
      </c>
    </row>
    <row r="33" spans="1:32" ht="15" customHeight="1">
      <c r="A33" s="3" t="s">
        <v>2</v>
      </c>
      <c r="B33" s="12">
        <f>COUNTIF(B5:B30,"ST")+(COUNTIF(B5:B30,"1/2 ST")/2)+COUNTIF(B5:B30,"FORM")+(COUNTIF(B5:B30,"1/2 FORM")/2)+COUNTIF(B5:B30,"EQ")+(COUNTIF(B5:B30,"1/2 EQ")/2)+COUNTIF(B5:B30,"CSO")+(COUNTIF(B5:B30,"1/2 CSO")/2)+COUNTIF(B5:B30,"FOUR")+(COUNTIF(B5:B30,"1/2 FOUR")/2)+COUNTIF(B5:B30,"PR")+(COUNTIF(B5:B30,"1/2 PR")/2)+COUNTIF(B5:B30,"ZA")+(COUNTIF(B5:B30,"1/2 ZA")/2)+COUNTIF(B5:B30,"ZB")+(COUNTIF(B5:B30,"1/2 ZB")/2)+COUNTIF(B5:B30,"ZC")+(COUNTIF(B5:B30,"1/2 ZC")/2)+COUNTIF(B5:B30,"ZD")+(COUNTIF(B5:B30,"1/2 ZD")/2)</f>
        <v>0</v>
      </c>
      <c r="C33" s="12">
        <f t="shared" ref="C33:AF33" si="2">COUNTIF(C5:C30,"ST")+(COUNTIF(C5:C30,"1/2 ST")/2)+COUNTIF(C5:C30,"FORM")+(COUNTIF(C5:C30,"1/2 FORM")/2)+COUNTIF(C5:C30,"EQ")+(COUNTIF(C5:C30,"1/2 EQ")/2)+COUNTIF(C5:C30,"CSO")+(COUNTIF(C5:C30,"1/2 CSO")/2)+COUNTIF(C5:C30,"FOUR")+(COUNTIF(C5:C30,"1/2 FOUR")/2)+COUNTIF(C5:C30,"PR")+(COUNTIF(C5:C30,"1/2 PR")/2)+COUNTIF(C5:C30,"ZA")+(COUNTIF(C5:C30,"1/2 ZA")/2)+COUNTIF(C5:C30,"ZB")+(COUNTIF(C5:C30,"1/2 ZB")/2)+COUNTIF(C5:C30,"ZC")+(COUNTIF(C5:C30,"1/2 ZC")/2)+COUNTIF(C5:C30,"ZD")+(COUNTIF(C5:C30,"1/2 ZD")/2)</f>
        <v>0</v>
      </c>
      <c r="D33" s="12">
        <f t="shared" si="2"/>
        <v>0</v>
      </c>
      <c r="E33" s="12">
        <f t="shared" si="2"/>
        <v>0</v>
      </c>
      <c r="F33" s="12">
        <f t="shared" si="2"/>
        <v>0</v>
      </c>
      <c r="G33" s="12">
        <f t="shared" si="2"/>
        <v>0</v>
      </c>
      <c r="H33" s="12">
        <f t="shared" si="2"/>
        <v>0</v>
      </c>
      <c r="I33" s="12">
        <f t="shared" si="2"/>
        <v>0</v>
      </c>
      <c r="J33" s="12">
        <f t="shared" si="2"/>
        <v>0</v>
      </c>
      <c r="K33" s="12">
        <f t="shared" si="2"/>
        <v>0</v>
      </c>
      <c r="L33" s="12">
        <f t="shared" si="2"/>
        <v>0</v>
      </c>
      <c r="M33" s="12">
        <f t="shared" si="2"/>
        <v>0</v>
      </c>
      <c r="N33" s="12">
        <f t="shared" si="2"/>
        <v>0</v>
      </c>
      <c r="O33" s="12">
        <f t="shared" si="2"/>
        <v>0</v>
      </c>
      <c r="P33" s="12">
        <f t="shared" si="2"/>
        <v>0</v>
      </c>
      <c r="Q33" s="12">
        <f t="shared" si="2"/>
        <v>0</v>
      </c>
      <c r="R33" s="12">
        <f t="shared" si="2"/>
        <v>0</v>
      </c>
      <c r="S33" s="12">
        <f t="shared" si="2"/>
        <v>0</v>
      </c>
      <c r="T33" s="12">
        <f t="shared" si="2"/>
        <v>0</v>
      </c>
      <c r="U33" s="12">
        <f t="shared" si="2"/>
        <v>0</v>
      </c>
      <c r="V33" s="12">
        <f t="shared" si="2"/>
        <v>0</v>
      </c>
      <c r="W33" s="12">
        <f t="shared" si="2"/>
        <v>0</v>
      </c>
      <c r="X33" s="12">
        <f t="shared" si="2"/>
        <v>0</v>
      </c>
      <c r="Y33" s="12">
        <f t="shared" si="2"/>
        <v>0</v>
      </c>
      <c r="Z33" s="12">
        <f t="shared" si="2"/>
        <v>0</v>
      </c>
      <c r="AA33" s="12">
        <f t="shared" si="2"/>
        <v>0</v>
      </c>
      <c r="AB33" s="12">
        <f t="shared" si="2"/>
        <v>0</v>
      </c>
      <c r="AC33" s="12">
        <f t="shared" si="2"/>
        <v>0</v>
      </c>
      <c r="AD33" s="12">
        <f t="shared" si="2"/>
        <v>0</v>
      </c>
      <c r="AE33" s="12">
        <f t="shared" si="2"/>
        <v>0</v>
      </c>
      <c r="AF33" s="12">
        <f t="shared" si="2"/>
        <v>0</v>
      </c>
    </row>
    <row r="34" spans="1:32">
      <c r="A34" s="57"/>
      <c r="B34" s="59"/>
      <c r="C34" s="59"/>
      <c r="D34" s="58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</row>
    <row r="35" spans="1:32">
      <c r="A35" s="57"/>
      <c r="B35" s="59"/>
      <c r="C35" s="59"/>
      <c r="D35" s="58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</row>
    <row r="36" spans="1:32">
      <c r="A36" s="57"/>
      <c r="B36" s="59"/>
      <c r="C36" s="59"/>
      <c r="D36" s="58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</row>
    <row r="37" spans="1:32">
      <c r="A37" s="57"/>
      <c r="B37" s="59"/>
      <c r="C37" s="59"/>
      <c r="D37" s="58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</row>
    <row r="38" spans="1:32">
      <c r="A38" s="57"/>
      <c r="B38" s="59"/>
      <c r="C38" s="59"/>
      <c r="D38" s="58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</row>
    <row r="39" spans="1:32">
      <c r="A39" s="57"/>
      <c r="B39" s="59"/>
      <c r="C39" s="59"/>
      <c r="D39" s="58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</row>
    <row r="40" spans="1:32">
      <c r="A40" s="57"/>
      <c r="B40" s="59"/>
      <c r="C40" s="59"/>
      <c r="D40" s="58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</row>
    <row r="41" spans="1:32" ht="18.75" customHeight="1">
      <c r="A41" s="2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</row>
    <row r="44" spans="1:32" ht="17.25" customHeight="1">
      <c r="A44" s="43"/>
      <c r="B44" s="42" t="s">
        <v>6</v>
      </c>
      <c r="C44" s="42" t="s">
        <v>7</v>
      </c>
      <c r="D44" s="42" t="s">
        <v>8</v>
      </c>
      <c r="E44" s="42" t="s">
        <v>21</v>
      </c>
      <c r="F44" s="42" t="s">
        <v>9</v>
      </c>
      <c r="G44" s="42" t="s">
        <v>10</v>
      </c>
      <c r="H44" s="42" t="s">
        <v>12</v>
      </c>
      <c r="I44" s="42" t="s">
        <v>14</v>
      </c>
      <c r="J44" s="42" t="s">
        <v>15</v>
      </c>
      <c r="K44" s="42" t="s">
        <v>11</v>
      </c>
      <c r="L44" s="42" t="s">
        <v>16</v>
      </c>
      <c r="M44" s="42" t="s">
        <v>17</v>
      </c>
      <c r="N44" s="42" t="s">
        <v>18</v>
      </c>
      <c r="O44" s="42" t="s">
        <v>22</v>
      </c>
      <c r="P44" s="42" t="s">
        <v>3</v>
      </c>
      <c r="Q44" s="42" t="s">
        <v>13</v>
      </c>
      <c r="R44" s="42" t="s">
        <v>4</v>
      </c>
      <c r="S44" s="42" t="s">
        <v>19</v>
      </c>
      <c r="T44" s="42" t="s">
        <v>5</v>
      </c>
      <c r="U44" s="42" t="s">
        <v>20</v>
      </c>
      <c r="V44" s="42" t="s">
        <v>53</v>
      </c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17.25" customHeight="1">
      <c r="A45" s="44" t="s">
        <v>54</v>
      </c>
      <c r="B45" s="2">
        <f>COUNTIF($B$5:$AF$6,"J")+(COUNTIF($B$5:$AF$6,"1/2 J")/2)</f>
        <v>0</v>
      </c>
      <c r="C45" s="2">
        <f>COUNTIF($B$5:$AF$6,"M")+(COUNTIF($B$5:$AF$6,"1/2 M")/2)</f>
        <v>22</v>
      </c>
      <c r="D45" s="2">
        <f>COUNTIF($B$5:$AF$6,"AM")+(COUNTIF($B$5:$AF$6,"1/2 AM")/2)</f>
        <v>0</v>
      </c>
      <c r="E45" s="2">
        <f>COUNTIF($B$5:$AF$6,"GTPI")+(COUNTIF($B$5:$AF$6,"1/2 GTPI")/2)</f>
        <v>0</v>
      </c>
      <c r="F45" s="2">
        <f>COUNTIF($B$5:$AF$6,"RH")+(COUNTIF($B$5:$AF$6,"1/2 RH")/2)</f>
        <v>8</v>
      </c>
      <c r="G45" s="2">
        <f>COUNTIF($B$5:$AF$6,"CA")+(COUNTIF($B$5:$AF$6,"1/2 CA")/2)</f>
        <v>0</v>
      </c>
      <c r="H45" s="2">
        <f>COUNTIF($B$5:$AF$6,"RT")+(COUNTIF($B$5:$AF$6,"1/2 RT")/2)</f>
        <v>0</v>
      </c>
      <c r="I45" s="2">
        <f>COUNTIF($B$5:$AF$6,"CE")+(COUNTIF($B$5:$AF$6,"1/2 CE")/2)</f>
        <v>0</v>
      </c>
      <c r="J45" s="2">
        <f>COUNTIF($B$5:$AF$6,"MO")+(COUNTIF($B$5:$AF$6,"1/2 MO")/2)</f>
        <v>0</v>
      </c>
      <c r="K45" s="2">
        <f>COUNTIF($B$5:$AF$6,"CAA")+(COUNTIF($B$5:$AF$6,"1/2 CAA")/2)</f>
        <v>0</v>
      </c>
      <c r="L45" s="2">
        <f>COUNTIF($B$5:$AF$6,"EF")+(COUNTIF($B$5:$AF$6,"1/2 EF")/2)</f>
        <v>0</v>
      </c>
      <c r="M45" s="2">
        <f>COUNTIF($B$5:$AF$6,"HSR")+(COUNTIF($B$5:$AF$6,"1/2 HSR")/2)</f>
        <v>0</v>
      </c>
      <c r="N45" s="2">
        <f>COUNTIF($B$5:$AF$6,"EM")+(COUNTIF($B$5:$AF$6,"1/2 EM")/2)</f>
        <v>0</v>
      </c>
      <c r="O45" s="2">
        <f>COUNTIF($B$5:$AF$6,"F")+(COUNTIF($B$5:$AF$6,"1/2 F")/2)</f>
        <v>1</v>
      </c>
      <c r="P45" s="2">
        <f>COUNTIF($B$5:$AF$6,"ST")+(COUNTIF($B$5:$AF$6,"1/2 ST")/2)</f>
        <v>0</v>
      </c>
      <c r="Q45" s="2">
        <f>COUNTIF($B$5:$AF$6,"FORM")+(COUNTIF($B$5:$AF$6,"1/2 FORM")/2)</f>
        <v>0</v>
      </c>
      <c r="R45" s="2">
        <f>COUNTIF($B$5:$AF$6,"EQ")+(COUNTIF($B$5:$AF$6,"1/2 EQ")/2)</f>
        <v>0</v>
      </c>
      <c r="S45" s="2">
        <f>COUNTIF($B$5:$AF$6,"CSO")+(COUNTIF($B$5:$AF$6,"1/2 CSO")/2)</f>
        <v>0</v>
      </c>
      <c r="T45" s="2">
        <f>COUNTIF($B$5:$AF$6,"FOUR")+(COUNTIF($B$5:$AF$6,"1/2 FOUR")/2)</f>
        <v>0</v>
      </c>
      <c r="U45" s="2">
        <f>COUNTIF($B$5:$AF$6,"PR")+(COUNTIF($B$5:$AF$6,"1/2 PR")/2)</f>
        <v>0</v>
      </c>
      <c r="V45" s="2">
        <f>COUNTIF($B$5:$AF$6,"AT")+(COUNTIF($B$5:$AF$6,"1/2 AT")/2)</f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13">
        <f>SUM(B45:AE45)</f>
        <v>31</v>
      </c>
    </row>
    <row r="46" spans="1:32" ht="17.25" customHeight="1">
      <c r="A46" s="44" t="s">
        <v>55</v>
      </c>
      <c r="B46" s="2">
        <f>COUNTIF($B$7:$AF$8,"J")+(COUNTIF($B$7:$AF$8,"1/2 J")/2)</f>
        <v>0</v>
      </c>
      <c r="C46" s="2">
        <f>COUNTIF($B$7:$AF$8,"M")+(COUNTIF($B$7:$AF$8,"1/2 M")/2)</f>
        <v>11</v>
      </c>
      <c r="D46" s="2">
        <f>COUNTIF($B$7:$AF$8,"AM")+(COUNTIF($B$7:$AF$8,"1/2 AM")/2)</f>
        <v>11</v>
      </c>
      <c r="E46" s="2">
        <f>COUNTIF($B$7:$AF$8,"GTPI")+(COUNTIF($B$7:$AF$8,"1/2 GTPI")/2)</f>
        <v>0</v>
      </c>
      <c r="F46" s="2">
        <f>COUNTIF($B$7:$AF$8,"RH")+(COUNTIF($B$7:$AF$8,"1/2 RH")/2)</f>
        <v>8</v>
      </c>
      <c r="G46" s="2">
        <f>COUNTIF($B$7:$AF$8,"CA")+(COUNTIF($B$7:$AF$8,"1/2 CA")/2)</f>
        <v>0</v>
      </c>
      <c r="H46" s="2">
        <f>COUNTIF($B$7:$AF$8,"RT")+(COUNTIF($B$7:$AF$8,"1/2 RT")/2)</f>
        <v>0</v>
      </c>
      <c r="I46" s="2">
        <f>COUNTIF($B$7:$AF$8,"CE")+(COUNTIF($B$7:$AF$8,"1/2 CE")/2)</f>
        <v>0</v>
      </c>
      <c r="J46" s="2">
        <f>COUNTIF($B$7:$AF$8,"MO")+(COUNTIF($B$7:$AF$8,"1/2 MO")/2)</f>
        <v>0</v>
      </c>
      <c r="K46" s="2">
        <f>COUNTIF($B$7:$AF$8,"CAA")+(COUNTIF($B$7:$AF$8,"1/2 CAA")/2)</f>
        <v>0</v>
      </c>
      <c r="L46" s="2">
        <f>COUNTIF($B$7:$AF$8,"EF")+(COUNTIF($B$7:$AF$8,"1/2 EF")/2)</f>
        <v>0</v>
      </c>
      <c r="M46" s="2">
        <f>COUNTIF($B$7:$AF$8,"HSR")+(COUNTIF($B$7:$AF$8,"1/2 HSR")/2)</f>
        <v>0</v>
      </c>
      <c r="N46" s="2">
        <f>COUNTIF($B$7:$AF$8,"EM")+(COUNTIF($B$7:$AF$8,"1/2 EM")/2)</f>
        <v>0</v>
      </c>
      <c r="O46" s="2">
        <f>COUNTIF($B$7:$AF$8,"F")+(COUNTIF($B$7:$AF$8,"1/2 F")/2)</f>
        <v>1</v>
      </c>
      <c r="P46" s="2">
        <f>COUNTIF($B$7:$AF$8,"ST")+(COUNTIF($B$7:$AF$8,"1/2 ST")/2)</f>
        <v>0</v>
      </c>
      <c r="Q46" s="2">
        <f>COUNTIF($B$7:$AF$8,"FORM")+(COUNTIF($B$7:$AF$8,"1/2 FORM")/2)</f>
        <v>0</v>
      </c>
      <c r="R46" s="2">
        <f>COUNTIF($B$7:$AF$8,"EQ")+(COUNTIF($B$7:$AF$8,"1/2 EQ")/2)</f>
        <v>0</v>
      </c>
      <c r="S46" s="2">
        <f>COUNTIF($B$7:$AF$8,"CSO")+(COUNTIF($B$7:$AF$8,"1/2 CSO")/2)</f>
        <v>0</v>
      </c>
      <c r="T46" s="2">
        <f>COUNTIF($B$7:$AF$8,"FOUR")+(COUNTIF($B$7:$AF$8,"1/2 FOUR")/2)</f>
        <v>0</v>
      </c>
      <c r="U46" s="2">
        <f>COUNTIF($B$7:$AF$8,"PR")+(COUNTIF($B$7:$AF$8,"1/2 PR")/2)</f>
        <v>0</v>
      </c>
      <c r="V46" s="2">
        <f>COUNTIF($B$7:$AF$8,"AT")+(COUNTIF($B$7:$AF$8,"1/2 AT")/2)</f>
        <v>0</v>
      </c>
      <c r="W46" s="2"/>
      <c r="X46" s="2"/>
      <c r="Y46" s="2"/>
      <c r="Z46" s="2"/>
      <c r="AA46" s="2"/>
      <c r="AB46" s="2"/>
      <c r="AC46" s="2"/>
      <c r="AD46" s="2"/>
      <c r="AE46" s="2"/>
      <c r="AF46" s="13">
        <f t="shared" ref="AF46:AF57" si="3">SUM(B46:AE46)</f>
        <v>31</v>
      </c>
    </row>
    <row r="47" spans="1:32" ht="17.25" customHeight="1">
      <c r="A47" s="44" t="s">
        <v>56</v>
      </c>
      <c r="B47" s="2">
        <f>COUNTIF($B$9:$AF$10,"J")+(COUNTIF($B$9:$AF$10,"1/2 J")/2)</f>
        <v>0</v>
      </c>
      <c r="C47" s="2">
        <f>COUNTIF($B$9:$AF$10,"M")+(COUNTIF($B$9:$AF$10,"1/2 M")/2)</f>
        <v>11</v>
      </c>
      <c r="D47" s="2">
        <f>COUNTIF($B$9:$AF$10,"AM")+(COUNTIF($B$9:$AF$10,"1/2 AM")/2)</f>
        <v>11</v>
      </c>
      <c r="E47" s="2">
        <f>COUNTIF($B$9:$AF$10,"GTPI")+(COUNTIF($B$9:$AF$10,"1/2 GTPI")/2)</f>
        <v>0</v>
      </c>
      <c r="F47" s="2">
        <f>COUNTIF($B$9:$AF$10,"RH")+(COUNTIF($B$9:$AF$10,"1/2 RH")/2)</f>
        <v>8</v>
      </c>
      <c r="G47" s="2">
        <f>COUNTIF($B$9:$AF$10,"CA")+(COUNTIF($B$9:$AF$10,"1/2 CA")/2)</f>
        <v>0</v>
      </c>
      <c r="H47" s="2">
        <f>COUNTIF($B$9:$AF$10,"RT")+(COUNTIF($B$9:$AF$10,"1/2 RT")/2)</f>
        <v>0</v>
      </c>
      <c r="I47" s="2">
        <f>COUNTIF($B$9:$AF$10,"CE")+(COUNTIF($B$9:$AF$10,"1/2 CE")/2)</f>
        <v>0</v>
      </c>
      <c r="J47" s="2">
        <f>COUNTIF($B$9:$AF$10,"MO")+(COUNTIF($B$9:$AF$10,"1/2 MO")/2)</f>
        <v>0</v>
      </c>
      <c r="K47" s="2">
        <f>COUNTIF($B$9:$AF$10,"CAA")+(COUNTIF($B$9:$AF$10,"1/2 CAA")/2)</f>
        <v>0</v>
      </c>
      <c r="L47" s="2">
        <f>COUNTIF($B$9:$AF$10,"EF")+(COUNTIF($B$9:$AF$10,"1/2 EF")/2)</f>
        <v>0</v>
      </c>
      <c r="M47" s="2">
        <f>COUNTIF($B$9:$AF$10,"HSR")+(COUNTIF($B$9:$AF$10,"1/2 HSR")/2)</f>
        <v>0</v>
      </c>
      <c r="N47" s="2">
        <f>COUNTIF($B$9:$AF$10,"EM")+(COUNTIF($B$9:$AF$10,"1/2 EM")/2)</f>
        <v>0</v>
      </c>
      <c r="O47" s="2">
        <f>COUNTIF($B$9:$AF$10,"F")+(COUNTIF($B$9:$AF$10,"1/2 F")/2)</f>
        <v>1</v>
      </c>
      <c r="P47" s="2">
        <f>COUNTIF($B$9:$AF$10,"ST")+(COUNTIF($B$9:$AF$10,"1/2 ST")/2)</f>
        <v>0</v>
      </c>
      <c r="Q47" s="2">
        <f>COUNTIF($B$9:$AF$10,"FORM")+(COUNTIF($B$9:$AF$10,"1/2 FORM")/2)</f>
        <v>0</v>
      </c>
      <c r="R47" s="2">
        <f>COUNTIF($B$9:$AF$10,"EQ")+(COUNTIF($B$9:$AF$10,"1/2 EQ")/2)</f>
        <v>0</v>
      </c>
      <c r="S47" s="2">
        <f>COUNTIF($B$9:$AF$10,"CSO")+(COUNTIF($B$9:$AF$10,"1/2 CSO")/2)</f>
        <v>0</v>
      </c>
      <c r="T47" s="2">
        <f>COUNTIF($B$9:$AF$10,"FOUR")+(COUNTIF($B$9:$AF$10,"1/2 FOUR")/2)</f>
        <v>0</v>
      </c>
      <c r="U47" s="2">
        <f>COUNTIF($B$9:$AF$10,"PR")+(COUNTIF($B$9:$AF$10,"1/2 PR")/2)</f>
        <v>0</v>
      </c>
      <c r="V47" s="2">
        <f>COUNTIF($B$9:$AF$10,"AT")+(COUNTIF($B$9:$AF$10,"1/2 AT")/2)</f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13">
        <f t="shared" si="3"/>
        <v>31</v>
      </c>
    </row>
    <row r="48" spans="1:32" ht="17.25" customHeight="1">
      <c r="A48" s="44" t="s">
        <v>57</v>
      </c>
      <c r="B48" s="2">
        <f>COUNTIF($B$11:$AF$12,"J")+(COUNTIF($B$11:$AF$12,"1/2 J")/2)</f>
        <v>0</v>
      </c>
      <c r="C48" s="2">
        <f>COUNTIF($B$11:$AF$12,"M")+(COUNTIF($B$11:$AF$12,"1/2 M")/2)</f>
        <v>11</v>
      </c>
      <c r="D48" s="2">
        <f>COUNTIF($B$11:$AF$12,"AM")+(COUNTIF($B$11:$AF$12,"1/2 AM")/2)</f>
        <v>11</v>
      </c>
      <c r="E48" s="2">
        <f>COUNTIF($B$11:$AF$12,"GTPI")+(COUNTIF($B$11:$AF$12,"1/2 GTPI")/2)</f>
        <v>0</v>
      </c>
      <c r="F48" s="2">
        <f>COUNTIF($B$11:$AF$12,"RH")+(COUNTIF($B$11:$AF$12,"1/2 RH")/2)</f>
        <v>8</v>
      </c>
      <c r="G48" s="2">
        <f>COUNTIF($B$11:$AF$12,"CA")+(COUNTIF($B$11:$AF$12,"1/2 CA")/2)</f>
        <v>0</v>
      </c>
      <c r="H48" s="2">
        <f>COUNTIF($B$11:$AF$12,"RT")+(COUNTIF($B$11:$AF$12,"1/2 RT")/2)</f>
        <v>0</v>
      </c>
      <c r="I48" s="2">
        <f>COUNTIF($B$11:$AF$12,"CE")+(COUNTIF($B$11:$AF$12,"1/2 CE")/2)</f>
        <v>0</v>
      </c>
      <c r="J48" s="2">
        <f>COUNTIF($B$11:$AF$12,"MO")+(COUNTIF($B$11:$AF$12,"1/2 MO")/2)</f>
        <v>0</v>
      </c>
      <c r="K48" s="2">
        <f>COUNTIF($B$11:$AF$12,"CAA")+(COUNTIF($B$11:$AF$12,"1/2 CAA")/2)</f>
        <v>0</v>
      </c>
      <c r="L48" s="2">
        <f>COUNTIF($B$11:$AF$12,"EF")+(COUNTIF($B$11:$AF$12,"1/2 EF")/2)</f>
        <v>0</v>
      </c>
      <c r="M48" s="2">
        <f>COUNTIF($B$11:$AF$12,"HSR")+(COUNTIF($B$11:$AF$12,"1/2 HSR")/2)</f>
        <v>0</v>
      </c>
      <c r="N48" s="2">
        <f>COUNTIF($B$11:$AF$12,"EM")+(COUNTIF($B$11:$AF$12,"1/2 EM")/2)</f>
        <v>0</v>
      </c>
      <c r="O48" s="2">
        <f>COUNTIF($B$11:$AF$12,"F")+(COUNTIF($B$11:$AF$12,"1/2 F")/2)</f>
        <v>1</v>
      </c>
      <c r="P48" s="2">
        <f>COUNTIF($B$11:$AF$12,"ST")+(COUNTIF($B$11:$AF$12,"1/2 ST")/2)</f>
        <v>0</v>
      </c>
      <c r="Q48" s="2">
        <f>COUNTIF($B$11:$AF$12,"FORM")+(COUNTIF($B$11:$AF$12,"1/2 FORM")/2)</f>
        <v>0</v>
      </c>
      <c r="R48" s="2">
        <f>COUNTIF($B$11:$AF$12,"EQ")+(COUNTIF($B$11:$AF$12,"1/2 EQ")/2)</f>
        <v>0</v>
      </c>
      <c r="S48" s="2">
        <f>COUNTIF($B$11:$AF$12,"CSO")+(COUNTIF($B$11:$AF$12,"1/2 CSO")/2)</f>
        <v>0</v>
      </c>
      <c r="T48" s="2">
        <f>COUNTIF($B$11:$AF$12,"FOUR")+(COUNTIF($B$11:$AF$12,"1/2 FOUR")/2)</f>
        <v>0</v>
      </c>
      <c r="U48" s="2">
        <f>COUNTIF($B$11:$AF$12,"PR")+(COUNTIF($B$11:$AF$12,"1/2 PR")/2)</f>
        <v>0</v>
      </c>
      <c r="V48" s="2">
        <f>COUNTIF($B$11:$AF$12,"AT")+(COUNTIF($B$11:$AF$12,"1/2 AT")/2)</f>
        <v>0</v>
      </c>
      <c r="W48" s="2"/>
      <c r="X48" s="2"/>
      <c r="Y48" s="2"/>
      <c r="Z48" s="2"/>
      <c r="AA48" s="2"/>
      <c r="AB48" s="2"/>
      <c r="AC48" s="2"/>
      <c r="AD48" s="2"/>
      <c r="AE48" s="2"/>
      <c r="AF48" s="13">
        <f t="shared" si="3"/>
        <v>31</v>
      </c>
    </row>
    <row r="49" spans="1:32" ht="17.25" customHeight="1">
      <c r="A49" s="44" t="s">
        <v>58</v>
      </c>
      <c r="B49" s="2">
        <f>COUNTIF($B$13:$AF$14,"J")+(COUNTIF($B$13:$AF$14,"1/2 J")/2)</f>
        <v>0</v>
      </c>
      <c r="C49" s="2">
        <f>COUNTIF($B$13:$AF$14,"M")+(COUNTIF($B$13:$AF$14,"1/2 M")/2)</f>
        <v>11</v>
      </c>
      <c r="D49" s="2">
        <f>COUNTIF($B$13:$AF$14,"AM")+(COUNTIF($B$13:$AF$14,"1/2 AM")/2)</f>
        <v>11</v>
      </c>
      <c r="E49" s="2">
        <f>COUNTIF($B$13:$AF$14,"GTPI")+(COUNTIF($B$13:$AF$14,"1/2 GTPI")/2)</f>
        <v>0</v>
      </c>
      <c r="F49" s="2">
        <f>COUNTIF($B$13:$AF$14,"RH")+(COUNTIF($B$13:$AF$14,"1/2 RH")/2)</f>
        <v>8</v>
      </c>
      <c r="G49" s="2">
        <f>COUNTIF($B$13:$AF$14,"CA")+(COUNTIF($B$13:$AF$14,"1/2 CA")/2)</f>
        <v>0</v>
      </c>
      <c r="H49" s="2">
        <f>COUNTIF($B$13:$AF$14,"RT")+(COUNTIF($B$13:$AF$14,"1/2 RT")/2)</f>
        <v>0</v>
      </c>
      <c r="I49" s="2">
        <f>COUNTIF($B$13:$AF$14,"CE")+(COUNTIF($B$13:$AF$14,"1/2 CE")/2)</f>
        <v>0</v>
      </c>
      <c r="J49" s="2">
        <f>COUNTIF($B$13:$AF$14,"MO")+(COUNTIF($B$13:$AF$14,"1/2 MO")/2)</f>
        <v>0</v>
      </c>
      <c r="K49" s="2">
        <f>COUNTIF($B$13:$AF$14,"CAA")+(COUNTIF($B$13:$AF$14,"1/2 CAA")/2)</f>
        <v>0</v>
      </c>
      <c r="L49" s="2">
        <f>COUNTIF($B$13:$AF$14,"EF")+(COUNTIF($B$13:$AF$14,"1/2 EF")/2)</f>
        <v>0</v>
      </c>
      <c r="M49" s="2">
        <f>COUNTIF($B$13:$AF$14,"HSR")+(COUNTIF($B$13:$AF$14,"1/2 HSR")/2)</f>
        <v>0</v>
      </c>
      <c r="N49" s="2">
        <f>COUNTIF($B$13:$AF$14,"EM")+(COUNTIF($B$13:$AF$14,"1/2 EM")/2)</f>
        <v>0</v>
      </c>
      <c r="O49" s="2">
        <f>COUNTIF($B$13:$AF$14,"F")+(COUNTIF($B$13:$AF$14,"1/2 F")/2)</f>
        <v>1</v>
      </c>
      <c r="P49" s="2">
        <f>COUNTIF($B$13:$AF$14,"ST")+(COUNTIF($B$13:$AF$14,"1/2 ST")/2)</f>
        <v>0</v>
      </c>
      <c r="Q49" s="2">
        <f>COUNTIF($B$13:$AF$14,"FORM")+(COUNTIF($B$13:$AF$14,"1/2 FORM")/2)</f>
        <v>0</v>
      </c>
      <c r="R49" s="2">
        <f>COUNTIF($B$13:$AF$14,"EQ")+(COUNTIF($B$13:$AF$14,"1/2 EQ")/2)</f>
        <v>0</v>
      </c>
      <c r="S49" s="2">
        <f>COUNTIF($B$13:$AF$14,"CSO")+(COUNTIF($B$13:$AF$14,"1/2 CSO")/2)</f>
        <v>0</v>
      </c>
      <c r="T49" s="2">
        <f>COUNTIF($B$13:$AF$14,"FOUR")+(COUNTIF($B$13:$AF$14,"1/2 FOUR")/2)</f>
        <v>0</v>
      </c>
      <c r="U49" s="2">
        <f>COUNTIF($B$13:$AF$14,"PR")+(COUNTIF($B$13:$AF$14,"1/2 PR")/2)</f>
        <v>0</v>
      </c>
      <c r="V49" s="2">
        <f>COUNTIF($B$13:$AF$14,"AT")+(COUNTIF($B$13:$AF$14,"1/2 AT")/2)</f>
        <v>0</v>
      </c>
      <c r="W49" s="2"/>
      <c r="X49" s="2"/>
      <c r="Y49" s="2"/>
      <c r="Z49" s="2"/>
      <c r="AA49" s="2"/>
      <c r="AB49" s="2"/>
      <c r="AC49" s="2"/>
      <c r="AD49" s="2"/>
      <c r="AE49" s="2"/>
      <c r="AF49" s="13">
        <f t="shared" si="3"/>
        <v>31</v>
      </c>
    </row>
    <row r="50" spans="1:32" ht="17.25" customHeight="1">
      <c r="A50" s="44"/>
      <c r="B50" s="2">
        <f>COUNTIF($B$15:$AF$16,"J")+(COUNTIF($B$15:$AF$16,"1/2 J")/2)</f>
        <v>0</v>
      </c>
      <c r="C50" s="2">
        <f>COUNTIF($B$15:$AF$16,"M")+(COUNTIF($B$15:$AF$16,"1/2 M")/2)</f>
        <v>0</v>
      </c>
      <c r="D50" s="2">
        <f>COUNTIF($B$15:$AF$16,"AM")+(COUNTIF($B$15:$AF$16,"1/2 AM")/2)</f>
        <v>0</v>
      </c>
      <c r="E50" s="2">
        <f>COUNTIF($B$15:$AF$16,"GTPI")+(COUNTIF($B$15:$AF$16,"1/2 GTPI")/2)</f>
        <v>0</v>
      </c>
      <c r="F50" s="2">
        <f>COUNTIF($B$15:$AF$16,"RH")+(COUNTIF($B$15:$AF$16,"1/2 RH")/2)</f>
        <v>0</v>
      </c>
      <c r="G50" s="2">
        <f>COUNTIF($B$15:$AF$16,"CA")+(COUNTIF($B$15:$AF$16,"1/2 CA")/2)</f>
        <v>0</v>
      </c>
      <c r="H50" s="2">
        <f>COUNTIF($B$15:$AF$16,"RT")+(COUNTIF($B$15:$AF$16,"1/2 RT")/2)</f>
        <v>0</v>
      </c>
      <c r="I50" s="2">
        <f>COUNTIF($B$15:$AF$16,"CE")+(COUNTIF($B$15:$AF$16,"1/2 CE")/2)</f>
        <v>0</v>
      </c>
      <c r="J50" s="2">
        <f>COUNTIF($B$15:$AF$16,"MO")+(COUNTIF($B$15:$AF$16,"1/2 MO")/2)</f>
        <v>0</v>
      </c>
      <c r="K50" s="2">
        <f>COUNTIF($B$15:$AF$16,"CAA")+(COUNTIF($B$15:$AF$16,"1/2 CAA")/2)</f>
        <v>0</v>
      </c>
      <c r="L50" s="2">
        <f>COUNTIF($B$15:$AF$16,"EF")+(COUNTIF($B$15:$AF$16,"1/2 EF")/2)</f>
        <v>0</v>
      </c>
      <c r="M50" s="2">
        <f>COUNTIF($B$15:$AF$16,"HSR")+(COUNTIF($B$15:$AF$16,"1/2 HSR")/2)</f>
        <v>0</v>
      </c>
      <c r="N50" s="2">
        <f>COUNTIF($B$15:$AF$16,"EM")+(COUNTIF($B$15:$AF$16,"1/2 EM")/2)</f>
        <v>0</v>
      </c>
      <c r="O50" s="2">
        <f>COUNTIF($B$15:$AF$16,"F")+(COUNTIF($B$15:$AF$16,"1/2 F")/2)</f>
        <v>0</v>
      </c>
      <c r="P50" s="2">
        <f>COUNTIF($B$15:$AF$16,"ST")+(COUNTIF($B$15:$AF$16,"1/2 ST")/2)</f>
        <v>0</v>
      </c>
      <c r="Q50" s="2">
        <f>COUNTIF($B$15:$AF$16,"FORM")+(COUNTIF($B$15:$AF$16,"1/2 FORM")/2)</f>
        <v>0</v>
      </c>
      <c r="R50" s="2">
        <f>COUNTIF($B$15:$AF$16,"EQ")+(COUNTIF($B$15:$AF$16,"1/2 EQ")/2)</f>
        <v>0</v>
      </c>
      <c r="S50" s="2">
        <f>COUNTIF($B$15:$AF$16,"CSO")+(COUNTIF($B$15:$AF$16,"1/2 CSO")/2)</f>
        <v>0</v>
      </c>
      <c r="T50" s="2">
        <f>COUNTIF($B$15:$AF$16,"FOUR")+(COUNTIF($B$15:$AF$16,"1/2 FOUR")/2)</f>
        <v>0</v>
      </c>
      <c r="U50" s="2">
        <f>COUNTIF($B$15:$AF$16,"PR")+(COUNTIF($B$15:$AF$16,"1/2 PR")/2)</f>
        <v>0</v>
      </c>
      <c r="V50" s="2">
        <f>COUNTIF($B$15:$AF$16,"AT")+(COUNTIF($B$15:$AF$16,"1/2 AT")/2)</f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13">
        <f t="shared" si="3"/>
        <v>0</v>
      </c>
    </row>
    <row r="51" spans="1:32" ht="17.25" customHeight="1">
      <c r="A51" s="44"/>
      <c r="B51" s="2">
        <f>COUNTIF($B$17:$AF$18,"J")+(COUNTIF($B$17:$AF$18,"1/2 J")/2)</f>
        <v>0</v>
      </c>
      <c r="C51" s="2">
        <f>COUNTIF($B$17:$AF$18,"M")+(COUNTIF($B$17:$AF$18,"1/2 M")/2)</f>
        <v>0</v>
      </c>
      <c r="D51" s="2">
        <f>COUNTIF($B$17:$AF$18,"AM")+(COUNTIF($B$17:$AF$18,"1/2 AM")/2)</f>
        <v>0</v>
      </c>
      <c r="E51" s="2">
        <f>COUNTIF($B$17:$AF$18,"GTPI")+(COUNTIF($B$17:$AF$18,"1/2 GTPI")/2)</f>
        <v>0</v>
      </c>
      <c r="F51" s="2">
        <f>COUNTIF($B$17:$AF$18,"RH")+(COUNTIF($B$17:$AF$18,"1/2 RH")/2)</f>
        <v>0</v>
      </c>
      <c r="G51" s="2">
        <f>COUNTIF($B$17:$AF$18,"CA")+(COUNTIF($B$17:$AF$18,"1/2 CA")/2)</f>
        <v>0</v>
      </c>
      <c r="H51" s="2">
        <f>COUNTIF($B$17:$AF$18,"RT")+(COUNTIF($B$17:$AF$18,"1/2 RT")/2)</f>
        <v>0</v>
      </c>
      <c r="I51" s="2">
        <f>COUNTIF($B$17:$AF$18,"CE")+(COUNTIF($B$17:$AF$18,"1/2 CE")/2)</f>
        <v>0</v>
      </c>
      <c r="J51" s="2">
        <f>COUNTIF($B$17:$AF$18,"MO")+(COUNTIF($B$17:$AF$18,"1/2 MO")/2)</f>
        <v>0</v>
      </c>
      <c r="K51" s="2">
        <f>COUNTIF($B$17:$AF$18,"CAA")+(COUNTIF($B$17:$AF$18,"1/2 CAA")/2)</f>
        <v>0</v>
      </c>
      <c r="L51" s="2">
        <f>COUNTIF($B$17:$AF$18,"EF")+(COUNTIF($B$17:$AF$18,"1/2 EF")/2)</f>
        <v>0</v>
      </c>
      <c r="M51" s="2">
        <f>COUNTIF($B$17:$AF$18,"HSR")+(COUNTIF($B$17:$AF$18,"1/2 HSR")/2)</f>
        <v>0</v>
      </c>
      <c r="N51" s="2">
        <f>COUNTIF($B$17:$AF$18,"EM")+(COUNTIF($B$17:$AF$18,"1/2 EM")/2)</f>
        <v>0</v>
      </c>
      <c r="O51" s="2">
        <f>COUNTIF($B$17:$AF$18,"F")+(COUNTIF($B$17:$AF$18,"1/2 F")/2)</f>
        <v>0</v>
      </c>
      <c r="P51" s="2">
        <f>COUNTIF($B$17:$AF$18,"ST")+(COUNTIF($B$17:$AF$18,"1/2 ST")/2)</f>
        <v>0</v>
      </c>
      <c r="Q51" s="2">
        <f>COUNTIF($B$17:$AF$18,"FORM")+(COUNTIF($B$17:$AF$18,"1/2 FORM")/2)</f>
        <v>0</v>
      </c>
      <c r="R51" s="2">
        <f>COUNTIF($B$17:$AF$18,"EQ")+(COUNTIF($B$17:$AF$18,"1/2 EQ")/2)</f>
        <v>0</v>
      </c>
      <c r="S51" s="2">
        <f>COUNTIF($B$17:$AF$18,"CSO")+(COUNTIF($B$17:$AF$18,"1/2 CSO")/2)</f>
        <v>0</v>
      </c>
      <c r="T51" s="2">
        <f>COUNTIF($B$17:$AF$18,"FOUR")+(COUNTIF($B$17:$AF$18,"1/2 FOUR")/2)</f>
        <v>0</v>
      </c>
      <c r="U51" s="2">
        <f>COUNTIF($B$17:$AF$18,"PR")+(COUNTIF($B$17:$AF$18,"1/2 PR")/2)</f>
        <v>0</v>
      </c>
      <c r="V51" s="2">
        <f>COUNTIF($B$17:$AF$18,"AT")+(COUNTIF($B$17:$AF$18,"1/2 AT")/2)</f>
        <v>0</v>
      </c>
      <c r="W51" s="2"/>
      <c r="X51" s="2"/>
      <c r="Y51" s="2"/>
      <c r="Z51" s="2"/>
      <c r="AA51" s="2"/>
      <c r="AB51" s="2"/>
      <c r="AC51" s="2"/>
      <c r="AD51" s="2"/>
      <c r="AE51" s="2"/>
      <c r="AF51" s="13">
        <f t="shared" si="3"/>
        <v>0</v>
      </c>
    </row>
    <row r="52" spans="1:32" ht="17.25" customHeight="1">
      <c r="A52" s="44" t="s">
        <v>59</v>
      </c>
      <c r="B52" s="2">
        <f>COUNTIF($B$19:$AF$20,"J")+(COUNTIF($B$19:$AF$20,"1/2 J")/2)</f>
        <v>0</v>
      </c>
      <c r="C52" s="2">
        <f>COUNTIF($B$19:$AF$20,"M")+(COUNTIF($B$19:$AF$20,"1/2 M")/2)</f>
        <v>7</v>
      </c>
      <c r="D52" s="2">
        <f>COUNTIF($B$19:$AF$20,"AM")+(COUNTIF($B$19:$AF$20,"1/2 AM")/2)</f>
        <v>15</v>
      </c>
      <c r="E52" s="2">
        <f>COUNTIF($B$19:$AF$20,"GTPI")+(COUNTIF($B$19:$AF$20,"1/2 GTPI")/2)</f>
        <v>0</v>
      </c>
      <c r="F52" s="2">
        <f>COUNTIF($B$19:$AF$20,"RH")+(COUNTIF($B$19:$AF$20,"1/2 RH")/2)</f>
        <v>8</v>
      </c>
      <c r="G52" s="2">
        <f>COUNTIF($B$19:$AF$20,"CA")+(COUNTIF($B$19:$AF$20,"1/2 CA")/2)</f>
        <v>0</v>
      </c>
      <c r="H52" s="2">
        <f>COUNTIF($B$19:$AF$20,"RT")+(COUNTIF($B$19:$AF$20,"1/2 RT")/2)</f>
        <v>0</v>
      </c>
      <c r="I52" s="2">
        <f>COUNTIF($B$19:$AF$20,"CE")+(COUNTIF($B$19:$AF$20,"1/2 CE")/2)</f>
        <v>0</v>
      </c>
      <c r="J52" s="2">
        <f>COUNTIF($B$19:$AF$20,"MO")+(COUNTIF($B$19:$AF$20,"1/2 MO")/2)</f>
        <v>0</v>
      </c>
      <c r="K52" s="2">
        <f>COUNTIF($B$19:$AF$20,"CAA")+(COUNTIF($B$19:$AF$20,"1/2 CAA")/2)</f>
        <v>0</v>
      </c>
      <c r="L52" s="2">
        <f>COUNTIF($B$19:$AF$20,"EF")+(COUNTIF($B$19:$AF$20,"1/2 EF")/2)</f>
        <v>0</v>
      </c>
      <c r="M52" s="2">
        <f>COUNTIF($B$19:$AF$20,"HSR")+(COUNTIF($B$19:$AF$20,"1/2 HSR")/2)</f>
        <v>0</v>
      </c>
      <c r="N52" s="2">
        <f>COUNTIF($B$19:$AF$20,"EM")+(COUNTIF($B$19:$AF$20,"1/2 EM")/2)</f>
        <v>0</v>
      </c>
      <c r="O52" s="2">
        <f>COUNTIF($B$19:$AF$20,"F")+(COUNTIF($B$19:$AF$20,"1/2 F")/2)</f>
        <v>1</v>
      </c>
      <c r="P52" s="2">
        <f>COUNTIF($B$19:$AF$20,"ST")+(COUNTIF($B$19:$AF$20,"1/2 ST")/2)</f>
        <v>0</v>
      </c>
      <c r="Q52" s="2">
        <f>COUNTIF($B$19:$AF$20,"FORM")+(COUNTIF($B$19:$AF$20,"1/2 FORM")/2)</f>
        <v>0</v>
      </c>
      <c r="R52" s="2">
        <f>COUNTIF($B$19:$AF$20,"EQ")+(COUNTIF($B$19:$AF$20,"1/2 EQ")/2)</f>
        <v>0</v>
      </c>
      <c r="S52" s="2">
        <f>COUNTIF($B$19:$AF$20,"CSO")+(COUNTIF($B$19:$AF$20,"1/2 CSO")/2)</f>
        <v>0</v>
      </c>
      <c r="T52" s="2">
        <f>COUNTIF($B$19:$AF$20,"FOUR")+(COUNTIF($B$19:$AF$20,"1/2 FOUR")/2)</f>
        <v>0</v>
      </c>
      <c r="U52" s="2">
        <f>COUNTIF($B$19:$AF$20,"PR")+(COUNTIF($B$19:$AF$20,"1/2 PR")/2)</f>
        <v>0</v>
      </c>
      <c r="V52" s="2">
        <f>COUNTIF($B$19:$AF$20,"AT")+(COUNTIF($B$19:$AF$20,"1/2 AT")/2)</f>
        <v>0</v>
      </c>
      <c r="W52" s="2"/>
      <c r="X52" s="2"/>
      <c r="Y52" s="2"/>
      <c r="Z52" s="2"/>
      <c r="AA52" s="2"/>
      <c r="AB52" s="2"/>
      <c r="AC52" s="2"/>
      <c r="AD52" s="2"/>
      <c r="AE52" s="2"/>
      <c r="AF52" s="13">
        <f t="shared" si="3"/>
        <v>31</v>
      </c>
    </row>
    <row r="53" spans="1:32" ht="17.25" customHeight="1">
      <c r="A53" s="44" t="s">
        <v>60</v>
      </c>
      <c r="B53" s="2">
        <f>COUNTIF($B$21:$AF$22,"J")+(COUNTIF($B$21:$AF$22,"1/2 J")/2)</f>
        <v>0</v>
      </c>
      <c r="C53" s="2">
        <f>COUNTIF($B$21:$AF$22,"M")+(COUNTIF($B$21:$AF$22,"1/2 M")/2)</f>
        <v>7</v>
      </c>
      <c r="D53" s="2">
        <f>COUNTIF($B$21:$AF$22,"AM")+(COUNTIF($B$21:$AF$22,"1/2 AM")/2)</f>
        <v>15</v>
      </c>
      <c r="E53" s="2">
        <f>COUNTIF($B$21:$AF$22,"GTPI")+(COUNTIF($B$21:$AF$22,"1/2 GTPI")/2)</f>
        <v>0</v>
      </c>
      <c r="F53" s="2">
        <f>COUNTIF($B$21:$AF$22,"RH")+(COUNTIF($B$21:$AF$22,"1/2 RH")/2)</f>
        <v>8</v>
      </c>
      <c r="G53" s="2">
        <f>COUNTIF($B$21:$AF$22,"CA")+(COUNTIF($B$21:$AF$22,"1/2 CA")/2)</f>
        <v>0</v>
      </c>
      <c r="H53" s="2">
        <f>COUNTIF($B$21:$AF$22,"RT")+(COUNTIF($B$21:$AF$22,"1/2 RT")/2)</f>
        <v>0</v>
      </c>
      <c r="I53" s="2">
        <f>COUNTIF($B$21:$AF$22,"CE")+(COUNTIF($B$21:$AF$22,"1/2 CE")/2)</f>
        <v>0</v>
      </c>
      <c r="J53" s="2">
        <f>COUNTIF($B$21:$AF$22,"MO")+(COUNTIF($B$21:$AF$22,"1/2 MO")/2)</f>
        <v>0</v>
      </c>
      <c r="K53" s="2">
        <f>COUNTIF($B$21:$AF$22,"CAA")+(COUNTIF($B$21:$AF$22,"1/2 CAA")/2)</f>
        <v>0</v>
      </c>
      <c r="L53" s="2">
        <f>COUNTIF($B$21:$AF$22,"EF")+(COUNTIF($B$21:$AF$22,"1/2 EF")/2)</f>
        <v>0</v>
      </c>
      <c r="M53" s="2">
        <f>COUNTIF($B$21:$AF$22,"HSR")+(COUNTIF($B$21:$AF$22,"1/2 HSR")/2)</f>
        <v>0</v>
      </c>
      <c r="N53" s="2">
        <f>COUNTIF($B$21:$AF$22,"EM")+(COUNTIF($B$21:$AF$22,"1/2 EM")/2)</f>
        <v>0</v>
      </c>
      <c r="O53" s="2">
        <f>COUNTIF($B$21:$AF$22,"F")+(COUNTIF($B$21:$AF$22,"1/2 F")/2)</f>
        <v>1</v>
      </c>
      <c r="P53" s="2">
        <f>COUNTIF($B$21:$AF$22,"ST")+(COUNTIF($B$21:$AF$22,"1/2 ST")/2)</f>
        <v>0</v>
      </c>
      <c r="Q53" s="2">
        <f>COUNTIF($B$21:$AF$22,"FORM")+(COUNTIF($B$21:$AF$22,"1/2 FORM")/2)</f>
        <v>0</v>
      </c>
      <c r="R53" s="2">
        <f>COUNTIF($B$21:$AF$22,"EQ")+(COUNTIF($B$21:$AF$22,"1/2 EQ")/2)</f>
        <v>0</v>
      </c>
      <c r="S53" s="2">
        <f>COUNTIF($B$21:$AF$22,"CSO")+(COUNTIF($B$21:$AF$22,"1/2 CSO")/2)</f>
        <v>0</v>
      </c>
      <c r="T53" s="2">
        <f>COUNTIF($B$21:$AF$22,"FOUR")+(COUNTIF($B$21:$AF$22,"1/2 FOUR")/2)</f>
        <v>0</v>
      </c>
      <c r="U53" s="2">
        <f>COUNTIF($B$21:$AF$22,"PR")+(COUNTIF($B$21:$AF$22,"1/2 PR")/2)</f>
        <v>0</v>
      </c>
      <c r="V53" s="2">
        <f>COUNTIF($B$21:$AF$22,"AT")+(COUNTIF($B$21:$AF$22,"1/2 AT")/2)</f>
        <v>0</v>
      </c>
      <c r="W53" s="2"/>
      <c r="X53" s="2"/>
      <c r="Y53" s="2"/>
      <c r="Z53" s="2"/>
      <c r="AA53" s="2"/>
      <c r="AB53" s="2"/>
      <c r="AC53" s="2"/>
      <c r="AD53" s="2"/>
      <c r="AE53" s="2"/>
      <c r="AF53" s="13">
        <f t="shared" si="3"/>
        <v>31</v>
      </c>
    </row>
    <row r="54" spans="1:32" ht="17.25" customHeight="1">
      <c r="A54" s="44" t="s">
        <v>61</v>
      </c>
      <c r="B54" s="2">
        <f>COUNTIF($B$23:$AF$24,"J")+(COUNTIF($B$23:$AF$24,"1/2 J")/2)</f>
        <v>0</v>
      </c>
      <c r="C54" s="2">
        <f>COUNTIF($B$23:$AF$24,"M")+(COUNTIF($B$23:$AF$24,"1/2 M")/2)</f>
        <v>7</v>
      </c>
      <c r="D54" s="2">
        <f>COUNTIF($B$23:$AF$24,"AM")+(COUNTIF($B$23:$AF$24,"1/2 AM")/2)</f>
        <v>15</v>
      </c>
      <c r="E54" s="2">
        <f>COUNTIF($B$23:$AF$24,"GTPI")+(COUNTIF($B$23:$AF$24,"1/2 GTPI")/2)</f>
        <v>0</v>
      </c>
      <c r="F54" s="2">
        <f>COUNTIF($B$23:$AF$24,"RH")+(COUNTIF($B$23:$AF$24,"1/2 RH")/2)</f>
        <v>8</v>
      </c>
      <c r="G54" s="2">
        <f>COUNTIF($B$23:$AF$24,"CA")+(COUNTIF($B$23:$AF$24,"1/2 CA")/2)</f>
        <v>0</v>
      </c>
      <c r="H54" s="2">
        <f>COUNTIF($B$23:$AF$24,"RT")+(COUNTIF($B$23:$AF$24,"1/2 RT")/2)</f>
        <v>0</v>
      </c>
      <c r="I54" s="2">
        <f>COUNTIF($B$23:$AF$24,"CE")+(COUNTIF($B$23:$AF$24,"1/2 CE")/2)</f>
        <v>0</v>
      </c>
      <c r="J54" s="2">
        <f>COUNTIF($B$23:$AF$24,"MO")+(COUNTIF($B$23:$AF$24,"1/2 MO")/2)</f>
        <v>0</v>
      </c>
      <c r="K54" s="2">
        <f>COUNTIF($B$23:$AF$24,"CAA")+(COUNTIF($B$23:$AF$24,"1/2 CAA")/2)</f>
        <v>0</v>
      </c>
      <c r="L54" s="2">
        <f>COUNTIF($B$23:$AF$24,"EF")+(COUNTIF($B$23:$AF$24,"1/2 EF")/2)</f>
        <v>0</v>
      </c>
      <c r="M54" s="2">
        <f>COUNTIF($B$23:$AF$24,"HSR")+(COUNTIF($B$23:$AF$24,"1/2 HSR")/2)</f>
        <v>0</v>
      </c>
      <c r="N54" s="2">
        <f>COUNTIF($B$23:$AF$24,"EM")+(COUNTIF($B$23:$AF$24,"1/2 EM")/2)</f>
        <v>0</v>
      </c>
      <c r="O54" s="2">
        <f>COUNTIF($B$23:$AF$24,"F")+(COUNTIF($B$23:$AF$24,"1/2 F")/2)</f>
        <v>1</v>
      </c>
      <c r="P54" s="2">
        <f>COUNTIF($B$23:$AF$24,"ST")+(COUNTIF($B$23:$AF$24,"1/2 ST")/2)</f>
        <v>0</v>
      </c>
      <c r="Q54" s="2">
        <f>COUNTIF($B$23:$AF$24,"FORM")+(COUNTIF($B$23:$AF$24,"1/2 FORM")/2)</f>
        <v>0</v>
      </c>
      <c r="R54" s="2">
        <f>COUNTIF($B$23:$AF$24,"EQ")+(COUNTIF($B$23:$AF$24,"1/2 EQ")/2)</f>
        <v>0</v>
      </c>
      <c r="S54" s="2">
        <f>COUNTIF($B$23:$AF$24,"CSO")+(COUNTIF($B$23:$AF$24,"1/2 CSO")/2)</f>
        <v>0</v>
      </c>
      <c r="T54" s="2">
        <f>COUNTIF($B$23:$AF$24,"FOUR")+(COUNTIF($B$23:$AF$24,"1/2 FOUR")/2)</f>
        <v>0</v>
      </c>
      <c r="U54" s="2">
        <f>COUNTIF($B$23:$AF$24,"PR")+(COUNTIF($B$23:$AF$24,"1/2 PR")/2)</f>
        <v>0</v>
      </c>
      <c r="V54" s="2">
        <f>COUNTIF($B$23:$AF$24,"AT")+(COUNTIF($B$23:$AF$24,"1/2 AT")/2)</f>
        <v>0</v>
      </c>
      <c r="W54" s="2"/>
      <c r="X54" s="2"/>
      <c r="Y54" s="2"/>
      <c r="Z54" s="2"/>
      <c r="AA54" s="2"/>
      <c r="AB54" s="2"/>
      <c r="AC54" s="2"/>
      <c r="AD54" s="2"/>
      <c r="AE54" s="2"/>
      <c r="AF54" s="13">
        <f t="shared" si="3"/>
        <v>31</v>
      </c>
    </row>
    <row r="55" spans="1:32" ht="17.25" customHeight="1">
      <c r="A55" s="44" t="s">
        <v>62</v>
      </c>
      <c r="B55" s="2">
        <f>COUNTIF($B$25:$AF$26,"J")+(COUNTIF($B$25:$AF$26,"1/2 J")/2)</f>
        <v>0</v>
      </c>
      <c r="C55" s="2">
        <f>COUNTIF($B$25:$AF$26,"M")+(COUNTIF($B$25:$AF$26,"1/2 M")/2)</f>
        <v>0</v>
      </c>
      <c r="D55" s="2">
        <f>COUNTIF($B$25:$AF$26,"AM")+(COUNTIF($B$25:$AF$26,"1/2 AM")/2)</f>
        <v>0</v>
      </c>
      <c r="E55" s="2">
        <f>COUNTIF($B$25:$AF$26,"GTPI")+(COUNTIF($B$25:$AF$26,"1/2 GTPI")/2)</f>
        <v>0</v>
      </c>
      <c r="F55" s="2">
        <f>COUNTIF($B$25:$AF$26,"RH")+(COUNTIF($B$25:$AF$26,"1/2 RH")/2)</f>
        <v>0</v>
      </c>
      <c r="G55" s="2">
        <f>COUNTIF($B$25:$AF$26,"CA")+(COUNTIF($B$25:$AF$26,"1/2 CA")/2)</f>
        <v>0</v>
      </c>
      <c r="H55" s="2">
        <f>COUNTIF($B$25:$AF$26,"RT")+(COUNTIF($B$25:$AF$26,"1/2 RT")/2)</f>
        <v>0</v>
      </c>
      <c r="I55" s="2">
        <f>COUNTIF($B$25:$AF$26,"CE")+(COUNTIF($B$25:$AF$26,"1/2 CE")/2)</f>
        <v>0</v>
      </c>
      <c r="J55" s="2">
        <f>COUNTIF($B$25:$AF$26,"MO")+(COUNTIF($B$25:$AF$26,"1/2 MO")/2)</f>
        <v>0</v>
      </c>
      <c r="K55" s="2">
        <f>COUNTIF($B$25:$AF$26,"CAA")+(COUNTIF($B$25:$AF$26,"1/2 CAA")/2)</f>
        <v>0</v>
      </c>
      <c r="L55" s="2">
        <f>COUNTIF($B$25:$AF$26,"EF")+(COUNTIF($B$25:$AF$26,"1/2 EF")/2)</f>
        <v>0</v>
      </c>
      <c r="M55" s="2">
        <f>COUNTIF($B$25:$AF$26,"HSR")+(COUNTIF($B$25:$AF$26,"1/2 HSR")/2)</f>
        <v>0</v>
      </c>
      <c r="N55" s="2">
        <f>COUNTIF($B$25:$AF$26,"EM")+(COUNTIF($B$25:$AF$26,"1/2 EM")/2)</f>
        <v>0</v>
      </c>
      <c r="O55" s="2">
        <f>COUNTIF($B$25:$AF$26,"F")+(COUNTIF($B$25:$AF$26,"1/2 F")/2)</f>
        <v>0</v>
      </c>
      <c r="P55" s="2">
        <f>COUNTIF($B$25:$AF$26,"ST")+(COUNTIF($B$25:$AF$26,"1/2 ST")/2)</f>
        <v>0</v>
      </c>
      <c r="Q55" s="2">
        <f>COUNTIF($B$25:$AF$26,"FORM")+(COUNTIF($B$25:$AF$26,"1/2 FORM")/2)</f>
        <v>0</v>
      </c>
      <c r="R55" s="2">
        <f>COUNTIF($B$25:$AF$26,"EQ")+(COUNTIF($B$25:$AF$26,"1/2 EQ")/2)</f>
        <v>0</v>
      </c>
      <c r="S55" s="2">
        <f>COUNTIF($B$25:$AF$26,"CSO")+(COUNTIF($B$25:$AF$26,"1/2 CSO")/2)</f>
        <v>0</v>
      </c>
      <c r="T55" s="2">
        <f>COUNTIF($B$25:$AF$26,"FOUR")+(COUNTIF($B$25:$AF$26,"1/2 FOUR")/2)</f>
        <v>0</v>
      </c>
      <c r="U55" s="2">
        <f>COUNTIF($B$25:$AF$26,"PR")+(COUNTIF($B$25:$AF$26,"1/2 PR")/2)</f>
        <v>0</v>
      </c>
      <c r="V55" s="2">
        <f>COUNTIF($B$25:$AF$26,"AT")+(COUNTIF($B$25:$AF$26,"1/2 AT")/2)</f>
        <v>0</v>
      </c>
      <c r="W55" s="2"/>
      <c r="X55" s="2"/>
      <c r="Y55" s="2"/>
      <c r="Z55" s="2"/>
      <c r="AA55" s="2"/>
      <c r="AB55" s="2"/>
      <c r="AC55" s="2"/>
      <c r="AD55" s="2"/>
      <c r="AE55" s="2"/>
      <c r="AF55" s="13">
        <f t="shared" si="3"/>
        <v>0</v>
      </c>
    </row>
    <row r="56" spans="1:32" ht="17.25" customHeight="1">
      <c r="A56" s="44"/>
      <c r="B56" s="2">
        <f>COUNTIF($B$27:$AF$28,"J")+(COUNTIF($B$27:$AF$28,"1/2 J")/2)</f>
        <v>0</v>
      </c>
      <c r="C56" s="2">
        <f>COUNTIF($B$27:$AF$28,"M")+(COUNTIF($B$27:$AF$28,"1/2 M")/2)</f>
        <v>0</v>
      </c>
      <c r="D56" s="2">
        <f>COUNTIF($B$27:$AF$28,"AM")+(COUNTIF($B$27:$AF$28,"1/2 AM")/2)</f>
        <v>0</v>
      </c>
      <c r="E56" s="2">
        <f>COUNTIF($B$27:$AF$28,"GTPI")+(COUNTIF($B$27:$AF$28,"1/2 GTPI")/2)</f>
        <v>0</v>
      </c>
      <c r="F56" s="2">
        <f>COUNTIF($B$27:$AF$28,"RH")+(COUNTIF($B$27:$AF$28,"1/2 RH")/2)</f>
        <v>0</v>
      </c>
      <c r="G56" s="2">
        <f>COUNTIF($B$27:$AF$28,"CA")+(COUNTIF($B$27:$AF$28,"1/2 CA")/2)</f>
        <v>0</v>
      </c>
      <c r="H56" s="2">
        <f>COUNTIF($B$27:$AF$28,"RT")+(COUNTIF($B$27:$AF$28,"1/2 RT")/2)</f>
        <v>0</v>
      </c>
      <c r="I56" s="2">
        <f>COUNTIF($B$27:$AF$28,"CE")+(COUNTIF($B$27:$AF$28,"1/2 CE")/2)</f>
        <v>0</v>
      </c>
      <c r="J56" s="2">
        <f>COUNTIF($B$27:$AF$28,"MO")+(COUNTIF($B$27:$AF$28,"1/2 MO")/2)</f>
        <v>0</v>
      </c>
      <c r="K56" s="2">
        <f>COUNTIF($B$27:$AF$28,"CAA")+(COUNTIF($B$27:$AF$28,"1/2 CAA")/2)</f>
        <v>0</v>
      </c>
      <c r="L56" s="2">
        <f>COUNTIF($B$27:$AF$28,"EF")+(COUNTIF($B$27:$AF$28,"1/2 EF")/2)</f>
        <v>0</v>
      </c>
      <c r="M56" s="2">
        <f>COUNTIF($B$27:$AF$28,"HSR")+(COUNTIF($B$27:$AF$28,"1/2 HSR")/2)</f>
        <v>0</v>
      </c>
      <c r="N56" s="2">
        <f>COUNTIF($B$27:$AF$28,"EM")+(COUNTIF($B$27:$AF$28,"1/2 EM")/2)</f>
        <v>0</v>
      </c>
      <c r="O56" s="2">
        <f>COUNTIF($B$27:$AF$28,"F")+(COUNTIF($B$27:$AF$28,"1/2 F")/2)</f>
        <v>0</v>
      </c>
      <c r="P56" s="2">
        <f>COUNTIF($B$27:$AF$28,"ST")+(COUNTIF($B$27:$AF$28,"1/2 ST")/2)</f>
        <v>0</v>
      </c>
      <c r="Q56" s="2">
        <f>COUNTIF($B$27:$AF$28,"FORM")+(COUNTIF($B$27:$AF$28,"1/2 FORM")/2)</f>
        <v>0</v>
      </c>
      <c r="R56" s="2">
        <f>COUNTIF($B$27:$AF$28,"EQ")+(COUNTIF($B$27:$AF$28,"1/2 EQ")/2)</f>
        <v>0</v>
      </c>
      <c r="S56" s="2">
        <f>COUNTIF($B$27:$AF$28,"CSO")+(COUNTIF($B$27:$AF$28,"1/2 CSO")/2)</f>
        <v>0</v>
      </c>
      <c r="T56" s="2">
        <f>COUNTIF($B$27:$AF$28,"FOUR")+(COUNTIF($B$27:$AF$28,"1/2 FOUR")/2)</f>
        <v>0</v>
      </c>
      <c r="U56" s="2">
        <f>COUNTIF($B$27:$AF$28,"PR")+(COUNTIF($B$27:$AF$28,"1/2 PR")/2)</f>
        <v>0</v>
      </c>
      <c r="V56" s="2">
        <f>COUNTIF($B$27:$AF$28,"AT")+(COUNTIF($B$27:$AF$28,"1/2 AT")/2)</f>
        <v>0</v>
      </c>
      <c r="W56" s="2"/>
      <c r="X56" s="2"/>
      <c r="Y56" s="2"/>
      <c r="Z56" s="2"/>
      <c r="AA56" s="2"/>
      <c r="AB56" s="2"/>
      <c r="AC56" s="2"/>
      <c r="AD56" s="2"/>
      <c r="AE56" s="2"/>
      <c r="AF56" s="13">
        <f t="shared" si="3"/>
        <v>0</v>
      </c>
    </row>
    <row r="57" spans="1:32" ht="17.25" customHeight="1">
      <c r="A57" s="44"/>
      <c r="B57" s="2">
        <f>COUNTIF($B$29:$AF$30,"J")+(COUNTIF($B$29:$AF$30,"1/2 J")/2)</f>
        <v>0</v>
      </c>
      <c r="C57" s="2">
        <f>COUNTIF($B$29:$AF$30,"M")+(COUNTIF($B$29:$AF$30,"1/2 M")/2)</f>
        <v>0</v>
      </c>
      <c r="D57" s="2">
        <f>COUNTIF($B$29:$AF$30,"AM")+(COUNTIF($B$29:$AF$30,"1/2 AM")/2)</f>
        <v>0</v>
      </c>
      <c r="E57" s="2">
        <f>COUNTIF($B$29:$AF$30,"GTPI")+(COUNTIF($B$29:$AF$30,"1/2 GTPI")/2)</f>
        <v>0</v>
      </c>
      <c r="F57" s="2">
        <f>COUNTIF($B$29:$AF$30,"RH")+(COUNTIF($B$29:$AF$30,"1/2 RH")/2)</f>
        <v>0</v>
      </c>
      <c r="G57" s="2">
        <f>COUNTIF($B$29:$AF$30,"CA")+(COUNTIF($B$29:$AF$30,"1/2 CA")/2)</f>
        <v>0</v>
      </c>
      <c r="H57" s="2">
        <f>COUNTIF($B$29:$AF$30,"RT")+(COUNTIF($B$29:$AF$30,"1/2 RT")/2)</f>
        <v>0</v>
      </c>
      <c r="I57" s="2">
        <f>COUNTIF($B$29:$AF$30,"CE")+(COUNTIF($B$29:$AF$30,"1/2 CE")/2)</f>
        <v>0</v>
      </c>
      <c r="J57" s="2">
        <f>COUNTIF($B$29:$AF$30,"MO")+(COUNTIF($B$29:$AF$30,"1/2 MO")/2)</f>
        <v>0</v>
      </c>
      <c r="K57" s="2">
        <f>COUNTIF($B$29:$AF$30,"CAA")+(COUNTIF($B$29:$AF$30,"1/2 CAA")/2)</f>
        <v>0</v>
      </c>
      <c r="L57" s="2">
        <f>COUNTIF($B$29:$AF$30,"EF")+(COUNTIF($B$29:$AF$30,"1/2 EF")/2)</f>
        <v>0</v>
      </c>
      <c r="M57" s="2">
        <f>COUNTIF($B$29:$AF$30,"HSR")+(COUNTIF($B$29:$AF$30,"1/2 HSR")/2)</f>
        <v>0</v>
      </c>
      <c r="N57" s="2">
        <f>COUNTIF($B$29:$AF$30,"EM")+(COUNTIF($B$29:$AF$30,"1/2 EM")/2)</f>
        <v>0</v>
      </c>
      <c r="O57" s="2">
        <f>COUNTIF($B$29:$AF$30,"F")+(COUNTIF($B$29:$AF$30,"1/2 F")/2)</f>
        <v>0</v>
      </c>
      <c r="P57" s="2">
        <f>COUNTIF($B$29:$AF$30,"ST")+(COUNTIF($B$29:$AF$30,"1/2 ST")/2)</f>
        <v>0</v>
      </c>
      <c r="Q57" s="2">
        <f>COUNTIF($B$29:$AF$30,"FORM")+(COUNTIF($B$29:$AF$30,"1/2 FORM")/2)</f>
        <v>0</v>
      </c>
      <c r="R57" s="2">
        <f>COUNTIF($B$29:$AF$30,"EQ")+(COUNTIF($B$29:$AF$30,"1/2 EQ")/2)</f>
        <v>0</v>
      </c>
      <c r="S57" s="2">
        <f>COUNTIF($B$29:$AF$30,"CSO")+(COUNTIF($B$29:$AF$30,"1/2 CSO")/2)</f>
        <v>0</v>
      </c>
      <c r="T57" s="2">
        <f>COUNTIF($B$29:$AF$30,"FOUR")+(COUNTIF($B$29:$AF$30,"1/2 FOUR")/2)</f>
        <v>0</v>
      </c>
      <c r="U57" s="2">
        <f>COUNTIF($B$29:$AF$30,"PR")+(COUNTIF($B$29:$AF$30,"1/2 PR")/2)</f>
        <v>0</v>
      </c>
      <c r="V57" s="2">
        <f>COUNTIF($B$29:$AF$30,"AT")+(COUNTIF($B$29:$AF$30,"1/2 AT")/2)</f>
        <v>0</v>
      </c>
      <c r="W57" s="2"/>
      <c r="X57" s="2"/>
      <c r="Y57" s="2"/>
      <c r="Z57" s="2"/>
      <c r="AA57" s="2"/>
      <c r="AB57" s="2"/>
      <c r="AC57" s="2"/>
      <c r="AD57" s="2"/>
      <c r="AE57" s="2"/>
      <c r="AF57" s="13">
        <f t="shared" si="3"/>
        <v>0</v>
      </c>
    </row>
  </sheetData>
  <mergeCells count="451">
    <mergeCell ref="AF34:AF40"/>
    <mergeCell ref="B41:AF41"/>
    <mergeCell ref="Y34:Y40"/>
    <mergeCell ref="Z34:Z40"/>
    <mergeCell ref="AA34:AA40"/>
    <mergeCell ref="AB34:AB40"/>
    <mergeCell ref="AC34:AC40"/>
    <mergeCell ref="AD34:AD40"/>
    <mergeCell ref="S34:S40"/>
    <mergeCell ref="U34:U40"/>
    <mergeCell ref="A34:A40"/>
    <mergeCell ref="B34:B40"/>
    <mergeCell ref="C34:C40"/>
    <mergeCell ref="D34:D40"/>
    <mergeCell ref="E34:E40"/>
    <mergeCell ref="V34:V40"/>
    <mergeCell ref="W34:W40"/>
    <mergeCell ref="AE34:AE40"/>
    <mergeCell ref="I34:I40"/>
    <mergeCell ref="J34:J40"/>
    <mergeCell ref="X34:X40"/>
    <mergeCell ref="M34:M40"/>
    <mergeCell ref="N34:N40"/>
    <mergeCell ref="O34:O40"/>
    <mergeCell ref="P34:P40"/>
    <mergeCell ref="F34:F40"/>
    <mergeCell ref="G34:G40"/>
    <mergeCell ref="H34:H40"/>
    <mergeCell ref="Q34:Q40"/>
    <mergeCell ref="R34:R40"/>
    <mergeCell ref="T34:T40"/>
    <mergeCell ref="K34:K40"/>
    <mergeCell ref="L34:L40"/>
    <mergeCell ref="P29:P30"/>
    <mergeCell ref="L29:L30"/>
    <mergeCell ref="M29:M30"/>
    <mergeCell ref="N29:N30"/>
    <mergeCell ref="O29:O30"/>
    <mergeCell ref="AD29:AD30"/>
    <mergeCell ref="Q29:Q30"/>
    <mergeCell ref="R29:R30"/>
    <mergeCell ref="AE29:AE30"/>
    <mergeCell ref="AF29:AF30"/>
    <mergeCell ref="U29:U30"/>
    <mergeCell ref="V29:V30"/>
    <mergeCell ref="W29:W30"/>
    <mergeCell ref="X29:X30"/>
    <mergeCell ref="Y29:Y30"/>
    <mergeCell ref="AA29:AA30"/>
    <mergeCell ref="AB29:AB30"/>
    <mergeCell ref="AC29:AC30"/>
    <mergeCell ref="Z29:Z30"/>
    <mergeCell ref="S29:S30"/>
    <mergeCell ref="T29:T30"/>
    <mergeCell ref="R27:R28"/>
    <mergeCell ref="M27:M28"/>
    <mergeCell ref="A29:A30"/>
    <mergeCell ref="B29:B30"/>
    <mergeCell ref="C29:C30"/>
    <mergeCell ref="D29:D30"/>
    <mergeCell ref="E29:E30"/>
    <mergeCell ref="F29:F30"/>
    <mergeCell ref="G29:G30"/>
    <mergeCell ref="J29:J30"/>
    <mergeCell ref="K29:K30"/>
    <mergeCell ref="H29:H30"/>
    <mergeCell ref="I29:I30"/>
    <mergeCell ref="A27:A28"/>
    <mergeCell ref="B27:B28"/>
    <mergeCell ref="C27:C28"/>
    <mergeCell ref="D27:D28"/>
    <mergeCell ref="AE25:AE26"/>
    <mergeCell ref="R25:R26"/>
    <mergeCell ref="AC25:AC26"/>
    <mergeCell ref="AD25:AD26"/>
    <mergeCell ref="Y25:Y26"/>
    <mergeCell ref="G27:G28"/>
    <mergeCell ref="H27:H28"/>
    <mergeCell ref="I27:I28"/>
    <mergeCell ref="J27:J28"/>
    <mergeCell ref="K27:K28"/>
    <mergeCell ref="L27:L28"/>
    <mergeCell ref="AC27:AC28"/>
    <mergeCell ref="AD27:AD28"/>
    <mergeCell ref="S27:S28"/>
    <mergeCell ref="T27:T28"/>
    <mergeCell ref="U27:U28"/>
    <mergeCell ref="V27:V28"/>
    <mergeCell ref="W27:W28"/>
    <mergeCell ref="X27:X28"/>
    <mergeCell ref="AE27:AE28"/>
    <mergeCell ref="AF25:AF26"/>
    <mergeCell ref="E27:E28"/>
    <mergeCell ref="F27:F28"/>
    <mergeCell ref="AA25:AA26"/>
    <mergeCell ref="AB25:AB26"/>
    <mergeCell ref="U25:U26"/>
    <mergeCell ref="V25:V26"/>
    <mergeCell ref="W25:W26"/>
    <mergeCell ref="X25:X26"/>
    <mergeCell ref="Q25:Q26"/>
    <mergeCell ref="N27:N28"/>
    <mergeCell ref="AF27:AF28"/>
    <mergeCell ref="O25:O26"/>
    <mergeCell ref="Z25:Z26"/>
    <mergeCell ref="S25:S26"/>
    <mergeCell ref="T25:T26"/>
    <mergeCell ref="P25:P26"/>
    <mergeCell ref="Y27:Y28"/>
    <mergeCell ref="Z27:Z28"/>
    <mergeCell ref="AA27:AA28"/>
    <mergeCell ref="AB27:AB28"/>
    <mergeCell ref="O27:O28"/>
    <mergeCell ref="P27:P28"/>
    <mergeCell ref="Q27:Q28"/>
    <mergeCell ref="A25:A26"/>
    <mergeCell ref="B25:B26"/>
    <mergeCell ref="C25:C26"/>
    <mergeCell ref="D25:D26"/>
    <mergeCell ref="E25:E26"/>
    <mergeCell ref="F25:F26"/>
    <mergeCell ref="H25:H26"/>
    <mergeCell ref="M25:M26"/>
    <mergeCell ref="N25:N26"/>
    <mergeCell ref="I25:I26"/>
    <mergeCell ref="J25:J26"/>
    <mergeCell ref="K25:K26"/>
    <mergeCell ref="L25:L26"/>
    <mergeCell ref="G25:G26"/>
    <mergeCell ref="Y23:Y24"/>
    <mergeCell ref="AC23:AC24"/>
    <mergeCell ref="L23:L24"/>
    <mergeCell ref="N23:N24"/>
    <mergeCell ref="AB23:AB24"/>
    <mergeCell ref="AD23:AD24"/>
    <mergeCell ref="O23:O24"/>
    <mergeCell ref="P23:P24"/>
    <mergeCell ref="S23:S24"/>
    <mergeCell ref="A23:A24"/>
    <mergeCell ref="B23:B24"/>
    <mergeCell ref="C23:C24"/>
    <mergeCell ref="D23:D24"/>
    <mergeCell ref="Q23:Q24"/>
    <mergeCell ref="R23:R24"/>
    <mergeCell ref="G23:G24"/>
    <mergeCell ref="H23:H24"/>
    <mergeCell ref="I23:I24"/>
    <mergeCell ref="M23:M24"/>
    <mergeCell ref="AE21:AE22"/>
    <mergeCell ref="AF21:AF22"/>
    <mergeCell ref="E23:E24"/>
    <mergeCell ref="F23:F24"/>
    <mergeCell ref="AB21:AB22"/>
    <mergeCell ref="U21:U22"/>
    <mergeCell ref="V21:V22"/>
    <mergeCell ref="W21:W22"/>
    <mergeCell ref="X21:X22"/>
    <mergeCell ref="T23:T24"/>
    <mergeCell ref="U23:U24"/>
    <mergeCell ref="Y21:Y22"/>
    <mergeCell ref="S21:S22"/>
    <mergeCell ref="V23:V24"/>
    <mergeCell ref="Z21:Z22"/>
    <mergeCell ref="T21:T22"/>
    <mergeCell ref="AF23:AF24"/>
    <mergeCell ref="J23:J24"/>
    <mergeCell ref="K23:K24"/>
    <mergeCell ref="Z23:Z24"/>
    <mergeCell ref="AA23:AA24"/>
    <mergeCell ref="AE23:AE24"/>
    <mergeCell ref="W23:W24"/>
    <mergeCell ref="X23:X24"/>
    <mergeCell ref="AC19:AC20"/>
    <mergeCell ref="AD19:AD20"/>
    <mergeCell ref="S19:S20"/>
    <mergeCell ref="T19:T20"/>
    <mergeCell ref="U19:U20"/>
    <mergeCell ref="R21:R22"/>
    <mergeCell ref="AF19:AF20"/>
    <mergeCell ref="A21:A22"/>
    <mergeCell ref="B21:B22"/>
    <mergeCell ref="C21:C22"/>
    <mergeCell ref="D21:D22"/>
    <mergeCell ref="E21:E22"/>
    <mergeCell ref="F21:F22"/>
    <mergeCell ref="G21:G22"/>
    <mergeCell ref="H21:H22"/>
    <mergeCell ref="N21:N22"/>
    <mergeCell ref="P21:P22"/>
    <mergeCell ref="Q21:Q22"/>
    <mergeCell ref="I21:I22"/>
    <mergeCell ref="J21:J22"/>
    <mergeCell ref="K21:K22"/>
    <mergeCell ref="L21:L22"/>
    <mergeCell ref="O21:O22"/>
    <mergeCell ref="AC21:AC22"/>
    <mergeCell ref="P19:P20"/>
    <mergeCell ref="A19:A20"/>
    <mergeCell ref="B19:B20"/>
    <mergeCell ref="C19:C20"/>
    <mergeCell ref="D19:D20"/>
    <mergeCell ref="G19:G20"/>
    <mergeCell ref="H19:H20"/>
    <mergeCell ref="I19:I20"/>
    <mergeCell ref="J19:J20"/>
    <mergeCell ref="K19:K20"/>
    <mergeCell ref="T17:T18"/>
    <mergeCell ref="AE17:AE18"/>
    <mergeCell ref="AF17:AF18"/>
    <mergeCell ref="E19:E20"/>
    <mergeCell ref="F19:F20"/>
    <mergeCell ref="AA17:AA18"/>
    <mergeCell ref="AB17:AB18"/>
    <mergeCell ref="U17:U18"/>
    <mergeCell ref="V17:V18"/>
    <mergeCell ref="W17:W18"/>
    <mergeCell ref="X17:X18"/>
    <mergeCell ref="N19:N20"/>
    <mergeCell ref="O19:O20"/>
    <mergeCell ref="L19:L20"/>
    <mergeCell ref="V19:V20"/>
    <mergeCell ref="W19:W20"/>
    <mergeCell ref="X19:X20"/>
    <mergeCell ref="Y19:Y20"/>
    <mergeCell ref="Q19:Q20"/>
    <mergeCell ref="R19:R20"/>
    <mergeCell ref="Z19:Z20"/>
    <mergeCell ref="AA19:AA20"/>
    <mergeCell ref="AB19:AB20"/>
    <mergeCell ref="AE19:AE20"/>
    <mergeCell ref="AE15:AE16"/>
    <mergeCell ref="P15:P16"/>
    <mergeCell ref="AC15:AC16"/>
    <mergeCell ref="AD15:AD16"/>
    <mergeCell ref="S15:S16"/>
    <mergeCell ref="T15:T16"/>
    <mergeCell ref="U15:U16"/>
    <mergeCell ref="AF15:AF16"/>
    <mergeCell ref="A17:A18"/>
    <mergeCell ref="B17:B18"/>
    <mergeCell ref="C17:C18"/>
    <mergeCell ref="D17:D18"/>
    <mergeCell ref="E17:E18"/>
    <mergeCell ref="F17:F18"/>
    <mergeCell ref="G17:G18"/>
    <mergeCell ref="H17:H18"/>
    <mergeCell ref="N17:N18"/>
    <mergeCell ref="O17:O18"/>
    <mergeCell ref="P17:P18"/>
    <mergeCell ref="I17:I18"/>
    <mergeCell ref="J17:J18"/>
    <mergeCell ref="K17:K18"/>
    <mergeCell ref="L17:L18"/>
    <mergeCell ref="Q17:Q18"/>
    <mergeCell ref="AE13:AE14"/>
    <mergeCell ref="AF13:AF14"/>
    <mergeCell ref="AA13:AA14"/>
    <mergeCell ref="AB13:AB14"/>
    <mergeCell ref="U13:U14"/>
    <mergeCell ref="W13:W14"/>
    <mergeCell ref="X13:X14"/>
    <mergeCell ref="A15:A16"/>
    <mergeCell ref="B15:B16"/>
    <mergeCell ref="C15:C16"/>
    <mergeCell ref="D15:D16"/>
    <mergeCell ref="V15:V16"/>
    <mergeCell ref="W15:W16"/>
    <mergeCell ref="X15:X16"/>
    <mergeCell ref="Y15:Y16"/>
    <mergeCell ref="R15:R16"/>
    <mergeCell ref="G15:G16"/>
    <mergeCell ref="H15:H16"/>
    <mergeCell ref="I15:I16"/>
    <mergeCell ref="J15:J16"/>
    <mergeCell ref="K15:K16"/>
    <mergeCell ref="Z15:Z16"/>
    <mergeCell ref="AA15:AA16"/>
    <mergeCell ref="AB15:AB16"/>
    <mergeCell ref="A13:A14"/>
    <mergeCell ref="B13:B14"/>
    <mergeCell ref="C13:C14"/>
    <mergeCell ref="D13:D14"/>
    <mergeCell ref="E13:E14"/>
    <mergeCell ref="F13:F14"/>
    <mergeCell ref="G13:G14"/>
    <mergeCell ref="H13:H14"/>
    <mergeCell ref="N13:N14"/>
    <mergeCell ref="I13:I14"/>
    <mergeCell ref="J13:J14"/>
    <mergeCell ref="K13:K14"/>
    <mergeCell ref="L13:L14"/>
    <mergeCell ref="M13:M14"/>
    <mergeCell ref="A11:A12"/>
    <mergeCell ref="C11:C12"/>
    <mergeCell ref="D11:D12"/>
    <mergeCell ref="Q11:Q12"/>
    <mergeCell ref="P11:P12"/>
    <mergeCell ref="G11:G12"/>
    <mergeCell ref="H11:H12"/>
    <mergeCell ref="I11:I12"/>
    <mergeCell ref="J11:J12"/>
    <mergeCell ref="K11:K12"/>
    <mergeCell ref="AF9:AF10"/>
    <mergeCell ref="E11:E12"/>
    <mergeCell ref="AA9:AA10"/>
    <mergeCell ref="AB9:AB10"/>
    <mergeCell ref="U9:U10"/>
    <mergeCell ref="V9:V10"/>
    <mergeCell ref="W9:W10"/>
    <mergeCell ref="X9:X10"/>
    <mergeCell ref="Y9:Y10"/>
    <mergeCell ref="Z9:Z10"/>
    <mergeCell ref="Y11:Y12"/>
    <mergeCell ref="Z11:Z12"/>
    <mergeCell ref="AA11:AA12"/>
    <mergeCell ref="AB11:AB12"/>
    <mergeCell ref="S11:S12"/>
    <mergeCell ref="U11:U12"/>
    <mergeCell ref="V11:V12"/>
    <mergeCell ref="X11:X12"/>
    <mergeCell ref="W11:W12"/>
    <mergeCell ref="T11:T12"/>
    <mergeCell ref="AE11:AE12"/>
    <mergeCell ref="AF11:AF12"/>
    <mergeCell ref="K9:K10"/>
    <mergeCell ref="L9:L10"/>
    <mergeCell ref="A7:A8"/>
    <mergeCell ref="C7:C8"/>
    <mergeCell ref="D7:D8"/>
    <mergeCell ref="Q7:Q8"/>
    <mergeCell ref="F7:F8"/>
    <mergeCell ref="AF7:AF8"/>
    <mergeCell ref="A9:A10"/>
    <mergeCell ref="B9:B10"/>
    <mergeCell ref="C9:C10"/>
    <mergeCell ref="E9:E10"/>
    <mergeCell ref="G9:G10"/>
    <mergeCell ref="H9:H10"/>
    <mergeCell ref="Q9:Q10"/>
    <mergeCell ref="AC7:AC8"/>
    <mergeCell ref="AD7:AD8"/>
    <mergeCell ref="AD9:AD10"/>
    <mergeCell ref="AE9:AE10"/>
    <mergeCell ref="S9:S10"/>
    <mergeCell ref="T9:T10"/>
    <mergeCell ref="AC9:AC10"/>
    <mergeCell ref="AB7:AB8"/>
    <mergeCell ref="AE7:AE8"/>
    <mergeCell ref="S7:S8"/>
    <mergeCell ref="U7:U8"/>
    <mergeCell ref="AE5:AE6"/>
    <mergeCell ref="R5:R6"/>
    <mergeCell ref="AC5:AC6"/>
    <mergeCell ref="AD5:AD6"/>
    <mergeCell ref="Z5:Z6"/>
    <mergeCell ref="W7:W8"/>
    <mergeCell ref="X7:X8"/>
    <mergeCell ref="Y7:Y8"/>
    <mergeCell ref="Z7:Z8"/>
    <mergeCell ref="AA7:AA8"/>
    <mergeCell ref="V7:V8"/>
    <mergeCell ref="V5:V6"/>
    <mergeCell ref="W5:W6"/>
    <mergeCell ref="X5:X6"/>
    <mergeCell ref="Y5:Y6"/>
    <mergeCell ref="Q5:Q6"/>
    <mergeCell ref="I7:I8"/>
    <mergeCell ref="G7:G8"/>
    <mergeCell ref="H7:H8"/>
    <mergeCell ref="J7:J8"/>
    <mergeCell ref="K7:K8"/>
    <mergeCell ref="A1:AF1"/>
    <mergeCell ref="A3:A4"/>
    <mergeCell ref="A5:A6"/>
    <mergeCell ref="B5:B6"/>
    <mergeCell ref="C5:C6"/>
    <mergeCell ref="D5:D6"/>
    <mergeCell ref="E5:E6"/>
    <mergeCell ref="F5:F6"/>
    <mergeCell ref="G5:G6"/>
    <mergeCell ref="H5:H6"/>
    <mergeCell ref="S5:S6"/>
    <mergeCell ref="T5:T6"/>
    <mergeCell ref="I5:I6"/>
    <mergeCell ref="J5:J6"/>
    <mergeCell ref="K5:K6"/>
    <mergeCell ref="L5:L6"/>
    <mergeCell ref="M5:M6"/>
    <mergeCell ref="N5:N6"/>
    <mergeCell ref="O5:O6"/>
    <mergeCell ref="P5:P6"/>
    <mergeCell ref="AF5:AF6"/>
    <mergeCell ref="AA5:AA6"/>
    <mergeCell ref="AB5:AB6"/>
    <mergeCell ref="U5:U6"/>
    <mergeCell ref="B7:B8"/>
    <mergeCell ref="B11:B12"/>
    <mergeCell ref="M9:M10"/>
    <mergeCell ref="L11:L12"/>
    <mergeCell ref="T7:T8"/>
    <mergeCell ref="F9:F10"/>
    <mergeCell ref="P9:P10"/>
    <mergeCell ref="F11:F12"/>
    <mergeCell ref="R7:R8"/>
    <mergeCell ref="L7:L8"/>
    <mergeCell ref="M7:M8"/>
    <mergeCell ref="N7:N8"/>
    <mergeCell ref="O7:O8"/>
    <mergeCell ref="D9:D10"/>
    <mergeCell ref="O9:O10"/>
    <mergeCell ref="R9:R10"/>
    <mergeCell ref="I9:I10"/>
    <mergeCell ref="J9:J10"/>
    <mergeCell ref="M17:M18"/>
    <mergeCell ref="AD11:AD12"/>
    <mergeCell ref="M19:M20"/>
    <mergeCell ref="M21:M22"/>
    <mergeCell ref="AA21:AA22"/>
    <mergeCell ref="AD21:AD22"/>
    <mergeCell ref="R11:R12"/>
    <mergeCell ref="M11:M12"/>
    <mergeCell ref="N11:N12"/>
    <mergeCell ref="O11:O12"/>
    <mergeCell ref="AC11:AC12"/>
    <mergeCell ref="AC13:AC14"/>
    <mergeCell ref="AD13:AD14"/>
    <mergeCell ref="Y13:Y14"/>
    <mergeCell ref="Z13:Z14"/>
    <mergeCell ref="S13:S14"/>
    <mergeCell ref="T13:T14"/>
    <mergeCell ref="V13:V14"/>
    <mergeCell ref="R17:R18"/>
    <mergeCell ref="AC17:AC18"/>
    <mergeCell ref="AD17:AD18"/>
    <mergeCell ref="Y17:Y18"/>
    <mergeCell ref="Z17:Z18"/>
    <mergeCell ref="S17:S18"/>
    <mergeCell ref="P7:P8"/>
    <mergeCell ref="N9:N10"/>
    <mergeCell ref="E7:E8"/>
    <mergeCell ref="O13:O14"/>
    <mergeCell ref="P13:P14"/>
    <mergeCell ref="Q13:Q14"/>
    <mergeCell ref="R13:R14"/>
    <mergeCell ref="E15:E16"/>
    <mergeCell ref="F15:F16"/>
    <mergeCell ref="Q15:Q16"/>
    <mergeCell ref="L15:L16"/>
    <mergeCell ref="M15:M16"/>
    <mergeCell ref="N15:N16"/>
    <mergeCell ref="O15:O16"/>
  </mergeCells>
  <phoneticPr fontId="8" type="noConversion"/>
  <pageMargins left="0.17" right="0.17" top="0.25" bottom="0.33" header="0.4921259845" footer="0.3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H18"/>
  <sheetViews>
    <sheetView tabSelected="1" workbookViewId="0">
      <pane xSplit="1" topLeftCell="B1" activePane="topRight" state="frozen"/>
      <selection activeCell="P17" sqref="P17:P18"/>
      <selection pane="topRight" activeCell="B3" sqref="B3"/>
    </sheetView>
  </sheetViews>
  <sheetFormatPr baseColWidth="10" defaultRowHeight="17.25" customHeight="1"/>
  <cols>
    <col min="1" max="1" width="11.42578125" style="14"/>
    <col min="2" max="23" width="5.28515625" style="14" customWidth="1"/>
    <col min="24" max="32" width="6.42578125" style="14" customWidth="1"/>
    <col min="33" max="43" width="5.28515625" style="14" customWidth="1"/>
    <col min="44" max="16384" width="11.42578125" style="14"/>
  </cols>
  <sheetData>
    <row r="1" spans="1:34" ht="17.25" customHeight="1"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</row>
    <row r="2" spans="1:34" ht="37.5" customHeight="1">
      <c r="A2" s="43"/>
      <c r="B2" s="9" t="s">
        <v>6</v>
      </c>
      <c r="C2" s="9" t="s">
        <v>7</v>
      </c>
      <c r="D2" s="9" t="s">
        <v>8</v>
      </c>
      <c r="E2" s="10" t="s">
        <v>21</v>
      </c>
      <c r="F2" s="9" t="s">
        <v>9</v>
      </c>
      <c r="G2" s="16" t="s">
        <v>10</v>
      </c>
      <c r="H2" s="16" t="s">
        <v>12</v>
      </c>
      <c r="I2" s="9" t="s">
        <v>14</v>
      </c>
      <c r="J2" s="9" t="s">
        <v>15</v>
      </c>
      <c r="K2" s="16" t="s">
        <v>11</v>
      </c>
      <c r="L2" s="9" t="s">
        <v>16</v>
      </c>
      <c r="M2" s="9" t="s">
        <v>17</v>
      </c>
      <c r="N2" s="9" t="s">
        <v>18</v>
      </c>
      <c r="O2" s="9" t="s">
        <v>22</v>
      </c>
      <c r="P2" s="9" t="s">
        <v>3</v>
      </c>
      <c r="Q2" s="10" t="s">
        <v>13</v>
      </c>
      <c r="R2" s="9" t="s">
        <v>4</v>
      </c>
      <c r="S2" s="9" t="s">
        <v>19</v>
      </c>
      <c r="T2" s="10" t="s">
        <v>5</v>
      </c>
      <c r="U2" s="9" t="s">
        <v>20</v>
      </c>
      <c r="V2" s="9" t="s">
        <v>53</v>
      </c>
      <c r="W2" s="8"/>
      <c r="X2" s="18" t="s">
        <v>37</v>
      </c>
      <c r="Y2" s="18" t="s">
        <v>38</v>
      </c>
      <c r="Z2" s="18" t="s">
        <v>39</v>
      </c>
      <c r="AA2" s="18" t="s">
        <v>35</v>
      </c>
      <c r="AB2" s="18" t="s">
        <v>36</v>
      </c>
      <c r="AC2" s="17" t="s">
        <v>40</v>
      </c>
      <c r="AD2" s="17" t="s">
        <v>41</v>
      </c>
      <c r="AE2" s="17" t="s">
        <v>42</v>
      </c>
      <c r="AF2" s="2"/>
      <c r="AG2" s="8"/>
      <c r="AH2" s="8"/>
    </row>
    <row r="3" spans="1:34" ht="17.25" customHeight="1">
      <c r="A3" s="44" t="s">
        <v>54</v>
      </c>
      <c r="B3" s="13">
        <f>SUM(Janvier!B45+Fevrier!B45+Mars!B45+Avril!B45+Mai!B45+Juin!B45+Juillet!B45+Aout!B45+Septembre!B45+Octobre!B45+Novembre!B45+Decembre!B45)</f>
        <v>0</v>
      </c>
      <c r="C3" s="13">
        <f>SUM(Janvier!C45+Fevrier!C45+Mars!C45+Avril!C45+Mai!C45+Juin!C45+Juillet!C45+Aout!C45+Septembre!C45+Octobre!C45+Novembre!C45+Decembre!C45)</f>
        <v>154</v>
      </c>
      <c r="D3" s="13">
        <f>SUM(Janvier!D45+Fevrier!D45+Mars!D45+Avril!D45+Mai!D45+Juin!D45+Juillet!D45+Aout!D45+Septembre!D45+Octobre!D45+Novembre!D45+Decembre!D45)</f>
        <v>0</v>
      </c>
      <c r="E3" s="13">
        <f>SUM(Janvier!E45+Fevrier!E45+Mars!E45+Avril!E45+Mai!E45+Juin!E45+Juillet!E45+Aout!E45+Septembre!E45+Octobre!E45+Novembre!E45+Decembre!E45)</f>
        <v>0</v>
      </c>
      <c r="F3" s="13">
        <f>SUM(Janvier!F45+Fevrier!F45+Mars!F45+Avril!F45+Mai!F45+Juin!F45+Juillet!F45+Aout!F45+Septembre!F45+Octobre!F45+Novembre!F45+Decembre!F45)</f>
        <v>72</v>
      </c>
      <c r="G3" s="13">
        <f>SUM(Janvier!G45+Fevrier!G45+Mars!G45+Avril!G45+Mai!G45+Juin!G45+Juillet!G45+Aout!G45+Septembre!G45+Octobre!G45+Novembre!G45+Decembre!G45)</f>
        <v>30</v>
      </c>
      <c r="H3" s="13">
        <f>SUM(Janvier!H45+Fevrier!H45+Mars!H45+Avril!H45+Mai!H45+Juin!H45+Juillet!H45+Aout!H45+Septembre!H45+Octobre!H45+Novembre!H45+Decembre!H45)</f>
        <v>0</v>
      </c>
      <c r="I3" s="13">
        <f>SUM(Janvier!I45+Fevrier!I45+Mars!I45+Avril!I45+Mai!I45+Juin!I45+Juillet!I45+Aout!I45+Septembre!I45+Octobre!I45+Novembre!I45+Decembre!I45)</f>
        <v>0</v>
      </c>
      <c r="J3" s="13">
        <f>SUM(Janvier!J45+Fevrier!J45+Mars!J45+Avril!J45+Mai!J45+Juin!J45+Juillet!J45+Aout!J45+Septembre!J45+Octobre!J45+Novembre!J45+Decembre!J45)</f>
        <v>11</v>
      </c>
      <c r="K3" s="13">
        <f>SUM(Janvier!K45+Fevrier!K45+Mars!K45+Avril!K45+Mai!K45+Juin!K45+Juillet!K45+Aout!K45+Septembre!K45+Octobre!K45+Novembre!K45+Decembre!K45)</f>
        <v>0</v>
      </c>
      <c r="L3" s="13">
        <f>SUM(Janvier!L45+Fevrier!L45+Mars!L45+Avril!L45+Mai!L45+Juin!L45+Juillet!L45+Aout!L45+Septembre!L45+Octobre!L45+Novembre!L45+Decembre!L45)</f>
        <v>0</v>
      </c>
      <c r="M3" s="13">
        <f>SUM(Janvier!M45+Fevrier!M45+Mars!M45+Avril!M45+Mai!M45+Juin!M45+Juillet!M45+Aout!M45+Septembre!M45+Octobre!M45+Novembre!M45+Decembre!M45)</f>
        <v>1</v>
      </c>
      <c r="N3" s="13">
        <f>SUM(Janvier!N45+Fevrier!N45+Mars!N45+Avril!N45+Mai!N45+Juin!N45+Juillet!N45+Aout!N45+Septembre!N45+Octobre!N45+Novembre!N45+Decembre!N45)</f>
        <v>0</v>
      </c>
      <c r="O3" s="13">
        <f>SUM(Janvier!O45+Fevrier!O45+Mars!O45+Avril!O45+Mai!O45+Juin!O45+Juillet!O45+Aout!O45+Septembre!O45+Octobre!O45+Novembre!O45+Decembre!O45)</f>
        <v>5</v>
      </c>
      <c r="P3" s="13">
        <f>SUM(Janvier!P45+Fevrier!P45+Mars!P45+Avril!P45+Mai!P45+Juin!P45+Juillet!P45+Aout!P45+Septembre!P45+Octobre!P45+Novembre!P45+Decembre!P45)</f>
        <v>0</v>
      </c>
      <c r="Q3" s="13">
        <f>SUM(Janvier!Q45+Fevrier!Q45+Mars!Q45+Avril!Q45+Mai!Q45+Juin!Q45+Juillet!Q45+Aout!Q45+Septembre!Q45+Octobre!Q45+Novembre!Q45+Decembre!Q45)</f>
        <v>3</v>
      </c>
      <c r="R3" s="13">
        <f>SUM(Janvier!R45+Fevrier!R45+Mars!R45+Avril!R45+Mai!R45+Juin!R45+Juillet!R45+Aout!R45+Septembre!R45+Octobre!R45+Novembre!R45+Decembre!R45)</f>
        <v>0</v>
      </c>
      <c r="S3" s="13">
        <f>SUM(Janvier!S45+Fevrier!S45+Mars!S45+Avril!S45+Mai!S45+Juin!S45+Juillet!S45+Aout!S45+Septembre!S45+Octobre!S45+Novembre!S45+Decembre!S45)</f>
        <v>0</v>
      </c>
      <c r="T3" s="13">
        <f>SUM(Janvier!T45+Fevrier!T45+Mars!T45+Avril!T45+Mai!T45+Juin!T45+Juillet!T45+Aout!T45+Septembre!T45+Octobre!T45+Novembre!T45+Decembre!T45)</f>
        <v>0</v>
      </c>
      <c r="U3" s="13">
        <f>SUM(Janvier!U45+Fevrier!U45+Mars!U45+Avril!U45+Mai!U45+Juin!U45+Juillet!U45+Aout!U45+Septembre!U45+Octobre!U45+Novembre!U45+Decembre!U45)</f>
        <v>0</v>
      </c>
      <c r="V3" s="13">
        <f>SUM(Janvier!V45+Fevrier!V45+Mars!V45+Avril!V45+Mai!V45+Juin!V45+Juillet!V45+Aout!V45+Septembre!V45+Octobre!V45+Novembre!V45+Decembre!V45)</f>
        <v>0</v>
      </c>
      <c r="W3" s="13"/>
      <c r="X3" s="13">
        <v>34</v>
      </c>
      <c r="Y3" s="13">
        <v>3</v>
      </c>
      <c r="Z3" s="13">
        <v>16</v>
      </c>
      <c r="AA3" s="13">
        <v>9.5</v>
      </c>
      <c r="AB3" s="13"/>
      <c r="AC3" s="20">
        <f>SUM(X3+AA3)-G3</f>
        <v>13.5</v>
      </c>
      <c r="AD3" s="20">
        <f>SUM(Y3+AB3)-K3</f>
        <v>3</v>
      </c>
      <c r="AE3" s="20">
        <f>SUM(Z3-H3)</f>
        <v>16</v>
      </c>
      <c r="AF3" s="2"/>
      <c r="AG3" s="13"/>
      <c r="AH3" s="13">
        <f>SUM(B3:U3)</f>
        <v>276</v>
      </c>
    </row>
    <row r="4" spans="1:34" ht="17.25" customHeight="1">
      <c r="A4" s="44" t="s">
        <v>55</v>
      </c>
      <c r="B4" s="13">
        <f>SUM(Janvier!B46+Fevrier!B46+Mars!B46+Avril!B46+Mai!B46+Juin!B46+Juillet!B46+Aout!B46+Septembre!B46+Octobre!B46+Novembre!B46+Decembre!B46)</f>
        <v>0</v>
      </c>
      <c r="C4" s="13">
        <f>SUM(Janvier!C46+Fevrier!C46+Mars!C46+Avril!C46+Mai!C46+Juin!C46+Juillet!C46+Aout!C46+Septembre!C46+Octobre!C46+Novembre!C46+Decembre!C46)</f>
        <v>80</v>
      </c>
      <c r="D4" s="13">
        <f>SUM(Janvier!D46+Fevrier!D46+Mars!D46+Avril!D46+Mai!D46+Juin!D46+Juillet!D46+Aout!D46+Septembre!D46+Octobre!D46+Novembre!D46+Decembre!D46)</f>
        <v>139</v>
      </c>
      <c r="E4" s="13">
        <f>SUM(Janvier!E46+Fevrier!E46+Mars!E46+Avril!E46+Mai!E46+Juin!E46+Juillet!E46+Aout!E46+Septembre!E46+Octobre!E46+Novembre!E46+Decembre!E46)</f>
        <v>0</v>
      </c>
      <c r="F4" s="13">
        <f>SUM(Janvier!F46+Fevrier!F46+Mars!F46+Avril!F46+Mai!F46+Juin!F46+Juillet!F46+Aout!F46+Septembre!F46+Octobre!F46+Novembre!F46+Decembre!F46)</f>
        <v>99</v>
      </c>
      <c r="G4" s="13">
        <f>SUM(Janvier!G46+Fevrier!G46+Mars!G46+Avril!G46+Mai!G46+Juin!G46+Juillet!G46+Aout!G46+Septembre!G46+Octobre!G46+Novembre!G46+Decembre!G46)</f>
        <v>28</v>
      </c>
      <c r="H4" s="13">
        <f>SUM(Janvier!H46+Fevrier!H46+Mars!H46+Avril!H46+Mai!H46+Juin!H46+Juillet!H46+Aout!H46+Septembre!H46+Octobre!H46+Novembre!H46+Decembre!H46)</f>
        <v>8</v>
      </c>
      <c r="I4" s="13">
        <f>SUM(Janvier!I46+Fevrier!I46+Mars!I46+Avril!I46+Mai!I46+Juin!I46+Juillet!I46+Aout!I46+Septembre!I46+Octobre!I46+Novembre!I46+Decembre!I46)</f>
        <v>0</v>
      </c>
      <c r="J4" s="13">
        <f>SUM(Janvier!J46+Fevrier!J46+Mars!J46+Avril!J46+Mai!J46+Juin!J46+Juillet!J46+Aout!J46+Septembre!J46+Octobre!J46+Novembre!J46+Decembre!J46)</f>
        <v>0</v>
      </c>
      <c r="K4" s="13">
        <f>SUM(Janvier!K46+Fevrier!K46+Mars!K46+Avril!K46+Mai!K46+Juin!K46+Juillet!K46+Aout!K46+Septembre!K46+Octobre!K46+Novembre!K46+Decembre!K46)</f>
        <v>0</v>
      </c>
      <c r="L4" s="13">
        <f>SUM(Janvier!L46+Fevrier!L46+Mars!L46+Avril!L46+Mai!L46+Juin!L46+Juillet!L46+Aout!L46+Septembre!L46+Octobre!L46+Novembre!L46+Decembre!L46)</f>
        <v>0</v>
      </c>
      <c r="M4" s="13">
        <f>SUM(Janvier!M46+Fevrier!M46+Mars!M46+Avril!M46+Mai!M46+Juin!M46+Juillet!M46+Aout!M46+Septembre!M46+Octobre!M46+Novembre!M46+Decembre!M46)</f>
        <v>0</v>
      </c>
      <c r="N4" s="13">
        <f>SUM(Janvier!N46+Fevrier!N46+Mars!N46+Avril!N46+Mai!N46+Juin!N46+Juillet!N46+Aout!N46+Septembre!N46+Octobre!N46+Novembre!N46+Decembre!N46)</f>
        <v>0</v>
      </c>
      <c r="O4" s="13">
        <f>SUM(Janvier!O46+Fevrier!O46+Mars!O46+Avril!O46+Mai!O46+Juin!O46+Juillet!O46+Aout!O46+Septembre!O46+Octobre!O46+Novembre!O46+Decembre!O46)</f>
        <v>11</v>
      </c>
      <c r="P4" s="13">
        <f>SUM(Janvier!P46+Fevrier!P46+Mars!P46+Avril!P46+Mai!P46+Juin!P46+Juillet!P46+Aout!P46+Septembre!P46+Octobre!P46+Novembre!P46+Decembre!P46)</f>
        <v>0</v>
      </c>
      <c r="Q4" s="13">
        <f>SUM(Janvier!Q46+Fevrier!Q46+Mars!Q46+Avril!Q46+Mai!Q46+Juin!Q46+Juillet!Q46+Aout!Q46+Septembre!Q46+Octobre!Q46+Novembre!Q46+Decembre!Q46)</f>
        <v>0</v>
      </c>
      <c r="R4" s="13">
        <f>SUM(Janvier!R46+Fevrier!R46+Mars!R46+Avril!R46+Mai!R46+Juin!R46+Juillet!R46+Aout!R46+Septembre!R46+Octobre!R46+Novembre!R46+Decembre!R46)</f>
        <v>0</v>
      </c>
      <c r="S4" s="13">
        <f>SUM(Janvier!S46+Fevrier!S46+Mars!S46+Avril!S46+Mai!S46+Juin!S46+Juillet!S46+Aout!S46+Septembre!S46+Octobre!S46+Novembre!S46+Decembre!S46)</f>
        <v>0</v>
      </c>
      <c r="T4" s="13">
        <f>SUM(Janvier!T46+Fevrier!T46+Mars!T46+Avril!T46+Mai!T46+Juin!T46+Juillet!T46+Aout!T46+Septembre!T46+Octobre!T46+Novembre!T46+Decembre!T46)</f>
        <v>0</v>
      </c>
      <c r="U4" s="13">
        <f>SUM(Janvier!U46+Fevrier!U46+Mars!U46+Avril!U46+Mai!U46+Juin!U46+Juillet!U46+Aout!U46+Septembre!U46+Octobre!U46+Novembre!U46+Decembre!U46)</f>
        <v>0</v>
      </c>
      <c r="V4" s="13">
        <f>SUM(Janvier!V46+Fevrier!V46+Mars!V46+Avril!V46+Mai!V46+Juin!V46+Juillet!V46+Aout!V46+Septembre!V46+Octobre!V46+Novembre!V46+Decembre!V46)</f>
        <v>0</v>
      </c>
      <c r="W4" s="13"/>
      <c r="X4" s="13">
        <v>34</v>
      </c>
      <c r="Y4" s="13">
        <v>3</v>
      </c>
      <c r="Z4" s="13">
        <v>16</v>
      </c>
      <c r="AA4" s="13">
        <v>2</v>
      </c>
      <c r="AB4" s="13"/>
      <c r="AC4" s="20">
        <f>SUM(X4+AA4)-G4</f>
        <v>8</v>
      </c>
      <c r="AD4" s="20">
        <f t="shared" ref="AD4:AD15" si="0">SUM(Y4+AB4)-K4</f>
        <v>3</v>
      </c>
      <c r="AE4" s="20">
        <f t="shared" ref="AE4:AE15" si="1">SUM(Z4-H4)</f>
        <v>8</v>
      </c>
      <c r="AF4" s="2"/>
      <c r="AG4" s="13"/>
      <c r="AH4" s="13">
        <f t="shared" ref="AH4:AH15" si="2">SUM(B4:U4)</f>
        <v>365</v>
      </c>
    </row>
    <row r="5" spans="1:34" ht="17.25" customHeight="1">
      <c r="A5" s="44" t="s">
        <v>56</v>
      </c>
      <c r="B5" s="13">
        <f>SUM(Janvier!B47+Fevrier!B47+Mars!B47+Avril!B47+Mai!B47+Juin!B47+Juillet!B47+Aout!B47+Septembre!B47+Octobre!B47+Novembre!B47+Decembre!B47)</f>
        <v>0</v>
      </c>
      <c r="C5" s="13">
        <f>SUM(Janvier!C47+Fevrier!C47+Mars!C47+Avril!C47+Mai!C47+Juin!C47+Juillet!C47+Aout!C47+Septembre!C47+Octobre!C47+Novembre!C47+Decembre!C47)</f>
        <v>76.5</v>
      </c>
      <c r="D5" s="13">
        <f>SUM(Janvier!D47+Fevrier!D47+Mars!D47+Avril!D47+Mai!D47+Juin!D47+Juillet!D47+Aout!D47+Septembre!D47+Octobre!D47+Novembre!D47+Decembre!D47)</f>
        <v>142</v>
      </c>
      <c r="E5" s="13">
        <f>SUM(Janvier!E47+Fevrier!E47+Mars!E47+Avril!E47+Mai!E47+Juin!E47+Juillet!E47+Aout!E47+Septembre!E47+Octobre!E47+Novembre!E47+Decembre!E47)</f>
        <v>0</v>
      </c>
      <c r="F5" s="13">
        <f>SUM(Janvier!F47+Fevrier!F47+Mars!F47+Avril!F47+Mai!F47+Juin!F47+Juillet!F47+Aout!F47+Septembre!F47+Octobre!F47+Novembre!F47+Decembre!F47)</f>
        <v>100</v>
      </c>
      <c r="G5" s="13">
        <f>SUM(Janvier!G47+Fevrier!G47+Mars!G47+Avril!G47+Mai!G47+Juin!G47+Juillet!G47+Aout!G47+Septembre!G47+Octobre!G47+Novembre!G47+Decembre!G47)</f>
        <v>30</v>
      </c>
      <c r="H5" s="13">
        <f>SUM(Janvier!H47+Fevrier!H47+Mars!H47+Avril!H47+Mai!H47+Juin!H47+Juillet!H47+Aout!H47+Septembre!H47+Octobre!H47+Novembre!H47+Decembre!H47)</f>
        <v>5.5</v>
      </c>
      <c r="I5" s="13">
        <f>SUM(Janvier!I47+Fevrier!I47+Mars!I47+Avril!I47+Mai!I47+Juin!I47+Juillet!I47+Aout!I47+Septembre!I47+Octobre!I47+Novembre!I47+Decembre!I47)</f>
        <v>0</v>
      </c>
      <c r="J5" s="13">
        <f>SUM(Janvier!J47+Fevrier!J47+Mars!J47+Avril!J47+Mai!J47+Juin!J47+Juillet!J47+Aout!J47+Septembre!J47+Octobre!J47+Novembre!J47+Decembre!J47)</f>
        <v>0</v>
      </c>
      <c r="K5" s="13">
        <f>SUM(Janvier!K47+Fevrier!K47+Mars!K47+Avril!K47+Mai!K47+Juin!K47+Juillet!K47+Aout!K47+Septembre!K47+Octobre!K47+Novembre!K47+Decembre!K47)</f>
        <v>0</v>
      </c>
      <c r="L5" s="13">
        <f>SUM(Janvier!L47+Fevrier!L47+Mars!L47+Avril!L47+Mai!L47+Juin!L47+Juillet!L47+Aout!L47+Septembre!L47+Octobre!L47+Novembre!L47+Decembre!L47)</f>
        <v>0</v>
      </c>
      <c r="M5" s="13">
        <f>SUM(Janvier!M47+Fevrier!M47+Mars!M47+Avril!M47+Mai!M47+Juin!M47+Juillet!M47+Aout!M47+Septembre!M47+Octobre!M47+Novembre!M47+Decembre!M47)</f>
        <v>0</v>
      </c>
      <c r="N5" s="13">
        <f>SUM(Janvier!N47+Fevrier!N47+Mars!N47+Avril!N47+Mai!N47+Juin!N47+Juillet!N47+Aout!N47+Septembre!N47+Octobre!N47+Novembre!N47+Decembre!N47)</f>
        <v>0</v>
      </c>
      <c r="O5" s="13">
        <f>SUM(Janvier!O47+Fevrier!O47+Mars!O47+Avril!O47+Mai!O47+Juin!O47+Juillet!O47+Aout!O47+Septembre!O47+Octobre!O47+Novembre!O47+Decembre!O47)</f>
        <v>11</v>
      </c>
      <c r="P5" s="13">
        <f>SUM(Janvier!P47+Fevrier!P47+Mars!P47+Avril!P47+Mai!P47+Juin!P47+Juillet!P47+Aout!P47+Septembre!P47+Octobre!P47+Novembre!P47+Decembre!P47)</f>
        <v>0</v>
      </c>
      <c r="Q5" s="13">
        <f>SUM(Janvier!Q47+Fevrier!Q47+Mars!Q47+Avril!Q47+Mai!Q47+Juin!Q47+Juillet!Q47+Aout!Q47+Septembre!Q47+Octobre!Q47+Novembre!Q47+Decembre!Q47)</f>
        <v>0</v>
      </c>
      <c r="R5" s="13">
        <f>SUM(Janvier!R47+Fevrier!R47+Mars!R47+Avril!R47+Mai!R47+Juin!R47+Juillet!R47+Aout!R47+Septembre!R47+Octobre!R47+Novembre!R47+Decembre!R47)</f>
        <v>0</v>
      </c>
      <c r="S5" s="13">
        <f>SUM(Janvier!S47+Fevrier!S47+Mars!S47+Avril!S47+Mai!S47+Juin!S47+Juillet!S47+Aout!S47+Septembre!S47+Octobre!S47+Novembre!S47+Decembre!S47)</f>
        <v>0</v>
      </c>
      <c r="T5" s="13">
        <f>SUM(Janvier!T47+Fevrier!T47+Mars!T47+Avril!T47+Mai!T47+Juin!T47+Juillet!T47+Aout!T47+Septembre!T47+Octobre!T47+Novembre!T47+Decembre!T47)</f>
        <v>0</v>
      </c>
      <c r="U5" s="13">
        <f>SUM(Janvier!U47+Fevrier!U47+Mars!U47+Avril!U47+Mai!U47+Juin!U47+Juillet!U47+Aout!U47+Septembre!U47+Octobre!U47+Novembre!U47+Decembre!U47)</f>
        <v>0</v>
      </c>
      <c r="V5" s="13">
        <f>SUM(Janvier!V47+Fevrier!V47+Mars!V47+Avril!V47+Mai!V47+Juin!V47+Juillet!V47+Aout!V47+Septembre!V47+Octobre!V47+Novembre!V47+Decembre!V47)</f>
        <v>0</v>
      </c>
      <c r="W5" s="13"/>
      <c r="X5" s="13">
        <v>34</v>
      </c>
      <c r="Y5" s="13"/>
      <c r="Z5" s="13">
        <v>16</v>
      </c>
      <c r="AA5" s="13">
        <v>1</v>
      </c>
      <c r="AB5" s="13"/>
      <c r="AC5" s="20">
        <f t="shared" ref="AC5:AC15" si="3">SUM(X5+AA5)-G5</f>
        <v>5</v>
      </c>
      <c r="AD5" s="20">
        <f t="shared" si="0"/>
        <v>0</v>
      </c>
      <c r="AE5" s="20">
        <f t="shared" si="1"/>
        <v>10.5</v>
      </c>
      <c r="AF5" s="2"/>
      <c r="AG5" s="13"/>
      <c r="AH5" s="13">
        <f t="shared" si="2"/>
        <v>365</v>
      </c>
    </row>
    <row r="6" spans="1:34" ht="17.25" customHeight="1">
      <c r="A6" s="44" t="s">
        <v>57</v>
      </c>
      <c r="B6" s="13">
        <f>SUM(Janvier!B48+Fevrier!B48+Mars!B48+Avril!B48+Mai!B48+Juin!B48+Juillet!B48+Aout!B48+Septembre!B48+Octobre!B48+Novembre!B48+Decembre!B48)</f>
        <v>0</v>
      </c>
      <c r="C6" s="13">
        <f>SUM(Janvier!C48+Fevrier!C48+Mars!C48+Avril!C48+Mai!C48+Juin!C48+Juillet!C48+Aout!C48+Septembre!C48+Octobre!C48+Novembre!C48+Decembre!C48)</f>
        <v>77</v>
      </c>
      <c r="D6" s="13">
        <f>SUM(Janvier!D48+Fevrier!D48+Mars!D48+Avril!D48+Mai!D48+Juin!D48+Juillet!D48+Aout!D48+Septembre!D48+Octobre!D48+Novembre!D48+Decembre!D48)</f>
        <v>147.5</v>
      </c>
      <c r="E6" s="13">
        <f>SUM(Janvier!E48+Fevrier!E48+Mars!E48+Avril!E48+Mai!E48+Juin!E48+Juillet!E48+Aout!E48+Septembre!E48+Octobre!E48+Novembre!E48+Decembre!E48)</f>
        <v>0</v>
      </c>
      <c r="F6" s="13">
        <f>SUM(Janvier!F48+Fevrier!F48+Mars!F48+Avril!F48+Mai!F48+Juin!F48+Juillet!F48+Aout!F48+Septembre!F48+Octobre!F48+Novembre!F48+Decembre!F48)</f>
        <v>98</v>
      </c>
      <c r="G6" s="13">
        <f>SUM(Janvier!G48+Fevrier!G48+Mars!G48+Avril!G48+Mai!G48+Juin!G48+Juillet!G48+Aout!G48+Septembre!G48+Octobre!G48+Novembre!G48+Decembre!G48)</f>
        <v>25</v>
      </c>
      <c r="H6" s="13">
        <f>SUM(Janvier!H48+Fevrier!H48+Mars!H48+Avril!H48+Mai!H48+Juin!H48+Juillet!H48+Aout!H48+Septembre!H48+Octobre!H48+Novembre!H48+Decembre!H48)</f>
        <v>0</v>
      </c>
      <c r="I6" s="13">
        <f>SUM(Janvier!I48+Fevrier!I48+Mars!I48+Avril!I48+Mai!I48+Juin!I48+Juillet!I48+Aout!I48+Septembre!I48+Octobre!I48+Novembre!I48+Decembre!I48)</f>
        <v>0</v>
      </c>
      <c r="J6" s="13">
        <f>SUM(Janvier!J48+Fevrier!J48+Mars!J48+Avril!J48+Mai!J48+Juin!J48+Juillet!J48+Aout!J48+Septembre!J48+Octobre!J48+Novembre!J48+Decembre!J48)</f>
        <v>0</v>
      </c>
      <c r="K6" s="13">
        <f>SUM(Janvier!K48+Fevrier!K48+Mars!K48+Avril!K48+Mai!K48+Juin!K48+Juillet!K48+Aout!K48+Septembre!K48+Octobre!K48+Novembre!K48+Decembre!K48)</f>
        <v>0</v>
      </c>
      <c r="L6" s="13">
        <f>SUM(Janvier!L48+Fevrier!L48+Mars!L48+Avril!L48+Mai!L48+Juin!L48+Juillet!L48+Aout!L48+Septembre!L48+Octobre!L48+Novembre!L48+Decembre!L48)</f>
        <v>0</v>
      </c>
      <c r="M6" s="13">
        <f>SUM(Janvier!M48+Fevrier!M48+Mars!M48+Avril!M48+Mai!M48+Juin!M48+Juillet!M48+Aout!M48+Septembre!M48+Octobre!M48+Novembre!M48+Decembre!M48)</f>
        <v>0</v>
      </c>
      <c r="N6" s="13">
        <f>SUM(Janvier!N48+Fevrier!N48+Mars!N48+Avril!N48+Mai!N48+Juin!N48+Juillet!N48+Aout!N48+Septembre!N48+Octobre!N48+Novembre!N48+Decembre!N48)</f>
        <v>0</v>
      </c>
      <c r="O6" s="13">
        <f>SUM(Janvier!O48+Fevrier!O48+Mars!O48+Avril!O48+Mai!O48+Juin!O48+Juillet!O48+Aout!O48+Septembre!O48+Octobre!O48+Novembre!O48+Decembre!O48)</f>
        <v>11</v>
      </c>
      <c r="P6" s="13">
        <f>SUM(Janvier!P48+Fevrier!P48+Mars!P48+Avril!P48+Mai!P48+Juin!P48+Juillet!P48+Aout!P48+Septembre!P48+Octobre!P48+Novembre!P48+Decembre!P48)</f>
        <v>0</v>
      </c>
      <c r="Q6" s="13">
        <f>SUM(Janvier!Q48+Fevrier!Q48+Mars!Q48+Avril!Q48+Mai!Q48+Juin!Q48+Juillet!Q48+Aout!Q48+Septembre!Q48+Octobre!Q48+Novembre!Q48+Decembre!Q48)</f>
        <v>0.5</v>
      </c>
      <c r="R6" s="13">
        <f>SUM(Janvier!R48+Fevrier!R48+Mars!R48+Avril!R48+Mai!R48+Juin!R48+Juillet!R48+Aout!R48+Septembre!R48+Octobre!R48+Novembre!R48+Decembre!R48)</f>
        <v>6</v>
      </c>
      <c r="S6" s="13">
        <f>SUM(Janvier!S48+Fevrier!S48+Mars!S48+Avril!S48+Mai!S48+Juin!S48+Juillet!S48+Aout!S48+Septembre!S48+Octobre!S48+Novembre!S48+Decembre!S48)</f>
        <v>0</v>
      </c>
      <c r="T6" s="13">
        <f>SUM(Janvier!T48+Fevrier!T48+Mars!T48+Avril!T48+Mai!T48+Juin!T48+Juillet!T48+Aout!T48+Septembre!T48+Octobre!T48+Novembre!T48+Decembre!T48)</f>
        <v>0</v>
      </c>
      <c r="U6" s="13">
        <f>SUM(Janvier!U48+Fevrier!U48+Mars!U48+Avril!U48+Mai!U48+Juin!U48+Juillet!U48+Aout!U48+Septembre!U48+Octobre!U48+Novembre!U48+Decembre!U48)</f>
        <v>0</v>
      </c>
      <c r="V6" s="13">
        <f>SUM(Janvier!V48+Fevrier!V48+Mars!V48+Avril!V48+Mai!V48+Juin!V48+Juillet!V48+Aout!V48+Septembre!V48+Octobre!V48+Novembre!V48+Decembre!V48)</f>
        <v>0</v>
      </c>
      <c r="W6" s="13"/>
      <c r="X6" s="13">
        <v>34</v>
      </c>
      <c r="Y6" s="13"/>
      <c r="Z6" s="13">
        <v>16</v>
      </c>
      <c r="AA6" s="13">
        <v>8</v>
      </c>
      <c r="AB6" s="13"/>
      <c r="AC6" s="20">
        <f t="shared" si="3"/>
        <v>17</v>
      </c>
      <c r="AD6" s="20">
        <f t="shared" si="0"/>
        <v>0</v>
      </c>
      <c r="AE6" s="20">
        <f t="shared" si="1"/>
        <v>16</v>
      </c>
      <c r="AF6" s="2"/>
      <c r="AG6" s="13"/>
      <c r="AH6" s="13">
        <f t="shared" si="2"/>
        <v>365</v>
      </c>
    </row>
    <row r="7" spans="1:34" ht="17.25" customHeight="1">
      <c r="A7" s="44" t="s">
        <v>58</v>
      </c>
      <c r="B7" s="13">
        <f>SUM(Janvier!B49+Fevrier!B49+Mars!B49+Avril!B49+Mai!B49+Juin!B49+Juillet!B49+Aout!B49+Septembre!B49+Octobre!B49+Novembre!B49+Decembre!B49)</f>
        <v>0</v>
      </c>
      <c r="C7" s="13">
        <f>SUM(Janvier!C49+Fevrier!C49+Mars!C49+Avril!C49+Mai!C49+Juin!C49+Juillet!C49+Aout!C49+Septembre!C49+Octobre!C49+Novembre!C49+Decembre!C49)</f>
        <v>59</v>
      </c>
      <c r="D7" s="13">
        <f>SUM(Janvier!D49+Fevrier!D49+Mars!D49+Avril!D49+Mai!D49+Juin!D49+Juillet!D49+Aout!D49+Septembre!D49+Octobre!D49+Novembre!D49+Decembre!D49)</f>
        <v>127</v>
      </c>
      <c r="E7" s="13">
        <f>SUM(Janvier!E49+Fevrier!E49+Mars!E49+Avril!E49+Mai!E49+Juin!E49+Juillet!E49+Aout!E49+Septembre!E49+Octobre!E49+Novembre!E49+Decembre!E49)</f>
        <v>0</v>
      </c>
      <c r="F7" s="13">
        <f>SUM(Janvier!F49+Fevrier!F49+Mars!F49+Avril!F49+Mai!F49+Juin!F49+Juillet!F49+Aout!F49+Septembre!F49+Octobre!F49+Novembre!F49+Decembre!F49)</f>
        <v>75</v>
      </c>
      <c r="G7" s="13">
        <f>SUM(Janvier!G49+Fevrier!G49+Mars!G49+Avril!G49+Mai!G49+Juin!G49+Juillet!G49+Aout!G49+Septembre!G49+Octobre!G49+Novembre!G49+Decembre!G49)</f>
        <v>1</v>
      </c>
      <c r="H7" s="13">
        <f>SUM(Janvier!H49+Fevrier!H49+Mars!H49+Avril!H49+Mai!H49+Juin!H49+Juillet!H49+Aout!H49+Septembre!H49+Octobre!H49+Novembre!H49+Decembre!H49)</f>
        <v>0</v>
      </c>
      <c r="I7" s="13">
        <f>SUM(Janvier!I49+Fevrier!I49+Mars!I49+Avril!I49+Mai!I49+Juin!I49+Juillet!I49+Aout!I49+Septembre!I49+Octobre!I49+Novembre!I49+Decembre!I49)</f>
        <v>0</v>
      </c>
      <c r="J7" s="13">
        <f>SUM(Janvier!J49+Fevrier!J49+Mars!J49+Avril!J49+Mai!J49+Juin!J49+Juillet!J49+Aout!J49+Septembre!J49+Octobre!J49+Novembre!J49+Decembre!J49)</f>
        <v>0</v>
      </c>
      <c r="K7" s="13">
        <f>SUM(Janvier!K49+Fevrier!K49+Mars!K49+Avril!K49+Mai!K49+Juin!K49+Juillet!K49+Aout!K49+Septembre!K49+Octobre!K49+Novembre!K49+Decembre!K49)</f>
        <v>0</v>
      </c>
      <c r="L7" s="13">
        <f>SUM(Janvier!L49+Fevrier!L49+Mars!L49+Avril!L49+Mai!L49+Juin!L49+Juillet!L49+Aout!L49+Septembre!L49+Octobre!L49+Novembre!L49+Decembre!L49)</f>
        <v>0</v>
      </c>
      <c r="M7" s="13">
        <f>SUM(Janvier!M49+Fevrier!M49+Mars!M49+Avril!M49+Mai!M49+Juin!M49+Juillet!M49+Aout!M49+Septembre!M49+Octobre!M49+Novembre!M49+Decembre!M49)</f>
        <v>0</v>
      </c>
      <c r="N7" s="13">
        <f>SUM(Janvier!N49+Fevrier!N49+Mars!N49+Avril!N49+Mai!N49+Juin!N49+Juillet!N49+Aout!N49+Septembre!N49+Octobre!N49+Novembre!N49+Decembre!N49)</f>
        <v>0</v>
      </c>
      <c r="O7" s="13">
        <f>SUM(Janvier!O49+Fevrier!O49+Mars!O49+Avril!O49+Mai!O49+Juin!O49+Juillet!O49+Aout!O49+Septembre!O49+Octobre!O49+Novembre!O49+Decembre!O49)</f>
        <v>10</v>
      </c>
      <c r="P7" s="13">
        <f>SUM(Janvier!P49+Fevrier!P49+Mars!P49+Avril!P49+Mai!P49+Juin!P49+Juillet!P49+Aout!P49+Septembre!P49+Octobre!P49+Novembre!P49+Decembre!P49)</f>
        <v>0</v>
      </c>
      <c r="Q7" s="13">
        <f>SUM(Janvier!Q49+Fevrier!Q49+Mars!Q49+Avril!Q49+Mai!Q49+Juin!Q49+Juillet!Q49+Aout!Q49+Septembre!Q49+Octobre!Q49+Novembre!Q49+Decembre!Q49)</f>
        <v>0</v>
      </c>
      <c r="R7" s="13">
        <f>SUM(Janvier!R49+Fevrier!R49+Mars!R49+Avril!R49+Mai!R49+Juin!R49+Juillet!R49+Aout!R49+Septembre!R49+Octobre!R49+Novembre!R49+Decembre!R49)</f>
        <v>0</v>
      </c>
      <c r="S7" s="13">
        <f>SUM(Janvier!S49+Fevrier!S49+Mars!S49+Avril!S49+Mai!S49+Juin!S49+Juillet!S49+Aout!S49+Septembre!S49+Octobre!S49+Novembre!S49+Decembre!S49)</f>
        <v>0</v>
      </c>
      <c r="T7" s="13">
        <f>SUM(Janvier!T49+Fevrier!T49+Mars!T49+Avril!T49+Mai!T49+Juin!T49+Juillet!T49+Aout!T49+Septembre!T49+Octobre!T49+Novembre!T49+Decembre!T49)</f>
        <v>0</v>
      </c>
      <c r="U7" s="13">
        <f>SUM(Janvier!U49+Fevrier!U49+Mars!U49+Avril!U49+Mai!U49+Juin!U49+Juillet!U49+Aout!U49+Septembre!U49+Octobre!U49+Novembre!U49+Decembre!U49)</f>
        <v>0</v>
      </c>
      <c r="V7" s="13">
        <f>SUM(Janvier!V49+Fevrier!V49+Mars!V49+Avril!V49+Mai!V49+Juin!V49+Juillet!V49+Aout!V49+Septembre!V49+Octobre!V49+Novembre!V49+Decembre!V49)</f>
        <v>93</v>
      </c>
      <c r="W7" s="13"/>
      <c r="X7" s="13">
        <v>34</v>
      </c>
      <c r="Y7" s="13">
        <v>1</v>
      </c>
      <c r="Z7" s="13">
        <v>16</v>
      </c>
      <c r="AA7" s="13">
        <v>8.5</v>
      </c>
      <c r="AB7" s="13">
        <v>1</v>
      </c>
      <c r="AC7" s="20">
        <f t="shared" si="3"/>
        <v>41.5</v>
      </c>
      <c r="AD7" s="20">
        <f t="shared" si="0"/>
        <v>2</v>
      </c>
      <c r="AE7" s="20">
        <f t="shared" si="1"/>
        <v>16</v>
      </c>
      <c r="AF7" s="2"/>
      <c r="AG7" s="13"/>
      <c r="AH7" s="13">
        <f t="shared" si="2"/>
        <v>272</v>
      </c>
    </row>
    <row r="8" spans="1:34" ht="17.25" customHeight="1">
      <c r="A8" s="44"/>
      <c r="B8" s="13">
        <f>SUM(Janvier!B50+Fevrier!B50+Mars!B50+Avril!B50+Mai!B50+Juin!B50+Juillet!B50+Aout!B50+Septembre!B50+Octobre!B50+Novembre!B50+Decembre!B50)</f>
        <v>0</v>
      </c>
      <c r="C8" s="13">
        <f>SUM(Janvier!C50+Fevrier!C50+Mars!C50+Avril!C50+Mai!C50+Juin!C50+Juillet!C50+Aout!C50+Septembre!C50+Octobre!C50+Novembre!C50+Decembre!C50)</f>
        <v>0</v>
      </c>
      <c r="D8" s="13">
        <f>SUM(Janvier!D50+Fevrier!D50+Mars!D50+Avril!D50+Mai!D50+Juin!D50+Juillet!D50+Aout!D50+Septembre!D50+Octobre!D50+Novembre!D50+Decembre!D50)</f>
        <v>0</v>
      </c>
      <c r="E8" s="13">
        <f>SUM(Janvier!E50+Fevrier!E50+Mars!E50+Avril!E50+Mai!E50+Juin!E50+Juillet!E50+Aout!E50+Septembre!E50+Octobre!E50+Novembre!E50+Decembre!E50)</f>
        <v>0</v>
      </c>
      <c r="F8" s="13">
        <f>SUM(Janvier!F50+Fevrier!F50+Mars!F50+Avril!F50+Mai!F50+Juin!F50+Juillet!F50+Aout!F50+Septembre!F50+Octobre!F50+Novembre!F50+Decembre!F50)</f>
        <v>0</v>
      </c>
      <c r="G8" s="13">
        <f>SUM(Janvier!G50+Fevrier!G50+Mars!G50+Avril!G50+Mai!G50+Juin!G50+Juillet!G50+Aout!G50+Septembre!G50+Octobre!G50+Novembre!G50+Decembre!G50)</f>
        <v>0</v>
      </c>
      <c r="H8" s="13">
        <f>SUM(Janvier!H50+Fevrier!H50+Mars!H50+Avril!H50+Mai!H50+Juin!H50+Juillet!H50+Aout!H50+Septembre!H50+Octobre!H50+Novembre!H50+Decembre!H50)</f>
        <v>0</v>
      </c>
      <c r="I8" s="13">
        <f>SUM(Janvier!I50+Fevrier!I50+Mars!I50+Avril!I50+Mai!I50+Juin!I50+Juillet!I50+Aout!I50+Septembre!I50+Octobre!I50+Novembre!I50+Decembre!I50)</f>
        <v>0</v>
      </c>
      <c r="J8" s="13">
        <f>SUM(Janvier!J50+Fevrier!J50+Mars!J50+Avril!J50+Mai!J50+Juin!J50+Juillet!J50+Aout!J50+Septembre!J50+Octobre!J50+Novembre!J50+Decembre!J50)</f>
        <v>0</v>
      </c>
      <c r="K8" s="13">
        <f>SUM(Janvier!K50+Fevrier!K50+Mars!K50+Avril!K50+Mai!K50+Juin!K50+Juillet!K50+Aout!K50+Septembre!K50+Octobre!K50+Novembre!K50+Decembre!K50)</f>
        <v>0</v>
      </c>
      <c r="L8" s="13">
        <f>SUM(Janvier!L50+Fevrier!L50+Mars!L50+Avril!L50+Mai!L50+Juin!L50+Juillet!L50+Aout!L50+Septembre!L50+Octobre!L50+Novembre!L50+Decembre!L50)</f>
        <v>0</v>
      </c>
      <c r="M8" s="13">
        <f>SUM(Janvier!M50+Fevrier!M50+Mars!M50+Avril!M50+Mai!M50+Juin!M50+Juillet!M50+Aout!M50+Septembre!M50+Octobre!M50+Novembre!M50+Decembre!M50)</f>
        <v>0</v>
      </c>
      <c r="N8" s="13">
        <f>SUM(Janvier!N50+Fevrier!N50+Mars!N50+Avril!N50+Mai!N50+Juin!N50+Juillet!N50+Aout!N50+Septembre!N50+Octobre!N50+Novembre!N50+Decembre!N50)</f>
        <v>0</v>
      </c>
      <c r="O8" s="13">
        <f>SUM(Janvier!O50+Fevrier!O50+Mars!O50+Avril!O50+Mai!O50+Juin!O50+Juillet!O50+Aout!O50+Septembre!O50+Octobre!O50+Novembre!O50+Decembre!O50)</f>
        <v>0</v>
      </c>
      <c r="P8" s="13">
        <f>SUM(Janvier!P50+Fevrier!P50+Mars!P50+Avril!P50+Mai!P50+Juin!P50+Juillet!P50+Aout!P50+Septembre!P50+Octobre!P50+Novembre!P50+Decembre!P50)</f>
        <v>0</v>
      </c>
      <c r="Q8" s="13">
        <f>SUM(Janvier!Q50+Fevrier!Q50+Mars!Q50+Avril!Q50+Mai!Q50+Juin!Q50+Juillet!Q50+Aout!Q50+Septembre!Q50+Octobre!Q50+Novembre!Q50+Decembre!Q50)</f>
        <v>0</v>
      </c>
      <c r="R8" s="13">
        <f>SUM(Janvier!R50+Fevrier!R50+Mars!R50+Avril!R50+Mai!R50+Juin!R50+Juillet!R50+Aout!R50+Septembre!R50+Octobre!R50+Novembre!R50+Decembre!R50)</f>
        <v>0</v>
      </c>
      <c r="S8" s="13">
        <f>SUM(Janvier!S50+Fevrier!S50+Mars!S50+Avril!S50+Mai!S50+Juin!S50+Juillet!S50+Aout!S50+Septembre!S50+Octobre!S50+Novembre!S50+Decembre!S50)</f>
        <v>0</v>
      </c>
      <c r="T8" s="13">
        <f>SUM(Janvier!T50+Fevrier!T50+Mars!T50+Avril!T50+Mai!T50+Juin!T50+Juillet!T50+Aout!T50+Septembre!T50+Octobre!T50+Novembre!T50+Decembre!T50)</f>
        <v>0</v>
      </c>
      <c r="U8" s="13">
        <f>SUM(Janvier!U50+Fevrier!U50+Mars!U50+Avril!U50+Mai!U50+Juin!U50+Juillet!U50+Aout!U50+Septembre!U50+Octobre!U50+Novembre!U50+Decembre!U50)</f>
        <v>0</v>
      </c>
      <c r="V8" s="13">
        <f>SUM(Janvier!V50+Fevrier!V50+Mars!V50+Avril!V50+Mai!V50+Juin!V50+Juillet!V50+Aout!V50+Septembre!V50+Octobre!V50+Novembre!V50+Decembre!V50)</f>
        <v>0</v>
      </c>
      <c r="W8" s="13"/>
      <c r="X8" s="13"/>
      <c r="Y8" s="13"/>
      <c r="Z8" s="13"/>
      <c r="AA8" s="13"/>
      <c r="AB8" s="13"/>
      <c r="AC8" s="20">
        <f t="shared" si="3"/>
        <v>0</v>
      </c>
      <c r="AD8" s="20">
        <f t="shared" si="0"/>
        <v>0</v>
      </c>
      <c r="AE8" s="20">
        <f t="shared" si="1"/>
        <v>0</v>
      </c>
      <c r="AF8" s="2"/>
      <c r="AG8" s="13"/>
      <c r="AH8" s="13">
        <f t="shared" si="2"/>
        <v>0</v>
      </c>
    </row>
    <row r="9" spans="1:34" ht="17.25" customHeight="1">
      <c r="A9" s="44"/>
      <c r="B9" s="13">
        <f>SUM(Janvier!B51+Fevrier!B51+Mars!B51+Avril!B51+Mai!B51+Juin!B51+Juillet!B51+Aout!B51+Septembre!B51+Octobre!B51+Novembre!B51+Decembre!B51)</f>
        <v>0</v>
      </c>
      <c r="C9" s="13">
        <f>SUM(Janvier!C51+Fevrier!C51+Mars!C51+Avril!C51+Mai!C51+Juin!C51+Juillet!C51+Aout!C51+Septembre!C51+Octobre!C51+Novembre!C51+Decembre!C51)</f>
        <v>0</v>
      </c>
      <c r="D9" s="13">
        <f>SUM(Janvier!D51+Fevrier!D51+Mars!D51+Avril!D51+Mai!D51+Juin!D51+Juillet!D51+Aout!D51+Septembre!D51+Octobre!D51+Novembre!D51+Decembre!D51)</f>
        <v>0</v>
      </c>
      <c r="E9" s="13">
        <f>SUM(Janvier!E51+Fevrier!E51+Mars!E51+Avril!E51+Mai!E51+Juin!E51+Juillet!E51+Aout!E51+Septembre!E51+Octobre!E51+Novembre!E51+Decembre!E51)</f>
        <v>0</v>
      </c>
      <c r="F9" s="13">
        <f>SUM(Janvier!F51+Fevrier!F51+Mars!F51+Avril!F51+Mai!F51+Juin!F51+Juillet!F51+Aout!F51+Septembre!F51+Octobre!F51+Novembre!F51+Decembre!F51)</f>
        <v>0</v>
      </c>
      <c r="G9" s="13">
        <f>SUM(Janvier!G51+Fevrier!G51+Mars!G51+Avril!G51+Mai!G51+Juin!G51+Juillet!G51+Aout!G51+Septembre!G51+Octobre!G51+Novembre!G51+Decembre!G51)</f>
        <v>0</v>
      </c>
      <c r="H9" s="13">
        <f>SUM(Janvier!H51+Fevrier!H51+Mars!H51+Avril!H51+Mai!H51+Juin!H51+Juillet!H51+Aout!H51+Septembre!H51+Octobre!H51+Novembre!H51+Decembre!H51)</f>
        <v>0</v>
      </c>
      <c r="I9" s="13">
        <f>SUM(Janvier!I51+Fevrier!I51+Mars!I51+Avril!I51+Mai!I51+Juin!I51+Juillet!I51+Aout!I51+Septembre!I51+Octobre!I51+Novembre!I51+Decembre!I51)</f>
        <v>0</v>
      </c>
      <c r="J9" s="13">
        <f>SUM(Janvier!J51+Fevrier!J51+Mars!J51+Avril!J51+Mai!J51+Juin!J51+Juillet!J51+Aout!J51+Septembre!J51+Octobre!J51+Novembre!J51+Decembre!J51)</f>
        <v>0</v>
      </c>
      <c r="K9" s="13">
        <f>SUM(Janvier!K51+Fevrier!K51+Mars!K51+Avril!K51+Mai!K51+Juin!K51+Juillet!K51+Aout!K51+Septembre!K51+Octobre!K51+Novembre!K51+Decembre!K51)</f>
        <v>0</v>
      </c>
      <c r="L9" s="13">
        <f>SUM(Janvier!L51+Fevrier!L51+Mars!L51+Avril!L51+Mai!L51+Juin!L51+Juillet!L51+Aout!L51+Septembre!L51+Octobre!L51+Novembre!L51+Decembre!L51)</f>
        <v>0</v>
      </c>
      <c r="M9" s="13">
        <f>SUM(Janvier!M51+Fevrier!M51+Mars!M51+Avril!M51+Mai!M51+Juin!M51+Juillet!M51+Aout!M51+Septembre!M51+Octobre!M51+Novembre!M51+Decembre!M51)</f>
        <v>0</v>
      </c>
      <c r="N9" s="13">
        <f>SUM(Janvier!N51+Fevrier!N51+Mars!N51+Avril!N51+Mai!N51+Juin!N51+Juillet!N51+Aout!N51+Septembre!N51+Octobre!N51+Novembre!N51+Decembre!N51)</f>
        <v>0</v>
      </c>
      <c r="O9" s="13">
        <f>SUM(Janvier!O51+Fevrier!O51+Mars!O51+Avril!O51+Mai!O51+Juin!O51+Juillet!O51+Aout!O51+Septembre!O51+Octobre!O51+Novembre!O51+Decembre!O51)</f>
        <v>0</v>
      </c>
      <c r="P9" s="13">
        <f>SUM(Janvier!P51+Fevrier!P51+Mars!P51+Avril!P51+Mai!P51+Juin!P51+Juillet!P51+Aout!P51+Septembre!P51+Octobre!P51+Novembre!P51+Decembre!P51)</f>
        <v>0</v>
      </c>
      <c r="Q9" s="13">
        <f>SUM(Janvier!Q51+Fevrier!Q51+Mars!Q51+Avril!Q51+Mai!Q51+Juin!Q51+Juillet!Q51+Aout!Q51+Septembre!Q51+Octobre!Q51+Novembre!Q51+Decembre!Q51)</f>
        <v>0</v>
      </c>
      <c r="R9" s="13">
        <f>SUM(Janvier!R51+Fevrier!R51+Mars!R51+Avril!R51+Mai!R51+Juin!R51+Juillet!R51+Aout!R51+Septembre!R51+Octobre!R51+Novembre!R51+Decembre!R51)</f>
        <v>0</v>
      </c>
      <c r="S9" s="13">
        <f>SUM(Janvier!S51+Fevrier!S51+Mars!S51+Avril!S51+Mai!S51+Juin!S51+Juillet!S51+Aout!S51+Septembre!S51+Octobre!S51+Novembre!S51+Decembre!S51)</f>
        <v>0</v>
      </c>
      <c r="T9" s="13">
        <f>SUM(Janvier!T51+Fevrier!T51+Mars!T51+Avril!T51+Mai!T51+Juin!T51+Juillet!T51+Aout!T51+Septembre!T51+Octobre!T51+Novembre!T51+Decembre!T51)</f>
        <v>0</v>
      </c>
      <c r="U9" s="13">
        <f>SUM(Janvier!U51+Fevrier!U51+Mars!U51+Avril!U51+Mai!U51+Juin!U51+Juillet!U51+Aout!U51+Septembre!U51+Octobre!U51+Novembre!U51+Decembre!U51)</f>
        <v>0</v>
      </c>
      <c r="V9" s="13">
        <f>SUM(Janvier!V51+Fevrier!V51+Mars!V51+Avril!V51+Mai!V51+Juin!V51+Juillet!V51+Aout!V51+Septembre!V51+Octobre!V51+Novembre!V51+Decembre!V51)</f>
        <v>0</v>
      </c>
      <c r="W9" s="13"/>
      <c r="X9" s="13"/>
      <c r="Y9" s="13"/>
      <c r="Z9" s="13"/>
      <c r="AA9" s="13"/>
      <c r="AB9" s="13"/>
      <c r="AC9" s="20">
        <f t="shared" si="3"/>
        <v>0</v>
      </c>
      <c r="AD9" s="20">
        <f t="shared" si="0"/>
        <v>0</v>
      </c>
      <c r="AE9" s="20">
        <f t="shared" si="1"/>
        <v>0</v>
      </c>
      <c r="AF9" s="2"/>
      <c r="AG9" s="13"/>
      <c r="AH9" s="13">
        <f t="shared" si="2"/>
        <v>0</v>
      </c>
    </row>
    <row r="10" spans="1:34" ht="17.25" customHeight="1">
      <c r="A10" s="44" t="s">
        <v>59</v>
      </c>
      <c r="B10" s="13">
        <f>SUM(Janvier!B52+Fevrier!B52+Mars!B52+Avril!B52+Mai!B52+Juin!B52+Juillet!B52+Aout!B52+Septembre!B52+Octobre!B52+Novembre!B52+Decembre!B52)</f>
        <v>0</v>
      </c>
      <c r="C10" s="13">
        <f>SUM(Janvier!C52+Fevrier!C52+Mars!C52+Avril!C52+Mai!C52+Juin!C52+Juillet!C52+Aout!C52+Septembre!C52+Octobre!C52+Novembre!C52+Decembre!C52)</f>
        <v>66.5</v>
      </c>
      <c r="D10" s="13">
        <f>SUM(Janvier!D52+Fevrier!D52+Mars!D52+Avril!D52+Mai!D52+Juin!D52+Juillet!D52+Aout!D52+Septembre!D52+Octobre!D52+Novembre!D52+Decembre!D52)</f>
        <v>138</v>
      </c>
      <c r="E10" s="13">
        <f>SUM(Janvier!E52+Fevrier!E52+Mars!E52+Avril!E52+Mai!E52+Juin!E52+Juillet!E52+Aout!E52+Septembre!E52+Octobre!E52+Novembre!E52+Decembre!E52)</f>
        <v>0</v>
      </c>
      <c r="F10" s="13">
        <f>SUM(Janvier!F52+Fevrier!F52+Mars!F52+Avril!F52+Mai!F52+Juin!F52+Juillet!F52+Aout!F52+Septembre!F52+Octobre!F52+Novembre!F52+Decembre!F52)</f>
        <v>93</v>
      </c>
      <c r="G10" s="13">
        <f>SUM(Janvier!G52+Fevrier!G52+Mars!G52+Avril!G52+Mai!G52+Juin!G52+Juillet!G52+Aout!G52+Septembre!G52+Octobre!G52+Novembre!G52+Decembre!G52)</f>
        <v>21</v>
      </c>
      <c r="H10" s="13">
        <f>SUM(Janvier!H52+Fevrier!H52+Mars!H52+Avril!H52+Mai!H52+Juin!H52+Juillet!H52+Aout!H52+Septembre!H52+Octobre!H52+Novembre!H52+Decembre!H52)</f>
        <v>5</v>
      </c>
      <c r="I10" s="13">
        <f>SUM(Janvier!I52+Fevrier!I52+Mars!I52+Avril!I52+Mai!I52+Juin!I52+Juillet!I52+Aout!I52+Septembre!I52+Octobre!I52+Novembre!I52+Decembre!I52)</f>
        <v>0</v>
      </c>
      <c r="J10" s="13">
        <f>SUM(Janvier!J52+Fevrier!J52+Mars!J52+Avril!J52+Mai!J52+Juin!J52+Juillet!J52+Aout!J52+Septembre!J52+Octobre!J52+Novembre!J52+Decembre!J52)</f>
        <v>0</v>
      </c>
      <c r="K10" s="13">
        <f>SUM(Janvier!K52+Fevrier!K52+Mars!K52+Avril!K52+Mai!K52+Juin!K52+Juillet!K52+Aout!K52+Septembre!K52+Octobre!K52+Novembre!K52+Decembre!K52)</f>
        <v>1</v>
      </c>
      <c r="L10" s="13">
        <f>SUM(Janvier!L52+Fevrier!L52+Mars!L52+Avril!L52+Mai!L52+Juin!L52+Juillet!L52+Aout!L52+Septembre!L52+Octobre!L52+Novembre!L52+Decembre!L52)</f>
        <v>0</v>
      </c>
      <c r="M10" s="13">
        <f>SUM(Janvier!M52+Fevrier!M52+Mars!M52+Avril!M52+Mai!M52+Juin!M52+Juillet!M52+Aout!M52+Septembre!M52+Octobre!M52+Novembre!M52+Decembre!M52)</f>
        <v>0</v>
      </c>
      <c r="N10" s="13">
        <f>SUM(Janvier!N52+Fevrier!N52+Mars!N52+Avril!N52+Mai!N52+Juin!N52+Juillet!N52+Aout!N52+Septembre!N52+Octobre!N52+Novembre!N52+Decembre!N52)</f>
        <v>0</v>
      </c>
      <c r="O10" s="13">
        <f>SUM(Janvier!O52+Fevrier!O52+Mars!O52+Avril!O52+Mai!O52+Juin!O52+Juillet!O52+Aout!O52+Septembre!O52+Octobre!O52+Novembre!O52+Decembre!O52)</f>
        <v>10</v>
      </c>
      <c r="P10" s="13">
        <f>SUM(Janvier!P52+Fevrier!P52+Mars!P52+Avril!P52+Mai!P52+Juin!P52+Juillet!P52+Aout!P52+Septembre!P52+Octobre!P52+Novembre!P52+Decembre!P52)</f>
        <v>0</v>
      </c>
      <c r="Q10" s="13">
        <f>SUM(Janvier!Q52+Fevrier!Q52+Mars!Q52+Avril!Q52+Mai!Q52+Juin!Q52+Juillet!Q52+Aout!Q52+Septembre!Q52+Octobre!Q52+Novembre!Q52+Decembre!Q52)</f>
        <v>0.5</v>
      </c>
      <c r="R10" s="13">
        <f>SUM(Janvier!R52+Fevrier!R52+Mars!R52+Avril!R52+Mai!R52+Juin!R52+Juillet!R52+Aout!R52+Septembre!R52+Octobre!R52+Novembre!R52+Decembre!R52)</f>
        <v>0</v>
      </c>
      <c r="S10" s="13">
        <f>SUM(Janvier!S52+Fevrier!S52+Mars!S52+Avril!S52+Mai!S52+Juin!S52+Juillet!S52+Aout!S52+Septembre!S52+Octobre!S52+Novembre!S52+Decembre!S52)</f>
        <v>0</v>
      </c>
      <c r="T10" s="13">
        <f>SUM(Janvier!T52+Fevrier!T52+Mars!T52+Avril!T52+Mai!T52+Juin!T52+Juillet!T52+Aout!T52+Septembre!T52+Octobre!T52+Novembre!T52+Decembre!T52)</f>
        <v>0</v>
      </c>
      <c r="U10" s="13">
        <f>SUM(Janvier!U52+Fevrier!U52+Mars!U52+Avril!U52+Mai!U52+Juin!U52+Juillet!U52+Aout!U52+Septembre!U52+Octobre!U52+Novembre!U52+Decembre!U52)</f>
        <v>0</v>
      </c>
      <c r="V10" s="13">
        <f>SUM(Janvier!V52+Fevrier!V52+Mars!V52+Avril!V52+Mai!V52+Juin!V52+Juillet!V52+Aout!V52+Septembre!V52+Octobre!V52+Novembre!V52+Decembre!V52)</f>
        <v>0</v>
      </c>
      <c r="W10" s="13"/>
      <c r="X10" s="13">
        <v>34</v>
      </c>
      <c r="Y10" s="13">
        <v>1</v>
      </c>
      <c r="Z10" s="13">
        <v>16</v>
      </c>
      <c r="AA10" s="13">
        <v>10</v>
      </c>
      <c r="AB10" s="13"/>
      <c r="AC10" s="20">
        <f t="shared" si="3"/>
        <v>23</v>
      </c>
      <c r="AD10" s="20">
        <f t="shared" si="0"/>
        <v>0</v>
      </c>
      <c r="AE10" s="20">
        <f t="shared" si="1"/>
        <v>11</v>
      </c>
      <c r="AF10" s="2"/>
      <c r="AG10" s="13"/>
      <c r="AH10" s="13">
        <f t="shared" si="2"/>
        <v>335</v>
      </c>
    </row>
    <row r="11" spans="1:34" ht="17.25" customHeight="1">
      <c r="A11" s="44" t="s">
        <v>60</v>
      </c>
      <c r="B11" s="13">
        <f>SUM(Janvier!B53+Fevrier!B53+Mars!B53+Avril!B53+Mai!B53+Juin!B53+Juillet!B53+Aout!B53+Septembre!B53+Octobre!B53+Novembre!B53+Decembre!B53)</f>
        <v>0</v>
      </c>
      <c r="C11" s="13">
        <f>SUM(Janvier!C53+Fevrier!C53+Mars!C53+Avril!C53+Mai!C53+Juin!C53+Juillet!C53+Aout!C53+Septembre!C53+Octobre!C53+Novembre!C53+Decembre!C53)</f>
        <v>80.5</v>
      </c>
      <c r="D11" s="13">
        <f>SUM(Janvier!D53+Fevrier!D53+Mars!D53+Avril!D53+Mai!D53+Juin!D53+Juillet!D53+Aout!D53+Septembre!D53+Octobre!D53+Novembre!D53+Decembre!D53)</f>
        <v>165.5</v>
      </c>
      <c r="E11" s="13">
        <f>SUM(Janvier!E53+Fevrier!E53+Mars!E53+Avril!E53+Mai!E53+Juin!E53+Juillet!E53+Aout!E53+Septembre!E53+Octobre!E53+Novembre!E53+Decembre!E53)</f>
        <v>0</v>
      </c>
      <c r="F11" s="13">
        <f>SUM(Janvier!F53+Fevrier!F53+Mars!F53+Avril!F53+Mai!F53+Juin!F53+Juillet!F53+Aout!F53+Septembre!F53+Octobre!F53+Novembre!F53+Decembre!F53)</f>
        <v>98</v>
      </c>
      <c r="G11" s="13">
        <f>SUM(Janvier!G53+Fevrier!G53+Mars!G53+Avril!G53+Mai!G53+Juin!G53+Juillet!G53+Aout!G53+Septembre!G53+Octobre!G53+Novembre!G53+Decembre!G53)</f>
        <v>5</v>
      </c>
      <c r="H11" s="13">
        <f>SUM(Janvier!H53+Fevrier!H53+Mars!H53+Avril!H53+Mai!H53+Juin!H53+Juillet!H53+Aout!H53+Septembre!H53+Octobre!H53+Novembre!H53+Decembre!H53)</f>
        <v>5</v>
      </c>
      <c r="I11" s="13">
        <f>SUM(Janvier!I53+Fevrier!I53+Mars!I53+Avril!I53+Mai!I53+Juin!I53+Juillet!I53+Aout!I53+Septembre!I53+Octobre!I53+Novembre!I53+Decembre!I53)</f>
        <v>0</v>
      </c>
      <c r="J11" s="13">
        <f>SUM(Janvier!J53+Fevrier!J53+Mars!J53+Avril!J53+Mai!J53+Juin!J53+Juillet!J53+Aout!J53+Septembre!J53+Octobre!J53+Novembre!J53+Decembre!J53)</f>
        <v>0</v>
      </c>
      <c r="K11" s="13">
        <f>SUM(Janvier!K53+Fevrier!K53+Mars!K53+Avril!K53+Mai!K53+Juin!K53+Juillet!K53+Aout!K53+Septembre!K53+Octobre!K53+Novembre!K53+Decembre!K53)</f>
        <v>0</v>
      </c>
      <c r="L11" s="13">
        <f>SUM(Janvier!L53+Fevrier!L53+Mars!L53+Avril!L53+Mai!L53+Juin!L53+Juillet!L53+Aout!L53+Septembre!L53+Octobre!L53+Novembre!L53+Decembre!L53)</f>
        <v>0</v>
      </c>
      <c r="M11" s="13">
        <f>SUM(Janvier!M53+Fevrier!M53+Mars!M53+Avril!M53+Mai!M53+Juin!M53+Juillet!M53+Aout!M53+Septembre!M53+Octobre!M53+Novembre!M53+Decembre!M53)</f>
        <v>0</v>
      </c>
      <c r="N11" s="13">
        <f>SUM(Janvier!N53+Fevrier!N53+Mars!N53+Avril!N53+Mai!N53+Juin!N53+Juillet!N53+Aout!N53+Septembre!N53+Octobre!N53+Novembre!N53+Decembre!N53)</f>
        <v>0</v>
      </c>
      <c r="O11" s="13">
        <f>SUM(Janvier!O53+Fevrier!O53+Mars!O53+Avril!O53+Mai!O53+Juin!O53+Juillet!O53+Aout!O53+Septembre!O53+Octobre!O53+Novembre!O53+Decembre!O53)</f>
        <v>11</v>
      </c>
      <c r="P11" s="13">
        <f>SUM(Janvier!P53+Fevrier!P53+Mars!P53+Avril!P53+Mai!P53+Juin!P53+Juillet!P53+Aout!P53+Septembre!P53+Octobre!P53+Novembre!P53+Decembre!P53)</f>
        <v>0</v>
      </c>
      <c r="Q11" s="13">
        <f>SUM(Janvier!Q53+Fevrier!Q53+Mars!Q53+Avril!Q53+Mai!Q53+Juin!Q53+Juillet!Q53+Aout!Q53+Septembre!Q53+Octobre!Q53+Novembre!Q53+Decembre!Q53)</f>
        <v>0</v>
      </c>
      <c r="R11" s="13">
        <f>SUM(Janvier!R53+Fevrier!R53+Mars!R53+Avril!R53+Mai!R53+Juin!R53+Juillet!R53+Aout!R53+Septembre!R53+Octobre!R53+Novembre!R53+Decembre!R53)</f>
        <v>0</v>
      </c>
      <c r="S11" s="13">
        <f>SUM(Janvier!S53+Fevrier!S53+Mars!S53+Avril!S53+Mai!S53+Juin!S53+Juillet!S53+Aout!S53+Septembre!S53+Octobre!S53+Novembre!S53+Decembre!S53)</f>
        <v>0</v>
      </c>
      <c r="T11" s="13">
        <f>SUM(Janvier!T53+Fevrier!T53+Mars!T53+Avril!T53+Mai!T53+Juin!T53+Juillet!T53+Aout!T53+Septembre!T53+Octobre!T53+Novembre!T53+Decembre!T53)</f>
        <v>0</v>
      </c>
      <c r="U11" s="13">
        <f>SUM(Janvier!U53+Fevrier!U53+Mars!U53+Avril!U53+Mai!U53+Juin!U53+Juillet!U53+Aout!U53+Septembre!U53+Octobre!U53+Novembre!U53+Decembre!U53)</f>
        <v>0</v>
      </c>
      <c r="V11" s="13">
        <f>SUM(Janvier!V53+Fevrier!V53+Mars!V53+Avril!V53+Mai!V53+Juin!V53+Juillet!V53+Aout!V53+Septembre!V53+Octobre!V53+Novembre!V53+Decembre!V53)</f>
        <v>0</v>
      </c>
      <c r="W11" s="13"/>
      <c r="X11" s="13">
        <v>34</v>
      </c>
      <c r="Y11" s="13">
        <v>1</v>
      </c>
      <c r="Z11" s="13">
        <v>16</v>
      </c>
      <c r="AA11" s="13">
        <v>2.5</v>
      </c>
      <c r="AB11" s="13"/>
      <c r="AC11" s="20">
        <f t="shared" si="3"/>
        <v>31.5</v>
      </c>
      <c r="AD11" s="20">
        <f t="shared" si="0"/>
        <v>1</v>
      </c>
      <c r="AE11" s="20">
        <f t="shared" si="1"/>
        <v>11</v>
      </c>
      <c r="AF11" s="2"/>
      <c r="AG11" s="13"/>
      <c r="AH11" s="13">
        <f t="shared" si="2"/>
        <v>365</v>
      </c>
    </row>
    <row r="12" spans="1:34" ht="17.25" customHeight="1">
      <c r="A12" s="44" t="s">
        <v>61</v>
      </c>
      <c r="B12" s="13">
        <f>SUM(Janvier!B54+Fevrier!B54+Mars!B54+Avril!B54+Mai!B54+Juin!B54+Juillet!B54+Aout!B54+Septembre!B54+Octobre!B54+Novembre!B54+Decembre!B54)</f>
        <v>0</v>
      </c>
      <c r="C12" s="13">
        <f>SUM(Janvier!C54+Fevrier!C54+Mars!C54+Avril!C54+Mai!C54+Juin!C54+Juillet!C54+Aout!C54+Septembre!C54+Octobre!C54+Novembre!C54+Decembre!C54)</f>
        <v>76</v>
      </c>
      <c r="D12" s="13">
        <f>SUM(Janvier!D54+Fevrier!D54+Mars!D54+Avril!D54+Mai!D54+Juin!D54+Juillet!D54+Aout!D54+Septembre!D54+Octobre!D54+Novembre!D54+Decembre!D54)</f>
        <v>144</v>
      </c>
      <c r="E12" s="13">
        <f>SUM(Janvier!E54+Fevrier!E54+Mars!E54+Avril!E54+Mai!E54+Juin!E54+Juillet!E54+Aout!E54+Septembre!E54+Octobre!E54+Novembre!E54+Decembre!E54)</f>
        <v>0</v>
      </c>
      <c r="F12" s="13">
        <f>SUM(Janvier!F54+Fevrier!F54+Mars!F54+Avril!F54+Mai!F54+Juin!F54+Juillet!F54+Aout!F54+Septembre!F54+Octobre!F54+Novembre!F54+Decembre!F54)</f>
        <v>99</v>
      </c>
      <c r="G12" s="13">
        <f>SUM(Janvier!G54+Fevrier!G54+Mars!G54+Avril!G54+Mai!G54+Juin!G54+Juillet!G54+Aout!G54+Septembre!G54+Octobre!G54+Novembre!G54+Decembre!G54)</f>
        <v>26</v>
      </c>
      <c r="H12" s="13">
        <f>SUM(Janvier!H54+Fevrier!H54+Mars!H54+Avril!H54+Mai!H54+Juin!H54+Juillet!H54+Aout!H54+Septembre!H54+Octobre!H54+Novembre!H54+Decembre!H54)</f>
        <v>9</v>
      </c>
      <c r="I12" s="13">
        <f>SUM(Janvier!I54+Fevrier!I54+Mars!I54+Avril!I54+Mai!I54+Juin!I54+Juillet!I54+Aout!I54+Septembre!I54+Octobre!I54+Novembre!I54+Decembre!I54)</f>
        <v>0</v>
      </c>
      <c r="J12" s="13">
        <f>SUM(Janvier!J54+Fevrier!J54+Mars!J54+Avril!J54+Mai!J54+Juin!J54+Juillet!J54+Aout!J54+Septembre!J54+Octobre!J54+Novembre!J54+Decembre!J54)</f>
        <v>0</v>
      </c>
      <c r="K12" s="13">
        <f>SUM(Janvier!K54+Fevrier!K54+Mars!K54+Avril!K54+Mai!K54+Juin!K54+Juillet!K54+Aout!K54+Septembre!K54+Octobre!K54+Novembre!K54+Decembre!K54)</f>
        <v>0</v>
      </c>
      <c r="L12" s="13">
        <f>SUM(Janvier!L54+Fevrier!L54+Mars!L54+Avril!L54+Mai!L54+Juin!L54+Juillet!L54+Aout!L54+Septembre!L54+Octobre!L54+Novembre!L54+Decembre!L54)</f>
        <v>0</v>
      </c>
      <c r="M12" s="13">
        <f>SUM(Janvier!M54+Fevrier!M54+Mars!M54+Avril!M54+Mai!M54+Juin!M54+Juillet!M54+Aout!M54+Septembre!M54+Octobre!M54+Novembre!M54+Decembre!M54)</f>
        <v>0</v>
      </c>
      <c r="N12" s="13">
        <f>SUM(Janvier!N54+Fevrier!N54+Mars!N54+Avril!N54+Mai!N54+Juin!N54+Juillet!N54+Aout!N54+Septembre!N54+Octobre!N54+Novembre!N54+Decembre!N54)</f>
        <v>0</v>
      </c>
      <c r="O12" s="13">
        <f>SUM(Janvier!O54+Fevrier!O54+Mars!O54+Avril!O54+Mai!O54+Juin!O54+Juillet!O54+Aout!O54+Septembre!O54+Octobre!O54+Novembre!O54+Decembre!O54)</f>
        <v>11</v>
      </c>
      <c r="P12" s="13">
        <f>SUM(Janvier!P54+Fevrier!P54+Mars!P54+Avril!P54+Mai!P54+Juin!P54+Juillet!P54+Aout!P54+Septembre!P54+Octobre!P54+Novembre!P54+Decembre!P54)</f>
        <v>0</v>
      </c>
      <c r="Q12" s="13">
        <f>SUM(Janvier!Q54+Fevrier!Q54+Mars!Q54+Avril!Q54+Mai!Q54+Juin!Q54+Juillet!Q54+Aout!Q54+Septembre!Q54+Octobre!Q54+Novembre!Q54+Decembre!Q54)</f>
        <v>0</v>
      </c>
      <c r="R12" s="13">
        <f>SUM(Janvier!R54+Fevrier!R54+Mars!R54+Avril!R54+Mai!R54+Juin!R54+Juillet!R54+Aout!R54+Septembre!R54+Octobre!R54+Novembre!R54+Decembre!R54)</f>
        <v>0</v>
      </c>
      <c r="S12" s="13">
        <f>SUM(Janvier!S54+Fevrier!S54+Mars!S54+Avril!S54+Mai!S54+Juin!S54+Juillet!S54+Aout!S54+Septembre!S54+Octobre!S54+Novembre!S54+Decembre!S54)</f>
        <v>0</v>
      </c>
      <c r="T12" s="13">
        <f>SUM(Janvier!T54+Fevrier!T54+Mars!T54+Avril!T54+Mai!T54+Juin!T54+Juillet!T54+Aout!T54+Septembre!T54+Octobre!T54+Novembre!T54+Decembre!T54)</f>
        <v>0</v>
      </c>
      <c r="U12" s="13">
        <f>SUM(Janvier!U54+Fevrier!U54+Mars!U54+Avril!U54+Mai!U54+Juin!U54+Juillet!U54+Aout!U54+Septembre!U54+Octobre!U54+Novembre!U54+Decembre!U54)</f>
        <v>0</v>
      </c>
      <c r="V12" s="13">
        <f>SUM(Janvier!V54+Fevrier!V54+Mars!V54+Avril!V54+Mai!V54+Juin!V54+Juillet!V54+Aout!V54+Septembre!V54+Octobre!V54+Novembre!V54+Decembre!V54)</f>
        <v>0</v>
      </c>
      <c r="W12" s="13"/>
      <c r="X12" s="13">
        <v>34</v>
      </c>
      <c r="Y12" s="13"/>
      <c r="Z12" s="13">
        <v>16</v>
      </c>
      <c r="AA12" s="13">
        <v>10</v>
      </c>
      <c r="AB12" s="13"/>
      <c r="AC12" s="20">
        <f t="shared" si="3"/>
        <v>18</v>
      </c>
      <c r="AD12" s="20">
        <f t="shared" si="0"/>
        <v>0</v>
      </c>
      <c r="AE12" s="20">
        <f t="shared" si="1"/>
        <v>7</v>
      </c>
      <c r="AF12" s="2"/>
      <c r="AG12" s="13"/>
      <c r="AH12" s="13">
        <f t="shared" si="2"/>
        <v>365</v>
      </c>
    </row>
    <row r="13" spans="1:34" ht="17.25" customHeight="1">
      <c r="A13" s="44" t="s">
        <v>62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20">
        <f t="shared" si="3"/>
        <v>0</v>
      </c>
      <c r="AD13" s="20">
        <f t="shared" si="0"/>
        <v>0</v>
      </c>
      <c r="AE13" s="20">
        <f t="shared" si="1"/>
        <v>0</v>
      </c>
      <c r="AF13" s="2"/>
      <c r="AG13" s="13"/>
      <c r="AH13" s="13">
        <f t="shared" si="2"/>
        <v>0</v>
      </c>
    </row>
    <row r="14" spans="1:34" ht="17.25" customHeight="1">
      <c r="A14" s="44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20">
        <f t="shared" si="3"/>
        <v>0</v>
      </c>
      <c r="AD14" s="20">
        <f t="shared" si="0"/>
        <v>0</v>
      </c>
      <c r="AE14" s="20">
        <f t="shared" si="1"/>
        <v>0</v>
      </c>
      <c r="AF14" s="2"/>
      <c r="AG14" s="13"/>
      <c r="AH14" s="13">
        <f t="shared" si="2"/>
        <v>0</v>
      </c>
    </row>
    <row r="15" spans="1:34" ht="17.25" customHeight="1">
      <c r="A15" s="44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20">
        <f t="shared" si="3"/>
        <v>0</v>
      </c>
      <c r="AD15" s="20">
        <f t="shared" si="0"/>
        <v>0</v>
      </c>
      <c r="AE15" s="20">
        <f t="shared" si="1"/>
        <v>0</v>
      </c>
      <c r="AF15" s="2"/>
      <c r="AG15" s="13"/>
      <c r="AH15" s="13">
        <f t="shared" si="2"/>
        <v>0</v>
      </c>
    </row>
    <row r="18" spans="2:2" ht="17.25" customHeight="1">
      <c r="B18" s="19"/>
    </row>
  </sheetData>
  <mergeCells count="1">
    <mergeCell ref="L1:V1"/>
  </mergeCells>
  <phoneticPr fontId="8" type="noConversion"/>
  <pageMargins left="0.17" right="0.17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Soldes</vt:lpstr>
      <vt:lpstr>Aout!Zone_d_impression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>Mairie D'Orléans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</dc:creator>
  <cp:lastModifiedBy>Olivier</cp:lastModifiedBy>
  <cp:lastPrinted>2015-03-06T16:04:07Z</cp:lastPrinted>
  <dcterms:created xsi:type="dcterms:W3CDTF">2013-09-03T09:31:16Z</dcterms:created>
  <dcterms:modified xsi:type="dcterms:W3CDTF">2015-03-08T16:42:37Z</dcterms:modified>
</cp:coreProperties>
</file>