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4000" windowHeight="9885"/>
  </bookViews>
  <sheets>
    <sheet name="Feuil1" sheetId="1" r:id="rId1"/>
    <sheet name="Feuil2" sheetId="2" r:id="rId2"/>
    <sheet name="Feuil3" sheetId="3" r:id="rId3"/>
  </sheets>
  <definedNames>
    <definedName name="Z_D840C8B3_7250_4F0B_BDD4_C880EB005DE1_.wvu.Cols" localSheetId="0" hidden="1">Feuil1!$A:$A</definedName>
    <definedName name="Z_D840C8B3_7250_4F0B_BDD4_C880EB005DE1_.wvu.PrintArea" localSheetId="0" hidden="1">Feuil1!$B$1:$G$42</definedName>
    <definedName name="Z_D840C8B3_7250_4F0B_BDD4_C880EB005DE1_.wvu.Rows" localSheetId="0" hidden="1">Feuil1!$14:$14</definedName>
    <definedName name="_xlnm.Print_Area" localSheetId="0">Feuil1!$B$1:$G$42</definedName>
  </definedNames>
  <calcPr calcId="152511"/>
  <customWorkbookViews>
    <customWorkbookView name="Fenetre" guid="{D840C8B3-7250-4F0B-BDD4-C880EB005DE1}" maximized="1" xWindow="-9" yWindow="-9" windowWidth="1938" windowHeight="105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7" i="1" l="1"/>
  <c r="H17" i="1" s="1"/>
  <c r="D18" i="1"/>
  <c r="E18" i="1"/>
  <c r="D19" i="1"/>
  <c r="E19" i="1"/>
  <c r="D20" i="1"/>
  <c r="E20" i="1"/>
  <c r="E24" i="1" l="1"/>
  <c r="E25" i="1"/>
  <c r="E26" i="1"/>
  <c r="E27" i="1"/>
  <c r="W19" i="1"/>
  <c r="Z19" i="1" s="1"/>
  <c r="W20" i="1"/>
  <c r="AC20" i="1" s="1"/>
  <c r="W21" i="1"/>
  <c r="W22" i="1"/>
  <c r="W23" i="1"/>
  <c r="W24" i="1"/>
  <c r="AA24" i="1" s="1"/>
  <c r="W25" i="1"/>
  <c r="W26" i="1"/>
  <c r="W27" i="1"/>
  <c r="AA27" i="1" s="1"/>
  <c r="W28" i="1"/>
  <c r="AC28" i="1" s="1"/>
  <c r="W29" i="1"/>
  <c r="Z29" i="1" s="1"/>
  <c r="W30" i="1"/>
  <c r="W31" i="1"/>
  <c r="AC31" i="1" s="1"/>
  <c r="W32" i="1"/>
  <c r="AA32" i="1" s="1"/>
  <c r="W33" i="1"/>
  <c r="W34" i="1"/>
  <c r="W35" i="1"/>
  <c r="W36" i="1"/>
  <c r="AC36" i="1" s="1"/>
  <c r="W37" i="1"/>
  <c r="Z37" i="1" s="1"/>
  <c r="W38" i="1"/>
  <c r="W39" i="1"/>
  <c r="AC39" i="1" s="1"/>
  <c r="W40" i="1"/>
  <c r="AC40" i="1" s="1"/>
  <c r="W41" i="1"/>
  <c r="AC41" i="1" s="1"/>
  <c r="W42" i="1"/>
  <c r="W43" i="1"/>
  <c r="W44" i="1"/>
  <c r="W45" i="1"/>
  <c r="Z45" i="1" s="1"/>
  <c r="W46" i="1"/>
  <c r="W47" i="1"/>
  <c r="AC47" i="1" s="1"/>
  <c r="W48" i="1"/>
  <c r="W49" i="1"/>
  <c r="AC49" i="1" s="1"/>
  <c r="W50" i="1"/>
  <c r="W51" i="1"/>
  <c r="W52" i="1"/>
  <c r="W53" i="1"/>
  <c r="W54" i="1"/>
  <c r="AB54" i="1" s="1"/>
  <c r="W55" i="1"/>
  <c r="Z55" i="1" s="1"/>
  <c r="W56" i="1"/>
  <c r="W57" i="1"/>
  <c r="W58" i="1"/>
  <c r="AB58" i="1" s="1"/>
  <c r="W59" i="1"/>
  <c r="Z59" i="1" s="1"/>
  <c r="W60" i="1"/>
  <c r="W61" i="1"/>
  <c r="W18" i="1"/>
  <c r="Z18" i="1" s="1"/>
  <c r="W17" i="1"/>
  <c r="Z17" i="1" s="1"/>
  <c r="Y26" i="1" l="1"/>
  <c r="AG18" i="1"/>
  <c r="AE18" i="1"/>
  <c r="AC18" i="1"/>
  <c r="AA18" i="1"/>
  <c r="AG17" i="1"/>
  <c r="AE17" i="1"/>
  <c r="AC17" i="1"/>
  <c r="AA17" i="1"/>
  <c r="Y17" i="1"/>
  <c r="AH18" i="1"/>
  <c r="AF18" i="1"/>
  <c r="AD18" i="1"/>
  <c r="AB18" i="1"/>
  <c r="AH17" i="1"/>
  <c r="AF17" i="1"/>
  <c r="AD17" i="1"/>
  <c r="AB17" i="1"/>
  <c r="AF61" i="1"/>
  <c r="Z61" i="1"/>
  <c r="AB57" i="1"/>
  <c r="AD53" i="1"/>
  <c r="AE49" i="1"/>
  <c r="AH45" i="1"/>
  <c r="AH41" i="1"/>
  <c r="AA37" i="1"/>
  <c r="AG29" i="1"/>
  <c r="AE61" i="1"/>
  <c r="AH57" i="1"/>
  <c r="Z57" i="1"/>
  <c r="AB53" i="1"/>
  <c r="AD49" i="1"/>
  <c r="AE45" i="1"/>
  <c r="AE41" i="1"/>
  <c r="AH37" i="1"/>
  <c r="AH33" i="1"/>
  <c r="AE29" i="1"/>
  <c r="AD61" i="1"/>
  <c r="AE57" i="1"/>
  <c r="AH53" i="1"/>
  <c r="AA53" i="1"/>
  <c r="Z49" i="1"/>
  <c r="AC45" i="1"/>
  <c r="AD41" i="1"/>
  <c r="AE37" i="1"/>
  <c r="AD33" i="1"/>
  <c r="AA61" i="1"/>
  <c r="AD57" i="1"/>
  <c r="AF53" i="1"/>
  <c r="AH49" i="1"/>
  <c r="AA45" i="1"/>
  <c r="Z41" i="1"/>
  <c r="AC37" i="1"/>
  <c r="AC33" i="1"/>
  <c r="AH61" i="1"/>
  <c r="AB61" i="1"/>
  <c r="AF57" i="1"/>
  <c r="AA57" i="1"/>
  <c r="AE53" i="1"/>
  <c r="Z53" i="1"/>
  <c r="AG45" i="1"/>
  <c r="AG37" i="1"/>
  <c r="AF60" i="1"/>
  <c r="AC60" i="1"/>
  <c r="AG60" i="1"/>
  <c r="Z60" i="1"/>
  <c r="AD60" i="1"/>
  <c r="AH60" i="1"/>
  <c r="AA60" i="1"/>
  <c r="AE60" i="1"/>
  <c r="AB60" i="1"/>
  <c r="AF56" i="1"/>
  <c r="AC56" i="1"/>
  <c r="AG56" i="1"/>
  <c r="Z56" i="1"/>
  <c r="AD56" i="1"/>
  <c r="AH56" i="1"/>
  <c r="AA56" i="1"/>
  <c r="AE56" i="1"/>
  <c r="AB56" i="1"/>
  <c r="Z48" i="1"/>
  <c r="AD48" i="1"/>
  <c r="AH48" i="1"/>
  <c r="AC48" i="1"/>
  <c r="AE48" i="1"/>
  <c r="AA48" i="1"/>
  <c r="AF48" i="1"/>
  <c r="AB48" i="1"/>
  <c r="AG48" i="1"/>
  <c r="Z44" i="1"/>
  <c r="AD44" i="1"/>
  <c r="AH44" i="1"/>
  <c r="AE44" i="1"/>
  <c r="AA44" i="1"/>
  <c r="AF44" i="1"/>
  <c r="AB44" i="1"/>
  <c r="AG44" i="1"/>
  <c r="AC44" i="1"/>
  <c r="Z52" i="1"/>
  <c r="AD52" i="1"/>
  <c r="AH52" i="1"/>
  <c r="AE52" i="1"/>
  <c r="AA52" i="1"/>
  <c r="AF52" i="1"/>
  <c r="AB52" i="1"/>
  <c r="AG52" i="1"/>
  <c r="AC52" i="1"/>
  <c r="AB51" i="1"/>
  <c r="AF51" i="1"/>
  <c r="AB43" i="1"/>
  <c r="AF43" i="1"/>
  <c r="AB35" i="1"/>
  <c r="AF35" i="1"/>
  <c r="AB23" i="1"/>
  <c r="AF23" i="1"/>
  <c r="Z46" i="1"/>
  <c r="AD46" i="1"/>
  <c r="AH46" i="1"/>
  <c r="Z42" i="1"/>
  <c r="AD42" i="1"/>
  <c r="AH42" i="1"/>
  <c r="Z38" i="1"/>
  <c r="AD38" i="1"/>
  <c r="AH38" i="1"/>
  <c r="Z34" i="1"/>
  <c r="AD34" i="1"/>
  <c r="AH34" i="1"/>
  <c r="Z30" i="1"/>
  <c r="AD30" i="1"/>
  <c r="AH30" i="1"/>
  <c r="Z22" i="1"/>
  <c r="AD22" i="1"/>
  <c r="AH22" i="1"/>
  <c r="AD59" i="1"/>
  <c r="AD55" i="1"/>
  <c r="AD51" i="1"/>
  <c r="AC50" i="1"/>
  <c r="AA47" i="1"/>
  <c r="AD35" i="1"/>
  <c r="AG32" i="1"/>
  <c r="AB32" i="1"/>
  <c r="AA31" i="1"/>
  <c r="AF30" i="1"/>
  <c r="AB49" i="1"/>
  <c r="AF49" i="1"/>
  <c r="AB45" i="1"/>
  <c r="AF45" i="1"/>
  <c r="AB41" i="1"/>
  <c r="AF41" i="1"/>
  <c r="AB37" i="1"/>
  <c r="AF37" i="1"/>
  <c r="AB33" i="1"/>
  <c r="AF33" i="1"/>
  <c r="AB29" i="1"/>
  <c r="AF29" i="1"/>
  <c r="AB25" i="1"/>
  <c r="AF25" i="1"/>
  <c r="AB21" i="1"/>
  <c r="AF21" i="1"/>
  <c r="X25" i="1"/>
  <c r="AG61" i="1"/>
  <c r="AC61" i="1"/>
  <c r="AG59" i="1"/>
  <c r="AC59" i="1"/>
  <c r="AE58" i="1"/>
  <c r="AA58" i="1"/>
  <c r="AG57" i="1"/>
  <c r="AC57" i="1"/>
  <c r="AG55" i="1"/>
  <c r="AC55" i="1"/>
  <c r="AE54" i="1"/>
  <c r="AA54" i="1"/>
  <c r="AG53" i="1"/>
  <c r="AC53" i="1"/>
  <c r="AH51" i="1"/>
  <c r="AC51" i="1"/>
  <c r="AG50" i="1"/>
  <c r="AB50" i="1"/>
  <c r="AG49" i="1"/>
  <c r="AA49" i="1"/>
  <c r="AE47" i="1"/>
  <c r="Z47" i="1"/>
  <c r="AE46" i="1"/>
  <c r="AD45" i="1"/>
  <c r="AH43" i="1"/>
  <c r="AC43" i="1"/>
  <c r="AG42" i="1"/>
  <c r="AB42" i="1"/>
  <c r="AG41" i="1"/>
  <c r="AA41" i="1"/>
  <c r="AF40" i="1"/>
  <c r="AA40" i="1"/>
  <c r="AE39" i="1"/>
  <c r="Z39" i="1"/>
  <c r="AE38" i="1"/>
  <c r="AD37" i="1"/>
  <c r="AH35" i="1"/>
  <c r="AC35" i="1"/>
  <c r="AG34" i="1"/>
  <c r="AB34" i="1"/>
  <c r="AG33" i="1"/>
  <c r="AA33" i="1"/>
  <c r="AF32" i="1"/>
  <c r="AE31" i="1"/>
  <c r="Z31" i="1"/>
  <c r="AE30" i="1"/>
  <c r="AD29" i="1"/>
  <c r="AH27" i="1"/>
  <c r="AC27" i="1"/>
  <c r="AG26" i="1"/>
  <c r="AB26" i="1"/>
  <c r="AG25" i="1"/>
  <c r="AA25" i="1"/>
  <c r="AF24" i="1"/>
  <c r="AE23" i="1"/>
  <c r="AE22" i="1"/>
  <c r="AD21" i="1"/>
  <c r="AH19" i="1"/>
  <c r="AC19" i="1"/>
  <c r="Z36" i="1"/>
  <c r="AD36" i="1"/>
  <c r="AH36" i="1"/>
  <c r="Z32" i="1"/>
  <c r="AD32" i="1"/>
  <c r="AH32" i="1"/>
  <c r="Z28" i="1"/>
  <c r="AD28" i="1"/>
  <c r="AH28" i="1"/>
  <c r="Z24" i="1"/>
  <c r="AD24" i="1"/>
  <c r="AH24" i="1"/>
  <c r="Z20" i="1"/>
  <c r="AD20" i="1"/>
  <c r="AH20" i="1"/>
  <c r="X24" i="1"/>
  <c r="AF59" i="1"/>
  <c r="AB59" i="1"/>
  <c r="AH58" i="1"/>
  <c r="AD58" i="1"/>
  <c r="Z58" i="1"/>
  <c r="AF55" i="1"/>
  <c r="AB55" i="1"/>
  <c r="AH54" i="1"/>
  <c r="AD54" i="1"/>
  <c r="Z54" i="1"/>
  <c r="AG51" i="1"/>
  <c r="AA51" i="1"/>
  <c r="AF50" i="1"/>
  <c r="AA50" i="1"/>
  <c r="AD47" i="1"/>
  <c r="AC46" i="1"/>
  <c r="AG43" i="1"/>
  <c r="AA43" i="1"/>
  <c r="AF42" i="1"/>
  <c r="AA42" i="1"/>
  <c r="AE40" i="1"/>
  <c r="AD39" i="1"/>
  <c r="AC38" i="1"/>
  <c r="AG36" i="1"/>
  <c r="AB36" i="1"/>
  <c r="AG35" i="1"/>
  <c r="AA35" i="1"/>
  <c r="AF34" i="1"/>
  <c r="AA34" i="1"/>
  <c r="AE33" i="1"/>
  <c r="Z33" i="1"/>
  <c r="AE32" i="1"/>
  <c r="AD31" i="1"/>
  <c r="AC30" i="1"/>
  <c r="AH29" i="1"/>
  <c r="AC29" i="1"/>
  <c r="AG28" i="1"/>
  <c r="AB28" i="1"/>
  <c r="AG27" i="1"/>
  <c r="AF26" i="1"/>
  <c r="AA26" i="1"/>
  <c r="AE25" i="1"/>
  <c r="AE24" i="1"/>
  <c r="Y24" i="1"/>
  <c r="AD23" i="1"/>
  <c r="AC22" i="1"/>
  <c r="AH21" i="1"/>
  <c r="AC21" i="1"/>
  <c r="AG20" i="1"/>
  <c r="AB20" i="1"/>
  <c r="AG19" i="1"/>
  <c r="AA19" i="1"/>
  <c r="AB27" i="1"/>
  <c r="AF27" i="1"/>
  <c r="AE59" i="1"/>
  <c r="AA59" i="1"/>
  <c r="AG58" i="1"/>
  <c r="AC58" i="1"/>
  <c r="AE55" i="1"/>
  <c r="AA55" i="1"/>
  <c r="AG54" i="1"/>
  <c r="AC54" i="1"/>
  <c r="AE51" i="1"/>
  <c r="Z51" i="1"/>
  <c r="AE50" i="1"/>
  <c r="AH47" i="1"/>
  <c r="AG46" i="1"/>
  <c r="AB46" i="1"/>
  <c r="AE43" i="1"/>
  <c r="Z43" i="1"/>
  <c r="AE42" i="1"/>
  <c r="AH39" i="1"/>
  <c r="AG38" i="1"/>
  <c r="AB38" i="1"/>
  <c r="AF36" i="1"/>
  <c r="AA36" i="1"/>
  <c r="AE35" i="1"/>
  <c r="Z35" i="1"/>
  <c r="AE34" i="1"/>
  <c r="AC32" i="1"/>
  <c r="AH31" i="1"/>
  <c r="AG30" i="1"/>
  <c r="AB30" i="1"/>
  <c r="AF28" i="1"/>
  <c r="AE27" i="1"/>
  <c r="Z27" i="1"/>
  <c r="AE26" i="1"/>
  <c r="AD25" i="1"/>
  <c r="Y25" i="1"/>
  <c r="AC24" i="1"/>
  <c r="AH23" i="1"/>
  <c r="AC23" i="1"/>
  <c r="AG22" i="1"/>
  <c r="AB22" i="1"/>
  <c r="AG21" i="1"/>
  <c r="AA21" i="1"/>
  <c r="AF20" i="1"/>
  <c r="AA20" i="1"/>
  <c r="AE19" i="1"/>
  <c r="Z40" i="1"/>
  <c r="AD40" i="1"/>
  <c r="AH40" i="1"/>
  <c r="AB47" i="1"/>
  <c r="AF47" i="1"/>
  <c r="AB39" i="1"/>
  <c r="AF39" i="1"/>
  <c r="AB31" i="1"/>
  <c r="AF31" i="1"/>
  <c r="AB19" i="1"/>
  <c r="AF19" i="1"/>
  <c r="X27" i="1"/>
  <c r="Z50" i="1"/>
  <c r="AD50" i="1"/>
  <c r="AH50" i="1"/>
  <c r="Z26" i="1"/>
  <c r="AD26" i="1"/>
  <c r="AH26" i="1"/>
  <c r="X26" i="1"/>
  <c r="AH59" i="1"/>
  <c r="AF58" i="1"/>
  <c r="AH55" i="1"/>
  <c r="AF54" i="1"/>
  <c r="AG47" i="1"/>
  <c r="AF46" i="1"/>
  <c r="AA46" i="1"/>
  <c r="AD43" i="1"/>
  <c r="AC42" i="1"/>
  <c r="AG40" i="1"/>
  <c r="AB40" i="1"/>
  <c r="AG39" i="1"/>
  <c r="AA39" i="1"/>
  <c r="AF38" i="1"/>
  <c r="AA38" i="1"/>
  <c r="AE36" i="1"/>
  <c r="AC34" i="1"/>
  <c r="AG31" i="1"/>
  <c r="AE28" i="1"/>
  <c r="AD27" i="1"/>
  <c r="Y27" i="1"/>
  <c r="AC26" i="1"/>
  <c r="AH25" i="1"/>
  <c r="AC25" i="1"/>
  <c r="AG24" i="1"/>
  <c r="AB24" i="1"/>
  <c r="AG23" i="1"/>
  <c r="AA23" i="1"/>
  <c r="AF22" i="1"/>
  <c r="AA22" i="1"/>
  <c r="AE21" i="1"/>
  <c r="Z21" i="1"/>
  <c r="AE20" i="1"/>
  <c r="AD19" i="1"/>
  <c r="E5" i="1"/>
  <c r="G5" i="1" s="1"/>
  <c r="X18" i="1"/>
  <c r="X19" i="1"/>
  <c r="X20" i="1"/>
  <c r="E21" i="1"/>
  <c r="E22" i="1"/>
  <c r="E23" i="1"/>
  <c r="Z25" i="1"/>
  <c r="E28" i="1"/>
  <c r="E29" i="1"/>
  <c r="E30" i="1"/>
  <c r="E31" i="1"/>
  <c r="Y31" i="1" s="1"/>
  <c r="E32" i="1"/>
  <c r="Y32" i="1" s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Y59" i="1" l="1"/>
  <c r="Y39" i="1"/>
  <c r="Y51" i="1"/>
  <c r="Y58" i="1"/>
  <c r="Y54" i="1"/>
  <c r="Y50" i="1"/>
  <c r="Y46" i="1"/>
  <c r="Y42" i="1"/>
  <c r="Y38" i="1"/>
  <c r="Y34" i="1"/>
  <c r="AA30" i="1"/>
  <c r="Y23" i="1"/>
  <c r="Y43" i="1"/>
  <c r="Y35" i="1"/>
  <c r="Y61" i="1"/>
  <c r="Y57" i="1"/>
  <c r="Y53" i="1"/>
  <c r="Y49" i="1"/>
  <c r="Y45" i="1"/>
  <c r="Y41" i="1"/>
  <c r="Y37" i="1"/>
  <c r="Y33" i="1"/>
  <c r="AA29" i="1"/>
  <c r="Y22" i="1"/>
  <c r="Y55" i="1"/>
  <c r="Y47" i="1"/>
  <c r="Y60" i="1"/>
  <c r="Y56" i="1"/>
  <c r="Y52" i="1"/>
  <c r="Y48" i="1"/>
  <c r="Y44" i="1"/>
  <c r="Y40" i="1"/>
  <c r="Y36" i="1"/>
  <c r="AA28" i="1"/>
  <c r="AA15" i="1" s="1"/>
  <c r="Y21" i="1"/>
  <c r="AB15" i="1"/>
  <c r="AH15" i="1"/>
  <c r="AE15" i="1"/>
  <c r="AG15" i="1"/>
  <c r="AD15" i="1"/>
  <c r="AF15" i="1"/>
  <c r="AC15" i="1"/>
  <c r="X31" i="1"/>
  <c r="X32" i="1"/>
  <c r="X37" i="1"/>
  <c r="X48" i="1"/>
  <c r="X53" i="1"/>
  <c r="X38" i="1"/>
  <c r="X42" i="1"/>
  <c r="X35" i="1"/>
  <c r="X36" i="1"/>
  <c r="X41" i="1"/>
  <c r="X57" i="1"/>
  <c r="X46" i="1"/>
  <c r="X39" i="1"/>
  <c r="X52" i="1"/>
  <c r="X56" i="1"/>
  <c r="X30" i="1"/>
  <c r="X50" i="1"/>
  <c r="X43" i="1"/>
  <c r="X40" i="1"/>
  <c r="X29" i="1"/>
  <c r="X45" i="1"/>
  <c r="X61" i="1"/>
  <c r="X54" i="1"/>
  <c r="X47" i="1"/>
  <c r="X34" i="1"/>
  <c r="X58" i="1"/>
  <c r="X59" i="1"/>
  <c r="X51" i="1"/>
  <c r="X28" i="1"/>
  <c r="X33" i="1"/>
  <c r="X49" i="1"/>
  <c r="X55" i="1"/>
  <c r="X44" i="1"/>
  <c r="X60" i="1"/>
  <c r="Y18" i="1"/>
  <c r="Y19" i="1"/>
  <c r="Y20" i="1"/>
  <c r="Y28" i="1"/>
  <c r="Y29" i="1"/>
  <c r="Y30" i="1"/>
  <c r="X23" i="1"/>
  <c r="X22" i="1"/>
  <c r="X21" i="1"/>
  <c r="Z23" i="1"/>
  <c r="Z15" i="1" s="1"/>
  <c r="V18" i="1"/>
  <c r="V19" i="1"/>
  <c r="V20" i="1"/>
  <c r="V22" i="1"/>
  <c r="V23" i="1"/>
  <c r="V24" i="1"/>
  <c r="V25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17" i="1"/>
  <c r="Y15" i="1" l="1"/>
  <c r="C2" i="1"/>
  <c r="G54" i="1"/>
  <c r="H54" i="1" s="1"/>
  <c r="G55" i="1"/>
  <c r="H55" i="1" s="1"/>
  <c r="G56" i="1"/>
  <c r="H56" i="1" s="1"/>
  <c r="G57" i="1"/>
  <c r="H57" i="1" s="1"/>
  <c r="G58" i="1"/>
  <c r="H58" i="1" s="1"/>
  <c r="G59" i="1"/>
  <c r="H59" i="1" s="1"/>
  <c r="G60" i="1"/>
  <c r="H60" i="1" s="1"/>
  <c r="G61" i="1"/>
  <c r="H61" i="1" s="1"/>
  <c r="X17" i="1" l="1"/>
  <c r="X15" i="1" s="1"/>
  <c r="C9" i="1"/>
  <c r="C10" i="1"/>
  <c r="C11" i="1"/>
  <c r="C12" i="1"/>
  <c r="C13" i="1"/>
  <c r="C8" i="1"/>
  <c r="U16" i="1"/>
  <c r="AP15" i="1" s="1"/>
  <c r="T16" i="1"/>
  <c r="AO15" i="1" s="1"/>
  <c r="S16" i="1"/>
  <c r="AN15" i="1" s="1"/>
  <c r="R16" i="1"/>
  <c r="AM15" i="1" s="1"/>
  <c r="Q16" i="1"/>
  <c r="AL15" i="1" s="1"/>
  <c r="P16" i="1"/>
  <c r="AK15" i="1" s="1"/>
  <c r="AM27" i="1" l="1"/>
  <c r="AM32" i="1"/>
  <c r="AM23" i="1"/>
  <c r="AM28" i="1"/>
  <c r="AM30" i="1"/>
  <c r="AM33" i="1"/>
  <c r="AM35" i="1"/>
  <c r="AM37" i="1"/>
  <c r="AM39" i="1"/>
  <c r="AM41" i="1"/>
  <c r="AM43" i="1"/>
  <c r="AM45" i="1"/>
  <c r="AM47" i="1"/>
  <c r="AM49" i="1"/>
  <c r="AM51" i="1"/>
  <c r="AM53" i="1"/>
  <c r="AM55" i="1"/>
  <c r="AM57" i="1"/>
  <c r="AM59" i="1"/>
  <c r="AM61" i="1"/>
  <c r="AM63" i="1"/>
  <c r="AM65" i="1"/>
  <c r="AM20" i="1"/>
  <c r="AM22" i="1"/>
  <c r="AM24" i="1"/>
  <c r="AM29" i="1"/>
  <c r="AM34" i="1"/>
  <c r="AM36" i="1"/>
  <c r="AM38" i="1"/>
  <c r="AM40" i="1"/>
  <c r="AM42" i="1"/>
  <c r="AM44" i="1"/>
  <c r="AM46" i="1"/>
  <c r="AM48" i="1"/>
  <c r="AM50" i="1"/>
  <c r="AM52" i="1"/>
  <c r="AM54" i="1"/>
  <c r="AM56" i="1"/>
  <c r="AM58" i="1"/>
  <c r="AM60" i="1"/>
  <c r="AM62" i="1"/>
  <c r="AM64" i="1"/>
  <c r="AM66" i="1"/>
  <c r="AM26" i="1"/>
  <c r="AM67" i="1"/>
  <c r="AM69" i="1"/>
  <c r="AM71" i="1"/>
  <c r="AM73" i="1"/>
  <c r="AM75" i="1"/>
  <c r="AM77" i="1"/>
  <c r="AM79" i="1"/>
  <c r="AM19" i="1"/>
  <c r="AM70" i="1"/>
  <c r="AM74" i="1"/>
  <c r="AM76" i="1"/>
  <c r="AM72" i="1"/>
  <c r="AM17" i="1"/>
  <c r="AM31" i="1"/>
  <c r="AM16" i="1"/>
  <c r="AM68" i="1"/>
  <c r="AM78" i="1"/>
  <c r="AM80" i="1"/>
  <c r="AL21" i="1"/>
  <c r="AL23" i="1"/>
  <c r="AL28" i="1"/>
  <c r="AL30" i="1"/>
  <c r="AL33" i="1"/>
  <c r="AL35" i="1"/>
  <c r="AL37" i="1"/>
  <c r="AL39" i="1"/>
  <c r="AL41" i="1"/>
  <c r="AL43" i="1"/>
  <c r="AL45" i="1"/>
  <c r="AL47" i="1"/>
  <c r="AL49" i="1"/>
  <c r="AL51" i="1"/>
  <c r="AL53" i="1"/>
  <c r="AL55" i="1"/>
  <c r="AL57" i="1"/>
  <c r="AL59" i="1"/>
  <c r="AL61" i="1"/>
  <c r="AL63" i="1"/>
  <c r="AL65" i="1"/>
  <c r="AL17" i="1"/>
  <c r="AL19" i="1"/>
  <c r="AL26" i="1"/>
  <c r="AL18" i="1"/>
  <c r="AL25" i="1"/>
  <c r="AL27" i="1"/>
  <c r="AL32" i="1"/>
  <c r="AL29" i="1"/>
  <c r="AL40" i="1"/>
  <c r="AL48" i="1"/>
  <c r="AL56" i="1"/>
  <c r="AL64" i="1"/>
  <c r="AL66" i="1"/>
  <c r="AL36" i="1"/>
  <c r="AL44" i="1"/>
  <c r="AL52" i="1"/>
  <c r="AL60" i="1"/>
  <c r="AL24" i="1"/>
  <c r="AL38" i="1"/>
  <c r="AL46" i="1"/>
  <c r="AL54" i="1"/>
  <c r="AL62" i="1"/>
  <c r="AL68" i="1"/>
  <c r="AL70" i="1"/>
  <c r="AL72" i="1"/>
  <c r="AL74" i="1"/>
  <c r="AL76" i="1"/>
  <c r="AL78" i="1"/>
  <c r="AL80" i="1"/>
  <c r="AL16" i="1"/>
  <c r="AL34" i="1"/>
  <c r="AL42" i="1"/>
  <c r="AL50" i="1"/>
  <c r="AL58" i="1"/>
  <c r="AL67" i="1"/>
  <c r="AL69" i="1"/>
  <c r="AL71" i="1"/>
  <c r="AL73" i="1"/>
  <c r="AL75" i="1"/>
  <c r="AL77" i="1"/>
  <c r="AL79" i="1"/>
  <c r="AP21" i="1"/>
  <c r="AP23" i="1"/>
  <c r="AP28" i="1"/>
  <c r="AP30" i="1"/>
  <c r="AP33" i="1"/>
  <c r="AP35" i="1"/>
  <c r="AP37" i="1"/>
  <c r="AP39" i="1"/>
  <c r="AP41" i="1"/>
  <c r="AP43" i="1"/>
  <c r="AP45" i="1"/>
  <c r="AP47" i="1"/>
  <c r="AP49" i="1"/>
  <c r="AP51" i="1"/>
  <c r="AP53" i="1"/>
  <c r="AP55" i="1"/>
  <c r="AP57" i="1"/>
  <c r="AP59" i="1"/>
  <c r="AP61" i="1"/>
  <c r="AP63" i="1"/>
  <c r="AP65" i="1"/>
  <c r="AP17" i="1"/>
  <c r="AP19" i="1"/>
  <c r="AP24" i="1"/>
  <c r="AP26" i="1"/>
  <c r="AP31" i="1"/>
  <c r="AP18" i="1"/>
  <c r="AP25" i="1"/>
  <c r="AP27" i="1"/>
  <c r="AP34" i="1"/>
  <c r="AP42" i="1"/>
  <c r="AP50" i="1"/>
  <c r="AP58" i="1"/>
  <c r="AP66" i="1"/>
  <c r="AP16" i="1"/>
  <c r="AP29" i="1"/>
  <c r="AP32" i="1"/>
  <c r="AP40" i="1"/>
  <c r="AP48" i="1"/>
  <c r="AP56" i="1"/>
  <c r="AP64" i="1"/>
  <c r="AP68" i="1"/>
  <c r="AP70" i="1"/>
  <c r="AP72" i="1"/>
  <c r="AP74" i="1"/>
  <c r="AP76" i="1"/>
  <c r="AP78" i="1"/>
  <c r="AP80" i="1"/>
  <c r="AP46" i="1"/>
  <c r="AP54" i="1"/>
  <c r="AP62" i="1"/>
  <c r="AP22" i="1"/>
  <c r="AP36" i="1"/>
  <c r="AP44" i="1"/>
  <c r="AP52" i="1"/>
  <c r="AP60" i="1"/>
  <c r="AP67" i="1"/>
  <c r="AP69" i="1"/>
  <c r="AP71" i="1"/>
  <c r="AP73" i="1"/>
  <c r="AP75" i="1"/>
  <c r="AP77" i="1"/>
  <c r="AP79" i="1"/>
  <c r="AP38" i="1"/>
  <c r="AN20" i="1"/>
  <c r="AN22" i="1"/>
  <c r="AN29" i="1"/>
  <c r="AN34" i="1"/>
  <c r="AN36" i="1"/>
  <c r="AN38" i="1"/>
  <c r="AN40" i="1"/>
  <c r="AN42" i="1"/>
  <c r="AN44" i="1"/>
  <c r="AN46" i="1"/>
  <c r="AN48" i="1"/>
  <c r="AN50" i="1"/>
  <c r="AN52" i="1"/>
  <c r="AN54" i="1"/>
  <c r="AN56" i="1"/>
  <c r="AN58" i="1"/>
  <c r="AN60" i="1"/>
  <c r="AN62" i="1"/>
  <c r="AN64" i="1"/>
  <c r="AN66" i="1"/>
  <c r="AN18" i="1"/>
  <c r="AN25" i="1"/>
  <c r="AN27" i="1"/>
  <c r="AN17" i="1"/>
  <c r="AN26" i="1"/>
  <c r="AN31" i="1"/>
  <c r="AN23" i="1"/>
  <c r="AN37" i="1"/>
  <c r="AN45" i="1"/>
  <c r="AN53" i="1"/>
  <c r="AN61" i="1"/>
  <c r="AN16" i="1"/>
  <c r="AN30" i="1"/>
  <c r="AN21" i="1"/>
  <c r="AN35" i="1"/>
  <c r="AN43" i="1"/>
  <c r="AN51" i="1"/>
  <c r="AN59" i="1"/>
  <c r="AN67" i="1"/>
  <c r="AN69" i="1"/>
  <c r="AN71" i="1"/>
  <c r="AN73" i="1"/>
  <c r="AN75" i="1"/>
  <c r="AN77" i="1"/>
  <c r="AN79" i="1"/>
  <c r="AN33" i="1"/>
  <c r="AN41" i="1"/>
  <c r="AN28" i="1"/>
  <c r="AN39" i="1"/>
  <c r="AN47" i="1"/>
  <c r="AN55" i="1"/>
  <c r="AN63" i="1"/>
  <c r="AN68" i="1"/>
  <c r="AN70" i="1"/>
  <c r="AN72" i="1"/>
  <c r="AN74" i="1"/>
  <c r="AN76" i="1"/>
  <c r="AN78" i="1"/>
  <c r="AN80" i="1"/>
  <c r="AN49" i="1"/>
  <c r="AN57" i="1"/>
  <c r="AN65" i="1"/>
  <c r="AK17" i="1"/>
  <c r="AK19" i="1"/>
  <c r="AK26" i="1"/>
  <c r="AK22" i="1"/>
  <c r="AK24" i="1"/>
  <c r="AK29" i="1"/>
  <c r="AK31" i="1"/>
  <c r="AK34" i="1"/>
  <c r="AK36" i="1"/>
  <c r="AK38" i="1"/>
  <c r="AK40" i="1"/>
  <c r="AK42" i="1"/>
  <c r="AK44" i="1"/>
  <c r="AK46" i="1"/>
  <c r="AK48" i="1"/>
  <c r="AK50" i="1"/>
  <c r="AK52" i="1"/>
  <c r="AK54" i="1"/>
  <c r="AK56" i="1"/>
  <c r="AK58" i="1"/>
  <c r="AK60" i="1"/>
  <c r="AK62" i="1"/>
  <c r="AK64" i="1"/>
  <c r="AK21" i="1"/>
  <c r="AK30" i="1"/>
  <c r="AK35" i="1"/>
  <c r="AK37" i="1"/>
  <c r="AK39" i="1"/>
  <c r="AK41" i="1"/>
  <c r="AK43" i="1"/>
  <c r="AK45" i="1"/>
  <c r="AK47" i="1"/>
  <c r="AK49" i="1"/>
  <c r="AK51" i="1"/>
  <c r="AK53" i="1"/>
  <c r="AK55" i="1"/>
  <c r="AK57" i="1"/>
  <c r="AK59" i="1"/>
  <c r="AK61" i="1"/>
  <c r="AK63" i="1"/>
  <c r="AK65" i="1"/>
  <c r="AK67" i="1"/>
  <c r="AK18" i="1"/>
  <c r="AK32" i="1"/>
  <c r="AK68" i="1"/>
  <c r="AK70" i="1"/>
  <c r="AK72" i="1"/>
  <c r="AK74" i="1"/>
  <c r="AK76" i="1"/>
  <c r="AK78" i="1"/>
  <c r="AK80" i="1"/>
  <c r="AK25" i="1"/>
  <c r="AK73" i="1"/>
  <c r="AK79" i="1"/>
  <c r="AK27" i="1"/>
  <c r="AK69" i="1"/>
  <c r="AK71" i="1"/>
  <c r="AK75" i="1"/>
  <c r="AK66" i="1"/>
  <c r="AK16" i="1"/>
  <c r="AK20" i="1"/>
  <c r="AK77" i="1"/>
  <c r="AK28" i="1"/>
  <c r="AO17" i="1"/>
  <c r="AO19" i="1"/>
  <c r="AO26" i="1"/>
  <c r="AO31" i="1"/>
  <c r="AO20" i="1"/>
  <c r="AO22" i="1"/>
  <c r="AO29" i="1"/>
  <c r="AO32" i="1"/>
  <c r="AO34" i="1"/>
  <c r="AO36" i="1"/>
  <c r="AO38" i="1"/>
  <c r="AO40" i="1"/>
  <c r="AO42" i="1"/>
  <c r="AO44" i="1"/>
  <c r="AO46" i="1"/>
  <c r="AO48" i="1"/>
  <c r="AO50" i="1"/>
  <c r="AO52" i="1"/>
  <c r="AO54" i="1"/>
  <c r="AO56" i="1"/>
  <c r="AO58" i="1"/>
  <c r="AO60" i="1"/>
  <c r="AO62" i="1"/>
  <c r="AO64" i="1"/>
  <c r="AO23" i="1"/>
  <c r="AO28" i="1"/>
  <c r="AO30" i="1"/>
  <c r="AO33" i="1"/>
  <c r="AO35" i="1"/>
  <c r="AO37" i="1"/>
  <c r="AO39" i="1"/>
  <c r="AO41" i="1"/>
  <c r="AO43" i="1"/>
  <c r="AO45" i="1"/>
  <c r="AO47" i="1"/>
  <c r="AO49" i="1"/>
  <c r="AO51" i="1"/>
  <c r="AO53" i="1"/>
  <c r="AO55" i="1"/>
  <c r="AO57" i="1"/>
  <c r="AO59" i="1"/>
  <c r="AO61" i="1"/>
  <c r="AO63" i="1"/>
  <c r="AO65" i="1"/>
  <c r="AO68" i="1"/>
  <c r="AO70" i="1"/>
  <c r="AO72" i="1"/>
  <c r="AO74" i="1"/>
  <c r="AO76" i="1"/>
  <c r="AO78" i="1"/>
  <c r="AO80" i="1"/>
  <c r="AO66" i="1"/>
  <c r="AO16" i="1"/>
  <c r="AO67" i="1"/>
  <c r="AO77" i="1"/>
  <c r="AO79" i="1"/>
  <c r="AO25" i="1"/>
  <c r="AO27" i="1"/>
  <c r="AO69" i="1"/>
  <c r="AO71" i="1"/>
  <c r="AO73" i="1"/>
  <c r="AO75" i="1"/>
  <c r="AO24" i="1"/>
  <c r="P37" i="1"/>
  <c r="AO85" i="1"/>
  <c r="AO91" i="1"/>
  <c r="AO81" i="1"/>
  <c r="AO89" i="1"/>
  <c r="AO83" i="1"/>
  <c r="AO87" i="1"/>
  <c r="AO90" i="1"/>
  <c r="AO82" i="1"/>
  <c r="AO88" i="1"/>
  <c r="AO86" i="1"/>
  <c r="AO84" i="1"/>
  <c r="R17" i="1"/>
  <c r="Q52" i="1"/>
  <c r="AP84" i="1"/>
  <c r="AP87" i="1"/>
  <c r="AP86" i="1"/>
  <c r="AP89" i="1"/>
  <c r="AP83" i="1"/>
  <c r="AP82" i="1"/>
  <c r="AP90" i="1"/>
  <c r="AP88" i="1"/>
  <c r="AP91" i="1"/>
  <c r="AP85" i="1"/>
  <c r="AP81" i="1"/>
  <c r="S41" i="1"/>
  <c r="AI61" i="1"/>
  <c r="AI44" i="1"/>
  <c r="AI42" i="1"/>
  <c r="AI49" i="1"/>
  <c r="AI27" i="1"/>
  <c r="AI50" i="1"/>
  <c r="AI26" i="1"/>
  <c r="AI37" i="1"/>
  <c r="AI53" i="1"/>
  <c r="AI46" i="1"/>
  <c r="AI25" i="1"/>
  <c r="AI54" i="1"/>
  <c r="AI33" i="1"/>
  <c r="AI55" i="1"/>
  <c r="AI39" i="1"/>
  <c r="AI45" i="1"/>
  <c r="AI31" i="1"/>
  <c r="AI57" i="1"/>
  <c r="AI22" i="1"/>
  <c r="AI29" i="1"/>
  <c r="AI59" i="1"/>
  <c r="AI43" i="1"/>
  <c r="AI47" i="1"/>
  <c r="AI48" i="1"/>
  <c r="AI24" i="1"/>
  <c r="AI56" i="1"/>
  <c r="AI40" i="1"/>
  <c r="AI21" i="1"/>
  <c r="AI30" i="1"/>
  <c r="AI52" i="1"/>
  <c r="AI38" i="1"/>
  <c r="AI60" i="1"/>
  <c r="AI58" i="1"/>
  <c r="AI51" i="1"/>
  <c r="AI32" i="1"/>
  <c r="AI36" i="1"/>
  <c r="AI23" i="1"/>
  <c r="AI35" i="1"/>
  <c r="AI34" i="1"/>
  <c r="AI41" i="1"/>
  <c r="AI28" i="1"/>
  <c r="AI17" i="1"/>
  <c r="AI18" i="1"/>
  <c r="AI20" i="1"/>
  <c r="AI19" i="1"/>
  <c r="R60" i="1"/>
  <c r="R58" i="1"/>
  <c r="S51" i="1"/>
  <c r="R48" i="1"/>
  <c r="S59" i="1"/>
  <c r="S57" i="1"/>
  <c r="Q53" i="1"/>
  <c r="R51" i="1"/>
  <c r="U49" i="1"/>
  <c r="U47" i="1"/>
  <c r="R46" i="1"/>
  <c r="R43" i="1"/>
  <c r="R40" i="1"/>
  <c r="S35" i="1"/>
  <c r="R32" i="1"/>
  <c r="R28" i="1"/>
  <c r="S23" i="1"/>
  <c r="R59" i="1"/>
  <c r="R56" i="1"/>
  <c r="R52" i="1"/>
  <c r="Q51" i="1"/>
  <c r="S49" i="1"/>
  <c r="S47" i="1"/>
  <c r="S45" i="1"/>
  <c r="S42" i="1"/>
  <c r="R39" i="1"/>
  <c r="R35" i="1"/>
  <c r="S31" i="1"/>
  <c r="R27" i="1"/>
  <c r="R19" i="1"/>
  <c r="S61" i="1"/>
  <c r="S58" i="1"/>
  <c r="R55" i="1"/>
  <c r="S50" i="1"/>
  <c r="U48" i="1"/>
  <c r="R47" i="1"/>
  <c r="R44" i="1"/>
  <c r="R42" i="1"/>
  <c r="R38" i="1"/>
  <c r="S34" i="1"/>
  <c r="R31" i="1"/>
  <c r="S26" i="1"/>
  <c r="R54" i="1"/>
  <c r="R50" i="1"/>
  <c r="S46" i="1"/>
  <c r="S43" i="1"/>
  <c r="R36" i="1"/>
  <c r="R34" i="1"/>
  <c r="R30" i="1"/>
  <c r="R26" i="1"/>
  <c r="T20" i="1"/>
  <c r="T17" i="1"/>
  <c r="T23" i="1"/>
  <c r="T31" i="1"/>
  <c r="T35" i="1"/>
  <c r="T39" i="1"/>
  <c r="T43" i="1"/>
  <c r="T47" i="1"/>
  <c r="T51" i="1"/>
  <c r="T55" i="1"/>
  <c r="T59" i="1"/>
  <c r="T24" i="1"/>
  <c r="T28" i="1"/>
  <c r="T32" i="1"/>
  <c r="P48" i="1"/>
  <c r="Q26" i="1"/>
  <c r="Q30" i="1"/>
  <c r="Q34" i="1"/>
  <c r="Q38" i="1"/>
  <c r="Q42" i="1"/>
  <c r="Q46" i="1"/>
  <c r="Q50" i="1"/>
  <c r="Q54" i="1"/>
  <c r="Q58" i="1"/>
  <c r="Q27" i="1"/>
  <c r="Q31" i="1"/>
  <c r="Q35" i="1"/>
  <c r="P57" i="1"/>
  <c r="P47" i="1"/>
  <c r="P36" i="1"/>
  <c r="Q57" i="1"/>
  <c r="U53" i="1"/>
  <c r="P61" i="1"/>
  <c r="P56" i="1"/>
  <c r="P51" i="1"/>
  <c r="P45" i="1"/>
  <c r="P40" i="1"/>
  <c r="P29" i="1"/>
  <c r="P24" i="1"/>
  <c r="Q61" i="1"/>
  <c r="Q60" i="1"/>
  <c r="Q59" i="1"/>
  <c r="U56" i="1"/>
  <c r="U55" i="1"/>
  <c r="T54" i="1"/>
  <c r="T53" i="1"/>
  <c r="T52" i="1"/>
  <c r="Q45" i="1"/>
  <c r="Q43" i="1"/>
  <c r="U41" i="1"/>
  <c r="U40" i="1"/>
  <c r="U39" i="1"/>
  <c r="T38" i="1"/>
  <c r="T37" i="1"/>
  <c r="T36" i="1"/>
  <c r="U33" i="1"/>
  <c r="T30" i="1"/>
  <c r="T29" i="1"/>
  <c r="Q28" i="1"/>
  <c r="Q25" i="1"/>
  <c r="T18" i="1"/>
  <c r="S17" i="1"/>
  <c r="S18" i="1"/>
  <c r="S28" i="1"/>
  <c r="S32" i="1"/>
  <c r="S36" i="1"/>
  <c r="S40" i="1"/>
  <c r="S44" i="1"/>
  <c r="S48" i="1"/>
  <c r="S52" i="1"/>
  <c r="S56" i="1"/>
  <c r="S60" i="1"/>
  <c r="S29" i="1"/>
  <c r="S33" i="1"/>
  <c r="P60" i="1"/>
  <c r="P55" i="1"/>
  <c r="P49" i="1"/>
  <c r="P44" i="1"/>
  <c r="P39" i="1"/>
  <c r="P33" i="1"/>
  <c r="P28" i="1"/>
  <c r="U61" i="1"/>
  <c r="U60" i="1"/>
  <c r="U59" i="1"/>
  <c r="T58" i="1"/>
  <c r="T57" i="1"/>
  <c r="T56" i="1"/>
  <c r="S55" i="1"/>
  <c r="S54" i="1"/>
  <c r="S53" i="1"/>
  <c r="Q49" i="1"/>
  <c r="Q48" i="1"/>
  <c r="Q47" i="1"/>
  <c r="U45" i="1"/>
  <c r="U44" i="1"/>
  <c r="U43" i="1"/>
  <c r="T42" i="1"/>
  <c r="T41" i="1"/>
  <c r="T40" i="1"/>
  <c r="S39" i="1"/>
  <c r="S38" i="1"/>
  <c r="S37" i="1"/>
  <c r="T34" i="1"/>
  <c r="T33" i="1"/>
  <c r="Q32" i="1"/>
  <c r="S30" i="1"/>
  <c r="Q29" i="1"/>
  <c r="S27" i="1"/>
  <c r="U21" i="1"/>
  <c r="T45" i="1"/>
  <c r="T44" i="1"/>
  <c r="Q37" i="1"/>
  <c r="Q36" i="1"/>
  <c r="Q33" i="1"/>
  <c r="U25" i="1"/>
  <c r="T22" i="1"/>
  <c r="P26" i="1"/>
  <c r="P30" i="1"/>
  <c r="P34" i="1"/>
  <c r="P38" i="1"/>
  <c r="P42" i="1"/>
  <c r="P46" i="1"/>
  <c r="P50" i="1"/>
  <c r="P54" i="1"/>
  <c r="P58" i="1"/>
  <c r="P53" i="1"/>
  <c r="P32" i="1"/>
  <c r="U26" i="1"/>
  <c r="U30" i="1"/>
  <c r="U34" i="1"/>
  <c r="U38" i="1"/>
  <c r="U42" i="1"/>
  <c r="U46" i="1"/>
  <c r="U50" i="1"/>
  <c r="U54" i="1"/>
  <c r="U58" i="1"/>
  <c r="U27" i="1"/>
  <c r="U31" i="1"/>
  <c r="U35" i="1"/>
  <c r="P41" i="1"/>
  <c r="P31" i="1"/>
  <c r="P20" i="1"/>
  <c r="Q55" i="1"/>
  <c r="U51" i="1"/>
  <c r="T50" i="1"/>
  <c r="T48" i="1"/>
  <c r="Q41" i="1"/>
  <c r="Q40" i="1"/>
  <c r="Q39" i="1"/>
  <c r="U37" i="1"/>
  <c r="U36" i="1"/>
  <c r="U32" i="1"/>
  <c r="P59" i="1"/>
  <c r="P43" i="1"/>
  <c r="P27" i="1"/>
  <c r="T61" i="1"/>
  <c r="T60" i="1"/>
  <c r="T46" i="1"/>
  <c r="P52" i="1"/>
  <c r="Q56" i="1"/>
  <c r="U52" i="1"/>
  <c r="T49" i="1"/>
  <c r="T25" i="1"/>
  <c r="P35" i="1"/>
  <c r="U57" i="1"/>
  <c r="Q44" i="1"/>
  <c r="R61" i="1"/>
  <c r="R57" i="1"/>
  <c r="R53" i="1"/>
  <c r="R49" i="1"/>
  <c r="R45" i="1"/>
  <c r="R41" i="1"/>
  <c r="R37" i="1"/>
  <c r="R33" i="1"/>
  <c r="R29" i="1"/>
  <c r="R25" i="1"/>
  <c r="AN88" i="1" l="1"/>
  <c r="AN90" i="1"/>
  <c r="AN82" i="1"/>
  <c r="AN86" i="1"/>
  <c r="AN84" i="1"/>
  <c r="AN91" i="1"/>
  <c r="AN83" i="1"/>
  <c r="AN89" i="1"/>
  <c r="AN87" i="1"/>
  <c r="AN85" i="1"/>
  <c r="AN81" i="1"/>
  <c r="AM82" i="1"/>
  <c r="AM88" i="1"/>
  <c r="AM90" i="1"/>
  <c r="AM83" i="1"/>
  <c r="AM91" i="1"/>
  <c r="AM81" i="1"/>
  <c r="AM84" i="1"/>
  <c r="AM85" i="1"/>
  <c r="AM86" i="1"/>
  <c r="AM87" i="1"/>
  <c r="AM89" i="1"/>
  <c r="AL82" i="1"/>
  <c r="AL90" i="1"/>
  <c r="AL91" i="1"/>
  <c r="AL84" i="1"/>
  <c r="AL89" i="1"/>
  <c r="AL88" i="1"/>
  <c r="AL83" i="1"/>
  <c r="AL87" i="1"/>
  <c r="AL81" i="1"/>
  <c r="AL86" i="1"/>
  <c r="AL85" i="1"/>
  <c r="AO92" i="1"/>
  <c r="AK84" i="1"/>
  <c r="AP92" i="1"/>
  <c r="AM92" i="1"/>
  <c r="AN93" i="1"/>
  <c r="AK83" i="1"/>
  <c r="AK81" i="1"/>
  <c r="AP93" i="1"/>
  <c r="AK91" i="1"/>
  <c r="AM93" i="1"/>
  <c r="AK89" i="1"/>
  <c r="AL92" i="1"/>
  <c r="AN92" i="1"/>
  <c r="AK86" i="1"/>
  <c r="AK90" i="1"/>
  <c r="AK93" i="1"/>
  <c r="AK85" i="1"/>
  <c r="AK92" i="1"/>
  <c r="AL93" i="1"/>
  <c r="AK88" i="1"/>
  <c r="AO93" i="1"/>
  <c r="AK82" i="1"/>
  <c r="AK87" i="1"/>
  <c r="D26" i="1"/>
  <c r="D27" i="1"/>
  <c r="D28" i="1"/>
  <c r="T27" i="1" s="1"/>
  <c r="D29" i="1"/>
  <c r="D30" i="1"/>
  <c r="U29" i="1" s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C1" i="1"/>
  <c r="A15" i="1" l="1"/>
  <c r="G19" i="1"/>
  <c r="H19" i="1" s="1"/>
  <c r="AN19" i="1" s="1"/>
  <c r="G20" i="1"/>
  <c r="H20" i="1" s="1"/>
  <c r="G17" i="1"/>
  <c r="G18" i="1"/>
  <c r="H18" i="1" s="1"/>
  <c r="G52" i="1"/>
  <c r="H52" i="1" s="1"/>
  <c r="G53" i="1"/>
  <c r="H53" i="1" s="1"/>
  <c r="G50" i="1"/>
  <c r="H50" i="1" s="1"/>
  <c r="G51" i="1"/>
  <c r="H51" i="1" s="1"/>
  <c r="G48" i="1"/>
  <c r="H48" i="1" s="1"/>
  <c r="G49" i="1"/>
  <c r="H49" i="1" s="1"/>
  <c r="G46" i="1"/>
  <c r="H46" i="1" s="1"/>
  <c r="G47" i="1"/>
  <c r="H47" i="1" s="1"/>
  <c r="G44" i="1"/>
  <c r="H44" i="1" s="1"/>
  <c r="G45" i="1"/>
  <c r="H45" i="1" s="1"/>
  <c r="G42" i="1"/>
  <c r="H42" i="1" s="1"/>
  <c r="G43" i="1"/>
  <c r="H43" i="1" s="1"/>
  <c r="G40" i="1"/>
  <c r="H40" i="1" s="1"/>
  <c r="G41" i="1"/>
  <c r="H41" i="1" s="1"/>
  <c r="G38" i="1"/>
  <c r="H38" i="1" s="1"/>
  <c r="G39" i="1"/>
  <c r="H39" i="1" s="1"/>
  <c r="G36" i="1"/>
  <c r="H36" i="1" s="1"/>
  <c r="G37" i="1"/>
  <c r="H37" i="1" s="1"/>
  <c r="G34" i="1"/>
  <c r="H34" i="1" s="1"/>
  <c r="G35" i="1"/>
  <c r="H35" i="1" s="1"/>
  <c r="G32" i="1"/>
  <c r="AN32" i="1" s="1"/>
  <c r="G33" i="1"/>
  <c r="H33" i="1" s="1"/>
  <c r="AK33" i="1" s="1"/>
  <c r="T26" i="1"/>
  <c r="V26" i="1"/>
  <c r="G30" i="1"/>
  <c r="H30" i="1" s="1"/>
  <c r="G31" i="1"/>
  <c r="U28" i="1"/>
  <c r="G28" i="1"/>
  <c r="H28" i="1" s="1"/>
  <c r="G29" i="1"/>
  <c r="H29" i="1" s="1"/>
  <c r="G26" i="1"/>
  <c r="H26" i="1" s="1"/>
  <c r="G27" i="1"/>
  <c r="H27" i="1" s="1"/>
  <c r="G25" i="1"/>
  <c r="H25" i="1" s="1"/>
  <c r="AM25" i="1" s="1"/>
  <c r="C3" i="1"/>
  <c r="F4" i="1" s="1"/>
  <c r="R24" i="1"/>
  <c r="U22" i="1"/>
  <c r="G24" i="1"/>
  <c r="H24" i="1" s="1"/>
  <c r="AN24" i="1" s="1"/>
  <c r="G22" i="1"/>
  <c r="H22" i="1" s="1"/>
  <c r="AL22" i="1" s="1"/>
  <c r="G23" i="1"/>
  <c r="H23" i="1" s="1"/>
  <c r="AK23" i="1" s="1"/>
  <c r="G21" i="1"/>
  <c r="H21" i="1" s="1"/>
  <c r="A52" i="1"/>
  <c r="A95" i="1"/>
  <c r="A87" i="1"/>
  <c r="A79" i="1"/>
  <c r="A71" i="1"/>
  <c r="A63" i="1"/>
  <c r="A55" i="1"/>
  <c r="A94" i="1"/>
  <c r="A90" i="1"/>
  <c r="A86" i="1"/>
  <c r="A82" i="1"/>
  <c r="A78" i="1"/>
  <c r="A74" i="1"/>
  <c r="A70" i="1"/>
  <c r="A66" i="1"/>
  <c r="A62" i="1"/>
  <c r="A58" i="1"/>
  <c r="A54" i="1"/>
  <c r="A91" i="1"/>
  <c r="A83" i="1"/>
  <c r="A75" i="1"/>
  <c r="A67" i="1"/>
  <c r="A59" i="1"/>
  <c r="A93" i="1"/>
  <c r="A89" i="1"/>
  <c r="A85" i="1"/>
  <c r="A81" i="1"/>
  <c r="A77" i="1"/>
  <c r="A73" i="1"/>
  <c r="A69" i="1"/>
  <c r="A65" i="1"/>
  <c r="A61" i="1"/>
  <c r="A57" i="1"/>
  <c r="A53" i="1"/>
  <c r="A96" i="1"/>
  <c r="A92" i="1"/>
  <c r="A88" i="1"/>
  <c r="A84" i="1"/>
  <c r="A80" i="1"/>
  <c r="A76" i="1"/>
  <c r="A72" i="1"/>
  <c r="A68" i="1"/>
  <c r="A64" i="1"/>
  <c r="A60" i="1"/>
  <c r="A56" i="1"/>
  <c r="A3" i="1"/>
  <c r="A5" i="1"/>
  <c r="A7" i="1"/>
  <c r="A17" i="1"/>
  <c r="A21" i="1"/>
  <c r="A25" i="1"/>
  <c r="A29" i="1"/>
  <c r="A33" i="1"/>
  <c r="A37" i="1"/>
  <c r="A41" i="1"/>
  <c r="A45" i="1"/>
  <c r="A49" i="1"/>
  <c r="A2" i="1"/>
  <c r="A19" i="1"/>
  <c r="A23" i="1"/>
  <c r="A27" i="1"/>
  <c r="A31" i="1"/>
  <c r="A35" i="1"/>
  <c r="A39" i="1"/>
  <c r="A43" i="1"/>
  <c r="A47" i="1"/>
  <c r="A51" i="1"/>
  <c r="A8" i="1"/>
  <c r="A22" i="1"/>
  <c r="A30" i="1"/>
  <c r="A38" i="1"/>
  <c r="A46" i="1"/>
  <c r="A16" i="1"/>
  <c r="A24" i="1"/>
  <c r="A32" i="1"/>
  <c r="A40" i="1"/>
  <c r="A48" i="1"/>
  <c r="A6" i="1"/>
  <c r="A18" i="1"/>
  <c r="A26" i="1"/>
  <c r="A34" i="1"/>
  <c r="A42" i="1"/>
  <c r="A50" i="1"/>
  <c r="A20" i="1"/>
  <c r="A28" i="1"/>
  <c r="A36" i="1"/>
  <c r="A44" i="1"/>
  <c r="AK8" i="1" l="1"/>
  <c r="E8" i="1" s="1"/>
  <c r="F8" i="1" s="1"/>
  <c r="AM21" i="1"/>
  <c r="AO21" i="1"/>
  <c r="AL20" i="1"/>
  <c r="AP20" i="1"/>
  <c r="AP8" i="1" s="1"/>
  <c r="E13" i="1" s="1"/>
  <c r="F13" i="1" s="1"/>
  <c r="AO18" i="1"/>
  <c r="AM18" i="1"/>
  <c r="AM8" i="1" s="1"/>
  <c r="E10" i="1" s="1"/>
  <c r="F10" i="1" s="1"/>
  <c r="AN8" i="1"/>
  <c r="E11" i="1" s="1"/>
  <c r="F11" i="1" s="1"/>
  <c r="H31" i="1"/>
  <c r="AL31" i="1" s="1"/>
  <c r="C4" i="1"/>
  <c r="E3" i="1"/>
  <c r="AL8" i="1" l="1"/>
  <c r="E9" i="1" s="1"/>
  <c r="F9" i="1" s="1"/>
  <c r="AO8" i="1"/>
  <c r="E12" i="1" s="1"/>
  <c r="F12" i="1" s="1"/>
  <c r="AR6" i="1"/>
  <c r="F3" i="1"/>
  <c r="AR3" i="1"/>
  <c r="AR5" i="1" s="1"/>
  <c r="Q19" i="1"/>
  <c r="Q17" i="1"/>
  <c r="D21" i="1"/>
  <c r="D23" i="1"/>
  <c r="D24" i="1"/>
  <c r="Q23" i="1" s="1"/>
  <c r="D22" i="1"/>
  <c r="D25" i="1"/>
  <c r="S25" i="1" s="1"/>
  <c r="V21" i="1" l="1"/>
  <c r="V15" i="1" s="1"/>
  <c r="R21" i="1"/>
  <c r="R23" i="1"/>
  <c r="U23" i="1"/>
  <c r="P17" i="1"/>
  <c r="U17" i="1"/>
  <c r="Q21" i="1"/>
  <c r="P21" i="1"/>
  <c r="S19" i="1"/>
  <c r="P19" i="1"/>
  <c r="P23" i="1"/>
  <c r="Q22" i="1"/>
  <c r="P25" i="1"/>
  <c r="T21" i="1"/>
  <c r="S21" i="1"/>
  <c r="U19" i="1"/>
  <c r="T19" i="1"/>
  <c r="R22" i="1"/>
  <c r="Q24" i="1"/>
  <c r="R18" i="1"/>
  <c r="P18" i="1"/>
  <c r="Q20" i="1" l="1"/>
  <c r="U20" i="1"/>
  <c r="S22" i="1"/>
  <c r="P22" i="1"/>
  <c r="S8" i="1" s="1"/>
  <c r="S24" i="1"/>
  <c r="U24" i="1"/>
  <c r="U18" i="1"/>
  <c r="Q18" i="1"/>
  <c r="S12" i="1"/>
  <c r="D12" i="1" s="1"/>
  <c r="S20" i="1"/>
  <c r="R20" i="1"/>
  <c r="S10" i="1" s="1"/>
  <c r="D10" i="1" s="1"/>
  <c r="D8" i="1" l="1"/>
  <c r="S9" i="1"/>
  <c r="D9" i="1" s="1"/>
  <c r="S11" i="1"/>
  <c r="D11" i="1" s="1"/>
  <c r="S13" i="1"/>
  <c r="D13" i="1" s="1"/>
</calcChain>
</file>

<file path=xl/sharedStrings.xml><?xml version="1.0" encoding="utf-8"?>
<sst xmlns="http://schemas.openxmlformats.org/spreadsheetml/2006/main" count="38" uniqueCount="33">
  <si>
    <t>Nombre de relai</t>
  </si>
  <si>
    <t>Temps depuis départ</t>
  </si>
  <si>
    <t>Pilote</t>
  </si>
  <si>
    <t>Adrien</t>
  </si>
  <si>
    <t>Jerem</t>
  </si>
  <si>
    <t>Max</t>
  </si>
  <si>
    <t>Vincent</t>
  </si>
  <si>
    <t>Yan</t>
  </si>
  <si>
    <t>Durée du relai</t>
  </si>
  <si>
    <t>Panne</t>
  </si>
  <si>
    <t>essence</t>
  </si>
  <si>
    <t>heure :</t>
  </si>
  <si>
    <t>Arrivée prévu à :</t>
  </si>
  <si>
    <t>Nombre relais</t>
  </si>
  <si>
    <t>Durée du relai en cours</t>
  </si>
  <si>
    <t>Jérôme</t>
  </si>
  <si>
    <t>Temps de roulage</t>
  </si>
  <si>
    <t>Temps depuis dernier roulage</t>
  </si>
  <si>
    <t>Peut prendre le relai</t>
  </si>
  <si>
    <t>Jerôme</t>
  </si>
  <si>
    <t>H de roulage</t>
  </si>
  <si>
    <t>Temps d'arrêt</t>
  </si>
  <si>
    <t>Peut rouler?</t>
  </si>
  <si>
    <t>Temps écoulé :</t>
  </si>
  <si>
    <t>Nombre d'Arrêt</t>
  </si>
  <si>
    <t>Temps/relais restant :</t>
  </si>
  <si>
    <t>Relai en cours :</t>
  </si>
  <si>
    <t>Temps restant :</t>
  </si>
  <si>
    <t>Arrêts à faire :</t>
  </si>
  <si>
    <t>Arrêts réalisés :</t>
  </si>
  <si>
    <t>heure départ relai</t>
  </si>
  <si>
    <t>heure fin relai</t>
  </si>
  <si>
    <t>Arrêts restant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</si>
</sst>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/mm/yyyy\ hh:mm:ss"/>
    <numFmt numFmtId="165" formatCode="[$-F400]h:mm:ss\ AM/PM"/>
    <numFmt numFmtId="166" formatCode="#&quot; min&quot;\ "/>
    <numFmt numFmtId="167" formatCode="#&quot; h&quot;\ "/>
    <numFmt numFmtId="168" formatCode="0#&quot; s&quot;\ "/>
    <numFmt numFmtId="169" formatCode="h:mm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5" tint="-0.249977111117893"/>
      <name val="Calibri"/>
      <family val="2"/>
      <scheme val="minor"/>
    </font>
    <font>
      <b/>
      <sz val="26"/>
      <color rgb="FF0070C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1" tint="0.14996795556505021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</xf>
    <xf numFmtId="0" fontId="0" fillId="0" borderId="0" xfId="0" applyNumberFormat="1" applyFill="1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</xf>
    <xf numFmtId="169" fontId="0" fillId="0" borderId="9" xfId="0" applyNumberFormat="1" applyBorder="1" applyAlignment="1" applyProtection="1">
      <alignment horizontal="center" vertical="center"/>
    </xf>
    <xf numFmtId="169" fontId="0" fillId="0" borderId="10" xfId="0" applyNumberFormat="1" applyBorder="1" applyAlignment="1" applyProtection="1">
      <alignment horizontal="center" vertical="center"/>
    </xf>
    <xf numFmtId="22" fontId="0" fillId="0" borderId="2" xfId="0" applyNumberFormat="1" applyBorder="1" applyAlignment="1" applyProtection="1">
      <alignment horizontal="center" vertical="center"/>
      <protection locked="0"/>
    </xf>
    <xf numFmtId="22" fontId="0" fillId="0" borderId="0" xfId="0" applyNumberFormat="1" applyBorder="1" applyAlignment="1" applyProtection="1">
      <alignment horizontal="center" vertical="center"/>
      <protection locked="0"/>
    </xf>
    <xf numFmtId="169" fontId="0" fillId="0" borderId="0" xfId="0" applyNumberFormat="1" applyAlignment="1" applyProtection="1">
      <alignment horizontal="center" vertical="center"/>
    </xf>
    <xf numFmtId="165" fontId="0" fillId="0" borderId="15" xfId="0" applyNumberFormat="1" applyBorder="1" applyAlignment="1" applyProtection="1">
      <alignment horizontal="center" vertical="center"/>
      <protection locked="0"/>
    </xf>
    <xf numFmtId="165" fontId="0" fillId="0" borderId="3" xfId="0" applyNumberFormat="1" applyBorder="1" applyAlignment="1" applyProtection="1">
      <alignment horizontal="center" vertical="center"/>
      <protection locked="0"/>
    </xf>
    <xf numFmtId="165" fontId="0" fillId="0" borderId="6" xfId="0" applyNumberForma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2" fontId="0" fillId="0" borderId="0" xfId="0" applyNumberFormat="1" applyFont="1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  <protection locked="0"/>
    </xf>
    <xf numFmtId="169" fontId="0" fillId="0" borderId="0" xfId="0" applyNumberFormat="1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1" fillId="0" borderId="21" xfId="0" applyFont="1" applyBorder="1" applyAlignment="1" applyProtection="1">
      <alignment horizontal="center" vertical="center"/>
    </xf>
    <xf numFmtId="0" fontId="1" fillId="0" borderId="22" xfId="0" applyFont="1" applyBorder="1" applyAlignment="1" applyProtection="1">
      <alignment horizontal="center" vertical="center"/>
    </xf>
    <xf numFmtId="0" fontId="1" fillId="0" borderId="31" xfId="0" applyFont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  <protection locked="0"/>
    </xf>
    <xf numFmtId="164" fontId="0" fillId="2" borderId="0" xfId="0" applyNumberFormat="1" applyFill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16" fontId="0" fillId="2" borderId="0" xfId="0" applyNumberFormat="1" applyFill="1" applyAlignment="1" applyProtection="1">
      <alignment horizontal="center" vertical="center"/>
      <protection locked="0"/>
    </xf>
    <xf numFmtId="167" fontId="0" fillId="2" borderId="0" xfId="0" applyNumberFormat="1" applyFont="1" applyFill="1" applyAlignment="1" applyProtection="1">
      <alignment horizontal="center" vertical="center"/>
      <protection locked="0"/>
    </xf>
    <xf numFmtId="166" fontId="0" fillId="2" borderId="0" xfId="0" applyNumberFormat="1" applyFill="1" applyAlignment="1" applyProtection="1">
      <alignment horizontal="center" vertical="center"/>
      <protection locked="0"/>
    </xf>
    <xf numFmtId="168" fontId="0" fillId="2" borderId="0" xfId="0" applyNumberForma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9" fillId="2" borderId="22" xfId="0" applyFont="1" applyFill="1" applyBorder="1" applyAlignment="1" applyProtection="1">
      <alignment horizontal="right" vertical="center"/>
      <protection locked="0"/>
    </xf>
    <xf numFmtId="0" fontId="9" fillId="2" borderId="22" xfId="0" applyFont="1" applyFill="1" applyBorder="1" applyAlignment="1" applyProtection="1">
      <alignment horizontal="right" vertical="center"/>
    </xf>
    <xf numFmtId="0" fontId="8" fillId="2" borderId="20" xfId="0" applyNumberFormat="1" applyFont="1" applyFill="1" applyBorder="1" applyAlignment="1" applyProtection="1">
      <alignment horizontal="left" vertical="center"/>
    </xf>
    <xf numFmtId="0" fontId="9" fillId="2" borderId="20" xfId="0" applyFont="1" applyFill="1" applyBorder="1" applyAlignment="1" applyProtection="1">
      <alignment horizontal="left" vertical="center"/>
    </xf>
    <xf numFmtId="0" fontId="7" fillId="2" borderId="22" xfId="0" applyFont="1" applyFill="1" applyBorder="1" applyAlignment="1" applyProtection="1">
      <alignment horizontal="right" vertical="center" wrapText="1"/>
    </xf>
    <xf numFmtId="0" fontId="0" fillId="2" borderId="37" xfId="0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/>
      <protection locked="0"/>
    </xf>
    <xf numFmtId="0" fontId="1" fillId="2" borderId="30" xfId="0" applyFont="1" applyFill="1" applyBorder="1" applyAlignment="1" applyProtection="1">
      <alignment horizontal="center" vertical="center"/>
      <protection locked="0"/>
    </xf>
    <xf numFmtId="0" fontId="1" fillId="2" borderId="32" xfId="0" applyFont="1" applyFill="1" applyBorder="1" applyAlignment="1" applyProtection="1">
      <alignment horizontal="right" vertical="center"/>
      <protection locked="0"/>
    </xf>
    <xf numFmtId="0" fontId="0" fillId="2" borderId="28" xfId="0" applyFill="1" applyBorder="1" applyAlignment="1" applyProtection="1">
      <alignment horizontal="center" vertical="center"/>
    </xf>
    <xf numFmtId="169" fontId="0" fillId="2" borderId="19" xfId="0" applyNumberFormat="1" applyFill="1" applyBorder="1" applyAlignment="1" applyProtection="1">
      <alignment horizontal="center" vertical="center"/>
    </xf>
    <xf numFmtId="0" fontId="0" fillId="2" borderId="29" xfId="0" applyFill="1" applyBorder="1" applyAlignment="1" applyProtection="1">
      <alignment horizontal="center" vertical="center"/>
    </xf>
    <xf numFmtId="0" fontId="1" fillId="2" borderId="33" xfId="0" applyFont="1" applyFill="1" applyBorder="1" applyAlignment="1" applyProtection="1">
      <alignment horizontal="right" vertical="center"/>
      <protection locked="0"/>
    </xf>
    <xf numFmtId="0" fontId="0" fillId="2" borderId="23" xfId="0" applyFill="1" applyBorder="1" applyAlignment="1" applyProtection="1">
      <alignment horizontal="center" vertical="center"/>
    </xf>
    <xf numFmtId="169" fontId="0" fillId="2" borderId="9" xfId="0" applyNumberFormat="1" applyFill="1" applyBorder="1" applyAlignment="1" applyProtection="1">
      <alignment horizontal="center" vertical="center"/>
    </xf>
    <xf numFmtId="0" fontId="0" fillId="2" borderId="24" xfId="0" applyFill="1" applyBorder="1" applyAlignment="1" applyProtection="1">
      <alignment horizontal="center" vertical="center"/>
    </xf>
    <xf numFmtId="0" fontId="1" fillId="2" borderId="34" xfId="0" applyFont="1" applyFill="1" applyBorder="1" applyAlignment="1" applyProtection="1">
      <alignment horizontal="right" vertical="center"/>
      <protection locked="0"/>
    </xf>
    <xf numFmtId="0" fontId="0" fillId="2" borderId="25" xfId="0" applyFill="1" applyBorder="1" applyAlignment="1" applyProtection="1">
      <alignment horizontal="center" vertical="center"/>
    </xf>
    <xf numFmtId="169" fontId="0" fillId="2" borderId="26" xfId="0" applyNumberFormat="1" applyFill="1" applyBorder="1" applyAlignment="1" applyProtection="1">
      <alignment horizontal="center" vertical="center"/>
    </xf>
    <xf numFmtId="0" fontId="0" fillId="2" borderId="27" xfId="0" applyFill="1" applyBorder="1" applyAlignment="1" applyProtection="1">
      <alignment horizontal="center" vertical="center"/>
    </xf>
    <xf numFmtId="0" fontId="0" fillId="2" borderId="18" xfId="0" applyFill="1" applyBorder="1" applyAlignment="1" applyProtection="1">
      <alignment horizontal="center" vertical="center"/>
    </xf>
    <xf numFmtId="0" fontId="0" fillId="2" borderId="18" xfId="0" applyNumberFormat="1" applyFill="1" applyBorder="1" applyAlignment="1" applyProtection="1">
      <alignment horizontal="center" vertical="center"/>
    </xf>
    <xf numFmtId="0" fontId="0" fillId="2" borderId="16" xfId="0" applyNumberForma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/>
    </xf>
    <xf numFmtId="0" fontId="0" fillId="2" borderId="10" xfId="0" applyFill="1" applyBorder="1" applyAlignment="1" applyProtection="1">
      <alignment horizontal="center" vertical="center"/>
      <protection locked="0"/>
    </xf>
    <xf numFmtId="169" fontId="0" fillId="2" borderId="10" xfId="0" applyNumberFormat="1" applyFill="1" applyBorder="1" applyAlignment="1" applyProtection="1">
      <alignment horizontal="center" vertical="center"/>
    </xf>
    <xf numFmtId="0" fontId="0" fillId="2" borderId="7" xfId="0" applyFill="1" applyBorder="1" applyAlignment="1" applyProtection="1">
      <alignment horizontal="center" vertical="center"/>
    </xf>
    <xf numFmtId="0" fontId="0" fillId="2" borderId="8" xfId="0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 wrapText="1"/>
    </xf>
    <xf numFmtId="0" fontId="0" fillId="2" borderId="13" xfId="0" applyFill="1" applyBorder="1" applyAlignment="1" applyProtection="1">
      <alignment horizontal="center" vertical="center"/>
    </xf>
    <xf numFmtId="22" fontId="0" fillId="2" borderId="14" xfId="0" applyNumberFormat="1" applyFill="1" applyBorder="1" applyAlignment="1" applyProtection="1">
      <alignment horizontal="center" vertical="center"/>
      <protection locked="0"/>
    </xf>
    <xf numFmtId="169" fontId="6" fillId="2" borderId="14" xfId="0" applyNumberFormat="1" applyFont="1" applyFill="1" applyBorder="1" applyAlignment="1" applyProtection="1">
      <alignment horizontal="center" vertical="center"/>
    </xf>
    <xf numFmtId="169" fontId="7" fillId="2" borderId="14" xfId="0" applyNumberFormat="1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  <protection locked="0"/>
    </xf>
    <xf numFmtId="169" fontId="0" fillId="2" borderId="14" xfId="0" applyNumberFormat="1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22" fontId="0" fillId="2" borderId="2" xfId="0" applyNumberFormat="1" applyFill="1" applyBorder="1" applyAlignment="1" applyProtection="1">
      <alignment horizontal="center" vertical="center"/>
      <protection locked="0"/>
    </xf>
    <xf numFmtId="169" fontId="6" fillId="2" borderId="2" xfId="0" applyNumberFormat="1" applyFont="1" applyFill="1" applyBorder="1" applyAlignment="1" applyProtection="1">
      <alignment horizontal="center" vertical="center"/>
    </xf>
    <xf numFmtId="169" fontId="7" fillId="2" borderId="2" xfId="0" applyNumberFormat="1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  <protection locked="0"/>
    </xf>
    <xf numFmtId="169" fontId="0" fillId="2" borderId="2" xfId="0" applyNumberFormat="1" applyFill="1" applyBorder="1" applyAlignment="1" applyProtection="1">
      <alignment horizontal="center" vertical="center"/>
    </xf>
    <xf numFmtId="165" fontId="6" fillId="2" borderId="2" xfId="0" applyNumberFormat="1" applyFont="1" applyFill="1" applyBorder="1" applyAlignment="1" applyProtection="1">
      <alignment horizontal="center" vertical="center"/>
    </xf>
    <xf numFmtId="165" fontId="7" fillId="2" borderId="2" xfId="0" applyNumberFormat="1" applyFont="1" applyFill="1" applyBorder="1" applyAlignment="1" applyProtection="1">
      <alignment horizontal="center" vertical="center"/>
    </xf>
    <xf numFmtId="165" fontId="0" fillId="2" borderId="2" xfId="0" applyNumberFormat="1" applyFill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 vertical="center"/>
    </xf>
    <xf numFmtId="22" fontId="0" fillId="2" borderId="5" xfId="0" applyNumberFormat="1" applyFill="1" applyBorder="1" applyAlignment="1" applyProtection="1">
      <alignment horizontal="center" vertical="center"/>
      <protection locked="0"/>
    </xf>
    <xf numFmtId="165" fontId="6" fillId="2" borderId="5" xfId="0" applyNumberFormat="1" applyFont="1" applyFill="1" applyBorder="1" applyAlignment="1" applyProtection="1">
      <alignment horizontal="center" vertical="center"/>
    </xf>
    <xf numFmtId="165" fontId="7" fillId="2" borderId="5" xfId="0" applyNumberFormat="1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  <protection locked="0"/>
    </xf>
    <xf numFmtId="165" fontId="0" fillId="2" borderId="5" xfId="0" applyNumberFormat="1" applyFill="1" applyBorder="1" applyAlignment="1" applyProtection="1">
      <alignment horizontal="center" vertical="center"/>
    </xf>
    <xf numFmtId="0" fontId="0" fillId="3" borderId="0" xfId="0" applyFill="1" applyAlignment="1" applyProtection="1">
      <alignment horizontal="center" vertical="center"/>
      <protection locked="0"/>
    </xf>
    <xf numFmtId="168" fontId="0" fillId="3" borderId="0" xfId="0" applyNumberFormat="1" applyFill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/>
    </xf>
    <xf numFmtId="0" fontId="5" fillId="3" borderId="0" xfId="0" applyFont="1" applyFill="1" applyAlignment="1" applyProtection="1">
      <alignment horizontal="center" vertical="center"/>
      <protection locked="0"/>
    </xf>
    <xf numFmtId="166" fontId="2" fillId="3" borderId="0" xfId="0" applyNumberFormat="1" applyFont="1" applyFill="1" applyBorder="1" applyAlignment="1" applyProtection="1">
      <alignment horizontal="center" vertical="center"/>
      <protection locked="0"/>
    </xf>
    <xf numFmtId="169" fontId="0" fillId="3" borderId="10" xfId="0" applyNumberFormat="1" applyFill="1" applyBorder="1" applyAlignment="1" applyProtection="1">
      <alignment horizontal="center" vertical="center"/>
    </xf>
    <xf numFmtId="0" fontId="0" fillId="3" borderId="11" xfId="0" applyFill="1" applyBorder="1" applyAlignment="1" applyProtection="1">
      <alignment horizontal="center" vertical="center" wrapText="1"/>
    </xf>
    <xf numFmtId="169" fontId="0" fillId="3" borderId="14" xfId="0" applyNumberFormat="1" applyFill="1" applyBorder="1" applyAlignment="1" applyProtection="1">
      <alignment horizontal="center" vertical="center"/>
    </xf>
    <xf numFmtId="169" fontId="0" fillId="3" borderId="2" xfId="0" applyNumberFormat="1" applyFill="1" applyBorder="1" applyAlignment="1" applyProtection="1">
      <alignment horizontal="center" vertical="center"/>
    </xf>
    <xf numFmtId="165" fontId="0" fillId="3" borderId="2" xfId="0" applyNumberFormat="1" applyFill="1" applyBorder="1" applyAlignment="1" applyProtection="1">
      <alignment horizontal="center" vertical="center"/>
    </xf>
    <xf numFmtId="165" fontId="0" fillId="3" borderId="5" xfId="0" applyNumberFormat="1" applyFill="1" applyBorder="1" applyAlignment="1" applyProtection="1">
      <alignment horizontal="center" vertical="center"/>
    </xf>
    <xf numFmtId="0" fontId="9" fillId="2" borderId="21" xfId="0" applyFont="1" applyFill="1" applyBorder="1" applyAlignment="1" applyProtection="1">
      <alignment horizontal="right" vertical="center"/>
      <protection locked="0"/>
    </xf>
    <xf numFmtId="169" fontId="9" fillId="2" borderId="38" xfId="0" applyNumberFormat="1" applyFont="1" applyFill="1" applyBorder="1" applyAlignment="1" applyProtection="1">
      <alignment horizontal="left" vertical="center"/>
      <protection locked="0"/>
    </xf>
    <xf numFmtId="0" fontId="7" fillId="2" borderId="37" xfId="0" applyFon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169" fontId="11" fillId="2" borderId="39" xfId="0" applyNumberFormat="1" applyFont="1" applyFill="1" applyBorder="1" applyAlignment="1" applyProtection="1">
      <alignment horizontal="left" vertical="center"/>
    </xf>
    <xf numFmtId="169" fontId="9" fillId="2" borderId="17" xfId="0" applyNumberFormat="1" applyFont="1" applyFill="1" applyBorder="1" applyAlignment="1" applyProtection="1">
      <alignment horizontal="left" vertical="center"/>
    </xf>
    <xf numFmtId="169" fontId="12" fillId="2" borderId="31" xfId="0" applyNumberFormat="1" applyFont="1" applyFill="1" applyBorder="1" applyAlignment="1" applyProtection="1">
      <alignment horizontal="center" vertical="center"/>
    </xf>
    <xf numFmtId="169" fontId="11" fillId="2" borderId="0" xfId="0" applyNumberFormat="1" applyFont="1" applyFill="1" applyBorder="1" applyAlignment="1" applyProtection="1">
      <alignment horizontal="left" vertical="center"/>
    </xf>
    <xf numFmtId="169" fontId="9" fillId="2" borderId="40" xfId="0" applyNumberFormat="1" applyFont="1" applyFill="1" applyBorder="1" applyAlignment="1" applyProtection="1">
      <alignment horizontal="left" vertical="center"/>
      <protection locked="0"/>
    </xf>
    <xf numFmtId="0" fontId="8" fillId="2" borderId="31" xfId="0" applyNumberFormat="1" applyFont="1" applyFill="1" applyBorder="1" applyAlignment="1" applyProtection="1">
      <alignment horizontal="left" vertical="center"/>
    </xf>
    <xf numFmtId="0" fontId="1" fillId="2" borderId="41" xfId="0" applyFont="1" applyFill="1" applyBorder="1" applyAlignment="1" applyProtection="1">
      <alignment horizontal="center" vertical="center"/>
      <protection locked="0"/>
    </xf>
    <xf numFmtId="0" fontId="0" fillId="2" borderId="38" xfId="0" applyFill="1" applyBorder="1" applyAlignment="1" applyProtection="1">
      <alignment horizontal="center" vertical="center"/>
    </xf>
    <xf numFmtId="0" fontId="0" fillId="2" borderId="20" xfId="0" applyFill="1" applyBorder="1" applyAlignment="1" applyProtection="1">
      <alignment horizontal="center" vertical="center"/>
    </xf>
    <xf numFmtId="0" fontId="0" fillId="2" borderId="42" xfId="0" applyFill="1" applyBorder="1" applyAlignment="1" applyProtection="1">
      <alignment horizontal="center" vertical="center"/>
    </xf>
    <xf numFmtId="0" fontId="12" fillId="2" borderId="20" xfId="0" applyFont="1" applyFill="1" applyBorder="1" applyAlignment="1" applyProtection="1">
      <alignment horizontal="left" vertical="center"/>
      <protection locked="0"/>
    </xf>
    <xf numFmtId="0" fontId="7" fillId="2" borderId="22" xfId="0" applyFont="1" applyFill="1" applyBorder="1" applyAlignment="1" applyProtection="1">
      <alignment horizontal="center" vertical="center"/>
    </xf>
    <xf numFmtId="0" fontId="7" fillId="2" borderId="20" xfId="0" applyFont="1" applyFill="1" applyBorder="1" applyAlignment="1" applyProtection="1">
      <alignment horizontal="left" vertical="center"/>
    </xf>
    <xf numFmtId="165" fontId="9" fillId="2" borderId="35" xfId="0" applyNumberFormat="1" applyFont="1" applyFill="1" applyBorder="1" applyAlignment="1" applyProtection="1">
      <alignment horizontal="center" vertical="center"/>
      <protection locked="0"/>
    </xf>
    <xf numFmtId="165" fontId="9" fillId="2" borderId="36" xfId="0" applyNumberFormat="1" applyFont="1" applyFill="1" applyBorder="1" applyAlignment="1" applyProtection="1">
      <alignment horizontal="center" vertical="center"/>
      <protection locked="0"/>
    </xf>
    <xf numFmtId="166" fontId="10" fillId="2" borderId="36" xfId="0" applyNumberFormat="1" applyFont="1" applyFill="1" applyBorder="1" applyAlignment="1" applyProtection="1">
      <alignment horizontal="center" vertical="center"/>
      <protection locked="0"/>
    </xf>
    <xf numFmtId="166" fontId="10" fillId="2" borderId="20" xfId="0" applyNumberFormat="1" applyFont="1" applyFill="1" applyBorder="1" applyAlignment="1" applyProtection="1">
      <alignment horizontal="center" vertical="center"/>
      <protection locked="0"/>
    </xf>
    <xf numFmtId="0" fontId="9" fillId="2" borderId="22" xfId="0" applyFont="1" applyFill="1" applyBorder="1" applyAlignment="1" applyProtection="1">
      <alignment horizontal="right" vertical="center"/>
    </xf>
    <xf numFmtId="0" fontId="9" fillId="2" borderId="31" xfId="0" applyFont="1" applyFill="1" applyBorder="1" applyAlignment="1" applyProtection="1">
      <alignment horizontal="right" vertical="center"/>
    </xf>
  </cellXfs>
  <cellStyles count="1">
    <cellStyle name="Normal" xfId="0" builtinId="0"/>
  </cellStyles>
  <dxfs count="9"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 patternType="darkDown">
          <fgColor theme="0" tint="-0.499984740745262"/>
          <bgColor theme="0" tint="-0.14996795556505021"/>
        </patternFill>
      </fill>
    </dxf>
  </dxfs>
  <tableStyles count="0" defaultTableStyle="TableStyleMedium2" defaultPivotStyle="PivotStyleLight16"/>
  <colors>
    <mruColors>
      <color rgb="FFFF3300"/>
      <color rgb="FFF08888"/>
      <color rgb="FFFF6BFF"/>
      <color rgb="FFDF7B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7</xdr:row>
      <xdr:rowOff>19050</xdr:rowOff>
    </xdr:from>
    <xdr:to>
      <xdr:col>1</xdr:col>
      <xdr:colOff>581025</xdr:colOff>
      <xdr:row>7</xdr:row>
      <xdr:rowOff>295275</xdr:rowOff>
    </xdr:to>
    <xdr:sp macro="[0]!Adri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5448300" y="847725"/>
          <a:ext cx="323850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257175</xdr:colOff>
      <xdr:row>8</xdr:row>
      <xdr:rowOff>9525</xdr:rowOff>
    </xdr:from>
    <xdr:to>
      <xdr:col>1</xdr:col>
      <xdr:colOff>581025</xdr:colOff>
      <xdr:row>8</xdr:row>
      <xdr:rowOff>285750</xdr:rowOff>
    </xdr:to>
    <xdr:sp macro="[0]!Guich" textlink="">
      <xdr:nvSpPr>
        <xdr:cNvPr id="10" name="Rectangle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/>
      </xdr:nvSpPr>
      <xdr:spPr>
        <a:xfrm>
          <a:off x="5448300" y="1152525"/>
          <a:ext cx="323850" cy="276225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257175</xdr:colOff>
      <xdr:row>9</xdr:row>
      <xdr:rowOff>9525</xdr:rowOff>
    </xdr:from>
    <xdr:to>
      <xdr:col>1</xdr:col>
      <xdr:colOff>581025</xdr:colOff>
      <xdr:row>9</xdr:row>
      <xdr:rowOff>285750</xdr:rowOff>
    </xdr:to>
    <xdr:sp macro="[0]!Jerem" textlink="">
      <xdr:nvSpPr>
        <xdr:cNvPr id="11" name="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5448300" y="1466850"/>
          <a:ext cx="323850" cy="276225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266700</xdr:colOff>
      <xdr:row>10</xdr:row>
      <xdr:rowOff>19050</xdr:rowOff>
    </xdr:from>
    <xdr:to>
      <xdr:col>1</xdr:col>
      <xdr:colOff>590550</xdr:colOff>
      <xdr:row>10</xdr:row>
      <xdr:rowOff>295275</xdr:rowOff>
    </xdr:to>
    <xdr:sp macro="[0]!_xludf.Max" textlink="">
      <xdr:nvSpPr>
        <xdr:cNvPr id="12" name="Rectangle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5457825" y="1790700"/>
          <a:ext cx="323850" cy="276225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266700</xdr:colOff>
      <xdr:row>11</xdr:row>
      <xdr:rowOff>19050</xdr:rowOff>
    </xdr:from>
    <xdr:to>
      <xdr:col>1</xdr:col>
      <xdr:colOff>590550</xdr:colOff>
      <xdr:row>11</xdr:row>
      <xdr:rowOff>295275</xdr:rowOff>
    </xdr:to>
    <xdr:sp macro="[0]!Vincent" textlink="">
      <xdr:nvSpPr>
        <xdr:cNvPr id="13" name="Rectangle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/>
      </xdr:nvSpPr>
      <xdr:spPr>
        <a:xfrm>
          <a:off x="5457825" y="2105025"/>
          <a:ext cx="323850" cy="27622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276225</xdr:colOff>
      <xdr:row>12</xdr:row>
      <xdr:rowOff>19050</xdr:rowOff>
    </xdr:from>
    <xdr:to>
      <xdr:col>1</xdr:col>
      <xdr:colOff>600075</xdr:colOff>
      <xdr:row>12</xdr:row>
      <xdr:rowOff>295275</xdr:rowOff>
    </xdr:to>
    <xdr:sp macro="[0]!Yan" textlink="">
      <xdr:nvSpPr>
        <xdr:cNvPr id="14" name="Rectangle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/>
      </xdr:nvSpPr>
      <xdr:spPr>
        <a:xfrm>
          <a:off x="5467350" y="2419350"/>
          <a:ext cx="323850" cy="276225"/>
        </a:xfrm>
        <a:prstGeom prst="rect">
          <a:avLst/>
        </a:prstGeom>
        <a:solidFill>
          <a:srgbClr val="FF6B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667871</xdr:colOff>
      <xdr:row>0</xdr:row>
      <xdr:rowOff>0</xdr:rowOff>
    </xdr:from>
    <xdr:to>
      <xdr:col>4</xdr:col>
      <xdr:colOff>620807</xdr:colOff>
      <xdr:row>0</xdr:row>
      <xdr:rowOff>313764</xdr:rowOff>
    </xdr:to>
    <xdr:sp macro="[0]!lancerheur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4029636" y="0"/>
          <a:ext cx="1118347" cy="31376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Départ Heure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D96"/>
  <sheetViews>
    <sheetView showGridLines="0" tabSelected="1" topLeftCell="B1" zoomScaleNormal="100" workbookViewId="0">
      <selection sqref="A1:A1048576"/>
    </sheetView>
  </sheetViews>
  <sheetFormatPr baseColWidth="10" defaultColWidth="11.42578125" defaultRowHeight="15" x14ac:dyDescent="0.25"/>
  <cols>
    <col min="1" max="1" width="18.42578125" style="2" hidden="1" customWidth="1"/>
    <col min="2" max="2" width="25.42578125" style="2" customWidth="1"/>
    <col min="3" max="3" width="25.140625" style="2" customWidth="1"/>
    <col min="4" max="4" width="17.7109375" style="2" customWidth="1"/>
    <col min="5" max="5" width="17.7109375" style="21" customWidth="1"/>
    <col min="6" max="6" width="17.7109375" style="2" customWidth="1"/>
    <col min="7" max="7" width="14.85546875" style="2" customWidth="1"/>
    <col min="8" max="8" width="18.7109375" style="2" hidden="1" customWidth="1"/>
    <col min="9" max="9" width="169.7109375" style="2" customWidth="1"/>
    <col min="10" max="10" width="8" style="2" customWidth="1"/>
    <col min="11" max="11" width="17.140625" style="2" customWidth="1"/>
    <col min="12" max="12" width="15.42578125" style="2" customWidth="1"/>
    <col min="13" max="17" width="12.7109375" style="2" customWidth="1"/>
    <col min="18" max="21" width="11.42578125" style="2"/>
    <col min="22" max="22" width="11.42578125" style="2" customWidth="1"/>
    <col min="23" max="36" width="11.42578125" style="2"/>
    <col min="37" max="37" width="18.5703125" style="2" customWidth="1"/>
    <col min="38" max="38" width="16.5703125" style="2" customWidth="1"/>
    <col min="39" max="39" width="16.7109375" style="2" customWidth="1"/>
    <col min="40" max="40" width="16.42578125" style="2" customWidth="1"/>
    <col min="41" max="41" width="16.140625" style="2" customWidth="1"/>
    <col min="42" max="42" width="15.85546875" style="2" customWidth="1"/>
    <col min="43" max="16384" width="11.42578125" style="2"/>
  </cols>
  <sheetData>
    <row r="1" spans="1:56" ht="26.45" customHeight="1" x14ac:dyDescent="0.25">
      <c r="B1" s="33" t="s">
        <v>11</v>
      </c>
      <c r="C1" s="34">
        <f ca="1">NOW()</f>
        <v>43636.893351273146</v>
      </c>
      <c r="D1" s="33"/>
      <c r="E1" s="35"/>
      <c r="F1" s="33"/>
      <c r="G1" s="33"/>
      <c r="H1" s="34"/>
      <c r="I1" s="95"/>
      <c r="J1" s="3"/>
    </row>
    <row r="2" spans="1:56" ht="15.75" thickBot="1" x14ac:dyDescent="0.3">
      <c r="A2" s="3">
        <f t="shared" ref="A2:A38" ca="1" si="0">C$1</f>
        <v>43636.893351273146</v>
      </c>
      <c r="B2" s="33" t="s">
        <v>12</v>
      </c>
      <c r="C2" s="34">
        <f>D2+E2/24+F2/(24*60)+G2/(24*60*60)</f>
        <v>43632.260416666664</v>
      </c>
      <c r="D2" s="36">
        <v>43632</v>
      </c>
      <c r="E2" s="37">
        <v>6</v>
      </c>
      <c r="F2" s="38">
        <v>15</v>
      </c>
      <c r="G2" s="39">
        <v>0</v>
      </c>
      <c r="H2" s="34"/>
      <c r="I2" s="96"/>
      <c r="K2" s="3"/>
    </row>
    <row r="3" spans="1:56" ht="27" customHeight="1" thickBot="1" x14ac:dyDescent="0.3">
      <c r="A3" s="3">
        <f t="shared" ca="1" si="0"/>
        <v>43636.893351273146</v>
      </c>
      <c r="B3" s="108" t="s">
        <v>27</v>
      </c>
      <c r="C3" s="110">
        <f ca="1">C2-C1</f>
        <v>-4.6329346064812853</v>
      </c>
      <c r="D3" s="121" t="s">
        <v>26</v>
      </c>
      <c r="E3" s="112">
        <f>SUM(G17:G61)</f>
        <v>0</v>
      </c>
      <c r="F3" s="122" t="e">
        <f>LOOKUP(E3,G17:G61,F17:F61)</f>
        <v>#N/A</v>
      </c>
      <c r="G3" s="40"/>
      <c r="H3" s="113"/>
      <c r="I3" s="97"/>
      <c r="J3" s="8" t="s">
        <v>13</v>
      </c>
      <c r="K3" s="8" t="s">
        <v>16</v>
      </c>
      <c r="L3" s="8" t="s">
        <v>17</v>
      </c>
      <c r="M3" s="22" t="s">
        <v>18</v>
      </c>
      <c r="N3" s="22"/>
      <c r="O3" s="22"/>
      <c r="P3" s="22"/>
      <c r="Q3" s="22"/>
      <c r="R3" s="1"/>
      <c r="S3" s="1"/>
      <c r="T3" s="1"/>
      <c r="U3" s="1"/>
      <c r="V3" s="1"/>
      <c r="AR3" s="23">
        <f>E3*60*24*60</f>
        <v>0</v>
      </c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</row>
    <row r="4" spans="1:56" ht="19.899999999999999" customHeight="1" x14ac:dyDescent="0.25">
      <c r="A4" s="3"/>
      <c r="B4" s="106" t="s">
        <v>23</v>
      </c>
      <c r="C4" s="107">
        <f ca="1">1-C3</f>
        <v>5.6329346064812853</v>
      </c>
      <c r="D4" s="127" t="s">
        <v>25</v>
      </c>
      <c r="E4" s="128"/>
      <c r="F4" s="111">
        <f ca="1">C3/(G5+1)</f>
        <v>-0.23164673032406427</v>
      </c>
      <c r="G4" s="40"/>
      <c r="H4" s="114"/>
      <c r="I4" s="97"/>
      <c r="J4" s="8"/>
      <c r="K4" s="8"/>
      <c r="L4" s="8"/>
      <c r="M4" s="22"/>
      <c r="N4" s="22"/>
      <c r="O4" s="22"/>
      <c r="P4" s="22"/>
      <c r="Q4" s="22"/>
      <c r="R4" s="1"/>
      <c r="S4" s="1"/>
      <c r="T4" s="1"/>
      <c r="U4" s="1"/>
      <c r="V4" s="1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</row>
    <row r="5" spans="1:56" ht="19.899999999999999" customHeight="1" x14ac:dyDescent="0.25">
      <c r="A5" s="3">
        <f t="shared" ca="1" si="0"/>
        <v>43636.893351273146</v>
      </c>
      <c r="B5" s="42" t="s">
        <v>28</v>
      </c>
      <c r="C5" s="43">
        <v>19</v>
      </c>
      <c r="D5" s="41" t="s">
        <v>29</v>
      </c>
      <c r="E5" s="44">
        <f>COUNTA(C18:C61)</f>
        <v>0</v>
      </c>
      <c r="F5" s="45" t="s">
        <v>32</v>
      </c>
      <c r="G5" s="120">
        <f>C5-E5</f>
        <v>19</v>
      </c>
      <c r="H5" s="115"/>
      <c r="I5" s="98"/>
      <c r="N5" s="1"/>
      <c r="O5" s="1"/>
      <c r="P5" s="1"/>
      <c r="Q5" s="1"/>
      <c r="R5" s="1"/>
      <c r="S5" s="1"/>
      <c r="T5" s="1"/>
      <c r="V5" s="24"/>
      <c r="AB5" s="24"/>
      <c r="AC5" s="24"/>
      <c r="AD5" s="25"/>
      <c r="AE5" s="25"/>
      <c r="AR5" s="26">
        <f>INT(AR3)</f>
        <v>0</v>
      </c>
    </row>
    <row r="6" spans="1:56" ht="8.4499999999999993" customHeight="1" thickBot="1" x14ac:dyDescent="0.3">
      <c r="A6" s="3">
        <f t="shared" ca="1" si="0"/>
        <v>43636.893351273146</v>
      </c>
      <c r="B6" s="33"/>
      <c r="C6" s="33"/>
      <c r="D6" s="123"/>
      <c r="E6" s="124"/>
      <c r="F6" s="125"/>
      <c r="G6" s="126"/>
      <c r="H6" s="33"/>
      <c r="I6" s="99"/>
      <c r="N6" s="1"/>
      <c r="O6" s="1"/>
      <c r="P6" s="1"/>
      <c r="Q6" s="1"/>
      <c r="R6" s="1"/>
      <c r="S6" s="1"/>
      <c r="T6" s="1"/>
      <c r="V6" s="24"/>
      <c r="AB6" s="24"/>
      <c r="AC6" s="27"/>
      <c r="AD6" s="25"/>
      <c r="AE6" s="25"/>
      <c r="AR6" s="2">
        <f>IF(E3&gt;((F6-3)/60/24),1,"")</f>
        <v>1</v>
      </c>
    </row>
    <row r="7" spans="1:56" ht="18.600000000000001" customHeight="1" thickBot="1" x14ac:dyDescent="0.3">
      <c r="A7" s="3">
        <f t="shared" ca="1" si="0"/>
        <v>43636.893351273146</v>
      </c>
      <c r="B7" s="46"/>
      <c r="C7" s="47" t="s">
        <v>24</v>
      </c>
      <c r="D7" s="48" t="s">
        <v>20</v>
      </c>
      <c r="E7" s="48" t="s">
        <v>21</v>
      </c>
      <c r="F7" s="49" t="s">
        <v>22</v>
      </c>
      <c r="G7" s="33"/>
      <c r="H7" s="116"/>
      <c r="I7" s="95"/>
      <c r="N7" s="1"/>
      <c r="O7" s="1"/>
      <c r="P7" s="1"/>
      <c r="Q7" s="1"/>
      <c r="R7" s="1"/>
      <c r="S7" s="1"/>
      <c r="T7" s="1"/>
      <c r="U7" s="1"/>
      <c r="V7" s="1"/>
      <c r="Z7" s="25"/>
      <c r="AA7" s="25"/>
      <c r="AB7" s="24"/>
      <c r="AC7" s="24"/>
      <c r="AD7" s="25"/>
      <c r="AE7" s="25"/>
    </row>
    <row r="8" spans="1:56" ht="19.899999999999999" customHeight="1" x14ac:dyDescent="0.25">
      <c r="A8" s="3">
        <f t="shared" ca="1" si="0"/>
        <v>43636.893351273146</v>
      </c>
      <c r="B8" s="50" t="s">
        <v>3</v>
      </c>
      <c r="C8" s="51">
        <f>COUNTIF(F$17:$F61,A9)</f>
        <v>0</v>
      </c>
      <c r="D8" s="52" t="e">
        <f t="shared" ref="D8:D13" si="1">S8+(IF($F$3=A9,$E$3,0))</f>
        <v>#N/A</v>
      </c>
      <c r="E8" s="52">
        <f ca="1">C$1-AK$8</f>
        <v>43636.893351273146</v>
      </c>
      <c r="F8" s="53" t="str">
        <f ca="1">IF(E8&lt;(1/24),"NON","OUI")</f>
        <v>OUI</v>
      </c>
      <c r="G8" s="33"/>
      <c r="H8" s="117"/>
      <c r="I8" s="95"/>
      <c r="N8" s="1"/>
      <c r="O8" s="1"/>
      <c r="P8" s="1"/>
      <c r="Q8" s="1"/>
      <c r="R8" s="1"/>
      <c r="S8" s="13">
        <f>SUM(P17:P61)</f>
        <v>0</v>
      </c>
      <c r="T8" s="1"/>
      <c r="U8" s="1"/>
      <c r="V8" s="1"/>
      <c r="Z8" s="25"/>
      <c r="AA8" s="25"/>
      <c r="AB8" s="24"/>
      <c r="AC8" s="24"/>
      <c r="AD8" s="25"/>
      <c r="AE8" s="25"/>
      <c r="AK8" s="15">
        <f>MAX(AK16:AK86)</f>
        <v>0</v>
      </c>
      <c r="AL8" s="15">
        <f t="shared" ref="AL8:AP8" si="2">MAX(AL16:AL86)</f>
        <v>0</v>
      </c>
      <c r="AM8" s="15">
        <f t="shared" si="2"/>
        <v>0</v>
      </c>
      <c r="AN8" s="15">
        <f t="shared" si="2"/>
        <v>0</v>
      </c>
      <c r="AO8" s="15">
        <f t="shared" si="2"/>
        <v>0</v>
      </c>
      <c r="AP8" s="15">
        <f t="shared" si="2"/>
        <v>0</v>
      </c>
    </row>
    <row r="9" spans="1:56" ht="19.899999999999999" customHeight="1" x14ac:dyDescent="0.25">
      <c r="A9" s="30" t="s">
        <v>3</v>
      </c>
      <c r="B9" s="54" t="s">
        <v>19</v>
      </c>
      <c r="C9" s="55">
        <f>COUNTIF(F$17:$F62,A10)</f>
        <v>0</v>
      </c>
      <c r="D9" s="56" t="e">
        <f t="shared" si="1"/>
        <v>#N/A</v>
      </c>
      <c r="E9" s="56">
        <f ca="1">C$1-AL$8</f>
        <v>43636.893351273146</v>
      </c>
      <c r="F9" s="57" t="str">
        <f t="shared" ref="F9:F13" ca="1" si="3">IF(E9&lt;(1/24),"NON","OUI")</f>
        <v>OUI</v>
      </c>
      <c r="G9" s="33"/>
      <c r="H9" s="118"/>
      <c r="I9" s="95"/>
      <c r="J9" s="4"/>
      <c r="K9" s="14"/>
      <c r="L9" s="17"/>
      <c r="M9" s="1"/>
      <c r="N9" s="1"/>
      <c r="O9" s="1"/>
      <c r="P9" s="1"/>
      <c r="Q9" s="1"/>
      <c r="R9" s="1"/>
      <c r="S9" s="13">
        <f>SUM(M17:M62)</f>
        <v>0</v>
      </c>
      <c r="T9" s="1"/>
      <c r="U9" s="1"/>
      <c r="V9" s="1"/>
      <c r="Z9" s="25"/>
      <c r="AA9" s="25"/>
      <c r="AB9" s="24"/>
      <c r="AC9" s="24"/>
      <c r="AD9" s="25"/>
      <c r="AE9" s="25"/>
      <c r="AK9" s="16"/>
      <c r="AL9" s="16"/>
      <c r="AM9" s="16"/>
      <c r="AN9" s="16"/>
      <c r="AO9" s="16"/>
      <c r="AP9" s="16"/>
    </row>
    <row r="10" spans="1:56" ht="19.899999999999999" customHeight="1" x14ac:dyDescent="0.25">
      <c r="A10" s="31" t="s">
        <v>15</v>
      </c>
      <c r="B10" s="54" t="s">
        <v>4</v>
      </c>
      <c r="C10" s="55">
        <f>COUNTIF(F$17:$F63,A11)</f>
        <v>0</v>
      </c>
      <c r="D10" s="56" t="e">
        <f t="shared" si="1"/>
        <v>#N/A</v>
      </c>
      <c r="E10" s="56">
        <f ca="1">C$1-AM$8</f>
        <v>43636.893351273146</v>
      </c>
      <c r="F10" s="57" t="str">
        <f t="shared" ca="1" si="3"/>
        <v>OUI</v>
      </c>
      <c r="G10" s="33"/>
      <c r="H10" s="118"/>
      <c r="I10" s="95"/>
      <c r="J10" s="4"/>
      <c r="K10" s="14"/>
      <c r="L10" s="17"/>
      <c r="M10" s="1"/>
      <c r="N10" s="1"/>
      <c r="O10" s="1"/>
      <c r="P10" s="1"/>
      <c r="Q10" s="1"/>
      <c r="R10" s="1"/>
      <c r="S10" s="13">
        <f>SUM(R17:R61)</f>
        <v>0</v>
      </c>
      <c r="T10" s="1"/>
      <c r="U10" s="1"/>
      <c r="V10" s="1"/>
      <c r="Z10" s="25"/>
      <c r="AA10" s="25"/>
      <c r="AB10" s="24"/>
      <c r="AC10" s="24"/>
      <c r="AD10" s="25"/>
      <c r="AE10" s="25"/>
      <c r="AK10" s="16"/>
      <c r="AL10" s="16"/>
      <c r="AM10" s="16"/>
      <c r="AN10" s="16"/>
      <c r="AO10" s="16"/>
      <c r="AP10" s="16"/>
    </row>
    <row r="11" spans="1:56" ht="19.899999999999999" customHeight="1" x14ac:dyDescent="0.25">
      <c r="A11" s="32" t="s">
        <v>4</v>
      </c>
      <c r="B11" s="54" t="s">
        <v>5</v>
      </c>
      <c r="C11" s="55">
        <f>COUNTIF(F$17:$F64,A12)</f>
        <v>0</v>
      </c>
      <c r="D11" s="56" t="e">
        <f t="shared" si="1"/>
        <v>#N/A</v>
      </c>
      <c r="E11" s="56">
        <f ca="1">C$1-AN$8</f>
        <v>43636.893351273146</v>
      </c>
      <c r="F11" s="57" t="str">
        <f t="shared" ca="1" si="3"/>
        <v>OUI</v>
      </c>
      <c r="G11" s="33"/>
      <c r="H11" s="118"/>
      <c r="I11" s="95"/>
      <c r="J11" s="4"/>
      <c r="K11" s="14"/>
      <c r="L11" s="17"/>
      <c r="M11" s="1"/>
      <c r="N11" s="1"/>
      <c r="O11" s="1"/>
      <c r="P11" s="1"/>
      <c r="Q11" s="1"/>
      <c r="R11" s="1"/>
      <c r="S11" s="13">
        <f>SUM(S17:S61)</f>
        <v>0</v>
      </c>
      <c r="T11" s="1"/>
      <c r="U11" s="1"/>
      <c r="V11" s="1"/>
      <c r="Z11" s="25"/>
      <c r="AA11" s="25"/>
      <c r="AB11" s="24"/>
      <c r="AC11" s="24"/>
      <c r="AD11" s="25"/>
      <c r="AE11" s="25"/>
      <c r="AK11" s="16"/>
      <c r="AL11" s="16"/>
      <c r="AM11" s="16"/>
      <c r="AN11" s="16"/>
      <c r="AO11" s="16"/>
      <c r="AP11" s="16"/>
    </row>
    <row r="12" spans="1:56" ht="19.899999999999999" customHeight="1" x14ac:dyDescent="0.25">
      <c r="A12" s="32" t="s">
        <v>5</v>
      </c>
      <c r="B12" s="54" t="s">
        <v>6</v>
      </c>
      <c r="C12" s="55">
        <f>COUNTIF(F$17:$F65,A13)</f>
        <v>0</v>
      </c>
      <c r="D12" s="56" t="e">
        <f t="shared" si="1"/>
        <v>#N/A</v>
      </c>
      <c r="E12" s="56">
        <f ca="1">C$1-AO$8</f>
        <v>43636.893351273146</v>
      </c>
      <c r="F12" s="57" t="str">
        <f t="shared" ca="1" si="3"/>
        <v>OUI</v>
      </c>
      <c r="G12" s="33"/>
      <c r="H12" s="118"/>
      <c r="I12" s="95"/>
      <c r="J12" s="4"/>
      <c r="K12" s="14"/>
      <c r="L12" s="17"/>
      <c r="M12" s="1"/>
      <c r="N12" s="1"/>
      <c r="O12" s="1"/>
      <c r="P12" s="1"/>
      <c r="Q12" s="1"/>
      <c r="R12" s="1"/>
      <c r="S12" s="13">
        <f>SUM(T17:T61)</f>
        <v>0</v>
      </c>
      <c r="T12" s="1"/>
      <c r="U12" s="1"/>
      <c r="V12" s="1"/>
      <c r="Z12" s="25"/>
      <c r="AA12" s="25"/>
      <c r="AB12" s="24"/>
      <c r="AC12" s="24"/>
      <c r="AD12" s="25"/>
      <c r="AE12" s="25"/>
      <c r="AK12" s="16"/>
      <c r="AL12" s="16"/>
      <c r="AM12" s="16"/>
      <c r="AN12" s="16"/>
      <c r="AO12" s="16"/>
      <c r="AP12" s="16"/>
    </row>
    <row r="13" spans="1:56" ht="19.899999999999999" customHeight="1" thickBot="1" x14ac:dyDescent="0.3">
      <c r="A13" s="31" t="s">
        <v>6</v>
      </c>
      <c r="B13" s="58" t="s">
        <v>7</v>
      </c>
      <c r="C13" s="59">
        <f>COUNTIF(F$17:$F66,A14)</f>
        <v>0</v>
      </c>
      <c r="D13" s="60" t="e">
        <f t="shared" si="1"/>
        <v>#N/A</v>
      </c>
      <c r="E13" s="60">
        <f ca="1">C$1-AP$8</f>
        <v>43636.893351273146</v>
      </c>
      <c r="F13" s="61" t="str">
        <f t="shared" ca="1" si="3"/>
        <v>OUI</v>
      </c>
      <c r="G13" s="33"/>
      <c r="H13" s="119"/>
      <c r="I13" s="95"/>
      <c r="J13" s="4"/>
      <c r="K13" s="14"/>
      <c r="L13" s="17"/>
      <c r="M13" s="1"/>
      <c r="N13" s="1"/>
      <c r="O13" s="1"/>
      <c r="P13" s="1"/>
      <c r="Q13" s="1"/>
      <c r="R13" s="1"/>
      <c r="S13" s="13">
        <f>SUM(U17:U61)</f>
        <v>0</v>
      </c>
      <c r="T13" s="1"/>
      <c r="U13" s="1"/>
      <c r="V13" s="1"/>
      <c r="Z13" s="25"/>
      <c r="AA13" s="25"/>
      <c r="AB13" s="24"/>
      <c r="AC13" s="24"/>
      <c r="AD13" s="25"/>
      <c r="AE13" s="25"/>
      <c r="AK13" s="16"/>
      <c r="AL13" s="16"/>
      <c r="AM13" s="16"/>
      <c r="AN13" s="16"/>
      <c r="AO13" s="16"/>
      <c r="AP13" s="16"/>
    </row>
    <row r="14" spans="1:56" ht="24.95" hidden="1" customHeight="1" x14ac:dyDescent="0.25">
      <c r="A14" s="12" t="s">
        <v>7</v>
      </c>
      <c r="B14" s="33"/>
      <c r="C14" s="33"/>
      <c r="D14" s="33"/>
      <c r="E14" s="33"/>
      <c r="F14" s="33"/>
      <c r="G14" s="33"/>
      <c r="H14" s="33"/>
      <c r="I14" s="95"/>
      <c r="J14" s="4"/>
      <c r="K14" s="14"/>
      <c r="L14" s="17"/>
      <c r="M14" s="1"/>
      <c r="N14" s="1"/>
      <c r="O14" s="1"/>
      <c r="P14" s="1"/>
      <c r="Q14" s="1"/>
      <c r="R14" s="1"/>
      <c r="S14" s="1"/>
      <c r="T14" s="1"/>
      <c r="U14" s="1"/>
      <c r="V14" s="1"/>
      <c r="Z14" s="25"/>
      <c r="AA14" s="25"/>
      <c r="AB14" s="24"/>
      <c r="AC14" s="24"/>
      <c r="AD14" s="25"/>
      <c r="AE14" s="25"/>
      <c r="AK14" s="16"/>
      <c r="AL14" s="16"/>
      <c r="AM14" s="16"/>
      <c r="AN14" s="16"/>
      <c r="AO14" s="16"/>
      <c r="AP14" s="16"/>
    </row>
    <row r="15" spans="1:56" ht="6.6" customHeight="1" thickBot="1" x14ac:dyDescent="0.3">
      <c r="A15" s="3">
        <f t="shared" ca="1" si="0"/>
        <v>43636.893351273146</v>
      </c>
      <c r="B15" s="62"/>
      <c r="C15" s="63"/>
      <c r="D15" s="64"/>
      <c r="E15" s="65"/>
      <c r="F15" s="66"/>
      <c r="G15" s="67"/>
      <c r="H15" s="63"/>
      <c r="I15" s="100"/>
      <c r="J15" s="4"/>
      <c r="K15" s="14"/>
      <c r="L15" s="28"/>
      <c r="M15" s="1"/>
      <c r="N15" s="1"/>
      <c r="O15" s="1"/>
      <c r="P15" s="1"/>
      <c r="Q15" s="1"/>
      <c r="R15" s="1"/>
      <c r="S15" s="1"/>
      <c r="T15" s="1"/>
      <c r="U15" s="1"/>
      <c r="V15" s="1">
        <f>COUNTA(V17:V61)</f>
        <v>45</v>
      </c>
      <c r="X15" s="24">
        <f>SUM(X17:X61)</f>
        <v>0</v>
      </c>
      <c r="Y15" s="24">
        <f t="shared" ref="Y15:AH15" si="4">SUM(Y17:Y61)</f>
        <v>0</v>
      </c>
      <c r="Z15" s="24">
        <f t="shared" si="4"/>
        <v>0</v>
      </c>
      <c r="AA15" s="24">
        <f t="shared" si="4"/>
        <v>0</v>
      </c>
      <c r="AB15" s="24">
        <f t="shared" si="4"/>
        <v>0</v>
      </c>
      <c r="AC15" s="24">
        <f t="shared" si="4"/>
        <v>0</v>
      </c>
      <c r="AD15" s="24">
        <f t="shared" si="4"/>
        <v>0</v>
      </c>
      <c r="AE15" s="24">
        <f t="shared" si="4"/>
        <v>0</v>
      </c>
      <c r="AF15" s="24">
        <f t="shared" si="4"/>
        <v>0</v>
      </c>
      <c r="AG15" s="24">
        <f t="shared" si="4"/>
        <v>0</v>
      </c>
      <c r="AH15" s="24">
        <f t="shared" si="4"/>
        <v>0</v>
      </c>
      <c r="AK15" s="1" t="str">
        <f>P16</f>
        <v>Adrien</v>
      </c>
      <c r="AL15" s="1" t="str">
        <f>Q16</f>
        <v>Jérôme</v>
      </c>
      <c r="AM15" s="1" t="str">
        <f t="shared" ref="AM15:AP15" si="5">R16</f>
        <v>Jerem</v>
      </c>
      <c r="AN15" s="1" t="str">
        <f t="shared" si="5"/>
        <v>Max</v>
      </c>
      <c r="AO15" s="1" t="str">
        <f t="shared" si="5"/>
        <v>Vincent</v>
      </c>
      <c r="AP15" s="1" t="str">
        <f t="shared" si="5"/>
        <v>Yan</v>
      </c>
    </row>
    <row r="16" spans="1:56" ht="26.45" customHeight="1" thickBot="1" x14ac:dyDescent="0.3">
      <c r="A16" s="3">
        <f t="shared" ca="1" si="0"/>
        <v>43636.893351273146</v>
      </c>
      <c r="B16" s="68" t="s">
        <v>0</v>
      </c>
      <c r="C16" s="69" t="s">
        <v>30</v>
      </c>
      <c r="D16" s="70" t="s">
        <v>1</v>
      </c>
      <c r="E16" s="71" t="s">
        <v>8</v>
      </c>
      <c r="F16" s="72" t="s">
        <v>2</v>
      </c>
      <c r="G16" s="73" t="s">
        <v>14</v>
      </c>
      <c r="H16" s="69" t="s">
        <v>31</v>
      </c>
      <c r="I16" s="101"/>
      <c r="J16" s="7"/>
      <c r="K16" s="6"/>
      <c r="N16" s="1"/>
      <c r="O16" s="1"/>
      <c r="P16" s="1" t="str">
        <f>A9</f>
        <v>Adrien</v>
      </c>
      <c r="Q16" s="1" t="str">
        <f>A10</f>
        <v>Jérôme</v>
      </c>
      <c r="R16" s="1" t="str">
        <f>A11</f>
        <v>Jerem</v>
      </c>
      <c r="S16" s="1" t="str">
        <f>A12</f>
        <v>Max</v>
      </c>
      <c r="T16" s="1" t="str">
        <f>A13</f>
        <v>Vincent</v>
      </c>
      <c r="U16" s="1" t="str">
        <f>A14</f>
        <v>Yan</v>
      </c>
      <c r="V16" s="1" t="s">
        <v>9</v>
      </c>
      <c r="W16" s="2" t="s">
        <v>10</v>
      </c>
      <c r="X16" s="2">
        <v>0</v>
      </c>
      <c r="Y16" s="2">
        <v>1</v>
      </c>
      <c r="Z16" s="2">
        <v>2</v>
      </c>
      <c r="AA16" s="2">
        <v>3</v>
      </c>
      <c r="AB16" s="2">
        <v>4</v>
      </c>
      <c r="AC16" s="2">
        <v>5</v>
      </c>
      <c r="AD16" s="2">
        <v>6</v>
      </c>
      <c r="AE16" s="2">
        <v>7</v>
      </c>
      <c r="AF16" s="2">
        <v>8</v>
      </c>
      <c r="AG16" s="2">
        <v>9</v>
      </c>
      <c r="AH16" s="2">
        <v>10</v>
      </c>
      <c r="AK16" s="15" t="str">
        <f t="shared" ref="AK16:AP25" si="6">IF($F16=AK$15,$H16,"")</f>
        <v/>
      </c>
      <c r="AL16" s="15" t="str">
        <f t="shared" si="6"/>
        <v/>
      </c>
      <c r="AM16" s="15" t="str">
        <f t="shared" si="6"/>
        <v/>
      </c>
      <c r="AN16" s="15" t="str">
        <f t="shared" si="6"/>
        <v/>
      </c>
      <c r="AO16" s="15" t="str">
        <f t="shared" si="6"/>
        <v/>
      </c>
      <c r="AP16" s="15" t="str">
        <f t="shared" si="6"/>
        <v/>
      </c>
    </row>
    <row r="17" spans="1:42" ht="20.100000000000001" customHeight="1" thickBot="1" x14ac:dyDescent="0.3">
      <c r="A17" s="3">
        <f t="shared" ca="1" si="0"/>
        <v>43636.893351273146</v>
      </c>
      <c r="B17" s="74">
        <v>0</v>
      </c>
      <c r="C17" s="75"/>
      <c r="D17" s="76">
        <v>0</v>
      </c>
      <c r="E17" s="77" t="str">
        <f t="shared" ref="E17:E61" si="7">IF(C18&lt;&gt;"",C18-C17,"")</f>
        <v/>
      </c>
      <c r="F17" s="78"/>
      <c r="G17" s="79" t="str">
        <f t="shared" ref="G17:G61" si="8">IF(AND(F18="",F17&lt;&gt;""),C$1-C17,"")</f>
        <v/>
      </c>
      <c r="H17" s="75" t="str">
        <f>IF(E17&lt;&gt;"",C17+E17,"")</f>
        <v/>
      </c>
      <c r="I17" s="102"/>
      <c r="J17" s="9"/>
      <c r="K17" s="18"/>
      <c r="N17" s="28"/>
      <c r="O17" s="28"/>
      <c r="P17" s="28" t="str">
        <f t="shared" ref="P17:Q36" si="9">IF($F17=P$16,$E17,"")</f>
        <v/>
      </c>
      <c r="Q17" s="28" t="str">
        <f t="shared" si="9"/>
        <v/>
      </c>
      <c r="R17" s="28" t="str">
        <f t="shared" ref="R17:V17" si="10">IF($F17=R$16,$E17,"")</f>
        <v/>
      </c>
      <c r="S17" s="28" t="str">
        <f t="shared" si="10"/>
        <v/>
      </c>
      <c r="T17" s="28" t="str">
        <f t="shared" si="10"/>
        <v/>
      </c>
      <c r="U17" s="28" t="str">
        <f t="shared" si="10"/>
        <v/>
      </c>
      <c r="V17" s="28" t="str">
        <f t="shared" si="10"/>
        <v/>
      </c>
      <c r="W17" s="5">
        <f>COUNTA(J17)</f>
        <v>0</v>
      </c>
      <c r="X17" s="24" t="str">
        <f>E17</f>
        <v/>
      </c>
      <c r="Y17" s="24" t="str">
        <f t="shared" ref="Y17:AH26" si="11">IF($W17=Y$16,$E17,"")</f>
        <v/>
      </c>
      <c r="Z17" s="24" t="str">
        <f t="shared" si="11"/>
        <v/>
      </c>
      <c r="AA17" s="24" t="str">
        <f t="shared" si="11"/>
        <v/>
      </c>
      <c r="AB17" s="24" t="str">
        <f t="shared" si="11"/>
        <v/>
      </c>
      <c r="AC17" s="24" t="str">
        <f t="shared" si="11"/>
        <v/>
      </c>
      <c r="AD17" s="24" t="str">
        <f t="shared" si="11"/>
        <v/>
      </c>
      <c r="AE17" s="24" t="str">
        <f t="shared" si="11"/>
        <v/>
      </c>
      <c r="AF17" s="24" t="str">
        <f t="shared" si="11"/>
        <v/>
      </c>
      <c r="AG17" s="24" t="str">
        <f t="shared" si="11"/>
        <v/>
      </c>
      <c r="AH17" s="24" t="str">
        <f t="shared" si="11"/>
        <v/>
      </c>
      <c r="AI17" s="24">
        <f t="shared" ref="AI17:AI61" si="12">LOOKUP(W17,$X$16:$AH$16,$X$15:$AH$15)</f>
        <v>0</v>
      </c>
      <c r="AK17" s="15" t="str">
        <f t="shared" si="6"/>
        <v/>
      </c>
      <c r="AL17" s="15" t="str">
        <f t="shared" si="6"/>
        <v/>
      </c>
      <c r="AM17" s="15" t="str">
        <f t="shared" si="6"/>
        <v/>
      </c>
      <c r="AN17" s="15" t="str">
        <f t="shared" si="6"/>
        <v/>
      </c>
      <c r="AO17" s="15" t="str">
        <f t="shared" si="6"/>
        <v/>
      </c>
      <c r="AP17" s="15" t="str">
        <f t="shared" si="6"/>
        <v/>
      </c>
    </row>
    <row r="18" spans="1:42" ht="20.100000000000001" customHeight="1" thickBot="1" x14ac:dyDescent="0.3">
      <c r="A18" s="3">
        <f t="shared" ca="1" si="0"/>
        <v>43636.893351273146</v>
      </c>
      <c r="B18" s="80">
        <v>1</v>
      </c>
      <c r="C18" s="81"/>
      <c r="D18" s="82" t="str">
        <f t="shared" ref="D18:D61" si="13">IF(C18&lt;&gt;"",1-(C$17-C18),"")</f>
        <v/>
      </c>
      <c r="E18" s="83" t="str">
        <f t="shared" si="7"/>
        <v/>
      </c>
      <c r="F18" s="84"/>
      <c r="G18" s="85" t="str">
        <f t="shared" si="8"/>
        <v/>
      </c>
      <c r="H18" s="75" t="e">
        <f t="shared" ref="H18:H31" si="14">IF(E18&lt;&gt;"",C18+E18,C18+G18)</f>
        <v>#VALUE!</v>
      </c>
      <c r="I18" s="103"/>
      <c r="J18" s="10"/>
      <c r="K18" s="19"/>
      <c r="N18" s="28"/>
      <c r="O18" s="28"/>
      <c r="P18" s="28" t="str">
        <f t="shared" si="9"/>
        <v/>
      </c>
      <c r="Q18" s="28" t="str">
        <f t="shared" si="9"/>
        <v/>
      </c>
      <c r="R18" s="28" t="str">
        <f t="shared" ref="R18:U27" si="15">IF($F18=R$16,$E18,"")</f>
        <v/>
      </c>
      <c r="S18" s="28" t="str">
        <f t="shared" si="15"/>
        <v/>
      </c>
      <c r="T18" s="28" t="str">
        <f t="shared" si="15"/>
        <v/>
      </c>
      <c r="U18" s="28" t="str">
        <f t="shared" si="15"/>
        <v/>
      </c>
      <c r="V18" s="28" t="str">
        <f t="shared" ref="V18:V61" si="16">IF($F18=V$16,$E18,"")</f>
        <v/>
      </c>
      <c r="W18" s="5">
        <f>COUNTA(J$17:J18)</f>
        <v>0</v>
      </c>
      <c r="X18" s="24" t="str">
        <f t="shared" ref="X18:X61" si="17">IF($W18=X$16,$E18,"")</f>
        <v/>
      </c>
      <c r="Y18" s="24" t="str">
        <f t="shared" si="11"/>
        <v/>
      </c>
      <c r="Z18" s="24" t="str">
        <f t="shared" si="11"/>
        <v/>
      </c>
      <c r="AA18" s="24" t="str">
        <f t="shared" si="11"/>
        <v/>
      </c>
      <c r="AB18" s="24" t="str">
        <f t="shared" si="11"/>
        <v/>
      </c>
      <c r="AC18" s="24" t="str">
        <f t="shared" si="11"/>
        <v/>
      </c>
      <c r="AD18" s="24" t="str">
        <f t="shared" si="11"/>
        <v/>
      </c>
      <c r="AE18" s="24" t="str">
        <f t="shared" si="11"/>
        <v/>
      </c>
      <c r="AF18" s="24" t="str">
        <f t="shared" si="11"/>
        <v/>
      </c>
      <c r="AG18" s="24" t="str">
        <f t="shared" si="11"/>
        <v/>
      </c>
      <c r="AH18" s="24" t="str">
        <f t="shared" si="11"/>
        <v/>
      </c>
      <c r="AI18" s="24">
        <f t="shared" si="12"/>
        <v>0</v>
      </c>
      <c r="AK18" s="15" t="str">
        <f t="shared" si="6"/>
        <v/>
      </c>
      <c r="AL18" s="15" t="str">
        <f t="shared" si="6"/>
        <v/>
      </c>
      <c r="AM18" s="15" t="str">
        <f t="shared" si="6"/>
        <v/>
      </c>
      <c r="AN18" s="15" t="str">
        <f t="shared" si="6"/>
        <v/>
      </c>
      <c r="AO18" s="15" t="str">
        <f t="shared" si="6"/>
        <v/>
      </c>
      <c r="AP18" s="15" t="str">
        <f t="shared" si="6"/>
        <v/>
      </c>
    </row>
    <row r="19" spans="1:42" ht="20.100000000000001" customHeight="1" thickBot="1" x14ac:dyDescent="0.3">
      <c r="A19" s="3">
        <f t="shared" ca="1" si="0"/>
        <v>43636.893351273146</v>
      </c>
      <c r="B19" s="80">
        <v>2</v>
      </c>
      <c r="C19" s="81"/>
      <c r="D19" s="82" t="str">
        <f t="shared" si="13"/>
        <v/>
      </c>
      <c r="E19" s="83" t="str">
        <f t="shared" si="7"/>
        <v/>
      </c>
      <c r="F19" s="84"/>
      <c r="G19" s="85" t="str">
        <f t="shared" si="8"/>
        <v/>
      </c>
      <c r="H19" s="75" t="e">
        <f t="shared" si="14"/>
        <v>#VALUE!</v>
      </c>
      <c r="I19" s="103"/>
      <c r="J19" s="10"/>
      <c r="K19" s="19"/>
      <c r="N19" s="28"/>
      <c r="O19" s="28"/>
      <c r="P19" s="28" t="str">
        <f t="shared" si="9"/>
        <v/>
      </c>
      <c r="Q19" s="28" t="str">
        <f t="shared" si="9"/>
        <v/>
      </c>
      <c r="R19" s="28" t="str">
        <f t="shared" si="15"/>
        <v/>
      </c>
      <c r="S19" s="28" t="str">
        <f t="shared" si="15"/>
        <v/>
      </c>
      <c r="T19" s="28" t="str">
        <f t="shared" si="15"/>
        <v/>
      </c>
      <c r="U19" s="28" t="str">
        <f t="shared" si="15"/>
        <v/>
      </c>
      <c r="V19" s="28" t="str">
        <f t="shared" si="16"/>
        <v/>
      </c>
      <c r="W19" s="5">
        <f>COUNTA(J$17:J19)</f>
        <v>0</v>
      </c>
      <c r="X19" s="24" t="str">
        <f t="shared" si="17"/>
        <v/>
      </c>
      <c r="Y19" s="24" t="str">
        <f t="shared" si="11"/>
        <v/>
      </c>
      <c r="Z19" s="24" t="str">
        <f t="shared" si="11"/>
        <v/>
      </c>
      <c r="AA19" s="24" t="str">
        <f t="shared" si="11"/>
        <v/>
      </c>
      <c r="AB19" s="24" t="str">
        <f t="shared" si="11"/>
        <v/>
      </c>
      <c r="AC19" s="24" t="str">
        <f t="shared" si="11"/>
        <v/>
      </c>
      <c r="AD19" s="24" t="str">
        <f t="shared" si="11"/>
        <v/>
      </c>
      <c r="AE19" s="24" t="str">
        <f t="shared" si="11"/>
        <v/>
      </c>
      <c r="AF19" s="24" t="str">
        <f t="shared" si="11"/>
        <v/>
      </c>
      <c r="AG19" s="24" t="str">
        <f t="shared" si="11"/>
        <v/>
      </c>
      <c r="AH19" s="24" t="str">
        <f t="shared" si="11"/>
        <v/>
      </c>
      <c r="AI19" s="24">
        <f t="shared" si="12"/>
        <v>0</v>
      </c>
      <c r="AK19" s="15" t="str">
        <f t="shared" si="6"/>
        <v/>
      </c>
      <c r="AL19" s="15" t="str">
        <f t="shared" si="6"/>
        <v/>
      </c>
      <c r="AM19" s="15" t="str">
        <f t="shared" si="6"/>
        <v/>
      </c>
      <c r="AN19" s="15" t="str">
        <f t="shared" si="6"/>
        <v/>
      </c>
      <c r="AO19" s="15" t="str">
        <f t="shared" si="6"/>
        <v/>
      </c>
      <c r="AP19" s="15" t="str">
        <f t="shared" si="6"/>
        <v/>
      </c>
    </row>
    <row r="20" spans="1:42" ht="20.100000000000001" customHeight="1" thickBot="1" x14ac:dyDescent="0.3">
      <c r="A20" s="3">
        <f t="shared" ca="1" si="0"/>
        <v>43636.893351273146</v>
      </c>
      <c r="B20" s="80">
        <v>3</v>
      </c>
      <c r="C20" s="81"/>
      <c r="D20" s="82" t="str">
        <f t="shared" si="13"/>
        <v/>
      </c>
      <c r="E20" s="83" t="str">
        <f t="shared" si="7"/>
        <v/>
      </c>
      <c r="F20" s="84"/>
      <c r="G20" s="85" t="str">
        <f t="shared" si="8"/>
        <v/>
      </c>
      <c r="H20" s="75" t="e">
        <f t="shared" si="14"/>
        <v>#VALUE!</v>
      </c>
      <c r="I20" s="103"/>
      <c r="J20" s="10"/>
      <c r="K20" s="19"/>
      <c r="N20" s="28"/>
      <c r="O20" s="28"/>
      <c r="P20" s="28" t="str">
        <f t="shared" si="9"/>
        <v/>
      </c>
      <c r="Q20" s="28" t="str">
        <f t="shared" si="9"/>
        <v/>
      </c>
      <c r="R20" s="28" t="str">
        <f t="shared" si="15"/>
        <v/>
      </c>
      <c r="S20" s="28" t="str">
        <f t="shared" si="15"/>
        <v/>
      </c>
      <c r="T20" s="28" t="str">
        <f t="shared" si="15"/>
        <v/>
      </c>
      <c r="U20" s="28" t="str">
        <f t="shared" si="15"/>
        <v/>
      </c>
      <c r="V20" s="28" t="str">
        <f t="shared" si="16"/>
        <v/>
      </c>
      <c r="W20" s="5">
        <f>COUNTA(J$17:J20)</f>
        <v>0</v>
      </c>
      <c r="X20" s="24" t="str">
        <f t="shared" si="17"/>
        <v/>
      </c>
      <c r="Y20" s="24" t="str">
        <f t="shared" si="11"/>
        <v/>
      </c>
      <c r="Z20" s="24" t="str">
        <f t="shared" si="11"/>
        <v/>
      </c>
      <c r="AA20" s="24" t="str">
        <f t="shared" si="11"/>
        <v/>
      </c>
      <c r="AB20" s="24" t="str">
        <f t="shared" si="11"/>
        <v/>
      </c>
      <c r="AC20" s="24" t="str">
        <f t="shared" si="11"/>
        <v/>
      </c>
      <c r="AD20" s="24" t="str">
        <f t="shared" si="11"/>
        <v/>
      </c>
      <c r="AE20" s="24" t="str">
        <f t="shared" si="11"/>
        <v/>
      </c>
      <c r="AF20" s="24" t="str">
        <f t="shared" si="11"/>
        <v/>
      </c>
      <c r="AG20" s="24" t="str">
        <f t="shared" si="11"/>
        <v/>
      </c>
      <c r="AH20" s="24" t="str">
        <f t="shared" si="11"/>
        <v/>
      </c>
      <c r="AI20" s="24">
        <f t="shared" si="12"/>
        <v>0</v>
      </c>
      <c r="AK20" s="15" t="str">
        <f t="shared" si="6"/>
        <v/>
      </c>
      <c r="AL20" s="15" t="str">
        <f t="shared" si="6"/>
        <v/>
      </c>
      <c r="AM20" s="15" t="str">
        <f t="shared" si="6"/>
        <v/>
      </c>
      <c r="AN20" s="15" t="str">
        <f t="shared" si="6"/>
        <v/>
      </c>
      <c r="AO20" s="15" t="str">
        <f t="shared" si="6"/>
        <v/>
      </c>
      <c r="AP20" s="15" t="str">
        <f t="shared" si="6"/>
        <v/>
      </c>
    </row>
    <row r="21" spans="1:42" ht="20.100000000000001" customHeight="1" thickBot="1" x14ac:dyDescent="0.3">
      <c r="A21" s="3">
        <f t="shared" ca="1" si="0"/>
        <v>43636.893351273146</v>
      </c>
      <c r="B21" s="80">
        <v>4</v>
      </c>
      <c r="C21" s="81"/>
      <c r="D21" s="82" t="str">
        <f t="shared" si="13"/>
        <v/>
      </c>
      <c r="E21" s="83" t="str">
        <f t="shared" si="7"/>
        <v/>
      </c>
      <c r="F21" s="84"/>
      <c r="G21" s="85" t="str">
        <f t="shared" si="8"/>
        <v/>
      </c>
      <c r="H21" s="75" t="e">
        <f t="shared" si="14"/>
        <v>#VALUE!</v>
      </c>
      <c r="I21" s="103"/>
      <c r="J21" s="10"/>
      <c r="K21" s="19"/>
      <c r="N21" s="28"/>
      <c r="O21" s="28"/>
      <c r="P21" s="28" t="str">
        <f t="shared" si="9"/>
        <v/>
      </c>
      <c r="Q21" s="28" t="str">
        <f t="shared" si="9"/>
        <v/>
      </c>
      <c r="R21" s="28" t="str">
        <f t="shared" si="15"/>
        <v/>
      </c>
      <c r="S21" s="28" t="str">
        <f t="shared" si="15"/>
        <v/>
      </c>
      <c r="T21" s="28" t="str">
        <f t="shared" si="15"/>
        <v/>
      </c>
      <c r="U21" s="28" t="str">
        <f t="shared" si="15"/>
        <v/>
      </c>
      <c r="V21" s="28" t="str">
        <f t="shared" si="16"/>
        <v/>
      </c>
      <c r="W21" s="5">
        <f>COUNTA(J$17:J21)</f>
        <v>0</v>
      </c>
      <c r="X21" s="24" t="str">
        <f t="shared" si="17"/>
        <v/>
      </c>
      <c r="Y21" s="24" t="str">
        <f t="shared" si="11"/>
        <v/>
      </c>
      <c r="Z21" s="24" t="str">
        <f t="shared" si="11"/>
        <v/>
      </c>
      <c r="AA21" s="24" t="str">
        <f t="shared" si="11"/>
        <v/>
      </c>
      <c r="AB21" s="24" t="str">
        <f t="shared" si="11"/>
        <v/>
      </c>
      <c r="AC21" s="24" t="str">
        <f t="shared" si="11"/>
        <v/>
      </c>
      <c r="AD21" s="24" t="str">
        <f t="shared" si="11"/>
        <v/>
      </c>
      <c r="AE21" s="24" t="str">
        <f t="shared" si="11"/>
        <v/>
      </c>
      <c r="AF21" s="24" t="str">
        <f t="shared" si="11"/>
        <v/>
      </c>
      <c r="AG21" s="24" t="str">
        <f t="shared" si="11"/>
        <v/>
      </c>
      <c r="AH21" s="24" t="str">
        <f t="shared" si="11"/>
        <v/>
      </c>
      <c r="AI21" s="24">
        <f t="shared" si="12"/>
        <v>0</v>
      </c>
      <c r="AK21" s="15" t="str">
        <f t="shared" si="6"/>
        <v/>
      </c>
      <c r="AL21" s="15" t="str">
        <f t="shared" si="6"/>
        <v/>
      </c>
      <c r="AM21" s="15" t="str">
        <f t="shared" si="6"/>
        <v/>
      </c>
      <c r="AN21" s="15" t="str">
        <f t="shared" si="6"/>
        <v/>
      </c>
      <c r="AO21" s="15" t="str">
        <f t="shared" si="6"/>
        <v/>
      </c>
      <c r="AP21" s="15" t="str">
        <f t="shared" si="6"/>
        <v/>
      </c>
    </row>
    <row r="22" spans="1:42" ht="20.100000000000001" customHeight="1" thickBot="1" x14ac:dyDescent="0.3">
      <c r="A22" s="3">
        <f t="shared" ca="1" si="0"/>
        <v>43636.893351273146</v>
      </c>
      <c r="B22" s="80">
        <v>5</v>
      </c>
      <c r="C22" s="81"/>
      <c r="D22" s="82" t="str">
        <f t="shared" si="13"/>
        <v/>
      </c>
      <c r="E22" s="83" t="str">
        <f t="shared" si="7"/>
        <v/>
      </c>
      <c r="F22" s="84"/>
      <c r="G22" s="85" t="str">
        <f t="shared" si="8"/>
        <v/>
      </c>
      <c r="H22" s="75" t="e">
        <f t="shared" si="14"/>
        <v>#VALUE!</v>
      </c>
      <c r="I22" s="103"/>
      <c r="J22" s="10"/>
      <c r="K22" s="19"/>
      <c r="N22" s="28"/>
      <c r="O22" s="28"/>
      <c r="P22" s="28" t="str">
        <f t="shared" si="9"/>
        <v/>
      </c>
      <c r="Q22" s="28" t="str">
        <f t="shared" si="9"/>
        <v/>
      </c>
      <c r="R22" s="28" t="str">
        <f t="shared" si="15"/>
        <v/>
      </c>
      <c r="S22" s="28" t="str">
        <f t="shared" si="15"/>
        <v/>
      </c>
      <c r="T22" s="28" t="str">
        <f t="shared" si="15"/>
        <v/>
      </c>
      <c r="U22" s="28" t="str">
        <f t="shared" si="15"/>
        <v/>
      </c>
      <c r="V22" s="28" t="str">
        <f t="shared" si="16"/>
        <v/>
      </c>
      <c r="W22" s="5">
        <f>COUNTA(J$17:J22)</f>
        <v>0</v>
      </c>
      <c r="X22" s="24" t="str">
        <f t="shared" si="17"/>
        <v/>
      </c>
      <c r="Y22" s="24" t="str">
        <f t="shared" si="11"/>
        <v/>
      </c>
      <c r="Z22" s="24" t="str">
        <f t="shared" si="11"/>
        <v/>
      </c>
      <c r="AA22" s="24" t="str">
        <f t="shared" si="11"/>
        <v/>
      </c>
      <c r="AB22" s="24" t="str">
        <f t="shared" si="11"/>
        <v/>
      </c>
      <c r="AC22" s="24" t="str">
        <f t="shared" si="11"/>
        <v/>
      </c>
      <c r="AD22" s="24" t="str">
        <f t="shared" si="11"/>
        <v/>
      </c>
      <c r="AE22" s="24" t="str">
        <f t="shared" si="11"/>
        <v/>
      </c>
      <c r="AF22" s="24" t="str">
        <f t="shared" si="11"/>
        <v/>
      </c>
      <c r="AG22" s="24" t="str">
        <f t="shared" si="11"/>
        <v/>
      </c>
      <c r="AH22" s="24" t="str">
        <f t="shared" si="11"/>
        <v/>
      </c>
      <c r="AI22" s="24">
        <f t="shared" si="12"/>
        <v>0</v>
      </c>
      <c r="AK22" s="15" t="str">
        <f t="shared" si="6"/>
        <v/>
      </c>
      <c r="AL22" s="15" t="str">
        <f t="shared" si="6"/>
        <v/>
      </c>
      <c r="AM22" s="15" t="str">
        <f t="shared" si="6"/>
        <v/>
      </c>
      <c r="AN22" s="15" t="str">
        <f t="shared" si="6"/>
        <v/>
      </c>
      <c r="AO22" s="15" t="str">
        <f t="shared" si="6"/>
        <v/>
      </c>
      <c r="AP22" s="15" t="str">
        <f t="shared" si="6"/>
        <v/>
      </c>
    </row>
    <row r="23" spans="1:42" ht="20.100000000000001" customHeight="1" thickBot="1" x14ac:dyDescent="0.3">
      <c r="A23" s="3">
        <f t="shared" ca="1" si="0"/>
        <v>43636.893351273146</v>
      </c>
      <c r="B23" s="80">
        <v>6</v>
      </c>
      <c r="C23" s="81"/>
      <c r="D23" s="82" t="str">
        <f t="shared" si="13"/>
        <v/>
      </c>
      <c r="E23" s="83" t="str">
        <f t="shared" si="7"/>
        <v/>
      </c>
      <c r="F23" s="84"/>
      <c r="G23" s="85" t="str">
        <f t="shared" si="8"/>
        <v/>
      </c>
      <c r="H23" s="75" t="e">
        <f t="shared" si="14"/>
        <v>#VALUE!</v>
      </c>
      <c r="I23" s="103"/>
      <c r="J23" s="10"/>
      <c r="K23" s="19"/>
      <c r="N23" s="28"/>
      <c r="O23" s="28"/>
      <c r="P23" s="28" t="str">
        <f t="shared" si="9"/>
        <v/>
      </c>
      <c r="Q23" s="28" t="str">
        <f t="shared" si="9"/>
        <v/>
      </c>
      <c r="R23" s="28" t="str">
        <f t="shared" si="15"/>
        <v/>
      </c>
      <c r="S23" s="28" t="str">
        <f t="shared" si="15"/>
        <v/>
      </c>
      <c r="T23" s="28" t="str">
        <f t="shared" si="15"/>
        <v/>
      </c>
      <c r="U23" s="28" t="str">
        <f t="shared" si="15"/>
        <v/>
      </c>
      <c r="V23" s="28" t="str">
        <f t="shared" si="16"/>
        <v/>
      </c>
      <c r="W23" s="5">
        <f>COUNTA(J$17:J23)</f>
        <v>0</v>
      </c>
      <c r="X23" s="24" t="str">
        <f t="shared" si="17"/>
        <v/>
      </c>
      <c r="Y23" s="24" t="str">
        <f t="shared" si="11"/>
        <v/>
      </c>
      <c r="Z23" s="24" t="str">
        <f t="shared" si="11"/>
        <v/>
      </c>
      <c r="AA23" s="24" t="str">
        <f t="shared" si="11"/>
        <v/>
      </c>
      <c r="AB23" s="24" t="str">
        <f t="shared" si="11"/>
        <v/>
      </c>
      <c r="AC23" s="24" t="str">
        <f t="shared" si="11"/>
        <v/>
      </c>
      <c r="AD23" s="24" t="str">
        <f t="shared" si="11"/>
        <v/>
      </c>
      <c r="AE23" s="24" t="str">
        <f t="shared" si="11"/>
        <v/>
      </c>
      <c r="AF23" s="24" t="str">
        <f t="shared" si="11"/>
        <v/>
      </c>
      <c r="AG23" s="24" t="str">
        <f t="shared" si="11"/>
        <v/>
      </c>
      <c r="AH23" s="24" t="str">
        <f t="shared" si="11"/>
        <v/>
      </c>
      <c r="AI23" s="24">
        <f t="shared" si="12"/>
        <v>0</v>
      </c>
      <c r="AK23" s="15" t="str">
        <f t="shared" si="6"/>
        <v/>
      </c>
      <c r="AL23" s="15" t="str">
        <f t="shared" si="6"/>
        <v/>
      </c>
      <c r="AM23" s="15" t="str">
        <f t="shared" si="6"/>
        <v/>
      </c>
      <c r="AN23" s="15" t="str">
        <f t="shared" si="6"/>
        <v/>
      </c>
      <c r="AO23" s="15" t="str">
        <f t="shared" si="6"/>
        <v/>
      </c>
      <c r="AP23" s="15" t="str">
        <f t="shared" si="6"/>
        <v/>
      </c>
    </row>
    <row r="24" spans="1:42" ht="20.100000000000001" customHeight="1" thickBot="1" x14ac:dyDescent="0.3">
      <c r="A24" s="3">
        <f t="shared" ca="1" si="0"/>
        <v>43636.893351273146</v>
      </c>
      <c r="B24" s="80">
        <v>7</v>
      </c>
      <c r="C24" s="81"/>
      <c r="D24" s="82" t="str">
        <f t="shared" si="13"/>
        <v/>
      </c>
      <c r="E24" s="83" t="str">
        <f t="shared" si="7"/>
        <v/>
      </c>
      <c r="F24" s="84"/>
      <c r="G24" s="85" t="str">
        <f t="shared" si="8"/>
        <v/>
      </c>
      <c r="H24" s="75" t="e">
        <f t="shared" si="14"/>
        <v>#VALUE!</v>
      </c>
      <c r="I24" s="103"/>
      <c r="J24" s="10"/>
      <c r="K24" s="19"/>
      <c r="N24" s="28"/>
      <c r="O24" s="28"/>
      <c r="P24" s="28" t="str">
        <f t="shared" si="9"/>
        <v/>
      </c>
      <c r="Q24" s="28" t="str">
        <f t="shared" si="9"/>
        <v/>
      </c>
      <c r="R24" s="28" t="str">
        <f t="shared" si="15"/>
        <v/>
      </c>
      <c r="S24" s="28" t="str">
        <f t="shared" si="15"/>
        <v/>
      </c>
      <c r="T24" s="28" t="str">
        <f t="shared" si="15"/>
        <v/>
      </c>
      <c r="U24" s="28" t="str">
        <f t="shared" si="15"/>
        <v/>
      </c>
      <c r="V24" s="28" t="str">
        <f t="shared" si="16"/>
        <v/>
      </c>
      <c r="W24" s="5">
        <f>COUNTA(J$17:J24)</f>
        <v>0</v>
      </c>
      <c r="X24" s="24" t="str">
        <f t="shared" si="17"/>
        <v/>
      </c>
      <c r="Y24" s="24" t="str">
        <f t="shared" si="11"/>
        <v/>
      </c>
      <c r="Z24" s="24" t="str">
        <f t="shared" si="11"/>
        <v/>
      </c>
      <c r="AA24" s="24" t="str">
        <f t="shared" si="11"/>
        <v/>
      </c>
      <c r="AB24" s="24" t="str">
        <f t="shared" si="11"/>
        <v/>
      </c>
      <c r="AC24" s="24" t="str">
        <f t="shared" si="11"/>
        <v/>
      </c>
      <c r="AD24" s="24" t="str">
        <f t="shared" si="11"/>
        <v/>
      </c>
      <c r="AE24" s="24" t="str">
        <f t="shared" si="11"/>
        <v/>
      </c>
      <c r="AF24" s="24" t="str">
        <f t="shared" si="11"/>
        <v/>
      </c>
      <c r="AG24" s="24" t="str">
        <f t="shared" si="11"/>
        <v/>
      </c>
      <c r="AH24" s="24" t="str">
        <f t="shared" si="11"/>
        <v/>
      </c>
      <c r="AI24" s="24">
        <f t="shared" si="12"/>
        <v>0</v>
      </c>
      <c r="AK24" s="15" t="str">
        <f t="shared" si="6"/>
        <v/>
      </c>
      <c r="AL24" s="15" t="str">
        <f t="shared" si="6"/>
        <v/>
      </c>
      <c r="AM24" s="15" t="str">
        <f t="shared" si="6"/>
        <v/>
      </c>
      <c r="AN24" s="15" t="str">
        <f t="shared" si="6"/>
        <v/>
      </c>
      <c r="AO24" s="15" t="str">
        <f t="shared" si="6"/>
        <v/>
      </c>
      <c r="AP24" s="15" t="str">
        <f t="shared" si="6"/>
        <v/>
      </c>
    </row>
    <row r="25" spans="1:42" ht="20.100000000000001" customHeight="1" thickBot="1" x14ac:dyDescent="0.3">
      <c r="A25" s="3">
        <f t="shared" ca="1" si="0"/>
        <v>43636.893351273146</v>
      </c>
      <c r="B25" s="80">
        <v>8</v>
      </c>
      <c r="C25" s="81"/>
      <c r="D25" s="82" t="str">
        <f t="shared" si="13"/>
        <v/>
      </c>
      <c r="E25" s="83" t="str">
        <f t="shared" si="7"/>
        <v/>
      </c>
      <c r="F25" s="84"/>
      <c r="G25" s="85" t="str">
        <f t="shared" si="8"/>
        <v/>
      </c>
      <c r="H25" s="75" t="e">
        <f t="shared" si="14"/>
        <v>#VALUE!</v>
      </c>
      <c r="I25" s="103"/>
      <c r="J25" s="10"/>
      <c r="K25" s="19"/>
      <c r="N25" s="28"/>
      <c r="O25" s="28"/>
      <c r="P25" s="28" t="str">
        <f t="shared" si="9"/>
        <v/>
      </c>
      <c r="Q25" s="28" t="str">
        <f t="shared" si="9"/>
        <v/>
      </c>
      <c r="R25" s="28" t="str">
        <f t="shared" si="15"/>
        <v/>
      </c>
      <c r="S25" s="28" t="str">
        <f t="shared" si="15"/>
        <v/>
      </c>
      <c r="T25" s="28" t="str">
        <f t="shared" si="15"/>
        <v/>
      </c>
      <c r="U25" s="28" t="str">
        <f t="shared" si="15"/>
        <v/>
      </c>
      <c r="V25" s="28" t="str">
        <f t="shared" si="16"/>
        <v/>
      </c>
      <c r="W25" s="5">
        <f>COUNTA(J$17:J25)</f>
        <v>0</v>
      </c>
      <c r="X25" s="24" t="str">
        <f t="shared" si="17"/>
        <v/>
      </c>
      <c r="Y25" s="24" t="str">
        <f t="shared" si="11"/>
        <v/>
      </c>
      <c r="Z25" s="24" t="str">
        <f t="shared" si="11"/>
        <v/>
      </c>
      <c r="AA25" s="24" t="str">
        <f t="shared" si="11"/>
        <v/>
      </c>
      <c r="AB25" s="24" t="str">
        <f t="shared" si="11"/>
        <v/>
      </c>
      <c r="AC25" s="24" t="str">
        <f t="shared" si="11"/>
        <v/>
      </c>
      <c r="AD25" s="24" t="str">
        <f t="shared" si="11"/>
        <v/>
      </c>
      <c r="AE25" s="24" t="str">
        <f t="shared" si="11"/>
        <v/>
      </c>
      <c r="AF25" s="24" t="str">
        <f t="shared" si="11"/>
        <v/>
      </c>
      <c r="AG25" s="24" t="str">
        <f t="shared" si="11"/>
        <v/>
      </c>
      <c r="AH25" s="24" t="str">
        <f t="shared" si="11"/>
        <v/>
      </c>
      <c r="AI25" s="24">
        <f t="shared" si="12"/>
        <v>0</v>
      </c>
      <c r="AK25" s="15" t="str">
        <f t="shared" si="6"/>
        <v/>
      </c>
      <c r="AL25" s="15" t="str">
        <f t="shared" si="6"/>
        <v/>
      </c>
      <c r="AM25" s="15" t="str">
        <f t="shared" si="6"/>
        <v/>
      </c>
      <c r="AN25" s="15" t="str">
        <f t="shared" si="6"/>
        <v/>
      </c>
      <c r="AO25" s="15" t="str">
        <f t="shared" si="6"/>
        <v/>
      </c>
      <c r="AP25" s="15" t="str">
        <f t="shared" si="6"/>
        <v/>
      </c>
    </row>
    <row r="26" spans="1:42" ht="20.100000000000001" customHeight="1" thickBot="1" x14ac:dyDescent="0.3">
      <c r="A26" s="3">
        <f t="shared" ca="1" si="0"/>
        <v>43636.893351273146</v>
      </c>
      <c r="B26" s="80">
        <v>9</v>
      </c>
      <c r="C26" s="81"/>
      <c r="D26" s="82" t="str">
        <f t="shared" si="13"/>
        <v/>
      </c>
      <c r="E26" s="83" t="str">
        <f t="shared" si="7"/>
        <v/>
      </c>
      <c r="F26" s="84"/>
      <c r="G26" s="85" t="str">
        <f t="shared" si="8"/>
        <v/>
      </c>
      <c r="H26" s="75" t="e">
        <f t="shared" si="14"/>
        <v>#VALUE!</v>
      </c>
      <c r="I26" s="103"/>
      <c r="J26" s="10"/>
      <c r="K26" s="19"/>
      <c r="N26" s="28"/>
      <c r="O26" s="28"/>
      <c r="P26" s="28" t="str">
        <f t="shared" si="9"/>
        <v/>
      </c>
      <c r="Q26" s="28" t="str">
        <f t="shared" si="9"/>
        <v/>
      </c>
      <c r="R26" s="28" t="str">
        <f t="shared" si="15"/>
        <v/>
      </c>
      <c r="S26" s="28" t="str">
        <f t="shared" si="15"/>
        <v/>
      </c>
      <c r="T26" s="28" t="str">
        <f t="shared" si="15"/>
        <v/>
      </c>
      <c r="U26" s="28" t="str">
        <f t="shared" si="15"/>
        <v/>
      </c>
      <c r="V26" s="28" t="str">
        <f t="shared" si="16"/>
        <v/>
      </c>
      <c r="W26" s="5">
        <f>COUNTA(J$17:J26)</f>
        <v>0</v>
      </c>
      <c r="X26" s="24" t="str">
        <f t="shared" si="17"/>
        <v/>
      </c>
      <c r="Y26" s="24" t="str">
        <f t="shared" si="11"/>
        <v/>
      </c>
      <c r="Z26" s="24" t="str">
        <f t="shared" si="11"/>
        <v/>
      </c>
      <c r="AA26" s="24" t="str">
        <f t="shared" si="11"/>
        <v/>
      </c>
      <c r="AB26" s="24" t="str">
        <f t="shared" si="11"/>
        <v/>
      </c>
      <c r="AC26" s="24" t="str">
        <f t="shared" si="11"/>
        <v/>
      </c>
      <c r="AD26" s="24" t="str">
        <f t="shared" si="11"/>
        <v/>
      </c>
      <c r="AE26" s="24" t="str">
        <f t="shared" si="11"/>
        <v/>
      </c>
      <c r="AF26" s="24" t="str">
        <f t="shared" si="11"/>
        <v/>
      </c>
      <c r="AG26" s="24" t="str">
        <f t="shared" si="11"/>
        <v/>
      </c>
      <c r="AH26" s="24" t="str">
        <f t="shared" si="11"/>
        <v/>
      </c>
      <c r="AI26" s="24">
        <f t="shared" si="12"/>
        <v>0</v>
      </c>
      <c r="AK26" s="15" t="str">
        <f t="shared" ref="AK26:AP35" si="18">IF($F26=AK$15,$H26,"")</f>
        <v/>
      </c>
      <c r="AL26" s="15" t="str">
        <f t="shared" si="18"/>
        <v/>
      </c>
      <c r="AM26" s="15" t="str">
        <f t="shared" si="18"/>
        <v/>
      </c>
      <c r="AN26" s="15" t="str">
        <f t="shared" si="18"/>
        <v/>
      </c>
      <c r="AO26" s="15" t="str">
        <f t="shared" si="18"/>
        <v/>
      </c>
      <c r="AP26" s="15" t="str">
        <f t="shared" si="18"/>
        <v/>
      </c>
    </row>
    <row r="27" spans="1:42" ht="20.100000000000001" customHeight="1" thickBot="1" x14ac:dyDescent="0.3">
      <c r="A27" s="3">
        <f t="shared" ca="1" si="0"/>
        <v>43636.893351273146</v>
      </c>
      <c r="B27" s="80">
        <v>10</v>
      </c>
      <c r="C27" s="81"/>
      <c r="D27" s="82" t="str">
        <f t="shared" si="13"/>
        <v/>
      </c>
      <c r="E27" s="83" t="str">
        <f t="shared" si="7"/>
        <v/>
      </c>
      <c r="F27" s="84"/>
      <c r="G27" s="85" t="str">
        <f t="shared" si="8"/>
        <v/>
      </c>
      <c r="H27" s="75" t="e">
        <f t="shared" si="14"/>
        <v>#VALUE!</v>
      </c>
      <c r="I27" s="103"/>
      <c r="J27" s="10"/>
      <c r="K27" s="19"/>
      <c r="N27" s="28"/>
      <c r="O27" s="28"/>
      <c r="P27" s="28" t="str">
        <f t="shared" si="9"/>
        <v/>
      </c>
      <c r="Q27" s="28" t="str">
        <f t="shared" si="9"/>
        <v/>
      </c>
      <c r="R27" s="28" t="str">
        <f t="shared" si="15"/>
        <v/>
      </c>
      <c r="S27" s="28" t="str">
        <f t="shared" si="15"/>
        <v/>
      </c>
      <c r="T27" s="28" t="str">
        <f t="shared" si="15"/>
        <v/>
      </c>
      <c r="U27" s="28" t="str">
        <f t="shared" si="15"/>
        <v/>
      </c>
      <c r="V27" s="28" t="str">
        <f t="shared" si="16"/>
        <v/>
      </c>
      <c r="W27" s="5">
        <f>COUNTA(J$17:J27)</f>
        <v>0</v>
      </c>
      <c r="X27" s="24" t="str">
        <f t="shared" si="17"/>
        <v/>
      </c>
      <c r="Y27" s="24" t="str">
        <f t="shared" ref="Y27:AH36" si="19">IF($W27=Y$16,$E27,"")</f>
        <v/>
      </c>
      <c r="Z27" s="24" t="str">
        <f t="shared" si="19"/>
        <v/>
      </c>
      <c r="AA27" s="24" t="str">
        <f t="shared" si="19"/>
        <v/>
      </c>
      <c r="AB27" s="24" t="str">
        <f t="shared" si="19"/>
        <v/>
      </c>
      <c r="AC27" s="24" t="str">
        <f t="shared" si="19"/>
        <v/>
      </c>
      <c r="AD27" s="24" t="str">
        <f t="shared" si="19"/>
        <v/>
      </c>
      <c r="AE27" s="24" t="str">
        <f t="shared" si="19"/>
        <v/>
      </c>
      <c r="AF27" s="24" t="str">
        <f t="shared" si="19"/>
        <v/>
      </c>
      <c r="AG27" s="24" t="str">
        <f t="shared" si="19"/>
        <v/>
      </c>
      <c r="AH27" s="24" t="str">
        <f t="shared" si="19"/>
        <v/>
      </c>
      <c r="AI27" s="24">
        <f t="shared" si="12"/>
        <v>0</v>
      </c>
      <c r="AK27" s="15" t="str">
        <f t="shared" si="18"/>
        <v/>
      </c>
      <c r="AL27" s="15" t="str">
        <f t="shared" si="18"/>
        <v/>
      </c>
      <c r="AM27" s="15" t="str">
        <f t="shared" si="18"/>
        <v/>
      </c>
      <c r="AN27" s="15" t="str">
        <f t="shared" si="18"/>
        <v/>
      </c>
      <c r="AO27" s="15" t="str">
        <f t="shared" si="18"/>
        <v/>
      </c>
      <c r="AP27" s="15" t="str">
        <f t="shared" si="18"/>
        <v/>
      </c>
    </row>
    <row r="28" spans="1:42" ht="20.100000000000001" customHeight="1" thickBot="1" x14ac:dyDescent="0.3">
      <c r="A28" s="3">
        <f t="shared" ca="1" si="0"/>
        <v>43636.893351273146</v>
      </c>
      <c r="B28" s="80">
        <v>11</v>
      </c>
      <c r="C28" s="81"/>
      <c r="D28" s="82" t="str">
        <f t="shared" si="13"/>
        <v/>
      </c>
      <c r="E28" s="83" t="str">
        <f t="shared" si="7"/>
        <v/>
      </c>
      <c r="F28" s="84"/>
      <c r="G28" s="85" t="str">
        <f t="shared" si="8"/>
        <v/>
      </c>
      <c r="H28" s="75" t="e">
        <f t="shared" si="14"/>
        <v>#VALUE!</v>
      </c>
      <c r="I28" s="103"/>
      <c r="J28" s="10"/>
      <c r="K28" s="19"/>
      <c r="N28" s="28"/>
      <c r="O28" s="28"/>
      <c r="P28" s="28" t="str">
        <f t="shared" si="9"/>
        <v/>
      </c>
      <c r="Q28" s="28" t="str">
        <f t="shared" si="9"/>
        <v/>
      </c>
      <c r="R28" s="28" t="str">
        <f t="shared" ref="R28:U37" si="20">IF($F28=R$16,$E28,"")</f>
        <v/>
      </c>
      <c r="S28" s="28" t="str">
        <f t="shared" si="20"/>
        <v/>
      </c>
      <c r="T28" s="28" t="str">
        <f t="shared" si="20"/>
        <v/>
      </c>
      <c r="U28" s="28" t="str">
        <f t="shared" si="20"/>
        <v/>
      </c>
      <c r="V28" s="28" t="str">
        <f t="shared" si="16"/>
        <v/>
      </c>
      <c r="W28" s="5">
        <f>COUNTA(J$17:J28)</f>
        <v>0</v>
      </c>
      <c r="X28" s="24" t="str">
        <f t="shared" si="17"/>
        <v/>
      </c>
      <c r="Y28" s="24" t="str">
        <f t="shared" si="19"/>
        <v/>
      </c>
      <c r="Z28" s="24" t="str">
        <f t="shared" si="19"/>
        <v/>
      </c>
      <c r="AA28" s="24" t="str">
        <f t="shared" si="19"/>
        <v/>
      </c>
      <c r="AB28" s="24" t="str">
        <f t="shared" si="19"/>
        <v/>
      </c>
      <c r="AC28" s="24" t="str">
        <f t="shared" si="19"/>
        <v/>
      </c>
      <c r="AD28" s="24" t="str">
        <f t="shared" si="19"/>
        <v/>
      </c>
      <c r="AE28" s="24" t="str">
        <f t="shared" si="19"/>
        <v/>
      </c>
      <c r="AF28" s="24" t="str">
        <f t="shared" si="19"/>
        <v/>
      </c>
      <c r="AG28" s="24" t="str">
        <f t="shared" si="19"/>
        <v/>
      </c>
      <c r="AH28" s="24" t="str">
        <f t="shared" si="19"/>
        <v/>
      </c>
      <c r="AI28" s="24">
        <f t="shared" si="12"/>
        <v>0</v>
      </c>
      <c r="AK28" s="15" t="str">
        <f t="shared" si="18"/>
        <v/>
      </c>
      <c r="AL28" s="15" t="str">
        <f t="shared" si="18"/>
        <v/>
      </c>
      <c r="AM28" s="15" t="str">
        <f t="shared" si="18"/>
        <v/>
      </c>
      <c r="AN28" s="15" t="str">
        <f t="shared" si="18"/>
        <v/>
      </c>
      <c r="AO28" s="15" t="str">
        <f t="shared" si="18"/>
        <v/>
      </c>
      <c r="AP28" s="15" t="str">
        <f t="shared" si="18"/>
        <v/>
      </c>
    </row>
    <row r="29" spans="1:42" ht="20.100000000000001" customHeight="1" thickBot="1" x14ac:dyDescent="0.3">
      <c r="A29" s="3">
        <f t="shared" ca="1" si="0"/>
        <v>43636.893351273146</v>
      </c>
      <c r="B29" s="80">
        <v>12</v>
      </c>
      <c r="C29" s="81"/>
      <c r="D29" s="82" t="str">
        <f t="shared" si="13"/>
        <v/>
      </c>
      <c r="E29" s="83" t="str">
        <f t="shared" si="7"/>
        <v/>
      </c>
      <c r="F29" s="84"/>
      <c r="G29" s="85" t="str">
        <f t="shared" si="8"/>
        <v/>
      </c>
      <c r="H29" s="75" t="e">
        <f t="shared" si="14"/>
        <v>#VALUE!</v>
      </c>
      <c r="I29" s="103"/>
      <c r="J29" s="10"/>
      <c r="K29" s="19"/>
      <c r="N29" s="28"/>
      <c r="O29" s="28"/>
      <c r="P29" s="28" t="str">
        <f t="shared" si="9"/>
        <v/>
      </c>
      <c r="Q29" s="28" t="str">
        <f t="shared" si="9"/>
        <v/>
      </c>
      <c r="R29" s="28" t="str">
        <f t="shared" si="20"/>
        <v/>
      </c>
      <c r="S29" s="28" t="str">
        <f t="shared" si="20"/>
        <v/>
      </c>
      <c r="T29" s="28" t="str">
        <f t="shared" si="20"/>
        <v/>
      </c>
      <c r="U29" s="28" t="str">
        <f t="shared" si="20"/>
        <v/>
      </c>
      <c r="V29" s="28" t="str">
        <f t="shared" si="16"/>
        <v/>
      </c>
      <c r="W29" s="5">
        <f>COUNTA(J$17:J29)</f>
        <v>0</v>
      </c>
      <c r="X29" s="24" t="str">
        <f t="shared" si="17"/>
        <v/>
      </c>
      <c r="Y29" s="24" t="str">
        <f t="shared" si="19"/>
        <v/>
      </c>
      <c r="Z29" s="24" t="str">
        <f t="shared" si="19"/>
        <v/>
      </c>
      <c r="AA29" s="24" t="str">
        <f t="shared" si="19"/>
        <v/>
      </c>
      <c r="AB29" s="24" t="str">
        <f t="shared" si="19"/>
        <v/>
      </c>
      <c r="AC29" s="24" t="str">
        <f t="shared" si="19"/>
        <v/>
      </c>
      <c r="AD29" s="24" t="str">
        <f t="shared" si="19"/>
        <v/>
      </c>
      <c r="AE29" s="24" t="str">
        <f t="shared" si="19"/>
        <v/>
      </c>
      <c r="AF29" s="24" t="str">
        <f t="shared" si="19"/>
        <v/>
      </c>
      <c r="AG29" s="24" t="str">
        <f t="shared" si="19"/>
        <v/>
      </c>
      <c r="AH29" s="24" t="str">
        <f t="shared" si="19"/>
        <v/>
      </c>
      <c r="AI29" s="24">
        <f t="shared" si="12"/>
        <v>0</v>
      </c>
      <c r="AK29" s="15" t="str">
        <f t="shared" si="18"/>
        <v/>
      </c>
      <c r="AL29" s="15" t="str">
        <f t="shared" si="18"/>
        <v/>
      </c>
      <c r="AM29" s="15" t="str">
        <f t="shared" si="18"/>
        <v/>
      </c>
      <c r="AN29" s="15" t="str">
        <f t="shared" si="18"/>
        <v/>
      </c>
      <c r="AO29" s="15" t="str">
        <f t="shared" si="18"/>
        <v/>
      </c>
      <c r="AP29" s="15" t="str">
        <f t="shared" si="18"/>
        <v/>
      </c>
    </row>
    <row r="30" spans="1:42" ht="20.100000000000001" customHeight="1" thickBot="1" x14ac:dyDescent="0.3">
      <c r="A30" s="3">
        <f t="shared" ca="1" si="0"/>
        <v>43636.893351273146</v>
      </c>
      <c r="B30" s="80">
        <v>13</v>
      </c>
      <c r="C30" s="81"/>
      <c r="D30" s="82" t="str">
        <f t="shared" si="13"/>
        <v/>
      </c>
      <c r="E30" s="83" t="str">
        <f t="shared" si="7"/>
        <v/>
      </c>
      <c r="F30" s="84"/>
      <c r="G30" s="85" t="str">
        <f t="shared" si="8"/>
        <v/>
      </c>
      <c r="H30" s="75" t="e">
        <f t="shared" si="14"/>
        <v>#VALUE!</v>
      </c>
      <c r="I30" s="103"/>
      <c r="J30" s="10"/>
      <c r="K30" s="19"/>
      <c r="N30" s="28"/>
      <c r="O30" s="28"/>
      <c r="P30" s="28" t="str">
        <f t="shared" si="9"/>
        <v/>
      </c>
      <c r="Q30" s="28" t="str">
        <f t="shared" si="9"/>
        <v/>
      </c>
      <c r="R30" s="28" t="str">
        <f t="shared" si="20"/>
        <v/>
      </c>
      <c r="S30" s="28" t="str">
        <f t="shared" si="20"/>
        <v/>
      </c>
      <c r="T30" s="28" t="str">
        <f t="shared" si="20"/>
        <v/>
      </c>
      <c r="U30" s="28" t="str">
        <f t="shared" si="20"/>
        <v/>
      </c>
      <c r="V30" s="28" t="str">
        <f t="shared" si="16"/>
        <v/>
      </c>
      <c r="W30" s="5">
        <f>COUNTA(J$17:J30)</f>
        <v>0</v>
      </c>
      <c r="X30" s="24" t="str">
        <f t="shared" si="17"/>
        <v/>
      </c>
      <c r="Y30" s="24" t="str">
        <f t="shared" si="19"/>
        <v/>
      </c>
      <c r="Z30" s="24" t="str">
        <f t="shared" si="19"/>
        <v/>
      </c>
      <c r="AA30" s="24" t="str">
        <f t="shared" si="19"/>
        <v/>
      </c>
      <c r="AB30" s="24" t="str">
        <f t="shared" si="19"/>
        <v/>
      </c>
      <c r="AC30" s="24" t="str">
        <f t="shared" si="19"/>
        <v/>
      </c>
      <c r="AD30" s="24" t="str">
        <f t="shared" si="19"/>
        <v/>
      </c>
      <c r="AE30" s="24" t="str">
        <f t="shared" si="19"/>
        <v/>
      </c>
      <c r="AF30" s="24" t="str">
        <f t="shared" si="19"/>
        <v/>
      </c>
      <c r="AG30" s="24" t="str">
        <f t="shared" si="19"/>
        <v/>
      </c>
      <c r="AH30" s="24" t="str">
        <f t="shared" si="19"/>
        <v/>
      </c>
      <c r="AI30" s="24">
        <f t="shared" si="12"/>
        <v>0</v>
      </c>
      <c r="AK30" s="15" t="str">
        <f t="shared" si="18"/>
        <v/>
      </c>
      <c r="AL30" s="15" t="str">
        <f t="shared" si="18"/>
        <v/>
      </c>
      <c r="AM30" s="15" t="str">
        <f t="shared" si="18"/>
        <v/>
      </c>
      <c r="AN30" s="15" t="str">
        <f t="shared" si="18"/>
        <v/>
      </c>
      <c r="AO30" s="15" t="str">
        <f t="shared" si="18"/>
        <v/>
      </c>
      <c r="AP30" s="15" t="str">
        <f t="shared" si="18"/>
        <v/>
      </c>
    </row>
    <row r="31" spans="1:42" ht="20.100000000000001" customHeight="1" thickBot="1" x14ac:dyDescent="0.3">
      <c r="A31" s="3">
        <f t="shared" ca="1" si="0"/>
        <v>43636.893351273146</v>
      </c>
      <c r="B31" s="80">
        <v>14</v>
      </c>
      <c r="C31" s="81"/>
      <c r="D31" s="82" t="str">
        <f t="shared" si="13"/>
        <v/>
      </c>
      <c r="E31" s="83" t="str">
        <f t="shared" si="7"/>
        <v/>
      </c>
      <c r="F31" s="84"/>
      <c r="G31" s="85" t="str">
        <f t="shared" si="8"/>
        <v/>
      </c>
      <c r="H31" s="75" t="e">
        <f t="shared" si="14"/>
        <v>#VALUE!</v>
      </c>
      <c r="I31" s="103"/>
      <c r="J31" s="10"/>
      <c r="K31" s="19"/>
      <c r="N31" s="28"/>
      <c r="O31" s="28"/>
      <c r="P31" s="28" t="str">
        <f t="shared" si="9"/>
        <v/>
      </c>
      <c r="Q31" s="28" t="str">
        <f t="shared" si="9"/>
        <v/>
      </c>
      <c r="R31" s="28" t="str">
        <f t="shared" si="20"/>
        <v/>
      </c>
      <c r="S31" s="28" t="str">
        <f t="shared" si="20"/>
        <v/>
      </c>
      <c r="T31" s="28" t="str">
        <f t="shared" si="20"/>
        <v/>
      </c>
      <c r="U31" s="28" t="str">
        <f t="shared" si="20"/>
        <v/>
      </c>
      <c r="V31" s="28" t="str">
        <f t="shared" si="16"/>
        <v/>
      </c>
      <c r="W31" s="5">
        <f>COUNTA(J$17:J31)</f>
        <v>0</v>
      </c>
      <c r="X31" s="24" t="str">
        <f t="shared" si="17"/>
        <v/>
      </c>
      <c r="Y31" s="24" t="str">
        <f t="shared" si="19"/>
        <v/>
      </c>
      <c r="Z31" s="24" t="str">
        <f t="shared" si="19"/>
        <v/>
      </c>
      <c r="AA31" s="24" t="str">
        <f t="shared" si="19"/>
        <v/>
      </c>
      <c r="AB31" s="24" t="str">
        <f t="shared" si="19"/>
        <v/>
      </c>
      <c r="AC31" s="24" t="str">
        <f t="shared" si="19"/>
        <v/>
      </c>
      <c r="AD31" s="24" t="str">
        <f t="shared" si="19"/>
        <v/>
      </c>
      <c r="AE31" s="24" t="str">
        <f t="shared" si="19"/>
        <v/>
      </c>
      <c r="AF31" s="24" t="str">
        <f t="shared" si="19"/>
        <v/>
      </c>
      <c r="AG31" s="24" t="str">
        <f t="shared" si="19"/>
        <v/>
      </c>
      <c r="AH31" s="24" t="str">
        <f t="shared" si="19"/>
        <v/>
      </c>
      <c r="AI31" s="24">
        <f t="shared" si="12"/>
        <v>0</v>
      </c>
      <c r="AK31" s="15" t="str">
        <f t="shared" si="18"/>
        <v/>
      </c>
      <c r="AL31" s="15" t="str">
        <f t="shared" si="18"/>
        <v/>
      </c>
      <c r="AM31" s="15" t="str">
        <f t="shared" si="18"/>
        <v/>
      </c>
      <c r="AN31" s="15" t="str">
        <f t="shared" si="18"/>
        <v/>
      </c>
      <c r="AO31" s="15" t="str">
        <f t="shared" si="18"/>
        <v/>
      </c>
      <c r="AP31" s="15" t="str">
        <f t="shared" si="18"/>
        <v/>
      </c>
    </row>
    <row r="32" spans="1:42" ht="20.100000000000001" customHeight="1" thickBot="1" x14ac:dyDescent="0.3">
      <c r="A32" s="3">
        <f t="shared" ca="1" si="0"/>
        <v>43636.893351273146</v>
      </c>
      <c r="B32" s="80">
        <v>15</v>
      </c>
      <c r="C32" s="81"/>
      <c r="D32" s="82" t="str">
        <f t="shared" si="13"/>
        <v/>
      </c>
      <c r="E32" s="83" t="str">
        <f t="shared" si="7"/>
        <v/>
      </c>
      <c r="F32" s="84"/>
      <c r="G32" s="85" t="str">
        <f t="shared" si="8"/>
        <v/>
      </c>
      <c r="H32" s="75">
        <v>15</v>
      </c>
      <c r="I32" s="103"/>
      <c r="J32" s="10"/>
      <c r="K32" s="19"/>
      <c r="N32" s="28"/>
      <c r="O32" s="28"/>
      <c r="P32" s="28" t="str">
        <f t="shared" si="9"/>
        <v/>
      </c>
      <c r="Q32" s="28" t="str">
        <f t="shared" si="9"/>
        <v/>
      </c>
      <c r="R32" s="28" t="str">
        <f t="shared" si="20"/>
        <v/>
      </c>
      <c r="S32" s="28" t="str">
        <f t="shared" si="20"/>
        <v/>
      </c>
      <c r="T32" s="28" t="str">
        <f t="shared" si="20"/>
        <v/>
      </c>
      <c r="U32" s="28" t="str">
        <f t="shared" si="20"/>
        <v/>
      </c>
      <c r="V32" s="28" t="str">
        <f t="shared" si="16"/>
        <v/>
      </c>
      <c r="W32" s="5">
        <f>COUNTA(J$17:J32)</f>
        <v>0</v>
      </c>
      <c r="X32" s="24" t="str">
        <f t="shared" si="17"/>
        <v/>
      </c>
      <c r="Y32" s="24" t="str">
        <f t="shared" si="19"/>
        <v/>
      </c>
      <c r="Z32" s="24" t="str">
        <f t="shared" si="19"/>
        <v/>
      </c>
      <c r="AA32" s="24" t="str">
        <f t="shared" si="19"/>
        <v/>
      </c>
      <c r="AB32" s="24" t="str">
        <f t="shared" si="19"/>
        <v/>
      </c>
      <c r="AC32" s="24" t="str">
        <f t="shared" si="19"/>
        <v/>
      </c>
      <c r="AD32" s="24" t="str">
        <f t="shared" si="19"/>
        <v/>
      </c>
      <c r="AE32" s="24" t="str">
        <f t="shared" si="19"/>
        <v/>
      </c>
      <c r="AF32" s="24" t="str">
        <f t="shared" si="19"/>
        <v/>
      </c>
      <c r="AG32" s="24" t="str">
        <f t="shared" si="19"/>
        <v/>
      </c>
      <c r="AH32" s="24" t="str">
        <f t="shared" si="19"/>
        <v/>
      </c>
      <c r="AI32" s="24">
        <f t="shared" si="12"/>
        <v>0</v>
      </c>
      <c r="AK32" s="15" t="str">
        <f t="shared" si="18"/>
        <v/>
      </c>
      <c r="AL32" s="15" t="str">
        <f t="shared" si="18"/>
        <v/>
      </c>
      <c r="AM32" s="15" t="str">
        <f t="shared" si="18"/>
        <v/>
      </c>
      <c r="AN32" s="15" t="str">
        <f t="shared" si="18"/>
        <v/>
      </c>
      <c r="AO32" s="15" t="str">
        <f t="shared" si="18"/>
        <v/>
      </c>
      <c r="AP32" s="15" t="str">
        <f t="shared" si="18"/>
        <v/>
      </c>
    </row>
    <row r="33" spans="1:42" ht="20.100000000000001" customHeight="1" thickBot="1" x14ac:dyDescent="0.3">
      <c r="A33" s="3">
        <f t="shared" ca="1" si="0"/>
        <v>43636.893351273146</v>
      </c>
      <c r="B33" s="80">
        <v>16</v>
      </c>
      <c r="C33" s="81"/>
      <c r="D33" s="82" t="str">
        <f t="shared" si="13"/>
        <v/>
      </c>
      <c r="E33" s="83" t="str">
        <f t="shared" si="7"/>
        <v/>
      </c>
      <c r="F33" s="84"/>
      <c r="G33" s="85" t="str">
        <f t="shared" si="8"/>
        <v/>
      </c>
      <c r="H33" s="75" t="e">
        <f t="shared" ref="H33:H61" si="21">IF(E33&lt;&gt;"",C33+E33,C33+G33)</f>
        <v>#VALUE!</v>
      </c>
      <c r="I33" s="103"/>
      <c r="J33" s="10"/>
      <c r="K33" s="19"/>
      <c r="N33" s="28"/>
      <c r="O33" s="28"/>
      <c r="P33" s="28" t="str">
        <f t="shared" si="9"/>
        <v/>
      </c>
      <c r="Q33" s="28" t="str">
        <f t="shared" si="9"/>
        <v/>
      </c>
      <c r="R33" s="28" t="str">
        <f t="shared" si="20"/>
        <v/>
      </c>
      <c r="S33" s="28" t="str">
        <f t="shared" si="20"/>
        <v/>
      </c>
      <c r="T33" s="28" t="str">
        <f t="shared" si="20"/>
        <v/>
      </c>
      <c r="U33" s="28" t="str">
        <f t="shared" si="20"/>
        <v/>
      </c>
      <c r="V33" s="28" t="str">
        <f t="shared" si="16"/>
        <v/>
      </c>
      <c r="W33" s="5">
        <f>COUNTA(J$17:J33)</f>
        <v>0</v>
      </c>
      <c r="X33" s="24" t="str">
        <f t="shared" si="17"/>
        <v/>
      </c>
      <c r="Y33" s="24" t="str">
        <f t="shared" si="19"/>
        <v/>
      </c>
      <c r="Z33" s="24" t="str">
        <f t="shared" si="19"/>
        <v/>
      </c>
      <c r="AA33" s="24" t="str">
        <f t="shared" si="19"/>
        <v/>
      </c>
      <c r="AB33" s="24" t="str">
        <f t="shared" si="19"/>
        <v/>
      </c>
      <c r="AC33" s="24" t="str">
        <f t="shared" si="19"/>
        <v/>
      </c>
      <c r="AD33" s="24" t="str">
        <f t="shared" si="19"/>
        <v/>
      </c>
      <c r="AE33" s="24" t="str">
        <f t="shared" si="19"/>
        <v/>
      </c>
      <c r="AF33" s="24" t="str">
        <f t="shared" si="19"/>
        <v/>
      </c>
      <c r="AG33" s="24" t="str">
        <f t="shared" si="19"/>
        <v/>
      </c>
      <c r="AH33" s="24" t="str">
        <f t="shared" si="19"/>
        <v/>
      </c>
      <c r="AI33" s="24">
        <f t="shared" si="12"/>
        <v>0</v>
      </c>
      <c r="AK33" s="15" t="str">
        <f t="shared" si="18"/>
        <v/>
      </c>
      <c r="AL33" s="15" t="str">
        <f t="shared" si="18"/>
        <v/>
      </c>
      <c r="AM33" s="15" t="str">
        <f t="shared" si="18"/>
        <v/>
      </c>
      <c r="AN33" s="15" t="str">
        <f t="shared" si="18"/>
        <v/>
      </c>
      <c r="AO33" s="15" t="str">
        <f t="shared" si="18"/>
        <v/>
      </c>
      <c r="AP33" s="15" t="str">
        <f t="shared" si="18"/>
        <v/>
      </c>
    </row>
    <row r="34" spans="1:42" ht="20.100000000000001" customHeight="1" thickBot="1" x14ac:dyDescent="0.3">
      <c r="A34" s="3">
        <f t="shared" ca="1" si="0"/>
        <v>43636.893351273146</v>
      </c>
      <c r="B34" s="80">
        <v>17</v>
      </c>
      <c r="C34" s="81"/>
      <c r="D34" s="82" t="str">
        <f t="shared" si="13"/>
        <v/>
      </c>
      <c r="E34" s="83" t="str">
        <f t="shared" si="7"/>
        <v/>
      </c>
      <c r="F34" s="84"/>
      <c r="G34" s="85" t="str">
        <f t="shared" si="8"/>
        <v/>
      </c>
      <c r="H34" s="75" t="e">
        <f t="shared" si="21"/>
        <v>#VALUE!</v>
      </c>
      <c r="I34" s="103"/>
      <c r="J34" s="10"/>
      <c r="K34" s="19"/>
      <c r="N34" s="28"/>
      <c r="O34" s="28"/>
      <c r="P34" s="28" t="str">
        <f t="shared" si="9"/>
        <v/>
      </c>
      <c r="Q34" s="28" t="str">
        <f t="shared" si="9"/>
        <v/>
      </c>
      <c r="R34" s="28" t="str">
        <f t="shared" si="20"/>
        <v/>
      </c>
      <c r="S34" s="28" t="str">
        <f t="shared" si="20"/>
        <v/>
      </c>
      <c r="T34" s="28" t="str">
        <f t="shared" si="20"/>
        <v/>
      </c>
      <c r="U34" s="28" t="str">
        <f t="shared" si="20"/>
        <v/>
      </c>
      <c r="V34" s="28" t="str">
        <f t="shared" si="16"/>
        <v/>
      </c>
      <c r="W34" s="5">
        <f>COUNTA(J$17:J34)</f>
        <v>0</v>
      </c>
      <c r="X34" s="24" t="str">
        <f t="shared" si="17"/>
        <v/>
      </c>
      <c r="Y34" s="24" t="str">
        <f t="shared" si="19"/>
        <v/>
      </c>
      <c r="Z34" s="24" t="str">
        <f t="shared" si="19"/>
        <v/>
      </c>
      <c r="AA34" s="24" t="str">
        <f t="shared" si="19"/>
        <v/>
      </c>
      <c r="AB34" s="24" t="str">
        <f t="shared" si="19"/>
        <v/>
      </c>
      <c r="AC34" s="24" t="str">
        <f t="shared" si="19"/>
        <v/>
      </c>
      <c r="AD34" s="24" t="str">
        <f t="shared" si="19"/>
        <v/>
      </c>
      <c r="AE34" s="24" t="str">
        <f t="shared" si="19"/>
        <v/>
      </c>
      <c r="AF34" s="24" t="str">
        <f t="shared" si="19"/>
        <v/>
      </c>
      <c r="AG34" s="24" t="str">
        <f t="shared" si="19"/>
        <v/>
      </c>
      <c r="AH34" s="24" t="str">
        <f t="shared" si="19"/>
        <v/>
      </c>
      <c r="AI34" s="24">
        <f t="shared" si="12"/>
        <v>0</v>
      </c>
      <c r="AK34" s="15" t="str">
        <f t="shared" si="18"/>
        <v/>
      </c>
      <c r="AL34" s="15" t="str">
        <f t="shared" si="18"/>
        <v/>
      </c>
      <c r="AM34" s="15" t="str">
        <f t="shared" si="18"/>
        <v/>
      </c>
      <c r="AN34" s="15" t="str">
        <f t="shared" si="18"/>
        <v/>
      </c>
      <c r="AO34" s="15" t="str">
        <f t="shared" si="18"/>
        <v/>
      </c>
      <c r="AP34" s="15" t="str">
        <f t="shared" si="18"/>
        <v/>
      </c>
    </row>
    <row r="35" spans="1:42" ht="20.100000000000001" customHeight="1" thickBot="1" x14ac:dyDescent="0.3">
      <c r="A35" s="3">
        <f t="shared" ca="1" si="0"/>
        <v>43636.893351273146</v>
      </c>
      <c r="B35" s="80">
        <v>18</v>
      </c>
      <c r="C35" s="81"/>
      <c r="D35" s="82" t="str">
        <f t="shared" si="13"/>
        <v/>
      </c>
      <c r="E35" s="83" t="str">
        <f t="shared" si="7"/>
        <v/>
      </c>
      <c r="F35" s="84"/>
      <c r="G35" s="85" t="str">
        <f t="shared" si="8"/>
        <v/>
      </c>
      <c r="H35" s="75" t="e">
        <f t="shared" si="21"/>
        <v>#VALUE!</v>
      </c>
      <c r="I35" s="103"/>
      <c r="J35" s="10"/>
      <c r="K35" s="19"/>
      <c r="N35" s="28"/>
      <c r="O35" s="28"/>
      <c r="P35" s="28" t="str">
        <f t="shared" si="9"/>
        <v/>
      </c>
      <c r="Q35" s="28" t="str">
        <f t="shared" si="9"/>
        <v/>
      </c>
      <c r="R35" s="28" t="str">
        <f t="shared" si="20"/>
        <v/>
      </c>
      <c r="S35" s="28" t="str">
        <f t="shared" si="20"/>
        <v/>
      </c>
      <c r="T35" s="28" t="str">
        <f t="shared" si="20"/>
        <v/>
      </c>
      <c r="U35" s="28" t="str">
        <f t="shared" si="20"/>
        <v/>
      </c>
      <c r="V35" s="28" t="str">
        <f t="shared" si="16"/>
        <v/>
      </c>
      <c r="W35" s="5">
        <f>COUNTA(J$17:J35)</f>
        <v>0</v>
      </c>
      <c r="X35" s="24" t="str">
        <f t="shared" si="17"/>
        <v/>
      </c>
      <c r="Y35" s="24" t="str">
        <f t="shared" si="19"/>
        <v/>
      </c>
      <c r="Z35" s="24" t="str">
        <f t="shared" si="19"/>
        <v/>
      </c>
      <c r="AA35" s="24" t="str">
        <f t="shared" si="19"/>
        <v/>
      </c>
      <c r="AB35" s="24" t="str">
        <f t="shared" si="19"/>
        <v/>
      </c>
      <c r="AC35" s="24" t="str">
        <f t="shared" si="19"/>
        <v/>
      </c>
      <c r="AD35" s="24" t="str">
        <f t="shared" si="19"/>
        <v/>
      </c>
      <c r="AE35" s="24" t="str">
        <f t="shared" si="19"/>
        <v/>
      </c>
      <c r="AF35" s="24" t="str">
        <f t="shared" si="19"/>
        <v/>
      </c>
      <c r="AG35" s="24" t="str">
        <f t="shared" si="19"/>
        <v/>
      </c>
      <c r="AH35" s="24" t="str">
        <f t="shared" si="19"/>
        <v/>
      </c>
      <c r="AI35" s="24">
        <f t="shared" si="12"/>
        <v>0</v>
      </c>
      <c r="AK35" s="15" t="str">
        <f t="shared" si="18"/>
        <v/>
      </c>
      <c r="AL35" s="15" t="str">
        <f t="shared" si="18"/>
        <v/>
      </c>
      <c r="AM35" s="15" t="str">
        <f t="shared" si="18"/>
        <v/>
      </c>
      <c r="AN35" s="15" t="str">
        <f t="shared" si="18"/>
        <v/>
      </c>
      <c r="AO35" s="15" t="str">
        <f t="shared" si="18"/>
        <v/>
      </c>
      <c r="AP35" s="15" t="str">
        <f t="shared" si="18"/>
        <v/>
      </c>
    </row>
    <row r="36" spans="1:42" ht="20.100000000000001" customHeight="1" thickBot="1" x14ac:dyDescent="0.3">
      <c r="A36" s="3">
        <f t="shared" ca="1" si="0"/>
        <v>43636.893351273146</v>
      </c>
      <c r="B36" s="80">
        <v>19</v>
      </c>
      <c r="C36" s="81"/>
      <c r="D36" s="82" t="str">
        <f t="shared" si="13"/>
        <v/>
      </c>
      <c r="E36" s="83" t="str">
        <f t="shared" si="7"/>
        <v/>
      </c>
      <c r="F36" s="84"/>
      <c r="G36" s="85" t="str">
        <f t="shared" si="8"/>
        <v/>
      </c>
      <c r="H36" s="75" t="e">
        <f t="shared" si="21"/>
        <v>#VALUE!</v>
      </c>
      <c r="I36" s="103"/>
      <c r="J36" s="10"/>
      <c r="K36" s="19"/>
      <c r="N36" s="28"/>
      <c r="O36" s="28"/>
      <c r="P36" s="28" t="str">
        <f t="shared" si="9"/>
        <v/>
      </c>
      <c r="Q36" s="28" t="str">
        <f t="shared" si="9"/>
        <v/>
      </c>
      <c r="R36" s="28" t="str">
        <f t="shared" si="20"/>
        <v/>
      </c>
      <c r="S36" s="28" t="str">
        <f t="shared" si="20"/>
        <v/>
      </c>
      <c r="T36" s="28" t="str">
        <f t="shared" si="20"/>
        <v/>
      </c>
      <c r="U36" s="28" t="str">
        <f t="shared" si="20"/>
        <v/>
      </c>
      <c r="V36" s="28" t="str">
        <f t="shared" si="16"/>
        <v/>
      </c>
      <c r="W36" s="5">
        <f>COUNTA(J$17:J36)</f>
        <v>0</v>
      </c>
      <c r="X36" s="24" t="str">
        <f t="shared" si="17"/>
        <v/>
      </c>
      <c r="Y36" s="24" t="str">
        <f t="shared" si="19"/>
        <v/>
      </c>
      <c r="Z36" s="24" t="str">
        <f t="shared" si="19"/>
        <v/>
      </c>
      <c r="AA36" s="24" t="str">
        <f t="shared" si="19"/>
        <v/>
      </c>
      <c r="AB36" s="24" t="str">
        <f t="shared" si="19"/>
        <v/>
      </c>
      <c r="AC36" s="24" t="str">
        <f t="shared" si="19"/>
        <v/>
      </c>
      <c r="AD36" s="24" t="str">
        <f t="shared" si="19"/>
        <v/>
      </c>
      <c r="AE36" s="24" t="str">
        <f t="shared" si="19"/>
        <v/>
      </c>
      <c r="AF36" s="24" t="str">
        <f t="shared" si="19"/>
        <v/>
      </c>
      <c r="AG36" s="24" t="str">
        <f t="shared" si="19"/>
        <v/>
      </c>
      <c r="AH36" s="24" t="str">
        <f t="shared" si="19"/>
        <v/>
      </c>
      <c r="AI36" s="24">
        <f t="shared" si="12"/>
        <v>0</v>
      </c>
      <c r="AK36" s="15" t="str">
        <f t="shared" ref="AK36:AP45" si="22">IF($F36=AK$15,$H36,"")</f>
        <v/>
      </c>
      <c r="AL36" s="15" t="str">
        <f t="shared" si="22"/>
        <v/>
      </c>
      <c r="AM36" s="15" t="str">
        <f t="shared" si="22"/>
        <v/>
      </c>
      <c r="AN36" s="15" t="str">
        <f t="shared" si="22"/>
        <v/>
      </c>
      <c r="AO36" s="15" t="str">
        <f t="shared" si="22"/>
        <v/>
      </c>
      <c r="AP36" s="15" t="str">
        <f t="shared" si="22"/>
        <v/>
      </c>
    </row>
    <row r="37" spans="1:42" ht="20.100000000000001" customHeight="1" thickBot="1" x14ac:dyDescent="0.3">
      <c r="A37" s="3">
        <f t="shared" ca="1" si="0"/>
        <v>43636.893351273146</v>
      </c>
      <c r="B37" s="80">
        <v>20</v>
      </c>
      <c r="C37" s="81"/>
      <c r="D37" s="82" t="str">
        <f t="shared" si="13"/>
        <v/>
      </c>
      <c r="E37" s="83" t="str">
        <f t="shared" si="7"/>
        <v/>
      </c>
      <c r="F37" s="84"/>
      <c r="G37" s="85" t="str">
        <f t="shared" si="8"/>
        <v/>
      </c>
      <c r="H37" s="75" t="e">
        <f t="shared" si="21"/>
        <v>#VALUE!</v>
      </c>
      <c r="I37" s="103"/>
      <c r="J37" s="10"/>
      <c r="K37" s="19"/>
      <c r="N37" s="28"/>
      <c r="O37" s="28"/>
      <c r="P37" s="28" t="str">
        <f t="shared" ref="P37:Q61" si="23">IF($F37=P$16,$E37,"")</f>
        <v/>
      </c>
      <c r="Q37" s="28" t="str">
        <f t="shared" si="23"/>
        <v/>
      </c>
      <c r="R37" s="28" t="str">
        <f t="shared" si="20"/>
        <v/>
      </c>
      <c r="S37" s="28" t="str">
        <f t="shared" si="20"/>
        <v/>
      </c>
      <c r="T37" s="28" t="str">
        <f t="shared" si="20"/>
        <v/>
      </c>
      <c r="U37" s="28" t="str">
        <f t="shared" si="20"/>
        <v/>
      </c>
      <c r="V37" s="28" t="str">
        <f t="shared" si="16"/>
        <v/>
      </c>
      <c r="W37" s="5">
        <f>COUNTA(J$17:J37)</f>
        <v>0</v>
      </c>
      <c r="X37" s="24" t="str">
        <f t="shared" si="17"/>
        <v/>
      </c>
      <c r="Y37" s="24" t="str">
        <f t="shared" ref="Y37:AH46" si="24">IF($W37=Y$16,$E37,"")</f>
        <v/>
      </c>
      <c r="Z37" s="24" t="str">
        <f t="shared" si="24"/>
        <v/>
      </c>
      <c r="AA37" s="24" t="str">
        <f t="shared" si="24"/>
        <v/>
      </c>
      <c r="AB37" s="24" t="str">
        <f t="shared" si="24"/>
        <v/>
      </c>
      <c r="AC37" s="24" t="str">
        <f t="shared" si="24"/>
        <v/>
      </c>
      <c r="AD37" s="24" t="str">
        <f t="shared" si="24"/>
        <v/>
      </c>
      <c r="AE37" s="24" t="str">
        <f t="shared" si="24"/>
        <v/>
      </c>
      <c r="AF37" s="24" t="str">
        <f t="shared" si="24"/>
        <v/>
      </c>
      <c r="AG37" s="24" t="str">
        <f t="shared" si="24"/>
        <v/>
      </c>
      <c r="AH37" s="24" t="str">
        <f t="shared" si="24"/>
        <v/>
      </c>
      <c r="AI37" s="24">
        <f t="shared" si="12"/>
        <v>0</v>
      </c>
      <c r="AK37" s="15" t="str">
        <f t="shared" si="22"/>
        <v/>
      </c>
      <c r="AL37" s="15" t="str">
        <f t="shared" si="22"/>
        <v/>
      </c>
      <c r="AM37" s="15" t="str">
        <f t="shared" si="22"/>
        <v/>
      </c>
      <c r="AN37" s="15" t="str">
        <f t="shared" si="22"/>
        <v/>
      </c>
      <c r="AO37" s="15" t="str">
        <f t="shared" si="22"/>
        <v/>
      </c>
      <c r="AP37" s="15" t="str">
        <f t="shared" si="22"/>
        <v/>
      </c>
    </row>
    <row r="38" spans="1:42" ht="20.100000000000001" customHeight="1" thickBot="1" x14ac:dyDescent="0.3">
      <c r="A38" s="3">
        <f t="shared" ca="1" si="0"/>
        <v>43636.893351273146</v>
      </c>
      <c r="B38" s="80">
        <v>21</v>
      </c>
      <c r="C38" s="81"/>
      <c r="D38" s="82" t="str">
        <f t="shared" si="13"/>
        <v/>
      </c>
      <c r="E38" s="83" t="str">
        <f t="shared" si="7"/>
        <v/>
      </c>
      <c r="F38" s="84"/>
      <c r="G38" s="85" t="str">
        <f t="shared" si="8"/>
        <v/>
      </c>
      <c r="H38" s="75" t="e">
        <f t="shared" si="21"/>
        <v>#VALUE!</v>
      </c>
      <c r="I38" s="103"/>
      <c r="J38" s="10"/>
      <c r="K38" s="19"/>
      <c r="N38" s="28"/>
      <c r="O38" s="28"/>
      <c r="P38" s="28" t="str">
        <f t="shared" si="23"/>
        <v/>
      </c>
      <c r="Q38" s="28" t="str">
        <f t="shared" si="23"/>
        <v/>
      </c>
      <c r="R38" s="28" t="str">
        <f t="shared" ref="R38:U47" si="25">IF($F38=R$16,$E38,"")</f>
        <v/>
      </c>
      <c r="S38" s="28" t="str">
        <f t="shared" si="25"/>
        <v/>
      </c>
      <c r="T38" s="28" t="str">
        <f t="shared" si="25"/>
        <v/>
      </c>
      <c r="U38" s="28" t="str">
        <f t="shared" si="25"/>
        <v/>
      </c>
      <c r="V38" s="28" t="str">
        <f t="shared" si="16"/>
        <v/>
      </c>
      <c r="W38" s="5">
        <f>COUNTA(J$17:J38)</f>
        <v>0</v>
      </c>
      <c r="X38" s="24" t="str">
        <f t="shared" si="17"/>
        <v/>
      </c>
      <c r="Y38" s="24" t="str">
        <f t="shared" si="24"/>
        <v/>
      </c>
      <c r="Z38" s="24" t="str">
        <f t="shared" si="24"/>
        <v/>
      </c>
      <c r="AA38" s="24" t="str">
        <f t="shared" si="24"/>
        <v/>
      </c>
      <c r="AB38" s="24" t="str">
        <f t="shared" si="24"/>
        <v/>
      </c>
      <c r="AC38" s="24" t="str">
        <f t="shared" si="24"/>
        <v/>
      </c>
      <c r="AD38" s="24" t="str">
        <f t="shared" si="24"/>
        <v/>
      </c>
      <c r="AE38" s="24" t="str">
        <f t="shared" si="24"/>
        <v/>
      </c>
      <c r="AF38" s="24" t="str">
        <f t="shared" si="24"/>
        <v/>
      </c>
      <c r="AG38" s="24" t="str">
        <f t="shared" si="24"/>
        <v/>
      </c>
      <c r="AH38" s="24" t="str">
        <f t="shared" si="24"/>
        <v/>
      </c>
      <c r="AI38" s="24">
        <f t="shared" si="12"/>
        <v>0</v>
      </c>
      <c r="AK38" s="15" t="str">
        <f t="shared" si="22"/>
        <v/>
      </c>
      <c r="AL38" s="15" t="str">
        <f t="shared" si="22"/>
        <v/>
      </c>
      <c r="AM38" s="15" t="str">
        <f t="shared" si="22"/>
        <v/>
      </c>
      <c r="AN38" s="15" t="str">
        <f t="shared" si="22"/>
        <v/>
      </c>
      <c r="AO38" s="15" t="str">
        <f t="shared" si="22"/>
        <v/>
      </c>
      <c r="AP38" s="15" t="str">
        <f t="shared" si="22"/>
        <v/>
      </c>
    </row>
    <row r="39" spans="1:42" ht="20.100000000000001" customHeight="1" thickBot="1" x14ac:dyDescent="0.3">
      <c r="A39" s="3">
        <f t="shared" ref="A39:A70" ca="1" si="26">C$1</f>
        <v>43636.893351273146</v>
      </c>
      <c r="B39" s="80">
        <v>22</v>
      </c>
      <c r="C39" s="81"/>
      <c r="D39" s="82" t="str">
        <f t="shared" si="13"/>
        <v/>
      </c>
      <c r="E39" s="83" t="str">
        <f t="shared" si="7"/>
        <v/>
      </c>
      <c r="F39" s="84"/>
      <c r="G39" s="85" t="str">
        <f t="shared" si="8"/>
        <v/>
      </c>
      <c r="H39" s="75" t="e">
        <f t="shared" si="21"/>
        <v>#VALUE!</v>
      </c>
      <c r="I39" s="103"/>
      <c r="J39" s="10"/>
      <c r="K39" s="19"/>
      <c r="N39" s="28"/>
      <c r="O39" s="28"/>
      <c r="P39" s="28" t="str">
        <f t="shared" si="23"/>
        <v/>
      </c>
      <c r="Q39" s="28" t="str">
        <f t="shared" si="23"/>
        <v/>
      </c>
      <c r="R39" s="28" t="str">
        <f t="shared" si="25"/>
        <v/>
      </c>
      <c r="S39" s="28" t="str">
        <f t="shared" si="25"/>
        <v/>
      </c>
      <c r="T39" s="28" t="str">
        <f t="shared" si="25"/>
        <v/>
      </c>
      <c r="U39" s="28" t="str">
        <f t="shared" si="25"/>
        <v/>
      </c>
      <c r="V39" s="28" t="str">
        <f t="shared" si="16"/>
        <v/>
      </c>
      <c r="W39" s="5">
        <f>COUNTA(J$17:J39)</f>
        <v>0</v>
      </c>
      <c r="X39" s="24" t="str">
        <f t="shared" si="17"/>
        <v/>
      </c>
      <c r="Y39" s="24" t="str">
        <f t="shared" si="24"/>
        <v/>
      </c>
      <c r="Z39" s="24" t="str">
        <f t="shared" si="24"/>
        <v/>
      </c>
      <c r="AA39" s="24" t="str">
        <f t="shared" si="24"/>
        <v/>
      </c>
      <c r="AB39" s="24" t="str">
        <f t="shared" si="24"/>
        <v/>
      </c>
      <c r="AC39" s="24" t="str">
        <f t="shared" si="24"/>
        <v/>
      </c>
      <c r="AD39" s="24" t="str">
        <f t="shared" si="24"/>
        <v/>
      </c>
      <c r="AE39" s="24" t="str">
        <f t="shared" si="24"/>
        <v/>
      </c>
      <c r="AF39" s="24" t="str">
        <f t="shared" si="24"/>
        <v/>
      </c>
      <c r="AG39" s="24" t="str">
        <f t="shared" si="24"/>
        <v/>
      </c>
      <c r="AH39" s="24" t="str">
        <f t="shared" si="24"/>
        <v/>
      </c>
      <c r="AI39" s="24">
        <f t="shared" si="12"/>
        <v>0</v>
      </c>
      <c r="AK39" s="15" t="str">
        <f t="shared" si="22"/>
        <v/>
      </c>
      <c r="AL39" s="15" t="str">
        <f t="shared" si="22"/>
        <v/>
      </c>
      <c r="AM39" s="15" t="str">
        <f t="shared" si="22"/>
        <v/>
      </c>
      <c r="AN39" s="15" t="str">
        <f t="shared" si="22"/>
        <v/>
      </c>
      <c r="AO39" s="15" t="str">
        <f t="shared" si="22"/>
        <v/>
      </c>
      <c r="AP39" s="15" t="str">
        <f t="shared" si="22"/>
        <v/>
      </c>
    </row>
    <row r="40" spans="1:42" ht="20.100000000000001" customHeight="1" thickBot="1" x14ac:dyDescent="0.3">
      <c r="A40" s="3">
        <f t="shared" ca="1" si="26"/>
        <v>43636.893351273146</v>
      </c>
      <c r="B40" s="80">
        <v>23</v>
      </c>
      <c r="C40" s="81"/>
      <c r="D40" s="82" t="str">
        <f t="shared" si="13"/>
        <v/>
      </c>
      <c r="E40" s="83" t="str">
        <f t="shared" si="7"/>
        <v/>
      </c>
      <c r="F40" s="84"/>
      <c r="G40" s="85" t="str">
        <f t="shared" si="8"/>
        <v/>
      </c>
      <c r="H40" s="75" t="e">
        <f t="shared" si="21"/>
        <v>#VALUE!</v>
      </c>
      <c r="I40" s="103"/>
      <c r="J40" s="10"/>
      <c r="K40" s="19"/>
      <c r="N40" s="28"/>
      <c r="O40" s="28"/>
      <c r="P40" s="28" t="str">
        <f t="shared" si="23"/>
        <v/>
      </c>
      <c r="Q40" s="28" t="str">
        <f t="shared" si="23"/>
        <v/>
      </c>
      <c r="R40" s="28" t="str">
        <f t="shared" si="25"/>
        <v/>
      </c>
      <c r="S40" s="28" t="str">
        <f t="shared" si="25"/>
        <v/>
      </c>
      <c r="T40" s="28" t="str">
        <f t="shared" si="25"/>
        <v/>
      </c>
      <c r="U40" s="28" t="str">
        <f t="shared" si="25"/>
        <v/>
      </c>
      <c r="V40" s="28" t="str">
        <f t="shared" si="16"/>
        <v/>
      </c>
      <c r="W40" s="5">
        <f>COUNTA(J$17:J40)</f>
        <v>0</v>
      </c>
      <c r="X40" s="24" t="str">
        <f t="shared" si="17"/>
        <v/>
      </c>
      <c r="Y40" s="24" t="str">
        <f t="shared" si="24"/>
        <v/>
      </c>
      <c r="Z40" s="24" t="str">
        <f t="shared" si="24"/>
        <v/>
      </c>
      <c r="AA40" s="24" t="str">
        <f t="shared" si="24"/>
        <v/>
      </c>
      <c r="AB40" s="24" t="str">
        <f t="shared" si="24"/>
        <v/>
      </c>
      <c r="AC40" s="24" t="str">
        <f t="shared" si="24"/>
        <v/>
      </c>
      <c r="AD40" s="24" t="str">
        <f t="shared" si="24"/>
        <v/>
      </c>
      <c r="AE40" s="24" t="str">
        <f t="shared" si="24"/>
        <v/>
      </c>
      <c r="AF40" s="24" t="str">
        <f t="shared" si="24"/>
        <v/>
      </c>
      <c r="AG40" s="24" t="str">
        <f t="shared" si="24"/>
        <v/>
      </c>
      <c r="AH40" s="24" t="str">
        <f t="shared" si="24"/>
        <v/>
      </c>
      <c r="AI40" s="24">
        <f t="shared" si="12"/>
        <v>0</v>
      </c>
      <c r="AK40" s="15" t="str">
        <f t="shared" si="22"/>
        <v/>
      </c>
      <c r="AL40" s="15" t="str">
        <f t="shared" si="22"/>
        <v/>
      </c>
      <c r="AM40" s="15" t="str">
        <f t="shared" si="22"/>
        <v/>
      </c>
      <c r="AN40" s="15" t="str">
        <f t="shared" si="22"/>
        <v/>
      </c>
      <c r="AO40" s="15" t="str">
        <f t="shared" si="22"/>
        <v/>
      </c>
      <c r="AP40" s="15" t="str">
        <f t="shared" si="22"/>
        <v/>
      </c>
    </row>
    <row r="41" spans="1:42" ht="20.100000000000001" customHeight="1" thickBot="1" x14ac:dyDescent="0.3">
      <c r="A41" s="3">
        <f t="shared" ca="1" si="26"/>
        <v>43636.893351273146</v>
      </c>
      <c r="B41" s="80">
        <v>24</v>
      </c>
      <c r="C41" s="81"/>
      <c r="D41" s="82" t="str">
        <f t="shared" si="13"/>
        <v/>
      </c>
      <c r="E41" s="83" t="str">
        <f t="shared" si="7"/>
        <v/>
      </c>
      <c r="F41" s="84"/>
      <c r="G41" s="85" t="str">
        <f t="shared" si="8"/>
        <v/>
      </c>
      <c r="H41" s="75" t="e">
        <f t="shared" si="21"/>
        <v>#VALUE!</v>
      </c>
      <c r="I41" s="103"/>
      <c r="J41" s="10"/>
      <c r="K41" s="19"/>
      <c r="N41" s="28"/>
      <c r="O41" s="28"/>
      <c r="P41" s="28" t="str">
        <f t="shared" si="23"/>
        <v/>
      </c>
      <c r="Q41" s="28" t="str">
        <f t="shared" si="23"/>
        <v/>
      </c>
      <c r="R41" s="28" t="str">
        <f t="shared" si="25"/>
        <v/>
      </c>
      <c r="S41" s="28" t="str">
        <f t="shared" si="25"/>
        <v/>
      </c>
      <c r="T41" s="28" t="str">
        <f t="shared" si="25"/>
        <v/>
      </c>
      <c r="U41" s="28" t="str">
        <f t="shared" si="25"/>
        <v/>
      </c>
      <c r="V41" s="28" t="str">
        <f t="shared" si="16"/>
        <v/>
      </c>
      <c r="W41" s="5">
        <f>COUNTA(J$17:J41)</f>
        <v>0</v>
      </c>
      <c r="X41" s="24" t="str">
        <f t="shared" si="17"/>
        <v/>
      </c>
      <c r="Y41" s="24" t="str">
        <f t="shared" si="24"/>
        <v/>
      </c>
      <c r="Z41" s="24" t="str">
        <f t="shared" si="24"/>
        <v/>
      </c>
      <c r="AA41" s="24" t="str">
        <f t="shared" si="24"/>
        <v/>
      </c>
      <c r="AB41" s="24" t="str">
        <f t="shared" si="24"/>
        <v/>
      </c>
      <c r="AC41" s="24" t="str">
        <f t="shared" si="24"/>
        <v/>
      </c>
      <c r="AD41" s="24" t="str">
        <f t="shared" si="24"/>
        <v/>
      </c>
      <c r="AE41" s="24" t="str">
        <f t="shared" si="24"/>
        <v/>
      </c>
      <c r="AF41" s="24" t="str">
        <f t="shared" si="24"/>
        <v/>
      </c>
      <c r="AG41" s="24" t="str">
        <f t="shared" si="24"/>
        <v/>
      </c>
      <c r="AH41" s="24" t="str">
        <f t="shared" si="24"/>
        <v/>
      </c>
      <c r="AI41" s="24">
        <f t="shared" si="12"/>
        <v>0</v>
      </c>
      <c r="AK41" s="15" t="str">
        <f t="shared" si="22"/>
        <v/>
      </c>
      <c r="AL41" s="15" t="str">
        <f t="shared" si="22"/>
        <v/>
      </c>
      <c r="AM41" s="15" t="str">
        <f t="shared" si="22"/>
        <v/>
      </c>
      <c r="AN41" s="15" t="str">
        <f t="shared" si="22"/>
        <v/>
      </c>
      <c r="AO41" s="15" t="str">
        <f t="shared" si="22"/>
        <v/>
      </c>
      <c r="AP41" s="15" t="str">
        <f t="shared" si="22"/>
        <v/>
      </c>
    </row>
    <row r="42" spans="1:42" ht="20.100000000000001" customHeight="1" thickBot="1" x14ac:dyDescent="0.3">
      <c r="A42" s="3">
        <f t="shared" ca="1" si="26"/>
        <v>43636.893351273146</v>
      </c>
      <c r="B42" s="80">
        <v>25</v>
      </c>
      <c r="C42" s="81"/>
      <c r="D42" s="82" t="str">
        <f t="shared" si="13"/>
        <v/>
      </c>
      <c r="E42" s="83" t="str">
        <f t="shared" si="7"/>
        <v/>
      </c>
      <c r="F42" s="84"/>
      <c r="G42" s="85" t="str">
        <f t="shared" si="8"/>
        <v/>
      </c>
      <c r="H42" s="75" t="e">
        <f t="shared" si="21"/>
        <v>#VALUE!</v>
      </c>
      <c r="I42" s="103"/>
      <c r="J42" s="10"/>
      <c r="K42" s="19"/>
      <c r="N42" s="28"/>
      <c r="O42" s="28"/>
      <c r="P42" s="28" t="str">
        <f t="shared" si="23"/>
        <v/>
      </c>
      <c r="Q42" s="28" t="str">
        <f t="shared" si="23"/>
        <v/>
      </c>
      <c r="R42" s="28" t="str">
        <f t="shared" si="25"/>
        <v/>
      </c>
      <c r="S42" s="28" t="str">
        <f t="shared" si="25"/>
        <v/>
      </c>
      <c r="T42" s="28" t="str">
        <f t="shared" si="25"/>
        <v/>
      </c>
      <c r="U42" s="28" t="str">
        <f t="shared" si="25"/>
        <v/>
      </c>
      <c r="V42" s="28" t="str">
        <f t="shared" si="16"/>
        <v/>
      </c>
      <c r="W42" s="5">
        <f>COUNTA(J$17:J42)</f>
        <v>0</v>
      </c>
      <c r="X42" s="24" t="str">
        <f t="shared" si="17"/>
        <v/>
      </c>
      <c r="Y42" s="24" t="str">
        <f t="shared" si="24"/>
        <v/>
      </c>
      <c r="Z42" s="24" t="str">
        <f t="shared" si="24"/>
        <v/>
      </c>
      <c r="AA42" s="24" t="str">
        <f t="shared" si="24"/>
        <v/>
      </c>
      <c r="AB42" s="24" t="str">
        <f t="shared" si="24"/>
        <v/>
      </c>
      <c r="AC42" s="24" t="str">
        <f t="shared" si="24"/>
        <v/>
      </c>
      <c r="AD42" s="24" t="str">
        <f t="shared" si="24"/>
        <v/>
      </c>
      <c r="AE42" s="24" t="str">
        <f t="shared" si="24"/>
        <v/>
      </c>
      <c r="AF42" s="24" t="str">
        <f t="shared" si="24"/>
        <v/>
      </c>
      <c r="AG42" s="24" t="str">
        <f t="shared" si="24"/>
        <v/>
      </c>
      <c r="AH42" s="24" t="str">
        <f t="shared" si="24"/>
        <v/>
      </c>
      <c r="AI42" s="24">
        <f t="shared" si="12"/>
        <v>0</v>
      </c>
      <c r="AK42" s="15" t="str">
        <f t="shared" si="22"/>
        <v/>
      </c>
      <c r="AL42" s="15" t="str">
        <f t="shared" si="22"/>
        <v/>
      </c>
      <c r="AM42" s="15" t="str">
        <f t="shared" si="22"/>
        <v/>
      </c>
      <c r="AN42" s="15" t="str">
        <f t="shared" si="22"/>
        <v/>
      </c>
      <c r="AO42" s="15" t="str">
        <f t="shared" si="22"/>
        <v/>
      </c>
      <c r="AP42" s="15" t="str">
        <f t="shared" si="22"/>
        <v/>
      </c>
    </row>
    <row r="43" spans="1:42" ht="20.100000000000001" customHeight="1" thickBot="1" x14ac:dyDescent="0.3">
      <c r="A43" s="3">
        <f t="shared" ca="1" si="26"/>
        <v>43636.893351273146</v>
      </c>
      <c r="B43" s="80">
        <v>26</v>
      </c>
      <c r="C43" s="81"/>
      <c r="D43" s="82" t="str">
        <f t="shared" si="13"/>
        <v/>
      </c>
      <c r="E43" s="83" t="str">
        <f t="shared" si="7"/>
        <v/>
      </c>
      <c r="F43" s="84"/>
      <c r="G43" s="85" t="str">
        <f t="shared" si="8"/>
        <v/>
      </c>
      <c r="H43" s="75" t="e">
        <f t="shared" si="21"/>
        <v>#VALUE!</v>
      </c>
      <c r="I43" s="103"/>
      <c r="J43" s="10"/>
      <c r="K43" s="19"/>
      <c r="N43" s="28"/>
      <c r="O43" s="28"/>
      <c r="P43" s="28" t="str">
        <f t="shared" si="23"/>
        <v/>
      </c>
      <c r="Q43" s="28" t="str">
        <f t="shared" si="23"/>
        <v/>
      </c>
      <c r="R43" s="28" t="str">
        <f t="shared" si="25"/>
        <v/>
      </c>
      <c r="S43" s="28" t="str">
        <f t="shared" si="25"/>
        <v/>
      </c>
      <c r="T43" s="28" t="str">
        <f t="shared" si="25"/>
        <v/>
      </c>
      <c r="U43" s="28" t="str">
        <f t="shared" si="25"/>
        <v/>
      </c>
      <c r="V43" s="28" t="str">
        <f t="shared" si="16"/>
        <v/>
      </c>
      <c r="W43" s="5">
        <f>COUNTA(J$17:J43)</f>
        <v>0</v>
      </c>
      <c r="X43" s="24" t="str">
        <f t="shared" si="17"/>
        <v/>
      </c>
      <c r="Y43" s="24" t="str">
        <f t="shared" si="24"/>
        <v/>
      </c>
      <c r="Z43" s="24" t="str">
        <f t="shared" si="24"/>
        <v/>
      </c>
      <c r="AA43" s="24" t="str">
        <f t="shared" si="24"/>
        <v/>
      </c>
      <c r="AB43" s="24" t="str">
        <f t="shared" si="24"/>
        <v/>
      </c>
      <c r="AC43" s="24" t="str">
        <f t="shared" si="24"/>
        <v/>
      </c>
      <c r="AD43" s="24" t="str">
        <f t="shared" si="24"/>
        <v/>
      </c>
      <c r="AE43" s="24" t="str">
        <f t="shared" si="24"/>
        <v/>
      </c>
      <c r="AF43" s="24" t="str">
        <f t="shared" si="24"/>
        <v/>
      </c>
      <c r="AG43" s="24" t="str">
        <f t="shared" si="24"/>
        <v/>
      </c>
      <c r="AH43" s="24" t="str">
        <f t="shared" si="24"/>
        <v/>
      </c>
      <c r="AI43" s="24">
        <f t="shared" si="12"/>
        <v>0</v>
      </c>
      <c r="AK43" s="15" t="str">
        <f t="shared" si="22"/>
        <v/>
      </c>
      <c r="AL43" s="15" t="str">
        <f t="shared" si="22"/>
        <v/>
      </c>
      <c r="AM43" s="15" t="str">
        <f t="shared" si="22"/>
        <v/>
      </c>
      <c r="AN43" s="15" t="str">
        <f t="shared" si="22"/>
        <v/>
      </c>
      <c r="AO43" s="15" t="str">
        <f t="shared" si="22"/>
        <v/>
      </c>
      <c r="AP43" s="15" t="str">
        <f t="shared" si="22"/>
        <v/>
      </c>
    </row>
    <row r="44" spans="1:42" ht="20.100000000000001" customHeight="1" thickBot="1" x14ac:dyDescent="0.3">
      <c r="A44" s="3">
        <f t="shared" ca="1" si="26"/>
        <v>43636.893351273146</v>
      </c>
      <c r="B44" s="80">
        <v>27</v>
      </c>
      <c r="C44" s="81"/>
      <c r="D44" s="82" t="str">
        <f t="shared" si="13"/>
        <v/>
      </c>
      <c r="E44" s="83" t="str">
        <f t="shared" si="7"/>
        <v/>
      </c>
      <c r="F44" s="84"/>
      <c r="G44" s="85" t="str">
        <f t="shared" si="8"/>
        <v/>
      </c>
      <c r="H44" s="75" t="e">
        <f t="shared" si="21"/>
        <v>#VALUE!</v>
      </c>
      <c r="I44" s="103"/>
      <c r="J44" s="10"/>
      <c r="K44" s="19"/>
      <c r="N44" s="28"/>
      <c r="O44" s="28"/>
      <c r="P44" s="28" t="str">
        <f t="shared" si="23"/>
        <v/>
      </c>
      <c r="Q44" s="28" t="str">
        <f t="shared" si="23"/>
        <v/>
      </c>
      <c r="R44" s="28" t="str">
        <f t="shared" si="25"/>
        <v/>
      </c>
      <c r="S44" s="28" t="str">
        <f t="shared" si="25"/>
        <v/>
      </c>
      <c r="T44" s="28" t="str">
        <f t="shared" si="25"/>
        <v/>
      </c>
      <c r="U44" s="28" t="str">
        <f t="shared" si="25"/>
        <v/>
      </c>
      <c r="V44" s="28" t="str">
        <f t="shared" si="16"/>
        <v/>
      </c>
      <c r="W44" s="5">
        <f>COUNTA(J$17:J44)</f>
        <v>0</v>
      </c>
      <c r="X44" s="24" t="str">
        <f t="shared" si="17"/>
        <v/>
      </c>
      <c r="Y44" s="24" t="str">
        <f t="shared" si="24"/>
        <v/>
      </c>
      <c r="Z44" s="24" t="str">
        <f t="shared" si="24"/>
        <v/>
      </c>
      <c r="AA44" s="24" t="str">
        <f t="shared" si="24"/>
        <v/>
      </c>
      <c r="AB44" s="24" t="str">
        <f t="shared" si="24"/>
        <v/>
      </c>
      <c r="AC44" s="24" t="str">
        <f t="shared" si="24"/>
        <v/>
      </c>
      <c r="AD44" s="24" t="str">
        <f t="shared" si="24"/>
        <v/>
      </c>
      <c r="AE44" s="24" t="str">
        <f t="shared" si="24"/>
        <v/>
      </c>
      <c r="AF44" s="24" t="str">
        <f t="shared" si="24"/>
        <v/>
      </c>
      <c r="AG44" s="24" t="str">
        <f t="shared" si="24"/>
        <v/>
      </c>
      <c r="AH44" s="24" t="str">
        <f t="shared" si="24"/>
        <v/>
      </c>
      <c r="AI44" s="24">
        <f t="shared" si="12"/>
        <v>0</v>
      </c>
      <c r="AK44" s="15" t="str">
        <f t="shared" si="22"/>
        <v/>
      </c>
      <c r="AL44" s="15" t="str">
        <f t="shared" si="22"/>
        <v/>
      </c>
      <c r="AM44" s="15" t="str">
        <f t="shared" si="22"/>
        <v/>
      </c>
      <c r="AN44" s="15" t="str">
        <f t="shared" si="22"/>
        <v/>
      </c>
      <c r="AO44" s="15" t="str">
        <f t="shared" si="22"/>
        <v/>
      </c>
      <c r="AP44" s="15" t="str">
        <f t="shared" si="22"/>
        <v/>
      </c>
    </row>
    <row r="45" spans="1:42" ht="20.100000000000001" customHeight="1" thickBot="1" x14ac:dyDescent="0.3">
      <c r="A45" s="3">
        <f t="shared" ca="1" si="26"/>
        <v>43636.893351273146</v>
      </c>
      <c r="B45" s="80">
        <v>28</v>
      </c>
      <c r="C45" s="81"/>
      <c r="D45" s="82" t="str">
        <f t="shared" si="13"/>
        <v/>
      </c>
      <c r="E45" s="83" t="str">
        <f t="shared" si="7"/>
        <v/>
      </c>
      <c r="F45" s="84"/>
      <c r="G45" s="85" t="str">
        <f t="shared" si="8"/>
        <v/>
      </c>
      <c r="H45" s="75" t="e">
        <f t="shared" si="21"/>
        <v>#VALUE!</v>
      </c>
      <c r="I45" s="103"/>
      <c r="J45" s="10"/>
      <c r="K45" s="19"/>
      <c r="N45" s="28"/>
      <c r="O45" s="28"/>
      <c r="P45" s="28" t="str">
        <f t="shared" si="23"/>
        <v/>
      </c>
      <c r="Q45" s="28" t="str">
        <f t="shared" si="23"/>
        <v/>
      </c>
      <c r="R45" s="28" t="str">
        <f t="shared" si="25"/>
        <v/>
      </c>
      <c r="S45" s="28" t="str">
        <f t="shared" si="25"/>
        <v/>
      </c>
      <c r="T45" s="28" t="str">
        <f t="shared" si="25"/>
        <v/>
      </c>
      <c r="U45" s="28" t="str">
        <f t="shared" si="25"/>
        <v/>
      </c>
      <c r="V45" s="28" t="str">
        <f t="shared" si="16"/>
        <v/>
      </c>
      <c r="W45" s="5">
        <f>COUNTA(J$17:J45)</f>
        <v>0</v>
      </c>
      <c r="X45" s="24" t="str">
        <f t="shared" si="17"/>
        <v/>
      </c>
      <c r="Y45" s="24" t="str">
        <f t="shared" si="24"/>
        <v/>
      </c>
      <c r="Z45" s="24" t="str">
        <f t="shared" si="24"/>
        <v/>
      </c>
      <c r="AA45" s="24" t="str">
        <f t="shared" si="24"/>
        <v/>
      </c>
      <c r="AB45" s="24" t="str">
        <f t="shared" si="24"/>
        <v/>
      </c>
      <c r="AC45" s="24" t="str">
        <f t="shared" si="24"/>
        <v/>
      </c>
      <c r="AD45" s="24" t="str">
        <f t="shared" si="24"/>
        <v/>
      </c>
      <c r="AE45" s="24" t="str">
        <f t="shared" si="24"/>
        <v/>
      </c>
      <c r="AF45" s="24" t="str">
        <f t="shared" si="24"/>
        <v/>
      </c>
      <c r="AG45" s="24" t="str">
        <f t="shared" si="24"/>
        <v/>
      </c>
      <c r="AH45" s="24" t="str">
        <f t="shared" si="24"/>
        <v/>
      </c>
      <c r="AI45" s="24">
        <f t="shared" si="12"/>
        <v>0</v>
      </c>
      <c r="AK45" s="15" t="str">
        <f t="shared" si="22"/>
        <v/>
      </c>
      <c r="AL45" s="15" t="str">
        <f t="shared" si="22"/>
        <v/>
      </c>
      <c r="AM45" s="15" t="str">
        <f t="shared" si="22"/>
        <v/>
      </c>
      <c r="AN45" s="15" t="str">
        <f t="shared" si="22"/>
        <v/>
      </c>
      <c r="AO45" s="15" t="str">
        <f t="shared" si="22"/>
        <v/>
      </c>
      <c r="AP45" s="15" t="str">
        <f t="shared" si="22"/>
        <v/>
      </c>
    </row>
    <row r="46" spans="1:42" ht="20.100000000000001" customHeight="1" thickBot="1" x14ac:dyDescent="0.3">
      <c r="A46" s="3">
        <f t="shared" ca="1" si="26"/>
        <v>43636.893351273146</v>
      </c>
      <c r="B46" s="80">
        <v>29</v>
      </c>
      <c r="C46" s="81"/>
      <c r="D46" s="82" t="str">
        <f t="shared" si="13"/>
        <v/>
      </c>
      <c r="E46" s="83" t="str">
        <f t="shared" si="7"/>
        <v/>
      </c>
      <c r="F46" s="84"/>
      <c r="G46" s="85" t="str">
        <f t="shared" si="8"/>
        <v/>
      </c>
      <c r="H46" s="75" t="e">
        <f t="shared" si="21"/>
        <v>#VALUE!</v>
      </c>
      <c r="I46" s="103"/>
      <c r="J46" s="10"/>
      <c r="K46" s="19"/>
      <c r="N46" s="28"/>
      <c r="O46" s="28"/>
      <c r="P46" s="28" t="str">
        <f t="shared" si="23"/>
        <v/>
      </c>
      <c r="Q46" s="28" t="str">
        <f t="shared" si="23"/>
        <v/>
      </c>
      <c r="R46" s="28" t="str">
        <f t="shared" si="25"/>
        <v/>
      </c>
      <c r="S46" s="28" t="str">
        <f t="shared" si="25"/>
        <v/>
      </c>
      <c r="T46" s="28" t="str">
        <f t="shared" si="25"/>
        <v/>
      </c>
      <c r="U46" s="28" t="str">
        <f t="shared" si="25"/>
        <v/>
      </c>
      <c r="V46" s="28" t="str">
        <f t="shared" si="16"/>
        <v/>
      </c>
      <c r="W46" s="5">
        <f>COUNTA(J$17:J46)</f>
        <v>0</v>
      </c>
      <c r="X46" s="24" t="str">
        <f t="shared" si="17"/>
        <v/>
      </c>
      <c r="Y46" s="24" t="str">
        <f t="shared" si="24"/>
        <v/>
      </c>
      <c r="Z46" s="24" t="str">
        <f t="shared" si="24"/>
        <v/>
      </c>
      <c r="AA46" s="24" t="str">
        <f t="shared" si="24"/>
        <v/>
      </c>
      <c r="AB46" s="24" t="str">
        <f t="shared" si="24"/>
        <v/>
      </c>
      <c r="AC46" s="24" t="str">
        <f t="shared" si="24"/>
        <v/>
      </c>
      <c r="AD46" s="24" t="str">
        <f t="shared" si="24"/>
        <v/>
      </c>
      <c r="AE46" s="24" t="str">
        <f t="shared" si="24"/>
        <v/>
      </c>
      <c r="AF46" s="24" t="str">
        <f t="shared" si="24"/>
        <v/>
      </c>
      <c r="AG46" s="24" t="str">
        <f t="shared" si="24"/>
        <v/>
      </c>
      <c r="AH46" s="24" t="str">
        <f t="shared" si="24"/>
        <v/>
      </c>
      <c r="AI46" s="24">
        <f t="shared" si="12"/>
        <v>0</v>
      </c>
      <c r="AK46" s="15" t="str">
        <f t="shared" ref="AK46:AP55" si="27">IF($F46=AK$15,$H46,"")</f>
        <v/>
      </c>
      <c r="AL46" s="15" t="str">
        <f t="shared" si="27"/>
        <v/>
      </c>
      <c r="AM46" s="15" t="str">
        <f t="shared" si="27"/>
        <v/>
      </c>
      <c r="AN46" s="15" t="str">
        <f t="shared" si="27"/>
        <v/>
      </c>
      <c r="AO46" s="15" t="str">
        <f t="shared" si="27"/>
        <v/>
      </c>
      <c r="AP46" s="15" t="str">
        <f t="shared" si="27"/>
        <v/>
      </c>
    </row>
    <row r="47" spans="1:42" ht="20.100000000000001" customHeight="1" thickBot="1" x14ac:dyDescent="0.3">
      <c r="A47" s="3">
        <f t="shared" ca="1" si="26"/>
        <v>43636.893351273146</v>
      </c>
      <c r="B47" s="80">
        <v>30</v>
      </c>
      <c r="C47" s="81"/>
      <c r="D47" s="82" t="str">
        <f t="shared" si="13"/>
        <v/>
      </c>
      <c r="E47" s="83" t="str">
        <f t="shared" si="7"/>
        <v/>
      </c>
      <c r="F47" s="84"/>
      <c r="G47" s="85" t="str">
        <f t="shared" si="8"/>
        <v/>
      </c>
      <c r="H47" s="75" t="e">
        <f t="shared" si="21"/>
        <v>#VALUE!</v>
      </c>
      <c r="I47" s="103"/>
      <c r="J47" s="10"/>
      <c r="K47" s="19"/>
      <c r="N47" s="28"/>
      <c r="O47" s="28"/>
      <c r="P47" s="28" t="str">
        <f t="shared" si="23"/>
        <v/>
      </c>
      <c r="Q47" s="28" t="str">
        <f t="shared" si="23"/>
        <v/>
      </c>
      <c r="R47" s="28" t="str">
        <f t="shared" si="25"/>
        <v/>
      </c>
      <c r="S47" s="28" t="str">
        <f t="shared" si="25"/>
        <v/>
      </c>
      <c r="T47" s="28" t="str">
        <f t="shared" si="25"/>
        <v/>
      </c>
      <c r="U47" s="28" t="str">
        <f t="shared" si="25"/>
        <v/>
      </c>
      <c r="V47" s="28" t="str">
        <f t="shared" si="16"/>
        <v/>
      </c>
      <c r="W47" s="5">
        <f>COUNTA(J$17:J47)</f>
        <v>0</v>
      </c>
      <c r="X47" s="24" t="str">
        <f t="shared" si="17"/>
        <v/>
      </c>
      <c r="Y47" s="24" t="str">
        <f t="shared" ref="Y47:AH61" si="28">IF($W47=Y$16,$E47,"")</f>
        <v/>
      </c>
      <c r="Z47" s="24" t="str">
        <f t="shared" si="28"/>
        <v/>
      </c>
      <c r="AA47" s="24" t="str">
        <f t="shared" si="28"/>
        <v/>
      </c>
      <c r="AB47" s="24" t="str">
        <f t="shared" si="28"/>
        <v/>
      </c>
      <c r="AC47" s="24" t="str">
        <f t="shared" si="28"/>
        <v/>
      </c>
      <c r="AD47" s="24" t="str">
        <f t="shared" si="28"/>
        <v/>
      </c>
      <c r="AE47" s="24" t="str">
        <f t="shared" si="28"/>
        <v/>
      </c>
      <c r="AF47" s="24" t="str">
        <f t="shared" si="28"/>
        <v/>
      </c>
      <c r="AG47" s="24" t="str">
        <f t="shared" si="28"/>
        <v/>
      </c>
      <c r="AH47" s="24" t="str">
        <f t="shared" si="28"/>
        <v/>
      </c>
      <c r="AI47" s="24">
        <f t="shared" si="12"/>
        <v>0</v>
      </c>
      <c r="AK47" s="15" t="str">
        <f t="shared" si="27"/>
        <v/>
      </c>
      <c r="AL47" s="15" t="str">
        <f t="shared" si="27"/>
        <v/>
      </c>
      <c r="AM47" s="15" t="str">
        <f t="shared" si="27"/>
        <v/>
      </c>
      <c r="AN47" s="15" t="str">
        <f t="shared" si="27"/>
        <v/>
      </c>
      <c r="AO47" s="15" t="str">
        <f t="shared" si="27"/>
        <v/>
      </c>
      <c r="AP47" s="15" t="str">
        <f t="shared" si="27"/>
        <v/>
      </c>
    </row>
    <row r="48" spans="1:42" ht="20.100000000000001" customHeight="1" thickBot="1" x14ac:dyDescent="0.3">
      <c r="A48" s="3">
        <f t="shared" ca="1" si="26"/>
        <v>43636.893351273146</v>
      </c>
      <c r="B48" s="80">
        <v>31</v>
      </c>
      <c r="C48" s="81"/>
      <c r="D48" s="82" t="str">
        <f t="shared" si="13"/>
        <v/>
      </c>
      <c r="E48" s="83" t="str">
        <f t="shared" si="7"/>
        <v/>
      </c>
      <c r="F48" s="84"/>
      <c r="G48" s="85" t="str">
        <f t="shared" si="8"/>
        <v/>
      </c>
      <c r="H48" s="75" t="e">
        <f t="shared" si="21"/>
        <v>#VALUE!</v>
      </c>
      <c r="I48" s="103"/>
      <c r="J48" s="10"/>
      <c r="K48" s="19"/>
      <c r="N48" s="28"/>
      <c r="O48" s="28"/>
      <c r="P48" s="28" t="str">
        <f t="shared" si="23"/>
        <v/>
      </c>
      <c r="Q48" s="28" t="str">
        <f t="shared" si="23"/>
        <v/>
      </c>
      <c r="R48" s="28" t="str">
        <f t="shared" ref="R48:U61" si="29">IF($F48=R$16,$E48,"")</f>
        <v/>
      </c>
      <c r="S48" s="28" t="str">
        <f t="shared" si="29"/>
        <v/>
      </c>
      <c r="T48" s="28" t="str">
        <f t="shared" si="29"/>
        <v/>
      </c>
      <c r="U48" s="28" t="str">
        <f t="shared" si="29"/>
        <v/>
      </c>
      <c r="V48" s="28" t="str">
        <f t="shared" si="16"/>
        <v/>
      </c>
      <c r="W48" s="5">
        <f>COUNTA(J$17:J48)</f>
        <v>0</v>
      </c>
      <c r="X48" s="24" t="str">
        <f t="shared" si="17"/>
        <v/>
      </c>
      <c r="Y48" s="24" t="str">
        <f t="shared" si="28"/>
        <v/>
      </c>
      <c r="Z48" s="24" t="str">
        <f t="shared" si="28"/>
        <v/>
      </c>
      <c r="AA48" s="24" t="str">
        <f t="shared" si="28"/>
        <v/>
      </c>
      <c r="AB48" s="24" t="str">
        <f t="shared" si="28"/>
        <v/>
      </c>
      <c r="AC48" s="24" t="str">
        <f t="shared" si="28"/>
        <v/>
      </c>
      <c r="AD48" s="24" t="str">
        <f t="shared" si="28"/>
        <v/>
      </c>
      <c r="AE48" s="24" t="str">
        <f t="shared" si="28"/>
        <v/>
      </c>
      <c r="AF48" s="24" t="str">
        <f t="shared" si="28"/>
        <v/>
      </c>
      <c r="AG48" s="24" t="str">
        <f t="shared" si="28"/>
        <v/>
      </c>
      <c r="AH48" s="24" t="str">
        <f t="shared" si="28"/>
        <v/>
      </c>
      <c r="AI48" s="24">
        <f t="shared" si="12"/>
        <v>0</v>
      </c>
      <c r="AK48" s="15" t="str">
        <f t="shared" si="27"/>
        <v/>
      </c>
      <c r="AL48" s="15" t="str">
        <f t="shared" si="27"/>
        <v/>
      </c>
      <c r="AM48" s="15" t="str">
        <f t="shared" si="27"/>
        <v/>
      </c>
      <c r="AN48" s="15" t="str">
        <f t="shared" si="27"/>
        <v/>
      </c>
      <c r="AO48" s="15" t="str">
        <f t="shared" si="27"/>
        <v/>
      </c>
      <c r="AP48" s="15" t="str">
        <f t="shared" si="27"/>
        <v/>
      </c>
    </row>
    <row r="49" spans="1:42" ht="20.100000000000001" customHeight="1" thickBot="1" x14ac:dyDescent="0.3">
      <c r="A49" s="3">
        <f t="shared" ca="1" si="26"/>
        <v>43636.893351273146</v>
      </c>
      <c r="B49" s="80">
        <v>32</v>
      </c>
      <c r="C49" s="81"/>
      <c r="D49" s="82" t="str">
        <f t="shared" si="13"/>
        <v/>
      </c>
      <c r="E49" s="83" t="str">
        <f t="shared" si="7"/>
        <v/>
      </c>
      <c r="F49" s="84"/>
      <c r="G49" s="85" t="str">
        <f t="shared" si="8"/>
        <v/>
      </c>
      <c r="H49" s="75" t="e">
        <f t="shared" si="21"/>
        <v>#VALUE!</v>
      </c>
      <c r="I49" s="103"/>
      <c r="J49" s="10"/>
      <c r="K49" s="19"/>
      <c r="N49" s="28"/>
      <c r="O49" s="28"/>
      <c r="P49" s="28" t="str">
        <f t="shared" si="23"/>
        <v/>
      </c>
      <c r="Q49" s="28" t="str">
        <f t="shared" si="23"/>
        <v/>
      </c>
      <c r="R49" s="28" t="str">
        <f t="shared" si="29"/>
        <v/>
      </c>
      <c r="S49" s="28" t="str">
        <f t="shared" si="29"/>
        <v/>
      </c>
      <c r="T49" s="28" t="str">
        <f t="shared" si="29"/>
        <v/>
      </c>
      <c r="U49" s="28" t="str">
        <f t="shared" si="29"/>
        <v/>
      </c>
      <c r="V49" s="28" t="str">
        <f t="shared" si="16"/>
        <v/>
      </c>
      <c r="W49" s="5">
        <f>COUNTA(J$17:J49)</f>
        <v>0</v>
      </c>
      <c r="X49" s="24" t="str">
        <f t="shared" si="17"/>
        <v/>
      </c>
      <c r="Y49" s="24" t="str">
        <f t="shared" si="28"/>
        <v/>
      </c>
      <c r="Z49" s="24" t="str">
        <f t="shared" si="28"/>
        <v/>
      </c>
      <c r="AA49" s="24" t="str">
        <f t="shared" si="28"/>
        <v/>
      </c>
      <c r="AB49" s="24" t="str">
        <f t="shared" si="28"/>
        <v/>
      </c>
      <c r="AC49" s="24" t="str">
        <f t="shared" si="28"/>
        <v/>
      </c>
      <c r="AD49" s="24" t="str">
        <f t="shared" si="28"/>
        <v/>
      </c>
      <c r="AE49" s="24" t="str">
        <f t="shared" si="28"/>
        <v/>
      </c>
      <c r="AF49" s="24" t="str">
        <f t="shared" si="28"/>
        <v/>
      </c>
      <c r="AG49" s="24" t="str">
        <f t="shared" si="28"/>
        <v/>
      </c>
      <c r="AH49" s="24" t="str">
        <f t="shared" si="28"/>
        <v/>
      </c>
      <c r="AI49" s="24">
        <f t="shared" si="12"/>
        <v>0</v>
      </c>
      <c r="AK49" s="15" t="str">
        <f t="shared" si="27"/>
        <v/>
      </c>
      <c r="AL49" s="15" t="str">
        <f t="shared" si="27"/>
        <v/>
      </c>
      <c r="AM49" s="15" t="str">
        <f t="shared" si="27"/>
        <v/>
      </c>
      <c r="AN49" s="15" t="str">
        <f t="shared" si="27"/>
        <v/>
      </c>
      <c r="AO49" s="15" t="str">
        <f t="shared" si="27"/>
        <v/>
      </c>
      <c r="AP49" s="15" t="str">
        <f t="shared" si="27"/>
        <v/>
      </c>
    </row>
    <row r="50" spans="1:42" ht="20.100000000000001" customHeight="1" thickBot="1" x14ac:dyDescent="0.3">
      <c r="A50" s="3">
        <f t="shared" ca="1" si="26"/>
        <v>43636.893351273146</v>
      </c>
      <c r="B50" s="80">
        <v>33</v>
      </c>
      <c r="C50" s="81"/>
      <c r="D50" s="82" t="str">
        <f t="shared" si="13"/>
        <v/>
      </c>
      <c r="E50" s="83" t="str">
        <f t="shared" si="7"/>
        <v/>
      </c>
      <c r="F50" s="84"/>
      <c r="G50" s="85" t="str">
        <f t="shared" si="8"/>
        <v/>
      </c>
      <c r="H50" s="75" t="e">
        <f t="shared" si="21"/>
        <v>#VALUE!</v>
      </c>
      <c r="I50" s="103"/>
      <c r="J50" s="10"/>
      <c r="K50" s="19"/>
      <c r="N50" s="28"/>
      <c r="O50" s="28"/>
      <c r="P50" s="28" t="str">
        <f t="shared" si="23"/>
        <v/>
      </c>
      <c r="Q50" s="28" t="str">
        <f t="shared" si="23"/>
        <v/>
      </c>
      <c r="R50" s="28" t="str">
        <f t="shared" si="29"/>
        <v/>
      </c>
      <c r="S50" s="28" t="str">
        <f t="shared" si="29"/>
        <v/>
      </c>
      <c r="T50" s="28" t="str">
        <f t="shared" si="29"/>
        <v/>
      </c>
      <c r="U50" s="28" t="str">
        <f t="shared" si="29"/>
        <v/>
      </c>
      <c r="V50" s="28" t="str">
        <f t="shared" si="16"/>
        <v/>
      </c>
      <c r="W50" s="5">
        <f>COUNTA(J$17:J50)</f>
        <v>0</v>
      </c>
      <c r="X50" s="24" t="str">
        <f t="shared" si="17"/>
        <v/>
      </c>
      <c r="Y50" s="24" t="str">
        <f t="shared" si="28"/>
        <v/>
      </c>
      <c r="Z50" s="24" t="str">
        <f t="shared" si="28"/>
        <v/>
      </c>
      <c r="AA50" s="24" t="str">
        <f t="shared" si="28"/>
        <v/>
      </c>
      <c r="AB50" s="24" t="str">
        <f t="shared" si="28"/>
        <v/>
      </c>
      <c r="AC50" s="24" t="str">
        <f t="shared" si="28"/>
        <v/>
      </c>
      <c r="AD50" s="24" t="str">
        <f t="shared" si="28"/>
        <v/>
      </c>
      <c r="AE50" s="24" t="str">
        <f t="shared" si="28"/>
        <v/>
      </c>
      <c r="AF50" s="24" t="str">
        <f t="shared" si="28"/>
        <v/>
      </c>
      <c r="AG50" s="24" t="str">
        <f t="shared" si="28"/>
        <v/>
      </c>
      <c r="AH50" s="24" t="str">
        <f t="shared" si="28"/>
        <v/>
      </c>
      <c r="AI50" s="24">
        <f t="shared" si="12"/>
        <v>0</v>
      </c>
      <c r="AK50" s="15" t="str">
        <f t="shared" si="27"/>
        <v/>
      </c>
      <c r="AL50" s="15" t="str">
        <f t="shared" si="27"/>
        <v/>
      </c>
      <c r="AM50" s="15" t="str">
        <f t="shared" si="27"/>
        <v/>
      </c>
      <c r="AN50" s="15" t="str">
        <f t="shared" si="27"/>
        <v/>
      </c>
      <c r="AO50" s="15" t="str">
        <f t="shared" si="27"/>
        <v/>
      </c>
      <c r="AP50" s="15" t="str">
        <f t="shared" si="27"/>
        <v/>
      </c>
    </row>
    <row r="51" spans="1:42" ht="20.100000000000001" customHeight="1" thickBot="1" x14ac:dyDescent="0.3">
      <c r="A51" s="3">
        <f t="shared" ca="1" si="26"/>
        <v>43636.893351273146</v>
      </c>
      <c r="B51" s="80">
        <v>34</v>
      </c>
      <c r="C51" s="81"/>
      <c r="D51" s="82" t="str">
        <f t="shared" si="13"/>
        <v/>
      </c>
      <c r="E51" s="83" t="str">
        <f t="shared" si="7"/>
        <v/>
      </c>
      <c r="F51" s="84"/>
      <c r="G51" s="85" t="str">
        <f t="shared" si="8"/>
        <v/>
      </c>
      <c r="H51" s="75" t="e">
        <f t="shared" si="21"/>
        <v>#VALUE!</v>
      </c>
      <c r="I51" s="103"/>
      <c r="J51" s="10"/>
      <c r="K51" s="19"/>
      <c r="N51" s="28"/>
      <c r="O51" s="28"/>
      <c r="P51" s="28" t="str">
        <f t="shared" si="23"/>
        <v/>
      </c>
      <c r="Q51" s="28" t="str">
        <f t="shared" si="23"/>
        <v/>
      </c>
      <c r="R51" s="28" t="str">
        <f t="shared" si="29"/>
        <v/>
      </c>
      <c r="S51" s="28" t="str">
        <f t="shared" si="29"/>
        <v/>
      </c>
      <c r="T51" s="28" t="str">
        <f t="shared" si="29"/>
        <v/>
      </c>
      <c r="U51" s="28" t="str">
        <f t="shared" si="29"/>
        <v/>
      </c>
      <c r="V51" s="28" t="str">
        <f t="shared" si="16"/>
        <v/>
      </c>
      <c r="W51" s="5">
        <f>COUNTA(J$17:J51)</f>
        <v>0</v>
      </c>
      <c r="X51" s="24" t="str">
        <f t="shared" si="17"/>
        <v/>
      </c>
      <c r="Y51" s="24" t="str">
        <f t="shared" si="28"/>
        <v/>
      </c>
      <c r="Z51" s="24" t="str">
        <f t="shared" si="28"/>
        <v/>
      </c>
      <c r="AA51" s="24" t="str">
        <f t="shared" si="28"/>
        <v/>
      </c>
      <c r="AB51" s="24" t="str">
        <f t="shared" si="28"/>
        <v/>
      </c>
      <c r="AC51" s="24" t="str">
        <f t="shared" si="28"/>
        <v/>
      </c>
      <c r="AD51" s="24" t="str">
        <f t="shared" si="28"/>
        <v/>
      </c>
      <c r="AE51" s="24" t="str">
        <f t="shared" si="28"/>
        <v/>
      </c>
      <c r="AF51" s="24" t="str">
        <f t="shared" si="28"/>
        <v/>
      </c>
      <c r="AG51" s="24" t="str">
        <f t="shared" si="28"/>
        <v/>
      </c>
      <c r="AH51" s="24" t="str">
        <f t="shared" si="28"/>
        <v/>
      </c>
      <c r="AI51" s="24">
        <f t="shared" si="12"/>
        <v>0</v>
      </c>
      <c r="AK51" s="15" t="str">
        <f t="shared" si="27"/>
        <v/>
      </c>
      <c r="AL51" s="15" t="str">
        <f t="shared" si="27"/>
        <v/>
      </c>
      <c r="AM51" s="15" t="str">
        <f t="shared" si="27"/>
        <v/>
      </c>
      <c r="AN51" s="15" t="str">
        <f t="shared" si="27"/>
        <v/>
      </c>
      <c r="AO51" s="15" t="str">
        <f t="shared" si="27"/>
        <v/>
      </c>
      <c r="AP51" s="15" t="str">
        <f t="shared" si="27"/>
        <v/>
      </c>
    </row>
    <row r="52" spans="1:42" ht="20.100000000000001" customHeight="1" thickBot="1" x14ac:dyDescent="0.3">
      <c r="A52" s="3">
        <f t="shared" ca="1" si="26"/>
        <v>43636.893351273146</v>
      </c>
      <c r="B52" s="80">
        <v>35</v>
      </c>
      <c r="C52" s="81"/>
      <c r="D52" s="82" t="str">
        <f t="shared" si="13"/>
        <v/>
      </c>
      <c r="E52" s="83" t="str">
        <f t="shared" si="7"/>
        <v/>
      </c>
      <c r="F52" s="84"/>
      <c r="G52" s="85" t="str">
        <f t="shared" si="8"/>
        <v/>
      </c>
      <c r="H52" s="75" t="e">
        <f t="shared" si="21"/>
        <v>#VALUE!</v>
      </c>
      <c r="I52" s="103"/>
      <c r="J52" s="10"/>
      <c r="K52" s="19"/>
      <c r="N52" s="28"/>
      <c r="O52" s="28"/>
      <c r="P52" s="28" t="str">
        <f t="shared" si="23"/>
        <v/>
      </c>
      <c r="Q52" s="28" t="str">
        <f t="shared" si="23"/>
        <v/>
      </c>
      <c r="R52" s="28" t="str">
        <f t="shared" si="29"/>
        <v/>
      </c>
      <c r="S52" s="28" t="str">
        <f t="shared" si="29"/>
        <v/>
      </c>
      <c r="T52" s="28" t="str">
        <f t="shared" si="29"/>
        <v/>
      </c>
      <c r="U52" s="28" t="str">
        <f t="shared" si="29"/>
        <v/>
      </c>
      <c r="V52" s="28" t="str">
        <f t="shared" si="16"/>
        <v/>
      </c>
      <c r="W52" s="5">
        <f>COUNTA(J$17:J52)</f>
        <v>0</v>
      </c>
      <c r="X52" s="24" t="str">
        <f t="shared" si="17"/>
        <v/>
      </c>
      <c r="Y52" s="24" t="str">
        <f t="shared" si="28"/>
        <v/>
      </c>
      <c r="Z52" s="24" t="str">
        <f t="shared" si="28"/>
        <v/>
      </c>
      <c r="AA52" s="24" t="str">
        <f t="shared" si="28"/>
        <v/>
      </c>
      <c r="AB52" s="24" t="str">
        <f t="shared" si="28"/>
        <v/>
      </c>
      <c r="AC52" s="24" t="str">
        <f t="shared" si="28"/>
        <v/>
      </c>
      <c r="AD52" s="24" t="str">
        <f t="shared" si="28"/>
        <v/>
      </c>
      <c r="AE52" s="24" t="str">
        <f t="shared" si="28"/>
        <v/>
      </c>
      <c r="AF52" s="24" t="str">
        <f t="shared" si="28"/>
        <v/>
      </c>
      <c r="AG52" s="24" t="str">
        <f t="shared" si="28"/>
        <v/>
      </c>
      <c r="AH52" s="24" t="str">
        <f t="shared" si="28"/>
        <v/>
      </c>
      <c r="AI52" s="24">
        <f t="shared" si="12"/>
        <v>0</v>
      </c>
      <c r="AK52" s="15" t="str">
        <f t="shared" si="27"/>
        <v/>
      </c>
      <c r="AL52" s="15" t="str">
        <f t="shared" si="27"/>
        <v/>
      </c>
      <c r="AM52" s="15" t="str">
        <f t="shared" si="27"/>
        <v/>
      </c>
      <c r="AN52" s="15" t="str">
        <f t="shared" si="27"/>
        <v/>
      </c>
      <c r="AO52" s="15" t="str">
        <f t="shared" si="27"/>
        <v/>
      </c>
      <c r="AP52" s="15" t="str">
        <f t="shared" si="27"/>
        <v/>
      </c>
    </row>
    <row r="53" spans="1:42" ht="20.100000000000001" customHeight="1" thickBot="1" x14ac:dyDescent="0.3">
      <c r="A53" s="3">
        <f t="shared" ca="1" si="26"/>
        <v>43636.893351273146</v>
      </c>
      <c r="B53" s="80">
        <v>36</v>
      </c>
      <c r="C53" s="81"/>
      <c r="D53" s="82" t="str">
        <f t="shared" si="13"/>
        <v/>
      </c>
      <c r="E53" s="83" t="str">
        <f t="shared" si="7"/>
        <v/>
      </c>
      <c r="F53" s="84"/>
      <c r="G53" s="85" t="str">
        <f t="shared" si="8"/>
        <v/>
      </c>
      <c r="H53" s="75" t="e">
        <f t="shared" si="21"/>
        <v>#VALUE!</v>
      </c>
      <c r="I53" s="103"/>
      <c r="J53" s="10"/>
      <c r="K53" s="19"/>
      <c r="N53" s="28"/>
      <c r="O53" s="28"/>
      <c r="P53" s="28" t="str">
        <f t="shared" si="23"/>
        <v/>
      </c>
      <c r="Q53" s="28" t="str">
        <f t="shared" si="23"/>
        <v/>
      </c>
      <c r="R53" s="28" t="str">
        <f t="shared" si="29"/>
        <v/>
      </c>
      <c r="S53" s="28" t="str">
        <f t="shared" si="29"/>
        <v/>
      </c>
      <c r="T53" s="28" t="str">
        <f t="shared" si="29"/>
        <v/>
      </c>
      <c r="U53" s="28" t="str">
        <f t="shared" si="29"/>
        <v/>
      </c>
      <c r="V53" s="28" t="str">
        <f t="shared" si="16"/>
        <v/>
      </c>
      <c r="W53" s="5">
        <f>COUNTA(J$17:J53)</f>
        <v>0</v>
      </c>
      <c r="X53" s="24" t="str">
        <f t="shared" si="17"/>
        <v/>
      </c>
      <c r="Y53" s="24" t="str">
        <f t="shared" si="28"/>
        <v/>
      </c>
      <c r="Z53" s="24" t="str">
        <f t="shared" si="28"/>
        <v/>
      </c>
      <c r="AA53" s="24" t="str">
        <f t="shared" si="28"/>
        <v/>
      </c>
      <c r="AB53" s="24" t="str">
        <f t="shared" si="28"/>
        <v/>
      </c>
      <c r="AC53" s="24" t="str">
        <f t="shared" si="28"/>
        <v/>
      </c>
      <c r="AD53" s="24" t="str">
        <f t="shared" si="28"/>
        <v/>
      </c>
      <c r="AE53" s="24" t="str">
        <f t="shared" si="28"/>
        <v/>
      </c>
      <c r="AF53" s="24" t="str">
        <f t="shared" si="28"/>
        <v/>
      </c>
      <c r="AG53" s="24" t="str">
        <f t="shared" si="28"/>
        <v/>
      </c>
      <c r="AH53" s="24" t="str">
        <f t="shared" si="28"/>
        <v/>
      </c>
      <c r="AI53" s="24">
        <f t="shared" si="12"/>
        <v>0</v>
      </c>
      <c r="AK53" s="15" t="str">
        <f t="shared" si="27"/>
        <v/>
      </c>
      <c r="AL53" s="15" t="str">
        <f t="shared" si="27"/>
        <v/>
      </c>
      <c r="AM53" s="15" t="str">
        <f t="shared" si="27"/>
        <v/>
      </c>
      <c r="AN53" s="15" t="str">
        <f t="shared" si="27"/>
        <v/>
      </c>
      <c r="AO53" s="15" t="str">
        <f t="shared" si="27"/>
        <v/>
      </c>
      <c r="AP53" s="15" t="str">
        <f t="shared" si="27"/>
        <v/>
      </c>
    </row>
    <row r="54" spans="1:42" ht="20.100000000000001" customHeight="1" thickBot="1" x14ac:dyDescent="0.3">
      <c r="A54" s="3">
        <f t="shared" ca="1" si="26"/>
        <v>43636.893351273146</v>
      </c>
      <c r="B54" s="80">
        <v>37</v>
      </c>
      <c r="C54" s="81"/>
      <c r="D54" s="82" t="str">
        <f t="shared" si="13"/>
        <v/>
      </c>
      <c r="E54" s="83" t="str">
        <f t="shared" si="7"/>
        <v/>
      </c>
      <c r="F54" s="84"/>
      <c r="G54" s="85" t="str">
        <f t="shared" si="8"/>
        <v/>
      </c>
      <c r="H54" s="75" t="e">
        <f t="shared" si="21"/>
        <v>#VALUE!</v>
      </c>
      <c r="I54" s="103"/>
      <c r="J54" s="10"/>
      <c r="K54" s="19"/>
      <c r="N54" s="28"/>
      <c r="O54" s="28"/>
      <c r="P54" s="28" t="str">
        <f t="shared" si="23"/>
        <v/>
      </c>
      <c r="Q54" s="28" t="str">
        <f t="shared" si="23"/>
        <v/>
      </c>
      <c r="R54" s="28" t="str">
        <f t="shared" si="29"/>
        <v/>
      </c>
      <c r="S54" s="28" t="str">
        <f t="shared" si="29"/>
        <v/>
      </c>
      <c r="T54" s="28" t="str">
        <f t="shared" si="29"/>
        <v/>
      </c>
      <c r="U54" s="28" t="str">
        <f t="shared" si="29"/>
        <v/>
      </c>
      <c r="V54" s="28" t="str">
        <f t="shared" si="16"/>
        <v/>
      </c>
      <c r="W54" s="5">
        <f>COUNTA(J$17:J54)</f>
        <v>0</v>
      </c>
      <c r="X54" s="24" t="str">
        <f t="shared" si="17"/>
        <v/>
      </c>
      <c r="Y54" s="24" t="str">
        <f t="shared" si="28"/>
        <v/>
      </c>
      <c r="Z54" s="24" t="str">
        <f t="shared" si="28"/>
        <v/>
      </c>
      <c r="AA54" s="24" t="str">
        <f t="shared" si="28"/>
        <v/>
      </c>
      <c r="AB54" s="24" t="str">
        <f t="shared" si="28"/>
        <v/>
      </c>
      <c r="AC54" s="24" t="str">
        <f t="shared" si="28"/>
        <v/>
      </c>
      <c r="AD54" s="24" t="str">
        <f t="shared" si="28"/>
        <v/>
      </c>
      <c r="AE54" s="24" t="str">
        <f t="shared" si="28"/>
        <v/>
      </c>
      <c r="AF54" s="24" t="str">
        <f t="shared" si="28"/>
        <v/>
      </c>
      <c r="AG54" s="24" t="str">
        <f t="shared" si="28"/>
        <v/>
      </c>
      <c r="AH54" s="24" t="str">
        <f t="shared" si="28"/>
        <v/>
      </c>
      <c r="AI54" s="24">
        <f t="shared" si="12"/>
        <v>0</v>
      </c>
      <c r="AK54" s="15" t="str">
        <f t="shared" si="27"/>
        <v/>
      </c>
      <c r="AL54" s="15" t="str">
        <f t="shared" si="27"/>
        <v/>
      </c>
      <c r="AM54" s="15" t="str">
        <f t="shared" si="27"/>
        <v/>
      </c>
      <c r="AN54" s="15" t="str">
        <f t="shared" si="27"/>
        <v/>
      </c>
      <c r="AO54" s="15" t="str">
        <f t="shared" si="27"/>
        <v/>
      </c>
      <c r="AP54" s="15" t="str">
        <f t="shared" si="27"/>
        <v/>
      </c>
    </row>
    <row r="55" spans="1:42" ht="20.100000000000001" customHeight="1" thickBot="1" x14ac:dyDescent="0.3">
      <c r="A55" s="3">
        <f t="shared" ca="1" si="26"/>
        <v>43636.893351273146</v>
      </c>
      <c r="B55" s="80">
        <v>38</v>
      </c>
      <c r="C55" s="81"/>
      <c r="D55" s="82" t="str">
        <f t="shared" si="13"/>
        <v/>
      </c>
      <c r="E55" s="83" t="str">
        <f t="shared" si="7"/>
        <v/>
      </c>
      <c r="F55" s="84"/>
      <c r="G55" s="85" t="str">
        <f t="shared" si="8"/>
        <v/>
      </c>
      <c r="H55" s="75" t="e">
        <f t="shared" si="21"/>
        <v>#VALUE!</v>
      </c>
      <c r="I55" s="103"/>
      <c r="J55" s="10"/>
      <c r="K55" s="19"/>
      <c r="N55" s="28"/>
      <c r="O55" s="28"/>
      <c r="P55" s="28" t="str">
        <f t="shared" si="23"/>
        <v/>
      </c>
      <c r="Q55" s="28" t="str">
        <f t="shared" si="23"/>
        <v/>
      </c>
      <c r="R55" s="28" t="str">
        <f t="shared" si="29"/>
        <v/>
      </c>
      <c r="S55" s="28" t="str">
        <f t="shared" si="29"/>
        <v/>
      </c>
      <c r="T55" s="28" t="str">
        <f t="shared" si="29"/>
        <v/>
      </c>
      <c r="U55" s="28" t="str">
        <f t="shared" si="29"/>
        <v/>
      </c>
      <c r="V55" s="28" t="str">
        <f t="shared" si="16"/>
        <v/>
      </c>
      <c r="W55" s="5">
        <f>COUNTA(J$17:J55)</f>
        <v>0</v>
      </c>
      <c r="X55" s="24" t="str">
        <f t="shared" si="17"/>
        <v/>
      </c>
      <c r="Y55" s="24" t="str">
        <f t="shared" si="28"/>
        <v/>
      </c>
      <c r="Z55" s="24" t="str">
        <f t="shared" si="28"/>
        <v/>
      </c>
      <c r="AA55" s="24" t="str">
        <f t="shared" si="28"/>
        <v/>
      </c>
      <c r="AB55" s="24" t="str">
        <f t="shared" si="28"/>
        <v/>
      </c>
      <c r="AC55" s="24" t="str">
        <f t="shared" si="28"/>
        <v/>
      </c>
      <c r="AD55" s="24" t="str">
        <f t="shared" si="28"/>
        <v/>
      </c>
      <c r="AE55" s="24" t="str">
        <f t="shared" si="28"/>
        <v/>
      </c>
      <c r="AF55" s="24" t="str">
        <f t="shared" si="28"/>
        <v/>
      </c>
      <c r="AG55" s="24" t="str">
        <f t="shared" si="28"/>
        <v/>
      </c>
      <c r="AH55" s="24" t="str">
        <f t="shared" si="28"/>
        <v/>
      </c>
      <c r="AI55" s="24">
        <f t="shared" si="12"/>
        <v>0</v>
      </c>
      <c r="AK55" s="15" t="str">
        <f t="shared" si="27"/>
        <v/>
      </c>
      <c r="AL55" s="15" t="str">
        <f t="shared" si="27"/>
        <v/>
      </c>
      <c r="AM55" s="15" t="str">
        <f t="shared" si="27"/>
        <v/>
      </c>
      <c r="AN55" s="15" t="str">
        <f t="shared" si="27"/>
        <v/>
      </c>
      <c r="AO55" s="15" t="str">
        <f t="shared" si="27"/>
        <v/>
      </c>
      <c r="AP55" s="15" t="str">
        <f t="shared" si="27"/>
        <v/>
      </c>
    </row>
    <row r="56" spans="1:42" ht="20.100000000000001" customHeight="1" thickBot="1" x14ac:dyDescent="0.3">
      <c r="A56" s="3">
        <f t="shared" ca="1" si="26"/>
        <v>43636.893351273146</v>
      </c>
      <c r="B56" s="80">
        <v>39</v>
      </c>
      <c r="C56" s="81"/>
      <c r="D56" s="82" t="str">
        <f t="shared" si="13"/>
        <v/>
      </c>
      <c r="E56" s="83" t="str">
        <f t="shared" si="7"/>
        <v/>
      </c>
      <c r="F56" s="84"/>
      <c r="G56" s="85" t="str">
        <f t="shared" si="8"/>
        <v/>
      </c>
      <c r="H56" s="75" t="e">
        <f t="shared" si="21"/>
        <v>#VALUE!</v>
      </c>
      <c r="I56" s="103"/>
      <c r="J56" s="10"/>
      <c r="K56" s="19"/>
      <c r="N56" s="28"/>
      <c r="O56" s="28"/>
      <c r="P56" s="28" t="str">
        <f t="shared" si="23"/>
        <v/>
      </c>
      <c r="Q56" s="28" t="str">
        <f t="shared" si="23"/>
        <v/>
      </c>
      <c r="R56" s="28" t="str">
        <f t="shared" si="29"/>
        <v/>
      </c>
      <c r="S56" s="28" t="str">
        <f t="shared" si="29"/>
        <v/>
      </c>
      <c r="T56" s="28" t="str">
        <f t="shared" si="29"/>
        <v/>
      </c>
      <c r="U56" s="28" t="str">
        <f t="shared" si="29"/>
        <v/>
      </c>
      <c r="V56" s="28" t="str">
        <f t="shared" si="16"/>
        <v/>
      </c>
      <c r="W56" s="5">
        <f>COUNTA(J$17:J56)</f>
        <v>0</v>
      </c>
      <c r="X56" s="24" t="str">
        <f t="shared" si="17"/>
        <v/>
      </c>
      <c r="Y56" s="24" t="str">
        <f t="shared" si="28"/>
        <v/>
      </c>
      <c r="Z56" s="24" t="str">
        <f t="shared" si="28"/>
        <v/>
      </c>
      <c r="AA56" s="24" t="str">
        <f t="shared" si="28"/>
        <v/>
      </c>
      <c r="AB56" s="24" t="str">
        <f t="shared" si="28"/>
        <v/>
      </c>
      <c r="AC56" s="24" t="str">
        <f t="shared" si="28"/>
        <v/>
      </c>
      <c r="AD56" s="24" t="str">
        <f t="shared" si="28"/>
        <v/>
      </c>
      <c r="AE56" s="24" t="str">
        <f t="shared" si="28"/>
        <v/>
      </c>
      <c r="AF56" s="24" t="str">
        <f t="shared" si="28"/>
        <v/>
      </c>
      <c r="AG56" s="24" t="str">
        <f t="shared" si="28"/>
        <v/>
      </c>
      <c r="AH56" s="24" t="str">
        <f t="shared" si="28"/>
        <v/>
      </c>
      <c r="AI56" s="24">
        <f t="shared" si="12"/>
        <v>0</v>
      </c>
      <c r="AK56" s="15" t="str">
        <f t="shared" ref="AK56:AP65" si="30">IF($F56=AK$15,$H56,"")</f>
        <v/>
      </c>
      <c r="AL56" s="15" t="str">
        <f t="shared" si="30"/>
        <v/>
      </c>
      <c r="AM56" s="15" t="str">
        <f t="shared" si="30"/>
        <v/>
      </c>
      <c r="AN56" s="15" t="str">
        <f t="shared" si="30"/>
        <v/>
      </c>
      <c r="AO56" s="15" t="str">
        <f t="shared" si="30"/>
        <v/>
      </c>
      <c r="AP56" s="15" t="str">
        <f t="shared" si="30"/>
        <v/>
      </c>
    </row>
    <row r="57" spans="1:42" ht="20.100000000000001" customHeight="1" thickBot="1" x14ac:dyDescent="0.3">
      <c r="A57" s="3">
        <f t="shared" ca="1" si="26"/>
        <v>43636.893351273146</v>
      </c>
      <c r="B57" s="80">
        <v>40</v>
      </c>
      <c r="C57" s="81"/>
      <c r="D57" s="86" t="str">
        <f t="shared" si="13"/>
        <v/>
      </c>
      <c r="E57" s="87" t="str">
        <f t="shared" si="7"/>
        <v/>
      </c>
      <c r="F57" s="84"/>
      <c r="G57" s="88" t="str">
        <f t="shared" si="8"/>
        <v/>
      </c>
      <c r="H57" s="75" t="e">
        <f t="shared" si="21"/>
        <v>#VALUE!</v>
      </c>
      <c r="I57" s="104"/>
      <c r="J57" s="10"/>
      <c r="K57" s="19"/>
      <c r="N57" s="28"/>
      <c r="O57" s="28"/>
      <c r="P57" s="28" t="str">
        <f t="shared" si="23"/>
        <v/>
      </c>
      <c r="Q57" s="28" t="str">
        <f t="shared" si="23"/>
        <v/>
      </c>
      <c r="R57" s="28" t="str">
        <f t="shared" si="29"/>
        <v/>
      </c>
      <c r="S57" s="28" t="str">
        <f t="shared" si="29"/>
        <v/>
      </c>
      <c r="T57" s="28" t="str">
        <f t="shared" si="29"/>
        <v/>
      </c>
      <c r="U57" s="28" t="str">
        <f t="shared" si="29"/>
        <v/>
      </c>
      <c r="V57" s="28" t="str">
        <f t="shared" si="16"/>
        <v/>
      </c>
      <c r="W57" s="5">
        <f>COUNTA(J$17:J57)</f>
        <v>0</v>
      </c>
      <c r="X57" s="24" t="str">
        <f t="shared" si="17"/>
        <v/>
      </c>
      <c r="Y57" s="24" t="str">
        <f t="shared" si="28"/>
        <v/>
      </c>
      <c r="Z57" s="24" t="str">
        <f t="shared" si="28"/>
        <v/>
      </c>
      <c r="AA57" s="24" t="str">
        <f t="shared" si="28"/>
        <v/>
      </c>
      <c r="AB57" s="24" t="str">
        <f t="shared" si="28"/>
        <v/>
      </c>
      <c r="AC57" s="24" t="str">
        <f t="shared" si="28"/>
        <v/>
      </c>
      <c r="AD57" s="24" t="str">
        <f t="shared" si="28"/>
        <v/>
      </c>
      <c r="AE57" s="24" t="str">
        <f t="shared" si="28"/>
        <v/>
      </c>
      <c r="AF57" s="24" t="str">
        <f t="shared" si="28"/>
        <v/>
      </c>
      <c r="AG57" s="24" t="str">
        <f t="shared" si="28"/>
        <v/>
      </c>
      <c r="AH57" s="24" t="str">
        <f t="shared" si="28"/>
        <v/>
      </c>
      <c r="AI57" s="24">
        <f t="shared" si="12"/>
        <v>0</v>
      </c>
      <c r="AK57" s="15" t="str">
        <f t="shared" si="30"/>
        <v/>
      </c>
      <c r="AL57" s="15" t="str">
        <f t="shared" si="30"/>
        <v/>
      </c>
      <c r="AM57" s="15" t="str">
        <f t="shared" si="30"/>
        <v/>
      </c>
      <c r="AN57" s="15" t="str">
        <f t="shared" si="30"/>
        <v/>
      </c>
      <c r="AO57" s="15" t="str">
        <f t="shared" si="30"/>
        <v/>
      </c>
      <c r="AP57" s="15" t="str">
        <f t="shared" si="30"/>
        <v/>
      </c>
    </row>
    <row r="58" spans="1:42" ht="20.100000000000001" customHeight="1" thickBot="1" x14ac:dyDescent="0.3">
      <c r="A58" s="3">
        <f t="shared" ca="1" si="26"/>
        <v>43636.893351273146</v>
      </c>
      <c r="B58" s="80">
        <v>41</v>
      </c>
      <c r="C58" s="81"/>
      <c r="D58" s="86" t="str">
        <f t="shared" si="13"/>
        <v/>
      </c>
      <c r="E58" s="87" t="str">
        <f t="shared" si="7"/>
        <v/>
      </c>
      <c r="F58" s="84"/>
      <c r="G58" s="88" t="str">
        <f t="shared" si="8"/>
        <v/>
      </c>
      <c r="H58" s="75" t="e">
        <f t="shared" si="21"/>
        <v>#VALUE!</v>
      </c>
      <c r="I58" s="104"/>
      <c r="J58" s="10"/>
      <c r="K58" s="19"/>
      <c r="N58" s="28"/>
      <c r="O58" s="28"/>
      <c r="P58" s="28" t="str">
        <f t="shared" si="23"/>
        <v/>
      </c>
      <c r="Q58" s="28" t="str">
        <f t="shared" si="23"/>
        <v/>
      </c>
      <c r="R58" s="28" t="str">
        <f t="shared" si="29"/>
        <v/>
      </c>
      <c r="S58" s="28" t="str">
        <f t="shared" si="29"/>
        <v/>
      </c>
      <c r="T58" s="28" t="str">
        <f t="shared" si="29"/>
        <v/>
      </c>
      <c r="U58" s="28" t="str">
        <f t="shared" si="29"/>
        <v/>
      </c>
      <c r="V58" s="28" t="str">
        <f t="shared" si="16"/>
        <v/>
      </c>
      <c r="W58" s="5">
        <f>COUNTA(J$17:J58)</f>
        <v>0</v>
      </c>
      <c r="X58" s="24" t="str">
        <f t="shared" si="17"/>
        <v/>
      </c>
      <c r="Y58" s="24" t="str">
        <f t="shared" si="28"/>
        <v/>
      </c>
      <c r="Z58" s="24" t="str">
        <f t="shared" si="28"/>
        <v/>
      </c>
      <c r="AA58" s="24" t="str">
        <f t="shared" si="28"/>
        <v/>
      </c>
      <c r="AB58" s="24" t="str">
        <f t="shared" si="28"/>
        <v/>
      </c>
      <c r="AC58" s="24" t="str">
        <f t="shared" si="28"/>
        <v/>
      </c>
      <c r="AD58" s="24" t="str">
        <f t="shared" si="28"/>
        <v/>
      </c>
      <c r="AE58" s="24" t="str">
        <f t="shared" si="28"/>
        <v/>
      </c>
      <c r="AF58" s="24" t="str">
        <f t="shared" si="28"/>
        <v/>
      </c>
      <c r="AG58" s="24" t="str">
        <f t="shared" si="28"/>
        <v/>
      </c>
      <c r="AH58" s="24" t="str">
        <f t="shared" si="28"/>
        <v/>
      </c>
      <c r="AI58" s="24">
        <f t="shared" si="12"/>
        <v>0</v>
      </c>
      <c r="AK58" s="15" t="str">
        <f t="shared" si="30"/>
        <v/>
      </c>
      <c r="AL58" s="15" t="str">
        <f t="shared" si="30"/>
        <v/>
      </c>
      <c r="AM58" s="15" t="str">
        <f t="shared" si="30"/>
        <v/>
      </c>
      <c r="AN58" s="15" t="str">
        <f t="shared" si="30"/>
        <v/>
      </c>
      <c r="AO58" s="15" t="str">
        <f t="shared" si="30"/>
        <v/>
      </c>
      <c r="AP58" s="15" t="str">
        <f t="shared" si="30"/>
        <v/>
      </c>
    </row>
    <row r="59" spans="1:42" ht="20.100000000000001" customHeight="1" thickBot="1" x14ac:dyDescent="0.3">
      <c r="A59" s="3">
        <f t="shared" ca="1" si="26"/>
        <v>43636.893351273146</v>
      </c>
      <c r="B59" s="80">
        <v>42</v>
      </c>
      <c r="C59" s="81"/>
      <c r="D59" s="86" t="str">
        <f t="shared" si="13"/>
        <v/>
      </c>
      <c r="E59" s="87" t="str">
        <f t="shared" si="7"/>
        <v/>
      </c>
      <c r="F59" s="84"/>
      <c r="G59" s="88" t="str">
        <f t="shared" si="8"/>
        <v/>
      </c>
      <c r="H59" s="75" t="e">
        <f t="shared" si="21"/>
        <v>#VALUE!</v>
      </c>
      <c r="I59" s="104"/>
      <c r="J59" s="10"/>
      <c r="K59" s="19"/>
      <c r="N59" s="28"/>
      <c r="O59" s="28"/>
      <c r="P59" s="28" t="str">
        <f t="shared" si="23"/>
        <v/>
      </c>
      <c r="Q59" s="28" t="str">
        <f t="shared" si="23"/>
        <v/>
      </c>
      <c r="R59" s="28" t="str">
        <f t="shared" si="29"/>
        <v/>
      </c>
      <c r="S59" s="28" t="str">
        <f t="shared" si="29"/>
        <v/>
      </c>
      <c r="T59" s="28" t="str">
        <f t="shared" si="29"/>
        <v/>
      </c>
      <c r="U59" s="28" t="str">
        <f t="shared" si="29"/>
        <v/>
      </c>
      <c r="V59" s="28" t="str">
        <f t="shared" si="16"/>
        <v/>
      </c>
      <c r="W59" s="5">
        <f>COUNTA(J$17:J59)</f>
        <v>0</v>
      </c>
      <c r="X59" s="24" t="str">
        <f t="shared" si="17"/>
        <v/>
      </c>
      <c r="Y59" s="24" t="str">
        <f t="shared" si="28"/>
        <v/>
      </c>
      <c r="Z59" s="24" t="str">
        <f t="shared" si="28"/>
        <v/>
      </c>
      <c r="AA59" s="24" t="str">
        <f t="shared" si="28"/>
        <v/>
      </c>
      <c r="AB59" s="24" t="str">
        <f t="shared" si="28"/>
        <v/>
      </c>
      <c r="AC59" s="24" t="str">
        <f t="shared" si="28"/>
        <v/>
      </c>
      <c r="AD59" s="24" t="str">
        <f t="shared" si="28"/>
        <v/>
      </c>
      <c r="AE59" s="24" t="str">
        <f t="shared" si="28"/>
        <v/>
      </c>
      <c r="AF59" s="24" t="str">
        <f t="shared" si="28"/>
        <v/>
      </c>
      <c r="AG59" s="24" t="str">
        <f t="shared" si="28"/>
        <v/>
      </c>
      <c r="AH59" s="24" t="str">
        <f t="shared" si="28"/>
        <v/>
      </c>
      <c r="AI59" s="24">
        <f t="shared" si="12"/>
        <v>0</v>
      </c>
      <c r="AK59" s="15" t="str">
        <f t="shared" si="30"/>
        <v/>
      </c>
      <c r="AL59" s="15" t="str">
        <f t="shared" si="30"/>
        <v/>
      </c>
      <c r="AM59" s="15" t="str">
        <f t="shared" si="30"/>
        <v/>
      </c>
      <c r="AN59" s="15" t="str">
        <f t="shared" si="30"/>
        <v/>
      </c>
      <c r="AO59" s="15" t="str">
        <f t="shared" si="30"/>
        <v/>
      </c>
      <c r="AP59" s="15" t="str">
        <f t="shared" si="30"/>
        <v/>
      </c>
    </row>
    <row r="60" spans="1:42" ht="20.100000000000001" customHeight="1" thickBot="1" x14ac:dyDescent="0.3">
      <c r="A60" s="3">
        <f t="shared" ca="1" si="26"/>
        <v>43636.893351273146</v>
      </c>
      <c r="B60" s="80">
        <v>43</v>
      </c>
      <c r="C60" s="81"/>
      <c r="D60" s="86" t="str">
        <f t="shared" si="13"/>
        <v/>
      </c>
      <c r="E60" s="87" t="str">
        <f t="shared" si="7"/>
        <v/>
      </c>
      <c r="F60" s="84"/>
      <c r="G60" s="88" t="str">
        <f t="shared" si="8"/>
        <v/>
      </c>
      <c r="H60" s="75" t="e">
        <f t="shared" si="21"/>
        <v>#VALUE!</v>
      </c>
      <c r="I60" s="104"/>
      <c r="J60" s="10"/>
      <c r="K60" s="19"/>
      <c r="N60" s="28"/>
      <c r="O60" s="28"/>
      <c r="P60" s="28" t="str">
        <f t="shared" si="23"/>
        <v/>
      </c>
      <c r="Q60" s="28" t="str">
        <f t="shared" si="23"/>
        <v/>
      </c>
      <c r="R60" s="28" t="str">
        <f t="shared" si="29"/>
        <v/>
      </c>
      <c r="S60" s="28" t="str">
        <f t="shared" si="29"/>
        <v/>
      </c>
      <c r="T60" s="28" t="str">
        <f t="shared" si="29"/>
        <v/>
      </c>
      <c r="U60" s="28" t="str">
        <f t="shared" si="29"/>
        <v/>
      </c>
      <c r="V60" s="28" t="str">
        <f t="shared" si="16"/>
        <v/>
      </c>
      <c r="W60" s="5">
        <f>COUNTA(J$17:J60)</f>
        <v>0</v>
      </c>
      <c r="X60" s="24" t="str">
        <f t="shared" si="17"/>
        <v/>
      </c>
      <c r="Y60" s="24" t="str">
        <f t="shared" si="28"/>
        <v/>
      </c>
      <c r="Z60" s="24" t="str">
        <f t="shared" si="28"/>
        <v/>
      </c>
      <c r="AA60" s="24" t="str">
        <f t="shared" si="28"/>
        <v/>
      </c>
      <c r="AB60" s="24" t="str">
        <f t="shared" si="28"/>
        <v/>
      </c>
      <c r="AC60" s="24" t="str">
        <f t="shared" si="28"/>
        <v/>
      </c>
      <c r="AD60" s="24" t="str">
        <f t="shared" si="28"/>
        <v/>
      </c>
      <c r="AE60" s="24" t="str">
        <f t="shared" si="28"/>
        <v/>
      </c>
      <c r="AF60" s="24" t="str">
        <f t="shared" si="28"/>
        <v/>
      </c>
      <c r="AG60" s="24" t="str">
        <f t="shared" si="28"/>
        <v/>
      </c>
      <c r="AH60" s="24" t="str">
        <f t="shared" si="28"/>
        <v/>
      </c>
      <c r="AI60" s="24">
        <f t="shared" si="12"/>
        <v>0</v>
      </c>
      <c r="AK60" s="15" t="str">
        <f t="shared" si="30"/>
        <v/>
      </c>
      <c r="AL60" s="15" t="str">
        <f t="shared" si="30"/>
        <v/>
      </c>
      <c r="AM60" s="15" t="str">
        <f t="shared" si="30"/>
        <v/>
      </c>
      <c r="AN60" s="15" t="str">
        <f t="shared" si="30"/>
        <v/>
      </c>
      <c r="AO60" s="15" t="str">
        <f t="shared" si="30"/>
        <v/>
      </c>
      <c r="AP60" s="15" t="str">
        <f t="shared" si="30"/>
        <v/>
      </c>
    </row>
    <row r="61" spans="1:42" ht="20.100000000000001" customHeight="1" thickBot="1" x14ac:dyDescent="0.3">
      <c r="A61" s="3">
        <f t="shared" ca="1" si="26"/>
        <v>43636.893351273146</v>
      </c>
      <c r="B61" s="89">
        <v>44</v>
      </c>
      <c r="C61" s="90"/>
      <c r="D61" s="91" t="str">
        <f t="shared" si="13"/>
        <v/>
      </c>
      <c r="E61" s="92" t="str">
        <f t="shared" si="7"/>
        <v/>
      </c>
      <c r="F61" s="93"/>
      <c r="G61" s="94" t="str">
        <f t="shared" si="8"/>
        <v/>
      </c>
      <c r="H61" s="75" t="e">
        <f t="shared" si="21"/>
        <v>#VALUE!</v>
      </c>
      <c r="I61" s="105"/>
      <c r="J61" s="11"/>
      <c r="K61" s="20"/>
      <c r="N61" s="28"/>
      <c r="O61" s="28"/>
      <c r="P61" s="28" t="str">
        <f t="shared" si="23"/>
        <v/>
      </c>
      <c r="Q61" s="28" t="str">
        <f t="shared" si="23"/>
        <v/>
      </c>
      <c r="R61" s="28" t="str">
        <f t="shared" si="29"/>
        <v/>
      </c>
      <c r="S61" s="28" t="str">
        <f t="shared" si="29"/>
        <v/>
      </c>
      <c r="T61" s="28" t="str">
        <f t="shared" si="29"/>
        <v/>
      </c>
      <c r="U61" s="28" t="str">
        <f t="shared" si="29"/>
        <v/>
      </c>
      <c r="V61" s="28" t="str">
        <f t="shared" si="16"/>
        <v/>
      </c>
      <c r="W61" s="5">
        <f>COUNTA(J$17:J61)</f>
        <v>0</v>
      </c>
      <c r="X61" s="24" t="str">
        <f t="shared" si="17"/>
        <v/>
      </c>
      <c r="Y61" s="24" t="str">
        <f t="shared" si="28"/>
        <v/>
      </c>
      <c r="Z61" s="24" t="str">
        <f t="shared" si="28"/>
        <v/>
      </c>
      <c r="AA61" s="24" t="str">
        <f t="shared" si="28"/>
        <v/>
      </c>
      <c r="AB61" s="24" t="str">
        <f t="shared" si="28"/>
        <v/>
      </c>
      <c r="AC61" s="24" t="str">
        <f t="shared" si="28"/>
        <v/>
      </c>
      <c r="AD61" s="24" t="str">
        <f t="shared" si="28"/>
        <v/>
      </c>
      <c r="AE61" s="24" t="str">
        <f t="shared" si="28"/>
        <v/>
      </c>
      <c r="AF61" s="24" t="str">
        <f t="shared" si="28"/>
        <v/>
      </c>
      <c r="AG61" s="24" t="str">
        <f t="shared" si="28"/>
        <v/>
      </c>
      <c r="AH61" s="24" t="str">
        <f t="shared" si="28"/>
        <v/>
      </c>
      <c r="AI61" s="24">
        <f t="shared" si="12"/>
        <v>0</v>
      </c>
      <c r="AK61" s="15" t="str">
        <f t="shared" si="30"/>
        <v/>
      </c>
      <c r="AL61" s="15" t="str">
        <f t="shared" si="30"/>
        <v/>
      </c>
      <c r="AM61" s="15" t="str">
        <f t="shared" si="30"/>
        <v/>
      </c>
      <c r="AN61" s="15" t="str">
        <f t="shared" si="30"/>
        <v/>
      </c>
      <c r="AO61" s="15" t="str">
        <f t="shared" si="30"/>
        <v/>
      </c>
      <c r="AP61" s="15" t="str">
        <f t="shared" si="30"/>
        <v/>
      </c>
    </row>
    <row r="62" spans="1:42" x14ac:dyDescent="0.25">
      <c r="A62" s="3">
        <f t="shared" ca="1" si="26"/>
        <v>43636.893351273146</v>
      </c>
      <c r="B62" s="40"/>
      <c r="C62" s="40"/>
      <c r="D62" s="40"/>
      <c r="E62" s="109"/>
      <c r="F62" s="33"/>
      <c r="G62" s="40"/>
      <c r="H62" s="40"/>
      <c r="I62" s="97"/>
      <c r="J62" s="1"/>
      <c r="K62" s="28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AK62" s="15" t="str">
        <f t="shared" si="30"/>
        <v/>
      </c>
      <c r="AL62" s="15" t="str">
        <f t="shared" si="30"/>
        <v/>
      </c>
      <c r="AM62" s="15" t="str">
        <f t="shared" si="30"/>
        <v/>
      </c>
      <c r="AN62" s="15" t="str">
        <f t="shared" si="30"/>
        <v/>
      </c>
      <c r="AO62" s="15" t="str">
        <f t="shared" si="30"/>
        <v/>
      </c>
      <c r="AP62" s="15" t="str">
        <f t="shared" si="30"/>
        <v/>
      </c>
    </row>
    <row r="63" spans="1:42" x14ac:dyDescent="0.25">
      <c r="A63" s="3">
        <f t="shared" ca="1" si="26"/>
        <v>43636.893351273146</v>
      </c>
      <c r="B63" s="33"/>
      <c r="C63" s="33"/>
      <c r="D63" s="33"/>
      <c r="E63" s="35"/>
      <c r="F63" s="33"/>
      <c r="G63" s="40"/>
      <c r="H63" s="33"/>
      <c r="I63" s="97"/>
      <c r="J63" s="1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1"/>
      <c r="AK63" s="15" t="str">
        <f t="shared" si="30"/>
        <v/>
      </c>
      <c r="AL63" s="15" t="str">
        <f t="shared" si="30"/>
        <v/>
      </c>
      <c r="AM63" s="15" t="str">
        <f t="shared" si="30"/>
        <v/>
      </c>
      <c r="AN63" s="15" t="str">
        <f t="shared" si="30"/>
        <v/>
      </c>
      <c r="AO63" s="15" t="str">
        <f t="shared" si="30"/>
        <v/>
      </c>
      <c r="AP63" s="15" t="str">
        <f t="shared" si="30"/>
        <v/>
      </c>
    </row>
    <row r="64" spans="1:42" x14ac:dyDescent="0.25">
      <c r="A64" s="3">
        <f t="shared" ca="1" si="26"/>
        <v>43636.893351273146</v>
      </c>
      <c r="B64" s="33"/>
      <c r="C64" s="33"/>
      <c r="D64" s="33"/>
      <c r="E64" s="35"/>
      <c r="F64" s="33"/>
      <c r="G64" s="40"/>
      <c r="H64" s="33"/>
      <c r="I64" s="97"/>
      <c r="J64" s="1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1"/>
      <c r="AK64" s="15" t="str">
        <f t="shared" si="30"/>
        <v/>
      </c>
      <c r="AL64" s="15" t="str">
        <f t="shared" si="30"/>
        <v/>
      </c>
      <c r="AM64" s="15" t="str">
        <f t="shared" si="30"/>
        <v/>
      </c>
      <c r="AN64" s="15" t="str">
        <f t="shared" si="30"/>
        <v/>
      </c>
      <c r="AO64" s="15" t="str">
        <f t="shared" si="30"/>
        <v/>
      </c>
      <c r="AP64" s="15" t="str">
        <f t="shared" si="30"/>
        <v/>
      </c>
    </row>
    <row r="65" spans="1:42" x14ac:dyDescent="0.25">
      <c r="A65" s="3">
        <f t="shared" ca="1" si="26"/>
        <v>43636.893351273146</v>
      </c>
      <c r="B65" s="33"/>
      <c r="C65" s="33"/>
      <c r="D65" s="33"/>
      <c r="E65" s="35"/>
      <c r="F65" s="33"/>
      <c r="G65" s="40"/>
      <c r="H65" s="33"/>
      <c r="I65" s="97"/>
      <c r="J65" s="1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1"/>
      <c r="AK65" s="15" t="str">
        <f t="shared" si="30"/>
        <v/>
      </c>
      <c r="AL65" s="15" t="str">
        <f t="shared" si="30"/>
        <v/>
      </c>
      <c r="AM65" s="15" t="str">
        <f t="shared" si="30"/>
        <v/>
      </c>
      <c r="AN65" s="15" t="str">
        <f t="shared" si="30"/>
        <v/>
      </c>
      <c r="AO65" s="15" t="str">
        <f t="shared" si="30"/>
        <v/>
      </c>
      <c r="AP65" s="15" t="str">
        <f t="shared" si="30"/>
        <v/>
      </c>
    </row>
    <row r="66" spans="1:42" x14ac:dyDescent="0.25">
      <c r="A66" s="3">
        <f t="shared" ca="1" si="26"/>
        <v>43636.893351273146</v>
      </c>
      <c r="B66" s="33"/>
      <c r="C66" s="33"/>
      <c r="D66" s="33"/>
      <c r="E66" s="35"/>
      <c r="F66" s="33"/>
      <c r="G66" s="40"/>
      <c r="H66" s="33"/>
      <c r="I66" s="97"/>
      <c r="J66" s="1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1"/>
      <c r="AK66" s="15" t="str">
        <f t="shared" ref="AK66:AP80" si="31">IF($F66=AK$15,$H66,"")</f>
        <v/>
      </c>
      <c r="AL66" s="15" t="str">
        <f t="shared" si="31"/>
        <v/>
      </c>
      <c r="AM66" s="15" t="str">
        <f t="shared" si="31"/>
        <v/>
      </c>
      <c r="AN66" s="15" t="str">
        <f t="shared" si="31"/>
        <v/>
      </c>
      <c r="AO66" s="15" t="str">
        <f t="shared" si="31"/>
        <v/>
      </c>
      <c r="AP66" s="15" t="str">
        <f t="shared" si="31"/>
        <v/>
      </c>
    </row>
    <row r="67" spans="1:42" x14ac:dyDescent="0.25">
      <c r="A67" s="3">
        <f t="shared" ca="1" si="26"/>
        <v>43636.893351273146</v>
      </c>
      <c r="B67" s="33"/>
      <c r="C67" s="33"/>
      <c r="D67" s="33"/>
      <c r="E67" s="35"/>
      <c r="F67" s="33"/>
      <c r="G67" s="40"/>
      <c r="H67" s="33"/>
      <c r="I67" s="97"/>
      <c r="J67" s="1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1"/>
      <c r="AK67" s="15" t="str">
        <f t="shared" si="31"/>
        <v/>
      </c>
      <c r="AL67" s="15" t="str">
        <f t="shared" si="31"/>
        <v/>
      </c>
      <c r="AM67" s="15" t="str">
        <f t="shared" si="31"/>
        <v/>
      </c>
      <c r="AN67" s="15" t="str">
        <f t="shared" si="31"/>
        <v/>
      </c>
      <c r="AO67" s="15" t="str">
        <f t="shared" si="31"/>
        <v/>
      </c>
      <c r="AP67" s="15" t="str">
        <f t="shared" si="31"/>
        <v/>
      </c>
    </row>
    <row r="68" spans="1:42" x14ac:dyDescent="0.25">
      <c r="A68" s="3">
        <f t="shared" ca="1" si="26"/>
        <v>43636.893351273146</v>
      </c>
      <c r="B68" s="33"/>
      <c r="C68" s="33"/>
      <c r="D68" s="33"/>
      <c r="E68" s="35"/>
      <c r="F68" s="33"/>
      <c r="G68" s="40"/>
      <c r="H68" s="33"/>
      <c r="I68" s="97"/>
      <c r="J68" s="1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1"/>
      <c r="AK68" s="15" t="str">
        <f t="shared" si="31"/>
        <v/>
      </c>
      <c r="AL68" s="15" t="str">
        <f t="shared" si="31"/>
        <v/>
      </c>
      <c r="AM68" s="15" t="str">
        <f t="shared" si="31"/>
        <v/>
      </c>
      <c r="AN68" s="15" t="str">
        <f t="shared" si="31"/>
        <v/>
      </c>
      <c r="AO68" s="15" t="str">
        <f t="shared" si="31"/>
        <v/>
      </c>
      <c r="AP68" s="15" t="str">
        <f t="shared" si="31"/>
        <v/>
      </c>
    </row>
    <row r="69" spans="1:42" x14ac:dyDescent="0.25">
      <c r="A69" s="3">
        <f t="shared" ca="1" si="26"/>
        <v>43636.893351273146</v>
      </c>
      <c r="B69" s="33"/>
      <c r="C69" s="33"/>
      <c r="D69" s="33"/>
      <c r="E69" s="35"/>
      <c r="F69" s="33"/>
      <c r="G69" s="40"/>
      <c r="H69" s="33"/>
      <c r="I69" s="97"/>
      <c r="J69" s="1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1"/>
      <c r="AK69" s="15" t="str">
        <f t="shared" si="31"/>
        <v/>
      </c>
      <c r="AL69" s="15" t="str">
        <f t="shared" si="31"/>
        <v/>
      </c>
      <c r="AM69" s="15" t="str">
        <f t="shared" si="31"/>
        <v/>
      </c>
      <c r="AN69" s="15" t="str">
        <f t="shared" si="31"/>
        <v/>
      </c>
      <c r="AO69" s="15" t="str">
        <f t="shared" si="31"/>
        <v/>
      </c>
      <c r="AP69" s="15" t="str">
        <f t="shared" si="31"/>
        <v/>
      </c>
    </row>
    <row r="70" spans="1:42" x14ac:dyDescent="0.25">
      <c r="A70" s="3">
        <f t="shared" ca="1" si="26"/>
        <v>43636.893351273146</v>
      </c>
      <c r="B70" s="33"/>
      <c r="C70" s="33"/>
      <c r="D70" s="33"/>
      <c r="E70" s="35"/>
      <c r="F70" s="33"/>
      <c r="G70" s="40"/>
      <c r="H70" s="33"/>
      <c r="I70" s="97"/>
      <c r="J70" s="1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1"/>
      <c r="AK70" s="15" t="str">
        <f t="shared" si="31"/>
        <v/>
      </c>
      <c r="AL70" s="15" t="str">
        <f t="shared" si="31"/>
        <v/>
      </c>
      <c r="AM70" s="15" t="str">
        <f t="shared" si="31"/>
        <v/>
      </c>
      <c r="AN70" s="15" t="str">
        <f t="shared" si="31"/>
        <v/>
      </c>
      <c r="AO70" s="15" t="str">
        <f t="shared" si="31"/>
        <v/>
      </c>
      <c r="AP70" s="15" t="str">
        <f t="shared" si="31"/>
        <v/>
      </c>
    </row>
    <row r="71" spans="1:42" x14ac:dyDescent="0.25">
      <c r="A71" s="3">
        <f t="shared" ref="A71:A96" ca="1" si="32">C$1</f>
        <v>43636.893351273146</v>
      </c>
      <c r="B71" s="33"/>
      <c r="C71" s="33"/>
      <c r="D71" s="33"/>
      <c r="E71" s="35"/>
      <c r="F71" s="33"/>
      <c r="G71" s="40"/>
      <c r="H71" s="33"/>
      <c r="I71" s="97"/>
      <c r="J71" s="1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1"/>
      <c r="AK71" s="15" t="str">
        <f t="shared" si="31"/>
        <v/>
      </c>
      <c r="AL71" s="15" t="str">
        <f t="shared" si="31"/>
        <v/>
      </c>
      <c r="AM71" s="15" t="str">
        <f t="shared" si="31"/>
        <v/>
      </c>
      <c r="AN71" s="15" t="str">
        <f t="shared" si="31"/>
        <v/>
      </c>
      <c r="AO71" s="15" t="str">
        <f t="shared" si="31"/>
        <v/>
      </c>
      <c r="AP71" s="15" t="str">
        <f t="shared" si="31"/>
        <v/>
      </c>
    </row>
    <row r="72" spans="1:42" x14ac:dyDescent="0.25">
      <c r="A72" s="3">
        <f t="shared" ca="1" si="32"/>
        <v>43636.893351273146</v>
      </c>
      <c r="B72" s="33"/>
      <c r="C72" s="33"/>
      <c r="D72" s="33"/>
      <c r="E72" s="35"/>
      <c r="F72" s="33"/>
      <c r="G72" s="40"/>
      <c r="H72" s="33"/>
      <c r="I72" s="97"/>
      <c r="J72" s="1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1"/>
      <c r="AK72" s="15" t="str">
        <f t="shared" si="31"/>
        <v/>
      </c>
      <c r="AL72" s="15" t="str">
        <f t="shared" si="31"/>
        <v/>
      </c>
      <c r="AM72" s="15" t="str">
        <f t="shared" si="31"/>
        <v/>
      </c>
      <c r="AN72" s="15" t="str">
        <f t="shared" si="31"/>
        <v/>
      </c>
      <c r="AO72" s="15" t="str">
        <f t="shared" si="31"/>
        <v/>
      </c>
      <c r="AP72" s="15" t="str">
        <f t="shared" si="31"/>
        <v/>
      </c>
    </row>
    <row r="73" spans="1:42" x14ac:dyDescent="0.25">
      <c r="A73" s="3">
        <f t="shared" ca="1" si="32"/>
        <v>43636.893351273146</v>
      </c>
      <c r="B73" s="33"/>
      <c r="C73" s="33"/>
      <c r="D73" s="33"/>
      <c r="E73" s="35"/>
      <c r="F73" s="33"/>
      <c r="G73" s="40"/>
      <c r="H73" s="33"/>
      <c r="I73" s="97"/>
      <c r="J73" s="1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1"/>
      <c r="AK73" s="15" t="str">
        <f t="shared" si="31"/>
        <v/>
      </c>
      <c r="AL73" s="15" t="str">
        <f t="shared" si="31"/>
        <v/>
      </c>
      <c r="AM73" s="15" t="str">
        <f t="shared" si="31"/>
        <v/>
      </c>
      <c r="AN73" s="15" t="str">
        <f t="shared" si="31"/>
        <v/>
      </c>
      <c r="AO73" s="15" t="str">
        <f t="shared" si="31"/>
        <v/>
      </c>
      <c r="AP73" s="15" t="str">
        <f t="shared" si="31"/>
        <v/>
      </c>
    </row>
    <row r="74" spans="1:42" x14ac:dyDescent="0.25">
      <c r="A74" s="3">
        <f t="shared" ca="1" si="32"/>
        <v>43636.893351273146</v>
      </c>
      <c r="B74" s="33"/>
      <c r="C74" s="33"/>
      <c r="D74" s="33"/>
      <c r="E74" s="35"/>
      <c r="F74" s="33"/>
      <c r="G74" s="40"/>
      <c r="H74" s="33"/>
      <c r="I74" s="97"/>
      <c r="J74" s="1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1"/>
      <c r="AK74" s="15" t="str">
        <f t="shared" si="31"/>
        <v/>
      </c>
      <c r="AL74" s="15" t="str">
        <f t="shared" si="31"/>
        <v/>
      </c>
      <c r="AM74" s="15" t="str">
        <f t="shared" si="31"/>
        <v/>
      </c>
      <c r="AN74" s="15" t="str">
        <f t="shared" si="31"/>
        <v/>
      </c>
      <c r="AO74" s="15" t="str">
        <f t="shared" si="31"/>
        <v/>
      </c>
      <c r="AP74" s="15" t="str">
        <f t="shared" si="31"/>
        <v/>
      </c>
    </row>
    <row r="75" spans="1:42" x14ac:dyDescent="0.25">
      <c r="A75" s="3">
        <f t="shared" ca="1" si="32"/>
        <v>43636.893351273146</v>
      </c>
      <c r="B75" s="33"/>
      <c r="C75" s="33"/>
      <c r="D75" s="33"/>
      <c r="E75" s="35"/>
      <c r="F75" s="33"/>
      <c r="G75" s="40"/>
      <c r="H75" s="33"/>
      <c r="I75" s="97"/>
      <c r="J75" s="1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1"/>
      <c r="AK75" s="15" t="str">
        <f t="shared" si="31"/>
        <v/>
      </c>
      <c r="AL75" s="15" t="str">
        <f t="shared" si="31"/>
        <v/>
      </c>
      <c r="AM75" s="15" t="str">
        <f t="shared" si="31"/>
        <v/>
      </c>
      <c r="AN75" s="15" t="str">
        <f t="shared" si="31"/>
        <v/>
      </c>
      <c r="AO75" s="15" t="str">
        <f t="shared" si="31"/>
        <v/>
      </c>
      <c r="AP75" s="15" t="str">
        <f t="shared" si="31"/>
        <v/>
      </c>
    </row>
    <row r="76" spans="1:42" x14ac:dyDescent="0.25">
      <c r="A76" s="3">
        <f t="shared" ca="1" si="32"/>
        <v>43636.893351273146</v>
      </c>
      <c r="G76" s="1"/>
      <c r="I76" s="97"/>
      <c r="J76" s="1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1"/>
      <c r="AK76" s="15" t="str">
        <f t="shared" si="31"/>
        <v/>
      </c>
      <c r="AL76" s="15" t="str">
        <f t="shared" si="31"/>
        <v/>
      </c>
      <c r="AM76" s="15" t="str">
        <f t="shared" si="31"/>
        <v/>
      </c>
      <c r="AN76" s="15" t="str">
        <f t="shared" si="31"/>
        <v/>
      </c>
      <c r="AO76" s="15" t="str">
        <f t="shared" si="31"/>
        <v/>
      </c>
      <c r="AP76" s="15" t="str">
        <f t="shared" si="31"/>
        <v/>
      </c>
    </row>
    <row r="77" spans="1:42" x14ac:dyDescent="0.25">
      <c r="A77" s="3">
        <f t="shared" ca="1" si="32"/>
        <v>43636.893351273146</v>
      </c>
      <c r="G77" s="1"/>
      <c r="I77" s="97"/>
      <c r="J77" s="1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1"/>
      <c r="AK77" s="15" t="str">
        <f t="shared" si="31"/>
        <v/>
      </c>
      <c r="AL77" s="15" t="str">
        <f t="shared" si="31"/>
        <v/>
      </c>
      <c r="AM77" s="15" t="str">
        <f t="shared" si="31"/>
        <v/>
      </c>
      <c r="AN77" s="15" t="str">
        <f t="shared" si="31"/>
        <v/>
      </c>
      <c r="AO77" s="15" t="str">
        <f t="shared" si="31"/>
        <v/>
      </c>
      <c r="AP77" s="15" t="str">
        <f t="shared" si="31"/>
        <v/>
      </c>
    </row>
    <row r="78" spans="1:42" x14ac:dyDescent="0.25">
      <c r="A78" s="3">
        <f t="shared" ca="1" si="32"/>
        <v>43636.893351273146</v>
      </c>
      <c r="G78" s="1"/>
      <c r="I78" s="97"/>
      <c r="J78" s="1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1"/>
      <c r="AK78" s="15" t="str">
        <f t="shared" si="31"/>
        <v/>
      </c>
      <c r="AL78" s="15" t="str">
        <f t="shared" si="31"/>
        <v/>
      </c>
      <c r="AM78" s="15" t="str">
        <f t="shared" si="31"/>
        <v/>
      </c>
      <c r="AN78" s="15" t="str">
        <f t="shared" si="31"/>
        <v/>
      </c>
      <c r="AO78" s="15" t="str">
        <f t="shared" si="31"/>
        <v/>
      </c>
      <c r="AP78" s="15" t="str">
        <f t="shared" si="31"/>
        <v/>
      </c>
    </row>
    <row r="79" spans="1:42" x14ac:dyDescent="0.25">
      <c r="A79" s="3">
        <f t="shared" ca="1" si="32"/>
        <v>43636.893351273146</v>
      </c>
      <c r="G79" s="1"/>
      <c r="I79" s="97"/>
      <c r="J79" s="1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1"/>
      <c r="AK79" s="15" t="str">
        <f t="shared" si="31"/>
        <v/>
      </c>
      <c r="AL79" s="15" t="str">
        <f t="shared" si="31"/>
        <v/>
      </c>
      <c r="AM79" s="15" t="str">
        <f t="shared" si="31"/>
        <v/>
      </c>
      <c r="AN79" s="15" t="str">
        <f t="shared" si="31"/>
        <v/>
      </c>
      <c r="AO79" s="15" t="str">
        <f t="shared" si="31"/>
        <v/>
      </c>
      <c r="AP79" s="15" t="str">
        <f t="shared" si="31"/>
        <v/>
      </c>
    </row>
    <row r="80" spans="1:42" x14ac:dyDescent="0.25">
      <c r="A80" s="3">
        <f t="shared" ca="1" si="32"/>
        <v>43636.893351273146</v>
      </c>
      <c r="G80" s="1"/>
      <c r="I80" s="97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AK80" s="15" t="str">
        <f t="shared" si="31"/>
        <v/>
      </c>
      <c r="AL80" s="15" t="str">
        <f t="shared" si="31"/>
        <v/>
      </c>
      <c r="AM80" s="15" t="str">
        <f t="shared" si="31"/>
        <v/>
      </c>
      <c r="AN80" s="15" t="str">
        <f t="shared" si="31"/>
        <v/>
      </c>
      <c r="AO80" s="15" t="str">
        <f t="shared" si="31"/>
        <v/>
      </c>
      <c r="AP80" s="15" t="str">
        <f t="shared" si="31"/>
        <v/>
      </c>
    </row>
    <row r="81" spans="1:42" x14ac:dyDescent="0.25">
      <c r="A81" s="3">
        <f t="shared" ca="1" si="32"/>
        <v>43636.893351273146</v>
      </c>
      <c r="G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AK81" s="27" t="str">
        <f t="shared" ref="AK81:AP91" si="33">IF($F81=AK$15,$C81,"")</f>
        <v/>
      </c>
      <c r="AL81" s="27" t="str">
        <f t="shared" si="33"/>
        <v/>
      </c>
      <c r="AM81" s="27" t="str">
        <f t="shared" si="33"/>
        <v/>
      </c>
      <c r="AN81" s="27" t="str">
        <f t="shared" si="33"/>
        <v/>
      </c>
      <c r="AO81" s="27" t="str">
        <f t="shared" si="33"/>
        <v/>
      </c>
      <c r="AP81" s="27" t="str">
        <f t="shared" si="33"/>
        <v/>
      </c>
    </row>
    <row r="82" spans="1:42" x14ac:dyDescent="0.25">
      <c r="A82" s="3">
        <f t="shared" ca="1" si="32"/>
        <v>43636.893351273146</v>
      </c>
      <c r="G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AK82" s="27" t="str">
        <f t="shared" si="33"/>
        <v/>
      </c>
      <c r="AL82" s="27" t="str">
        <f t="shared" si="33"/>
        <v/>
      </c>
      <c r="AM82" s="27" t="str">
        <f t="shared" si="33"/>
        <v/>
      </c>
      <c r="AN82" s="27" t="str">
        <f t="shared" si="33"/>
        <v/>
      </c>
      <c r="AO82" s="27" t="str">
        <f t="shared" si="33"/>
        <v/>
      </c>
      <c r="AP82" s="27" t="str">
        <f t="shared" si="33"/>
        <v/>
      </c>
    </row>
    <row r="83" spans="1:42" x14ac:dyDescent="0.25">
      <c r="A83" s="3">
        <f t="shared" ca="1" si="32"/>
        <v>43636.893351273146</v>
      </c>
      <c r="G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AK83" s="27" t="str">
        <f t="shared" si="33"/>
        <v/>
      </c>
      <c r="AL83" s="27" t="str">
        <f t="shared" si="33"/>
        <v/>
      </c>
      <c r="AM83" s="27" t="str">
        <f t="shared" si="33"/>
        <v/>
      </c>
      <c r="AN83" s="27" t="str">
        <f t="shared" si="33"/>
        <v/>
      </c>
      <c r="AO83" s="27" t="str">
        <f t="shared" si="33"/>
        <v/>
      </c>
      <c r="AP83" s="27" t="str">
        <f t="shared" si="33"/>
        <v/>
      </c>
    </row>
    <row r="84" spans="1:42" x14ac:dyDescent="0.25">
      <c r="A84" s="3">
        <f t="shared" ca="1" si="32"/>
        <v>43636.893351273146</v>
      </c>
      <c r="G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AK84" s="27" t="str">
        <f t="shared" si="33"/>
        <v/>
      </c>
      <c r="AL84" s="27" t="str">
        <f t="shared" si="33"/>
        <v/>
      </c>
      <c r="AM84" s="27" t="str">
        <f t="shared" si="33"/>
        <v/>
      </c>
      <c r="AN84" s="27" t="str">
        <f t="shared" si="33"/>
        <v/>
      </c>
      <c r="AO84" s="27" t="str">
        <f t="shared" si="33"/>
        <v/>
      </c>
      <c r="AP84" s="27" t="str">
        <f t="shared" si="33"/>
        <v/>
      </c>
    </row>
    <row r="85" spans="1:42" x14ac:dyDescent="0.25">
      <c r="A85" s="3">
        <f t="shared" ca="1" si="32"/>
        <v>43636.893351273146</v>
      </c>
      <c r="G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AK85" s="27" t="str">
        <f t="shared" si="33"/>
        <v/>
      </c>
      <c r="AL85" s="27" t="str">
        <f t="shared" si="33"/>
        <v/>
      </c>
      <c r="AM85" s="27" t="str">
        <f t="shared" si="33"/>
        <v/>
      </c>
      <c r="AN85" s="27" t="str">
        <f t="shared" si="33"/>
        <v/>
      </c>
      <c r="AO85" s="27" t="str">
        <f t="shared" si="33"/>
        <v/>
      </c>
      <c r="AP85" s="27" t="str">
        <f t="shared" si="33"/>
        <v/>
      </c>
    </row>
    <row r="86" spans="1:42" x14ac:dyDescent="0.25">
      <c r="A86" s="3">
        <f t="shared" ca="1" si="32"/>
        <v>43636.893351273146</v>
      </c>
      <c r="AK86" s="27" t="str">
        <f t="shared" si="33"/>
        <v/>
      </c>
      <c r="AL86" s="27" t="str">
        <f t="shared" si="33"/>
        <v/>
      </c>
      <c r="AM86" s="27" t="str">
        <f t="shared" si="33"/>
        <v/>
      </c>
      <c r="AN86" s="27" t="str">
        <f t="shared" si="33"/>
        <v/>
      </c>
      <c r="AO86" s="27" t="str">
        <f t="shared" si="33"/>
        <v/>
      </c>
      <c r="AP86" s="27" t="str">
        <f t="shared" si="33"/>
        <v/>
      </c>
    </row>
    <row r="87" spans="1:42" x14ac:dyDescent="0.25">
      <c r="A87" s="3">
        <f t="shared" ca="1" si="32"/>
        <v>43636.893351273146</v>
      </c>
      <c r="AK87" s="27" t="str">
        <f t="shared" si="33"/>
        <v/>
      </c>
      <c r="AL87" s="27" t="str">
        <f t="shared" si="33"/>
        <v/>
      </c>
      <c r="AM87" s="27" t="str">
        <f t="shared" si="33"/>
        <v/>
      </c>
      <c r="AN87" s="27" t="str">
        <f t="shared" si="33"/>
        <v/>
      </c>
      <c r="AO87" s="27" t="str">
        <f t="shared" si="33"/>
        <v/>
      </c>
      <c r="AP87" s="27" t="str">
        <f t="shared" si="33"/>
        <v/>
      </c>
    </row>
    <row r="88" spans="1:42" x14ac:dyDescent="0.25">
      <c r="A88" s="3">
        <f t="shared" ca="1" si="32"/>
        <v>43636.893351273146</v>
      </c>
      <c r="AK88" s="27" t="str">
        <f t="shared" si="33"/>
        <v/>
      </c>
      <c r="AL88" s="27" t="str">
        <f t="shared" si="33"/>
        <v/>
      </c>
      <c r="AM88" s="27" t="str">
        <f t="shared" si="33"/>
        <v/>
      </c>
      <c r="AN88" s="27" t="str">
        <f t="shared" si="33"/>
        <v/>
      </c>
      <c r="AO88" s="27" t="str">
        <f t="shared" si="33"/>
        <v/>
      </c>
      <c r="AP88" s="27" t="str">
        <f t="shared" si="33"/>
        <v/>
      </c>
    </row>
    <row r="89" spans="1:42" x14ac:dyDescent="0.25">
      <c r="A89" s="3">
        <f t="shared" ca="1" si="32"/>
        <v>43636.893351273146</v>
      </c>
      <c r="AK89" s="27" t="str">
        <f t="shared" si="33"/>
        <v/>
      </c>
      <c r="AL89" s="27" t="str">
        <f t="shared" si="33"/>
        <v/>
      </c>
      <c r="AM89" s="27" t="str">
        <f t="shared" si="33"/>
        <v/>
      </c>
      <c r="AN89" s="27" t="str">
        <f t="shared" si="33"/>
        <v/>
      </c>
      <c r="AO89" s="27" t="str">
        <f t="shared" si="33"/>
        <v/>
      </c>
      <c r="AP89" s="27" t="str">
        <f t="shared" si="33"/>
        <v/>
      </c>
    </row>
    <row r="90" spans="1:42" x14ac:dyDescent="0.25">
      <c r="A90" s="3">
        <f t="shared" ca="1" si="32"/>
        <v>43636.893351273146</v>
      </c>
      <c r="AK90" s="27" t="str">
        <f t="shared" si="33"/>
        <v/>
      </c>
      <c r="AL90" s="27" t="str">
        <f t="shared" si="33"/>
        <v/>
      </c>
      <c r="AM90" s="27" t="str">
        <f t="shared" si="33"/>
        <v/>
      </c>
      <c r="AN90" s="27" t="str">
        <f t="shared" si="33"/>
        <v/>
      </c>
      <c r="AO90" s="27" t="str">
        <f t="shared" si="33"/>
        <v/>
      </c>
      <c r="AP90" s="27" t="str">
        <f t="shared" si="33"/>
        <v/>
      </c>
    </row>
    <row r="91" spans="1:42" x14ac:dyDescent="0.25">
      <c r="A91" s="3">
        <f t="shared" ca="1" si="32"/>
        <v>43636.893351273146</v>
      </c>
      <c r="AK91" s="27" t="str">
        <f t="shared" si="33"/>
        <v/>
      </c>
      <c r="AL91" s="27" t="str">
        <f t="shared" si="33"/>
        <v/>
      </c>
      <c r="AM91" s="27" t="str">
        <f t="shared" si="33"/>
        <v/>
      </c>
      <c r="AN91" s="27" t="str">
        <f t="shared" si="33"/>
        <v/>
      </c>
      <c r="AO91" s="27" t="str">
        <f t="shared" si="33"/>
        <v/>
      </c>
      <c r="AP91" s="27" t="str">
        <f t="shared" si="33"/>
        <v/>
      </c>
    </row>
    <row r="92" spans="1:42" x14ac:dyDescent="0.25">
      <c r="A92" s="3">
        <f t="shared" ca="1" si="32"/>
        <v>43636.893351273146</v>
      </c>
      <c r="AK92" s="2" t="str">
        <f t="shared" ref="AK92:AP93" si="34">IF($F92=$AK$15,$C92,"")</f>
        <v/>
      </c>
      <c r="AL92" s="2" t="str">
        <f t="shared" si="34"/>
        <v/>
      </c>
      <c r="AM92" s="2" t="str">
        <f t="shared" si="34"/>
        <v/>
      </c>
      <c r="AN92" s="2" t="str">
        <f t="shared" si="34"/>
        <v/>
      </c>
      <c r="AO92" s="2" t="str">
        <f t="shared" si="34"/>
        <v/>
      </c>
      <c r="AP92" s="2" t="str">
        <f t="shared" si="34"/>
        <v/>
      </c>
    </row>
    <row r="93" spans="1:42" x14ac:dyDescent="0.25">
      <c r="A93" s="3">
        <f t="shared" ca="1" si="32"/>
        <v>43636.893351273146</v>
      </c>
      <c r="AK93" s="2" t="str">
        <f t="shared" si="34"/>
        <v/>
      </c>
      <c r="AL93" s="2" t="str">
        <f t="shared" si="34"/>
        <v/>
      </c>
      <c r="AM93" s="2" t="str">
        <f t="shared" si="34"/>
        <v/>
      </c>
      <c r="AN93" s="2" t="str">
        <f t="shared" si="34"/>
        <v/>
      </c>
      <c r="AO93" s="2" t="str">
        <f t="shared" si="34"/>
        <v/>
      </c>
      <c r="AP93" s="2" t="str">
        <f t="shared" si="34"/>
        <v/>
      </c>
    </row>
    <row r="94" spans="1:42" x14ac:dyDescent="0.25">
      <c r="A94" s="3">
        <f t="shared" ca="1" si="32"/>
        <v>43636.893351273146</v>
      </c>
    </row>
    <row r="95" spans="1:42" x14ac:dyDescent="0.25">
      <c r="A95" s="3">
        <f t="shared" ca="1" si="32"/>
        <v>43636.893351273146</v>
      </c>
    </row>
    <row r="96" spans="1:42" x14ac:dyDescent="0.25">
      <c r="A96" s="3">
        <f t="shared" ca="1" si="32"/>
        <v>43636.893351273146</v>
      </c>
    </row>
  </sheetData>
  <sheetProtection formatCells="0" formatColumns="0" formatRows="0" selectLockedCells="1" sort="0" autoFilter="0" pivotTables="0"/>
  <customSheetViews>
    <customSheetView guid="{D840C8B3-7250-4F0B-BDD4-C880EB005DE1}" scale="85" showPageBreaks="1" printArea="1" hiddenRows="1" hiddenColumns="1" topLeftCell="B1">
      <selection activeCell="B1" sqref="B1:G42"/>
      <pageMargins left="0.7" right="0.7" top="0.75" bottom="0.75" header="0.3" footer="0.3"/>
      <pageSetup paperSize="9" orientation="portrait" r:id="rId1"/>
    </customSheetView>
  </customSheetViews>
  <mergeCells count="3">
    <mergeCell ref="D6:E6"/>
    <mergeCell ref="F6:G6"/>
    <mergeCell ref="D4:E4"/>
  </mergeCells>
  <conditionalFormatting sqref="F18:F61">
    <cfRule type="expression" dxfId="8" priority="12">
      <formula>F17=""</formula>
    </cfRule>
    <cfRule type="expression" dxfId="7" priority="13">
      <formula>G17&lt;&gt;""</formula>
    </cfRule>
  </conditionalFormatting>
  <conditionalFormatting sqref="J9:Q14 E15:Q15">
    <cfRule type="expression" dxfId="6" priority="5">
      <formula>$M9="NON"</formula>
    </cfRule>
  </conditionalFormatting>
  <conditionalFormatting sqref="S8:S13 B8:F13 H8:H13">
    <cfRule type="expression" dxfId="5" priority="37">
      <formula>$F8="NON"</formula>
    </cfRule>
  </conditionalFormatting>
  <conditionalFormatting sqref="A9:A14">
    <cfRule type="expression" dxfId="4" priority="41">
      <formula>$F8="NON"</formula>
    </cfRule>
  </conditionalFormatting>
  <conditionalFormatting sqref="N7:Q8">
    <cfRule type="expression" dxfId="3" priority="42">
      <formula>$F12="NON"</formula>
    </cfRule>
  </conditionalFormatting>
  <conditionalFormatting sqref="N5:Q6">
    <cfRule type="expression" dxfId="2" priority="43">
      <formula>$F8="NON"</formula>
    </cfRule>
  </conditionalFormatting>
  <conditionalFormatting sqref="F6">
    <cfRule type="expression" dxfId="1" priority="44">
      <formula>MOD($E$3*1E+23,2)=0</formula>
    </cfRule>
  </conditionalFormatting>
  <conditionalFormatting sqref="B8:F13 H8:H13">
    <cfRule type="expression" dxfId="0" priority="4">
      <formula>$E8&gt;(1/24)</formula>
    </cfRule>
  </conditionalFormatting>
  <conditionalFormatting sqref="E17:E55">
    <cfRule type="colorScale" priority="3">
      <colorScale>
        <cfvo type="min"/>
        <cfvo type="max"/>
        <color theme="0"/>
        <color theme="1" tint="0.499984740745262"/>
      </colorScale>
    </cfRule>
  </conditionalFormatting>
  <conditionalFormatting sqref="E8:E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D13">
    <cfRule type="dataBar" priority="1">
      <dataBar>
        <cfvo type="min"/>
        <cfvo type="max"/>
        <color theme="4" tint="0.39997558519241921"/>
      </dataBar>
      <extLst>
        <ext xmlns:x14="http://schemas.microsoft.com/office/spreadsheetml/2009/9/main" uri="{B025F937-C7B1-47D3-B67F-A62EFF666E3E}">
          <x14:id>{5C2612D4-6EFD-4891-B8C1-763CF979E86D}</x14:id>
        </ext>
      </extLst>
    </cfRule>
  </conditionalFormatting>
  <dataValidations count="2">
    <dataValidation type="custom" showInputMessage="1" showErrorMessage="1" sqref="F28">
      <formula1>F27=""</formula1>
    </dataValidation>
    <dataValidation type="list" allowBlank="1" showInputMessage="1" showErrorMessage="1" sqref="F17 A9:A14">
      <formula1>$A$9:$A$14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2"/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C2612D4-6EFD-4891-B8C1-763CF979E86D}">
            <x14:dataBar minLength="0" maxLength="100" border="1">
              <x14:cfvo type="autoMin"/>
              <x14:cfvo type="autoMax"/>
              <x14:borderColor theme="4" tint="-0.249977111117893"/>
              <x14:negativeFillColor rgb="FFFF0000"/>
              <x14:axisColor rgb="FF000000"/>
            </x14:dataBar>
          </x14:cfRule>
          <xm:sqref>D8:D13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customSheetViews>
    <customSheetView guid="{D840C8B3-7250-4F0B-BDD4-C880EB005DE1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customSheetViews>
    <customSheetView guid="{D840C8B3-7250-4F0B-BDD4-C880EB005DE1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</dc:creator>
  <cp:lastModifiedBy>LouReeD</cp:lastModifiedBy>
  <dcterms:created xsi:type="dcterms:W3CDTF">2016-06-20T08:45:40Z</dcterms:created>
  <dcterms:modified xsi:type="dcterms:W3CDTF">2019-06-20T19:36:28Z</dcterms:modified>
</cp:coreProperties>
</file>