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mc:AlternateContent xmlns:mc="http://schemas.openxmlformats.org/markup-compatibility/2006">
    <mc:Choice Requires="x15">
      <x15ac:absPath xmlns:x15ac="http://schemas.microsoft.com/office/spreadsheetml/2010/11/ac" url="C:\Users\loure.PC-LOUREED\Desktop\"/>
    </mc:Choice>
  </mc:AlternateContent>
  <xr:revisionPtr revIDLastSave="0" documentId="8_{D8837444-9AFB-4F1B-B28A-2B7EC7C0F64F}" xr6:coauthVersionLast="47" xr6:coauthVersionMax="47" xr10:uidLastSave="{00000000-0000-0000-0000-000000000000}"/>
  <bookViews>
    <workbookView xWindow="-120" yWindow="-120" windowWidth="24240" windowHeight="13020" xr2:uid="{00000000-000D-0000-FFFF-FFFF00000000}"/>
  </bookViews>
  <sheets>
    <sheet name="GanttChart" sheetId="9" r:id="rId1"/>
    <sheet name="Actions" sheetId="13" r:id="rId2"/>
    <sheet name="Les Vacances" sheetId="14" r:id="rId3"/>
  </sheets>
  <definedNames>
    <definedName name="Fériés">Tableau1[Dates des vacances]</definedName>
    <definedName name="_xlnm.Print_Titles" localSheetId="0">GanttChart!$4:$7</definedName>
    <definedName name="prevWBS" localSheetId="0">GanttChart!$A1048576</definedName>
    <definedName name="valuevx">42.314159</definedName>
    <definedName name="vertex42_copyright" hidden="1">"© 2006-2018 Vertex42 LLC"</definedName>
    <definedName name="vertex42_id" hidden="1">"gantt-chart_L.xlsx"</definedName>
    <definedName name="vertex42_title" hidden="1">"Gantt Chart Template"</definedName>
    <definedName name="_xlnm.Print_Area" localSheetId="0">GanttChart!$A$1:$BN$62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9" l="1"/>
  <c r="F22" i="9"/>
  <c r="F11" i="9"/>
  <c r="F8" i="9"/>
  <c r="I8" i="9" s="1"/>
  <c r="A8" i="9"/>
  <c r="A9" i="9" s="1"/>
  <c r="A10" i="9" s="1"/>
  <c r="A72" i="9"/>
  <c r="F9" i="9" l="1"/>
  <c r="I9" i="9" l="1"/>
  <c r="E10" i="9"/>
  <c r="F69" i="9"/>
  <c r="F70" i="9" s="1"/>
  <c r="I70" i="9" s="1"/>
  <c r="F68" i="9"/>
  <c r="I68" i="9" s="1"/>
  <c r="I11" i="9"/>
  <c r="I22" i="9"/>
  <c r="F10" i="9" l="1"/>
  <c r="I10" i="9" s="1"/>
  <c r="E12" i="9"/>
  <c r="F71" i="9"/>
  <c r="I71" i="9" s="1"/>
  <c r="I69" i="9"/>
  <c r="F12" i="9" l="1"/>
  <c r="E13" i="9"/>
  <c r="K6" i="9"/>
  <c r="F13" i="9" l="1"/>
  <c r="I13" i="9" s="1"/>
  <c r="E14" i="9"/>
  <c r="I12" i="9"/>
  <c r="K7" i="9"/>
  <c r="A11" i="9"/>
  <c r="A68" i="9"/>
  <c r="A69" i="9" s="1"/>
  <c r="A70" i="9" s="1"/>
  <c r="A71" i="9" s="1"/>
  <c r="E15" i="9" l="1"/>
  <c r="F14" i="9"/>
  <c r="F15" i="9" l="1"/>
  <c r="I15" i="9" s="1"/>
  <c r="E16" i="9"/>
  <c r="I40" i="9"/>
  <c r="E17" i="9" l="1"/>
  <c r="F16" i="9"/>
  <c r="I16" i="9" s="1"/>
  <c r="L6" i="9"/>
  <c r="E18" i="9" l="1"/>
  <c r="F17" i="9"/>
  <c r="I17" i="9" s="1"/>
  <c r="M6" i="9"/>
  <c r="K4" i="9" s="1"/>
  <c r="E19" i="9" l="1"/>
  <c r="F18" i="9"/>
  <c r="I18" i="9" s="1"/>
  <c r="N6" i="9"/>
  <c r="E20" i="9" l="1"/>
  <c r="F19" i="9"/>
  <c r="I19" i="9" s="1"/>
  <c r="O6" i="9"/>
  <c r="K5" i="9"/>
  <c r="E21" i="9" l="1"/>
  <c r="F20" i="9"/>
  <c r="I20" i="9" s="1"/>
  <c r="I14" i="9"/>
  <c r="P6" i="9"/>
  <c r="L7" i="9"/>
  <c r="F21" i="9" l="1"/>
  <c r="I21" i="9" s="1"/>
  <c r="E23" i="9"/>
  <c r="Q6" i="9"/>
  <c r="M7" i="9"/>
  <c r="F23" i="9" l="1"/>
  <c r="I23" i="9" s="1"/>
  <c r="E24" i="9"/>
  <c r="R6" i="9"/>
  <c r="N7" i="9"/>
  <c r="E25" i="9" l="1"/>
  <c r="F24" i="9"/>
  <c r="I24" i="9" s="1"/>
  <c r="S6" i="9"/>
  <c r="O7" i="9"/>
  <c r="F25" i="9" l="1"/>
  <c r="E26" i="9"/>
  <c r="T6" i="9"/>
  <c r="R4" i="9" s="1"/>
  <c r="P7" i="9"/>
  <c r="E27" i="9" l="1"/>
  <c r="F26" i="9"/>
  <c r="U6" i="9"/>
  <c r="Q7" i="9"/>
  <c r="F27" i="9" l="1"/>
  <c r="I27" i="9" s="1"/>
  <c r="E28" i="9"/>
  <c r="I51" i="9"/>
  <c r="V6" i="9"/>
  <c r="R7" i="9"/>
  <c r="R5" i="9"/>
  <c r="E29" i="9" l="1"/>
  <c r="F28" i="9"/>
  <c r="I28" i="9" s="1"/>
  <c r="W6" i="9"/>
  <c r="S7" i="9"/>
  <c r="F29" i="9" l="1"/>
  <c r="I29" i="9" s="1"/>
  <c r="E30" i="9"/>
  <c r="X6" i="9"/>
  <c r="T7" i="9"/>
  <c r="E31" i="9" l="1"/>
  <c r="F30" i="9"/>
  <c r="I30" i="9" s="1"/>
  <c r="Y6" i="9"/>
  <c r="U7" i="9"/>
  <c r="E32" i="9" l="1"/>
  <c r="E34" i="9" s="1"/>
  <c r="F31" i="9"/>
  <c r="I31" i="9" s="1"/>
  <c r="Z6" i="9"/>
  <c r="V7" i="9"/>
  <c r="F32" i="9" l="1"/>
  <c r="AA6" i="9"/>
  <c r="Y4" i="9" s="1"/>
  <c r="X7" i="9"/>
  <c r="W7" i="9"/>
  <c r="I33" i="9" l="1"/>
  <c r="AB6" i="9"/>
  <c r="Y5" i="9"/>
  <c r="Y7" i="9"/>
  <c r="F34" i="9" l="1"/>
  <c r="I34" i="9" s="1"/>
  <c r="E35" i="9"/>
  <c r="AC6" i="9"/>
  <c r="Z7" i="9"/>
  <c r="F35" i="9" l="1"/>
  <c r="I35" i="9" s="1"/>
  <c r="E36" i="9"/>
  <c r="AD6" i="9"/>
  <c r="AA7" i="9"/>
  <c r="E37" i="9" l="1"/>
  <c r="F36" i="9"/>
  <c r="I36" i="9" s="1"/>
  <c r="AE6" i="9"/>
  <c r="AB7" i="9"/>
  <c r="E38" i="9" l="1"/>
  <c r="F37" i="9"/>
  <c r="I37" i="9" s="1"/>
  <c r="AF6" i="9"/>
  <c r="AC7" i="9"/>
  <c r="E39" i="9" l="1"/>
  <c r="F38" i="9"/>
  <c r="I38" i="9" s="1"/>
  <c r="AG6" i="9"/>
  <c r="AD7" i="9"/>
  <c r="E41" i="9" l="1"/>
  <c r="F39" i="9"/>
  <c r="I39" i="9" s="1"/>
  <c r="AH6" i="9"/>
  <c r="AF4" i="9" s="1"/>
  <c r="AE7" i="9"/>
  <c r="F41" i="9" l="1"/>
  <c r="I41" i="9" s="1"/>
  <c r="E42" i="9"/>
  <c r="AI6" i="9"/>
  <c r="AF7" i="9"/>
  <c r="AF5" i="9"/>
  <c r="F42" i="9" l="1"/>
  <c r="I42" i="9" s="1"/>
  <c r="E43" i="9"/>
  <c r="AJ6" i="9"/>
  <c r="AG7" i="9"/>
  <c r="F43" i="9" l="1"/>
  <c r="I43" i="9" s="1"/>
  <c r="E44" i="9"/>
  <c r="AK6" i="9"/>
  <c r="AH7" i="9"/>
  <c r="F44" i="9" l="1"/>
  <c r="I44" i="9" s="1"/>
  <c r="E45" i="9"/>
  <c r="AL6" i="9"/>
  <c r="AI7" i="9"/>
  <c r="F45" i="9" l="1"/>
  <c r="I45" i="9" s="1"/>
  <c r="E46" i="9"/>
  <c r="AM6" i="9"/>
  <c r="AJ7" i="9"/>
  <c r="E47" i="9" l="1"/>
  <c r="F46" i="9"/>
  <c r="I46" i="9" s="1"/>
  <c r="AN6" i="9"/>
  <c r="AK7" i="9"/>
  <c r="F47" i="9" l="1"/>
  <c r="I47" i="9" s="1"/>
  <c r="E48" i="9"/>
  <c r="AO6" i="9"/>
  <c r="AM4" i="9" s="1"/>
  <c r="AL7" i="9"/>
  <c r="E49" i="9" l="1"/>
  <c r="F48" i="9"/>
  <c r="I48" i="9" s="1"/>
  <c r="AP6" i="9"/>
  <c r="AM7" i="9"/>
  <c r="AM5" i="9"/>
  <c r="E50" i="9" l="1"/>
  <c r="F49" i="9"/>
  <c r="I49" i="9" s="1"/>
  <c r="AQ6" i="9"/>
  <c r="AN7" i="9"/>
  <c r="F50" i="9" l="1"/>
  <c r="I50" i="9" s="1"/>
  <c r="E52" i="9"/>
  <c r="AR6" i="9"/>
  <c r="AO7" i="9"/>
  <c r="F52" i="9" l="1"/>
  <c r="I52" i="9" s="1"/>
  <c r="E53" i="9"/>
  <c r="AS6" i="9"/>
  <c r="AP7" i="9"/>
  <c r="F53" i="9" l="1"/>
  <c r="I53" i="9" s="1"/>
  <c r="E54" i="9"/>
  <c r="AT6" i="9"/>
  <c r="AQ7" i="9"/>
  <c r="F54" i="9" l="1"/>
  <c r="I54" i="9" s="1"/>
  <c r="E55" i="9"/>
  <c r="AU6" i="9"/>
  <c r="AR7" i="9"/>
  <c r="F55" i="9" l="1"/>
  <c r="I55" i="9" s="1"/>
  <c r="E56" i="9"/>
  <c r="AV6" i="9"/>
  <c r="AT4" i="9" s="1"/>
  <c r="AS7" i="9"/>
  <c r="E57" i="9" l="1"/>
  <c r="F56" i="9"/>
  <c r="I56" i="9" s="1"/>
  <c r="AW6" i="9"/>
  <c r="AT7" i="9"/>
  <c r="AT5" i="9"/>
  <c r="F57" i="9" l="1"/>
  <c r="I57" i="9" s="1"/>
  <c r="E58" i="9"/>
  <c r="AX6" i="9"/>
  <c r="AU7" i="9"/>
  <c r="F58" i="9" l="1"/>
  <c r="I58" i="9" s="1"/>
  <c r="E59" i="9"/>
  <c r="AY6" i="9"/>
  <c r="AV7" i="9"/>
  <c r="F59" i="9" l="1"/>
  <c r="I59" i="9" s="1"/>
  <c r="E60" i="9"/>
  <c r="AZ6" i="9"/>
  <c r="AW7" i="9"/>
  <c r="F60" i="9" l="1"/>
  <c r="I60" i="9" s="1"/>
  <c r="E61" i="9"/>
  <c r="BA6" i="9"/>
  <c r="AX7" i="9"/>
  <c r="F61" i="9" l="1"/>
  <c r="I61" i="9" s="1"/>
  <c r="E62" i="9"/>
  <c r="F62" i="9" s="1"/>
  <c r="I62" i="9" s="1"/>
  <c r="BB6" i="9"/>
  <c r="AY7" i="9"/>
  <c r="BC6" i="9" l="1"/>
  <c r="BA4" i="9" s="1"/>
  <c r="AZ7" i="9"/>
  <c r="BD6" i="9" l="1"/>
  <c r="BA5" i="9"/>
  <c r="BA7" i="9"/>
  <c r="BE6" i="9" l="1"/>
  <c r="BB7" i="9"/>
  <c r="BF6" i="9" l="1"/>
  <c r="BC7" i="9"/>
  <c r="BG6" i="9" l="1"/>
  <c r="BD7" i="9"/>
  <c r="BH6" i="9" l="1"/>
  <c r="BE7" i="9"/>
  <c r="BI6" i="9" l="1"/>
  <c r="BF7" i="9"/>
  <c r="BJ6" i="9" l="1"/>
  <c r="BH4" i="9" s="1"/>
  <c r="BG7" i="9"/>
  <c r="BK6" i="9" l="1"/>
  <c r="BH7" i="9"/>
  <c r="BH5" i="9"/>
  <c r="BL6" i="9" l="1"/>
  <c r="BI7" i="9"/>
  <c r="BM6" i="9" l="1"/>
  <c r="BJ7" i="9"/>
  <c r="BN6" i="9" l="1"/>
  <c r="BO6" i="9" s="1"/>
  <c r="BK7" i="9"/>
  <c r="BO5" i="9" l="1"/>
  <c r="BP6" i="9"/>
  <c r="BO7" i="9"/>
  <c r="BL7" i="9"/>
  <c r="BQ6" i="9" l="1"/>
  <c r="BP7" i="9"/>
  <c r="BM7" i="9"/>
  <c r="BO4" i="9" l="1"/>
  <c r="BQ7" i="9"/>
  <c r="BR6" i="9"/>
  <c r="BN7" i="9"/>
  <c r="BS6" i="9" l="1"/>
  <c r="BR7" i="9"/>
  <c r="A12" i="9"/>
  <c r="A13" i="9" s="1"/>
  <c r="A14" i="9" s="1"/>
  <c r="BT6" i="9" l="1"/>
  <c r="BS7" i="9"/>
  <c r="A15" i="9"/>
  <c r="BU6" i="9" l="1"/>
  <c r="BT7" i="9"/>
  <c r="A16" i="9"/>
  <c r="A17" i="9" s="1"/>
  <c r="A18" i="9" s="1"/>
  <c r="A19" i="9" s="1"/>
  <c r="A20" i="9" s="1"/>
  <c r="A21" i="9" s="1"/>
  <c r="A22" i="9" s="1"/>
  <c r="A23" i="9" s="1"/>
  <c r="A24" i="9" s="1"/>
  <c r="A25" i="9" s="1"/>
  <c r="A26" i="9" s="1"/>
  <c r="BU7" i="9" l="1"/>
  <c r="BV6" i="9"/>
  <c r="A27" i="9"/>
  <c r="A28" i="9" s="1"/>
  <c r="A29" i="9" s="1"/>
  <c r="A30" i="9" s="1"/>
  <c r="A31" i="9" s="1"/>
  <c r="A32" i="9" s="1"/>
  <c r="A33" i="9" s="1"/>
  <c r="A34" i="9" s="1"/>
  <c r="A35" i="9" s="1"/>
  <c r="A36" i="9" s="1"/>
  <c r="BV7" i="9" l="1"/>
  <c r="BV5" i="9"/>
  <c r="BW6" i="9"/>
  <c r="A37" i="9"/>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I25" i="9"/>
  <c r="BX6" i="9" l="1"/>
  <c r="BW7" i="9"/>
  <c r="I26" i="9"/>
  <c r="I32" i="9"/>
  <c r="BY6" i="9" l="1"/>
  <c r="BV4" i="9"/>
  <c r="BX7" i="9"/>
  <c r="BZ6" i="9" l="1"/>
  <c r="BY7" i="9"/>
  <c r="CA6" i="9" l="1"/>
  <c r="BZ7" i="9"/>
  <c r="CA7" i="9" l="1"/>
  <c r="CB6" i="9"/>
  <c r="CB7" i="9" l="1"/>
  <c r="CC6" i="9"/>
  <c r="CC7" i="9" l="1"/>
  <c r="CC5" i="9"/>
  <c r="CD6" i="9"/>
  <c r="CD7" i="9" l="1"/>
  <c r="CE6" i="9"/>
  <c r="CF6" i="9" l="1"/>
  <c r="CC4" i="9"/>
  <c r="CE7" i="9"/>
  <c r="CG6" i="9" l="1"/>
  <c r="CF7" i="9"/>
  <c r="CH6" i="9" l="1"/>
  <c r="CG7" i="9"/>
  <c r="CH7" i="9" l="1"/>
  <c r="CI6" i="9"/>
  <c r="CJ6" i="9" l="1"/>
  <c r="CI7" i="9"/>
  <c r="CJ7" i="9" l="1"/>
  <c r="CJ5" i="9"/>
  <c r="CK6" i="9"/>
  <c r="CL6" i="9" l="1"/>
  <c r="CK7" i="9"/>
  <c r="CL7" i="9" l="1"/>
  <c r="CJ4" i="9"/>
  <c r="CM6" i="9"/>
  <c r="CN6" i="9" l="1"/>
  <c r="CM7" i="9"/>
  <c r="CO6" i="9" l="1"/>
  <c r="CN7" i="9"/>
  <c r="CO7" i="9" l="1"/>
  <c r="CP6" i="9"/>
  <c r="CQ6" i="9" l="1"/>
  <c r="CP7" i="9"/>
  <c r="CQ5" i="9" l="1"/>
  <c r="CQ7" i="9"/>
  <c r="CR6" i="9"/>
  <c r="CR7" i="9" l="1"/>
  <c r="CS6" i="9"/>
  <c r="CS7" i="9" l="1"/>
  <c r="CT6" i="9"/>
  <c r="CQ4" i="9"/>
  <c r="CU6" i="9" l="1"/>
  <c r="CT7" i="9"/>
  <c r="CV6" i="9" l="1"/>
  <c r="CU7" i="9"/>
  <c r="CW6" i="9" l="1"/>
  <c r="CV7" i="9"/>
  <c r="CX6" i="9" l="1"/>
  <c r="CW7" i="9"/>
  <c r="CX5" i="9" l="1"/>
  <c r="CX7" i="9"/>
  <c r="CY6" i="9"/>
  <c r="CY7" i="9" l="1"/>
  <c r="CZ6" i="9"/>
  <c r="CZ7" i="9" l="1"/>
  <c r="DA6" i="9"/>
  <c r="CX4" i="9"/>
  <c r="DA7" i="9" l="1"/>
  <c r="DB6" i="9"/>
  <c r="DB7" i="9" l="1"/>
  <c r="DC6" i="9"/>
  <c r="DD6" i="9" l="1"/>
  <c r="DC7" i="9"/>
  <c r="DE6" i="9" l="1"/>
  <c r="DD7" i="9"/>
  <c r="DE5" i="9" l="1"/>
  <c r="DF6" i="9"/>
  <c r="DE7" i="9"/>
  <c r="DG6" i="9" l="1"/>
  <c r="DF7" i="9"/>
  <c r="DE4" i="9" l="1"/>
  <c r="DG7" i="9"/>
  <c r="DH6" i="9"/>
  <c r="DH7" i="9" l="1"/>
  <c r="DI6" i="9"/>
  <c r="DI7" i="9" l="1"/>
  <c r="DJ6" i="9"/>
  <c r="DK6" i="9" l="1"/>
  <c r="DJ7" i="9"/>
  <c r="DK7" i="9" l="1"/>
  <c r="DL6" i="9"/>
  <c r="DM6" i="9" l="1"/>
  <c r="DL7" i="9"/>
  <c r="DL5" i="9"/>
  <c r="DM7" i="9" l="1"/>
  <c r="DN6" i="9"/>
  <c r="DO6" i="9" l="1"/>
  <c r="DL4" i="9"/>
  <c r="DN7" i="9"/>
  <c r="DP6" i="9" l="1"/>
  <c r="DO7" i="9"/>
  <c r="DP7" i="9" l="1"/>
  <c r="DQ6" i="9"/>
  <c r="DR6" i="9" l="1"/>
  <c r="DQ7" i="9"/>
  <c r="DR7" i="9" l="1"/>
  <c r="DS6" i="9"/>
  <c r="DT6" i="9" l="1"/>
  <c r="DS5" i="9"/>
  <c r="DS7" i="9"/>
  <c r="DU6" i="9" l="1"/>
  <c r="DT7" i="9"/>
  <c r="DS4" i="9" l="1"/>
  <c r="DV6" i="9"/>
  <c r="DU7" i="9"/>
  <c r="DV7" i="9" l="1"/>
  <c r="DW6" i="9"/>
  <c r="DX6" i="9" l="1"/>
  <c r="DW7" i="9"/>
  <c r="DX7" i="9" l="1"/>
  <c r="DY6" i="9"/>
  <c r="DY7" i="9" l="1"/>
  <c r="DZ6" i="9"/>
  <c r="DZ7" i="9" l="1"/>
  <c r="DZ5" i="9"/>
  <c r="EA6" i="9"/>
  <c r="EB6" i="9" l="1"/>
  <c r="EA7" i="9"/>
  <c r="EC6" i="9" l="1"/>
  <c r="DZ4" i="9"/>
  <c r="EB7" i="9"/>
  <c r="EC7" i="9" l="1"/>
  <c r="ED6" i="9"/>
  <c r="ED7" i="9" l="1"/>
  <c r="EE6" i="9"/>
  <c r="EE7" i="9" l="1"/>
  <c r="EF6" i="9"/>
  <c r="EF7" i="9" l="1"/>
  <c r="EG6" i="9"/>
  <c r="EG7" i="9" l="1"/>
  <c r="EG5" i="9"/>
  <c r="EH6" i="9"/>
  <c r="EH7" i="9" l="1"/>
  <c r="EI6" i="9"/>
  <c r="EJ6" i="9" l="1"/>
  <c r="EG4" i="9"/>
  <c r="EI7" i="9"/>
  <c r="EJ7" i="9" l="1"/>
  <c r="EK6" i="9"/>
  <c r="EK7" i="9" l="1"/>
  <c r="EL6" i="9"/>
  <c r="EM6" i="9" l="1"/>
  <c r="EM7" i="9" s="1"/>
  <c r="EL7"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Vertex42.com Templates</author>
  </authors>
  <commentList>
    <comment ref="A7" authorId="0" shapeId="0" xr:uid="{00000000-0006-0000-0000-000001000000}">
      <text>
        <r>
          <rPr>
            <b/>
            <sz val="9"/>
            <color indexed="81"/>
            <rFont val="Tahoma"/>
            <family val="2"/>
          </rPr>
          <t>Work Breakdown Structure</t>
        </r>
        <r>
          <rPr>
            <sz val="9"/>
            <color indexed="81"/>
            <rFont val="Tahoma"/>
            <family val="2"/>
          </rPr>
          <t xml:space="preserve">
Level 1: 1, 2, 3, ...
Level 2: 1.1, 1.2, 1.3, ...
Level 3: 1.1.1, 1.1.2, 1.1.3, …
 - The WBS uses a formula to control the numbering, but the formulas are different for different levels. Copy and Paste the cells in the WBS column from the examples at the bottom of the worksheet.</t>
        </r>
      </text>
    </comment>
    <comment ref="B7" authorId="0" shapeId="0" xr:uid="{00000000-0006-0000-0000-000002000000}">
      <text>
        <r>
          <rPr>
            <b/>
            <sz val="9"/>
            <color indexed="81"/>
            <rFont val="Tahoma"/>
            <family val="2"/>
          </rPr>
          <t>Task Description</t>
        </r>
        <r>
          <rPr>
            <sz val="9"/>
            <color indexed="81"/>
            <rFont val="Tahoma"/>
            <family val="2"/>
          </rPr>
          <t xml:space="preserve">
Enter the name of each task and sub-task. Use indents for sub-tasks.</t>
        </r>
      </text>
    </comment>
    <comment ref="C7" authorId="0" shapeId="0" xr:uid="{00000000-0006-0000-0000-000003000000}">
      <text>
        <r>
          <rPr>
            <b/>
            <sz val="9"/>
            <color indexed="81"/>
            <rFont val="Tahoma"/>
            <family val="2"/>
          </rPr>
          <t>Task Lead</t>
        </r>
        <r>
          <rPr>
            <sz val="9"/>
            <color indexed="81"/>
            <rFont val="Tahoma"/>
            <family val="2"/>
          </rPr>
          <t xml:space="preserve">
Enter the name of the Task Lead in this column.</t>
        </r>
      </text>
    </comment>
    <comment ref="D7" authorId="0" shapeId="0" xr:uid="{00000000-0006-0000-0000-000004000000}">
      <text>
        <r>
          <rPr>
            <b/>
            <sz val="9"/>
            <color indexed="81"/>
            <rFont val="Tahoma"/>
            <family val="2"/>
          </rPr>
          <t xml:space="preserve">Predecessor Tasks:
</t>
        </r>
        <r>
          <rPr>
            <sz val="9"/>
            <color indexed="81"/>
            <rFont val="Tahoma"/>
            <family val="2"/>
          </rPr>
          <t>You can use this column to enter the WBS of a predecessor for reference. The PRO version uses formulas to automatically calculate the Start Date based on the Predecessor.</t>
        </r>
      </text>
    </comment>
    <comment ref="E7" authorId="0" shapeId="0" xr:uid="{00000000-0006-0000-0000-000005000000}">
      <text>
        <r>
          <rPr>
            <b/>
            <sz val="9"/>
            <color indexed="81"/>
            <rFont val="Tahoma"/>
            <family val="2"/>
          </rPr>
          <t>Task Start Date</t>
        </r>
        <r>
          <rPr>
            <sz val="9"/>
            <color indexed="81"/>
            <rFont val="Tahoma"/>
            <family val="2"/>
          </rPr>
          <t xml:space="preserve">
You can manually enter the Start Date for each task or use a formula to create a dependency on a Predecessor. For example, you could enter </t>
        </r>
        <r>
          <rPr>
            <b/>
            <sz val="9"/>
            <color indexed="81"/>
            <rFont val="Tahoma"/>
            <family val="2"/>
          </rPr>
          <t>=</t>
        </r>
        <r>
          <rPr>
            <b/>
            <i/>
            <sz val="9"/>
            <color indexed="81"/>
            <rFont val="Tahoma"/>
            <family val="2"/>
          </rPr>
          <t>enddate</t>
        </r>
        <r>
          <rPr>
            <b/>
            <sz val="9"/>
            <color indexed="81"/>
            <rFont val="Tahoma"/>
            <family val="2"/>
          </rPr>
          <t>+1</t>
        </r>
        <r>
          <rPr>
            <sz val="9"/>
            <color indexed="81"/>
            <rFont val="Tahoma"/>
            <family val="2"/>
          </rPr>
          <t xml:space="preserve"> to set the Start date to the next calendar day, or </t>
        </r>
        <r>
          <rPr>
            <b/>
            <sz val="9"/>
            <color indexed="81"/>
            <rFont val="Tahoma"/>
            <family val="2"/>
          </rPr>
          <t>=WORKDAY(</t>
        </r>
        <r>
          <rPr>
            <b/>
            <i/>
            <sz val="9"/>
            <color indexed="81"/>
            <rFont val="Tahoma"/>
            <family val="2"/>
          </rPr>
          <t>enddate</t>
        </r>
        <r>
          <rPr>
            <b/>
            <sz val="9"/>
            <color indexed="81"/>
            <rFont val="Tahoma"/>
            <family val="2"/>
          </rPr>
          <t>,1)</t>
        </r>
        <r>
          <rPr>
            <sz val="9"/>
            <color indexed="81"/>
            <rFont val="Tahoma"/>
            <family val="2"/>
          </rPr>
          <t xml:space="preserve"> to set the Start date to the next work day (excluding weekends), where </t>
        </r>
        <r>
          <rPr>
            <i/>
            <sz val="9"/>
            <color indexed="81"/>
            <rFont val="Tahoma"/>
            <family val="2"/>
          </rPr>
          <t>enddate</t>
        </r>
        <r>
          <rPr>
            <sz val="9"/>
            <color indexed="81"/>
            <rFont val="Tahoma"/>
            <family val="2"/>
          </rPr>
          <t xml:space="preserve"> is the cell reference for the End date of the Predecessor task.</t>
        </r>
      </text>
    </comment>
    <comment ref="F7" authorId="1" shapeId="0" xr:uid="{00000000-0006-0000-0000-000006000000}">
      <text>
        <r>
          <rPr>
            <b/>
            <sz val="9"/>
            <color indexed="81"/>
            <rFont val="Tahoma"/>
            <family val="2"/>
          </rPr>
          <t>End Date:</t>
        </r>
        <r>
          <rPr>
            <sz val="9"/>
            <color indexed="81"/>
            <rFont val="Tahoma"/>
            <family val="2"/>
          </rPr>
          <t xml:space="preserve">
The End Date is calculated based on the Start Date and the Calendar Days columns.</t>
        </r>
      </text>
    </comment>
    <comment ref="G7" authorId="0" shapeId="0" xr:uid="{00000000-0006-0000-0000-000007000000}">
      <text>
        <r>
          <rPr>
            <b/>
            <sz val="9"/>
            <color indexed="81"/>
            <rFont val="Tahoma"/>
            <family val="2"/>
          </rPr>
          <t>Duration (Calendar Days)</t>
        </r>
        <r>
          <rPr>
            <sz val="9"/>
            <color indexed="81"/>
            <rFont val="Tahoma"/>
            <family val="2"/>
          </rPr>
          <t xml:space="preserve">
The duration is the number of calendar days for the given task. The duration is calculated as the </t>
        </r>
        <r>
          <rPr>
            <b/>
            <sz val="9"/>
            <color indexed="81"/>
            <rFont val="Tahoma"/>
            <family val="2"/>
          </rPr>
          <t>End</t>
        </r>
        <r>
          <rPr>
            <sz val="9"/>
            <color indexed="81"/>
            <rFont val="Tahoma"/>
            <family val="2"/>
          </rPr>
          <t xml:space="preserve"> Date minus the </t>
        </r>
        <r>
          <rPr>
            <b/>
            <sz val="9"/>
            <color indexed="81"/>
            <rFont val="Tahoma"/>
            <family val="2"/>
          </rPr>
          <t>Start</t>
        </r>
        <r>
          <rPr>
            <sz val="9"/>
            <color indexed="81"/>
            <rFont val="Tahoma"/>
            <family val="2"/>
          </rPr>
          <t xml:space="preserve"> Date plus 1 day, so that a task starting and ending on the same day has a duration of 1 day.
</t>
        </r>
        <r>
          <rPr>
            <b/>
            <sz val="9"/>
            <color indexed="81"/>
            <rFont val="Tahoma"/>
            <family val="2"/>
          </rPr>
          <t>Note:</t>
        </r>
        <r>
          <rPr>
            <sz val="9"/>
            <color indexed="81"/>
            <rFont val="Tahoma"/>
            <family val="2"/>
          </rPr>
          <t xml:space="preserve"> The conditional formatting used to create the gantt chart references this column.</t>
        </r>
      </text>
    </comment>
    <comment ref="H7" authorId="0" shapeId="0" xr:uid="{00000000-0006-0000-0000-000008000000}">
      <text>
        <r>
          <rPr>
            <b/>
            <sz val="9"/>
            <color indexed="81"/>
            <rFont val="Tahoma"/>
            <family val="2"/>
          </rPr>
          <t>Percent Complete</t>
        </r>
        <r>
          <rPr>
            <sz val="9"/>
            <color indexed="81"/>
            <rFont val="Tahoma"/>
            <family val="2"/>
          </rPr>
          <t xml:space="preserve">
Update the status of this task by entering the percent complete (between 0% and 100%).</t>
        </r>
      </text>
    </comment>
    <comment ref="I7" authorId="0" shapeId="0" xr:uid="{00000000-0006-0000-0000-000009000000}">
      <text>
        <r>
          <rPr>
            <b/>
            <sz val="9"/>
            <color indexed="81"/>
            <rFont val="Tahoma"/>
            <family val="2"/>
          </rPr>
          <t>Work Days</t>
        </r>
        <r>
          <rPr>
            <sz val="9"/>
            <color indexed="81"/>
            <rFont val="Tahoma"/>
            <family val="2"/>
          </rPr>
          <t xml:space="preserve">
Counts the number of work days, excluding the weekends (Saturday and Sunday). In the PRO version, you can customize the work week and list specific non-working days like holidays. In the PRO version, the default input is the Work Days instead of the Calendar Days.</t>
        </r>
      </text>
    </comment>
  </commentList>
</comments>
</file>

<file path=xl/sharedStrings.xml><?xml version="1.0" encoding="utf-8"?>
<sst xmlns="http://schemas.openxmlformats.org/spreadsheetml/2006/main" count="135" uniqueCount="84">
  <si>
    <t>[Company Name]</t>
  </si>
  <si>
    <t>WBS</t>
  </si>
  <si>
    <t>[Project Name] Project Schedule</t>
  </si>
  <si>
    <t>TEMPLATE ROWS</t>
  </si>
  <si>
    <t>[Name]</t>
  </si>
  <si>
    <t>See the Help worksheet to learn how to use these rows. You can hide these rows before printing.</t>
  </si>
  <si>
    <t xml:space="preserve"> . [ Level 2 Task ]</t>
  </si>
  <si>
    <t xml:space="preserve"> . . [ Level 3 Task ]</t>
  </si>
  <si>
    <t xml:space="preserve"> . . . [ Level 4 Task ]</t>
  </si>
  <si>
    <t>TASK</t>
  </si>
  <si>
    <t>LEAD</t>
  </si>
  <si>
    <t>START</t>
  </si>
  <si>
    <t>END</t>
  </si>
  <si>
    <t>DAYS</t>
  </si>
  <si>
    <t>% DONE</t>
  </si>
  <si>
    <t>WORK DAYS</t>
  </si>
  <si>
    <t>PREDECESSOR</t>
  </si>
  <si>
    <t xml:space="preserve">Display Week </t>
  </si>
  <si>
    <t xml:space="preserve">Project Start Date </t>
  </si>
  <si>
    <t xml:space="preserve">Project Lead </t>
  </si>
  <si>
    <t>[ Level 1 Task or Phase ]</t>
  </si>
  <si>
    <r>
      <rPr>
        <i/>
        <u/>
        <sz val="8"/>
        <color theme="1" tint="0.34998626667073579"/>
        <rFont val="Arial"/>
        <family val="2"/>
      </rPr>
      <t>Gantt Chart Template</t>
    </r>
    <r>
      <rPr>
        <i/>
        <sz val="8"/>
        <color theme="1" tint="0.34998626667073579"/>
        <rFont val="Arial"/>
        <family val="2"/>
      </rPr>
      <t xml:space="preserve"> © 2006-2018 by Vertex42.com.</t>
    </r>
  </si>
  <si>
    <t>RD</t>
  </si>
  <si>
    <t>Avant projet</t>
  </si>
  <si>
    <t>Attribution projet</t>
  </si>
  <si>
    <t>Réception pré-spécifications</t>
  </si>
  <si>
    <t>Développement verre</t>
  </si>
  <si>
    <t>Réalisation plan projet</t>
  </si>
  <si>
    <t>Accord client sur plan projet</t>
  </si>
  <si>
    <t>Réception commande client</t>
  </si>
  <si>
    <t>Réalisation moule d'échantillonnage</t>
  </si>
  <si>
    <t xml:space="preserve">Commentaire client </t>
  </si>
  <si>
    <t>2ème échantillonnage</t>
  </si>
  <si>
    <t>3ème échantillonnage</t>
  </si>
  <si>
    <t>Accord client sur BAT verre</t>
  </si>
  <si>
    <t>1er échantillonnage</t>
  </si>
  <si>
    <t>Développement parachèvement</t>
  </si>
  <si>
    <t>Réception teinte cible + doc décor</t>
  </si>
  <si>
    <t>Création BAG</t>
  </si>
  <si>
    <t>Accord client sur BAG</t>
  </si>
  <si>
    <t>prototype outillage décor</t>
  </si>
  <si>
    <t>1er échantillonnnage décor</t>
  </si>
  <si>
    <t>2ème échantillonnage décor</t>
  </si>
  <si>
    <t>3ème échantillonnage décor</t>
  </si>
  <si>
    <t>Accord client sur BAT</t>
  </si>
  <si>
    <t>Développement Emballage (TF)</t>
  </si>
  <si>
    <t>Réalisation Plan TF</t>
  </si>
  <si>
    <t>Validation Plan TF</t>
  </si>
  <si>
    <t>Réalisation Proto 4#</t>
  </si>
  <si>
    <t>Validation Proto 4#</t>
  </si>
  <si>
    <t>Réalisation Outillage définitif</t>
  </si>
  <si>
    <t>Production TF</t>
  </si>
  <si>
    <t>Pré-Industrialisation</t>
  </si>
  <si>
    <t xml:space="preserve">Production verre </t>
  </si>
  <si>
    <t>Pré-panoplie verre</t>
  </si>
  <si>
    <t>Tri 100 % et / ou contrôle statistique</t>
  </si>
  <si>
    <t>Pré-série décor 1</t>
  </si>
  <si>
    <t>Pré-série décor 2</t>
  </si>
  <si>
    <t>Pré-série décor 3</t>
  </si>
  <si>
    <t>Pré-panoplie décor</t>
  </si>
  <si>
    <t>Tri unitaire et / ou contrôle qualité</t>
  </si>
  <si>
    <t xml:space="preserve">Livraison client </t>
  </si>
  <si>
    <t>Accord client sur pré-série</t>
  </si>
  <si>
    <t>Industrialisation</t>
  </si>
  <si>
    <t>Réception spécification</t>
  </si>
  <si>
    <t>Production verre</t>
  </si>
  <si>
    <t>Panoplie en présence client</t>
  </si>
  <si>
    <t>Tri unitaire</t>
  </si>
  <si>
    <t>Production décor 1</t>
  </si>
  <si>
    <t>Production décor 2</t>
  </si>
  <si>
    <t>Production décor 3</t>
  </si>
  <si>
    <t>Panoplie décor avec présence client</t>
  </si>
  <si>
    <t>Tri unitaire (si necessaire)</t>
  </si>
  <si>
    <t>Livraisons demandées par le client</t>
  </si>
  <si>
    <t>Livraisons confirmées au client</t>
  </si>
  <si>
    <t>Action ZVB</t>
  </si>
  <si>
    <t>Action Client</t>
  </si>
  <si>
    <t>Action fournisseurs (décapage)</t>
  </si>
  <si>
    <t>Action fournisseurs (laquage)</t>
  </si>
  <si>
    <t>Action fournisseurs (décors)</t>
  </si>
  <si>
    <t>Action réalisée</t>
  </si>
  <si>
    <t>Livraison demandée client</t>
  </si>
  <si>
    <t>;Jours fériés/congés Usine</t>
  </si>
  <si>
    <t>Dates des vacances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</si>
</sst>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d/yyyy\ \(dddd\)"/>
    <numFmt numFmtId="165" formatCode="ddd\ m/dd/yy"/>
    <numFmt numFmtId="166" formatCode="d"/>
    <numFmt numFmtId="167" formatCode="d\ mmm\ yyyy"/>
    <numFmt numFmtId="168" formatCode="ddd\ dd/mm/yy"/>
  </numFmts>
  <fonts count="49" x14ac:knownFonts="1">
    <font>
      <sz val="10"/>
      <name val="Arial"/>
    </font>
    <font>
      <sz val="10"/>
      <name val="Arial"/>
      <family val="2"/>
    </font>
    <font>
      <u/>
      <sz val="10"/>
      <color indexed="12"/>
      <name val="Arial"/>
      <family val="2"/>
    </font>
    <font>
      <sz val="8"/>
      <name val="Arial"/>
      <family val="2"/>
    </font>
    <font>
      <u/>
      <sz val="8"/>
      <color indexed="12"/>
      <name val="Arial"/>
      <family val="2"/>
    </font>
    <font>
      <sz val="10"/>
      <name val="Arial"/>
      <family val="2"/>
    </font>
    <font>
      <sz val="14"/>
      <color indexed="56"/>
      <name val="Arial"/>
      <family val="2"/>
    </font>
    <font>
      <sz val="9"/>
      <name val="Arial"/>
      <family val="2"/>
    </font>
    <font>
      <sz val="7"/>
      <color indexed="55"/>
      <name val="Arial"/>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b/>
      <sz val="9"/>
      <color indexed="81"/>
      <name val="Tahoma"/>
      <family val="2"/>
    </font>
    <font>
      <sz val="9"/>
      <color indexed="81"/>
      <name val="Tahoma"/>
      <family val="2"/>
    </font>
    <font>
      <b/>
      <i/>
      <sz val="9"/>
      <color indexed="81"/>
      <name val="Tahoma"/>
      <family val="2"/>
    </font>
    <font>
      <i/>
      <sz val="9"/>
      <color indexed="81"/>
      <name val="Tahoma"/>
      <family val="2"/>
    </font>
    <font>
      <sz val="9"/>
      <name val="Arial"/>
      <family val="2"/>
      <scheme val="minor"/>
    </font>
    <font>
      <sz val="10"/>
      <name val="Arial"/>
      <family val="1"/>
      <scheme val="major"/>
    </font>
    <font>
      <sz val="11"/>
      <name val="Arial"/>
      <family val="1"/>
      <scheme val="major"/>
    </font>
    <font>
      <sz val="10"/>
      <name val="Arial"/>
      <family val="2"/>
      <scheme val="minor"/>
    </font>
    <font>
      <b/>
      <sz val="11"/>
      <name val="Arial"/>
      <family val="2"/>
      <scheme val="minor"/>
    </font>
    <font>
      <sz val="9"/>
      <color rgb="FF000000"/>
      <name val="Arial"/>
      <family val="2"/>
      <scheme val="minor"/>
    </font>
    <font>
      <b/>
      <sz val="10"/>
      <color rgb="FF000000"/>
      <name val="Arial"/>
      <family val="2"/>
      <scheme val="minor"/>
    </font>
    <font>
      <sz val="10"/>
      <color rgb="FF000000"/>
      <name val="Arial"/>
      <family val="2"/>
      <scheme val="minor"/>
    </font>
    <font>
      <sz val="8"/>
      <name val="Arial"/>
      <family val="2"/>
      <scheme val="minor"/>
    </font>
    <font>
      <sz val="11"/>
      <name val="Arial"/>
      <family val="2"/>
      <scheme val="minor"/>
    </font>
    <font>
      <sz val="14"/>
      <name val="Arial"/>
      <family val="2"/>
      <scheme val="minor"/>
    </font>
    <font>
      <sz val="14"/>
      <color rgb="FF000000"/>
      <name val="Arial"/>
      <family val="2"/>
      <scheme val="minor"/>
    </font>
    <font>
      <sz val="10"/>
      <name val="Arial"/>
      <family val="2"/>
      <scheme val="major"/>
    </font>
    <font>
      <b/>
      <sz val="9"/>
      <name val="Arial"/>
      <family val="2"/>
      <scheme val="major"/>
    </font>
    <font>
      <b/>
      <sz val="8"/>
      <name val="Arial"/>
      <family val="2"/>
      <scheme val="major"/>
    </font>
    <font>
      <sz val="16"/>
      <color theme="4" tint="-0.249977111117893"/>
      <name val="Arial"/>
      <family val="1"/>
      <scheme val="major"/>
    </font>
    <font>
      <b/>
      <sz val="11"/>
      <color rgb="FF000000"/>
      <name val="Arial"/>
      <family val="2"/>
      <scheme val="minor"/>
    </font>
    <font>
      <i/>
      <sz val="8"/>
      <color theme="1" tint="0.34998626667073579"/>
      <name val="Arial"/>
      <family val="2"/>
    </font>
    <font>
      <i/>
      <u/>
      <sz val="8"/>
      <color theme="1" tint="0.34998626667073579"/>
      <name val="Arial"/>
      <family val="2"/>
    </font>
  </fonts>
  <fills count="34">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9"/>
        <bgColor indexed="64"/>
      </patternFill>
    </fill>
    <fill>
      <patternFill patternType="solid">
        <fgColor rgb="FFFFFFFF"/>
        <bgColor rgb="FFFFFFFF"/>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3" tint="0.79998168889431442"/>
        <bgColor rgb="FFD6F4D9"/>
      </patternFill>
    </fill>
    <fill>
      <patternFill patternType="solid">
        <fgColor theme="3"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7030A0"/>
        <bgColor indexed="64"/>
      </patternFill>
    </fill>
    <fill>
      <patternFill patternType="solid">
        <fgColor rgb="FF00B050"/>
        <bgColor indexed="64"/>
      </patternFill>
    </fill>
    <fill>
      <patternFill patternType="solid">
        <fgColor rgb="FFFF0000"/>
        <bgColor indexed="64"/>
      </patternFill>
    </fill>
    <fill>
      <patternFill patternType="solid">
        <fgColor theme="0" tint="-0.34998626667073579"/>
        <bgColor indexed="64"/>
      </patternFill>
    </fill>
    <fill>
      <patternFill patternType="solid">
        <fgColor rgb="FF9933FF"/>
        <bgColor indexed="64"/>
      </patternFill>
    </fill>
    <fill>
      <patternFill patternType="solid">
        <fgColor theme="7" tint="0.39997558519241921"/>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right/>
      <top style="thin">
        <color indexed="22"/>
      </top>
      <bottom style="thin">
        <color indexed="22"/>
      </bottom>
      <diagonal/>
    </border>
    <border>
      <left/>
      <right/>
      <top/>
      <bottom style="thin">
        <color rgb="FFEFEFEF"/>
      </bottom>
      <diagonal/>
    </border>
    <border>
      <left/>
      <right/>
      <top style="thin">
        <color rgb="FFEFEFEF"/>
      </top>
      <bottom style="thin">
        <color rgb="FFEFEFEF"/>
      </bottom>
      <diagonal/>
    </border>
    <border>
      <left style="thin">
        <color theme="0" tint="-0.24994659260841701"/>
      </left>
      <right style="thin">
        <color theme="0" tint="-0.24994659260841701"/>
      </right>
      <top/>
      <bottom/>
      <diagonal/>
    </border>
    <border>
      <left/>
      <right/>
      <top/>
      <bottom style="thin">
        <color indexed="22"/>
      </bottom>
      <diagonal/>
    </border>
    <border>
      <left/>
      <right/>
      <top style="thin">
        <color theme="0" tint="-0.24994659260841701"/>
      </top>
      <bottom style="thin">
        <color theme="0" tint="-0.24994659260841701"/>
      </bottom>
      <diagonal/>
    </border>
    <border>
      <left style="medium">
        <color theme="0" tint="-0.24994659260841701"/>
      </left>
      <right style="thin">
        <color theme="0" tint="-0.24994659260841701"/>
      </right>
      <top/>
      <bottom/>
      <diagonal/>
    </border>
    <border>
      <left style="thin">
        <color theme="0" tint="-0.24994659260841701"/>
      </left>
      <right style="medium">
        <color theme="0" tint="-0.24994659260841701"/>
      </right>
      <top/>
      <bottom/>
      <diagonal/>
    </border>
    <border>
      <left/>
      <right/>
      <top/>
      <bottom style="medium">
        <color theme="0" tint="-0.34998626667073579"/>
      </bottom>
      <diagonal/>
    </border>
    <border>
      <left style="medium">
        <color theme="0" tint="-0.24994659260841701"/>
      </left>
      <right style="thin">
        <color theme="0" tint="-0.24994659260841701"/>
      </right>
      <top/>
      <bottom style="medium">
        <color theme="0" tint="-0.34998626667073579"/>
      </bottom>
      <diagonal/>
    </border>
    <border>
      <left style="thin">
        <color theme="0" tint="-0.24994659260841701"/>
      </left>
      <right style="thin">
        <color theme="0" tint="-0.24994659260841701"/>
      </right>
      <top/>
      <bottom style="medium">
        <color theme="0" tint="-0.34998626667073579"/>
      </bottom>
      <diagonal/>
    </border>
    <border>
      <left style="thin">
        <color theme="0" tint="-0.24994659260841701"/>
      </left>
      <right style="medium">
        <color theme="0" tint="-0.24994659260841701"/>
      </right>
      <top/>
      <bottom style="medium">
        <color theme="0" tint="-0.34998626667073579"/>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6"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16" borderId="0" applyNumberFormat="0" applyBorder="0" applyAlignment="0" applyProtection="0"/>
    <xf numFmtId="0" fontId="12" fillId="17" borderId="1" applyNumberFormat="0" applyAlignment="0" applyProtection="0"/>
    <xf numFmtId="0" fontId="13" fillId="18" borderId="2" applyNumberFormat="0" applyAlignment="0" applyProtection="0"/>
    <xf numFmtId="0" fontId="14" fillId="0" borderId="0" applyNumberFormat="0" applyFill="0" applyBorder="0" applyAlignment="0" applyProtection="0"/>
    <xf numFmtId="0" fontId="15" fillId="19"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 fillId="0" borderId="0" applyNumberFormat="0" applyFill="0" applyBorder="0" applyAlignment="0" applyProtection="0">
      <alignment vertical="top"/>
      <protection locked="0"/>
    </xf>
    <xf numFmtId="0" fontId="19" fillId="11" borderId="1" applyNumberFormat="0" applyAlignment="0" applyProtection="0"/>
    <xf numFmtId="0" fontId="20" fillId="0" borderId="6" applyNumberFormat="0" applyFill="0" applyAlignment="0" applyProtection="0"/>
    <xf numFmtId="0" fontId="21" fillId="5" borderId="0" applyNumberFormat="0" applyBorder="0" applyAlignment="0" applyProtection="0"/>
    <xf numFmtId="0" fontId="5" fillId="5" borderId="7" applyNumberFormat="0" applyFont="0" applyAlignment="0" applyProtection="0"/>
    <xf numFmtId="0" fontId="22" fillId="17" borderId="8" applyNumberFormat="0" applyAlignment="0" applyProtection="0"/>
    <xf numFmtId="9" fontId="1" fillId="0" borderId="0" applyFont="0" applyFill="0" applyBorder="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02">
    <xf numFmtId="0" fontId="0" fillId="0" borderId="0" xfId="0"/>
    <xf numFmtId="0" fontId="0" fillId="20" borderId="0" xfId="0" applyFill="1"/>
    <xf numFmtId="0" fontId="1" fillId="0" borderId="0" xfId="0" applyFont="1"/>
    <xf numFmtId="0" fontId="7" fillId="0" borderId="0" xfId="0" applyFont="1" applyProtection="1">
      <protection locked="0"/>
    </xf>
    <xf numFmtId="0" fontId="2" fillId="0" borderId="0" xfId="34" applyAlignment="1" applyProtection="1">
      <alignment horizontal="left"/>
    </xf>
    <xf numFmtId="0" fontId="0" fillId="0" borderId="0" xfId="0" applyProtection="1">
      <protection locked="0"/>
    </xf>
    <xf numFmtId="0" fontId="4" fillId="20" borderId="0" xfId="34" applyNumberFormat="1" applyFont="1" applyFill="1" applyAlignment="1" applyProtection="1">
      <alignment horizontal="right"/>
      <protection locked="0"/>
    </xf>
    <xf numFmtId="0" fontId="6" fillId="0" borderId="0" xfId="0" applyFont="1" applyAlignment="1" applyProtection="1">
      <alignment vertical="center"/>
      <protection locked="0"/>
    </xf>
    <xf numFmtId="0" fontId="31" fillId="0" borderId="0" xfId="0" applyFont="1"/>
    <xf numFmtId="0" fontId="32" fillId="0" borderId="0" xfId="0" applyFont="1" applyAlignment="1" applyProtection="1">
      <alignment vertical="center"/>
      <protection locked="0"/>
    </xf>
    <xf numFmtId="0" fontId="34" fillId="23" borderId="10" xfId="0" applyFont="1" applyFill="1" applyBorder="1" applyAlignment="1">
      <alignment horizontal="left" vertical="center"/>
    </xf>
    <xf numFmtId="0" fontId="34" fillId="23" borderId="10" xfId="0" applyFont="1" applyFill="1" applyBorder="1" applyAlignment="1">
      <alignment vertical="center"/>
    </xf>
    <xf numFmtId="0" fontId="30" fillId="23" borderId="10" xfId="0" applyFont="1" applyFill="1" applyBorder="1" applyAlignment="1">
      <alignment vertical="center"/>
    </xf>
    <xf numFmtId="1" fontId="30" fillId="23" borderId="10" xfId="40" applyNumberFormat="1" applyFont="1" applyFill="1" applyBorder="1" applyAlignment="1" applyProtection="1">
      <alignment horizontal="center" vertical="center"/>
    </xf>
    <xf numFmtId="9" fontId="30" fillId="23" borderId="10" xfId="40" applyFont="1" applyFill="1" applyBorder="1" applyAlignment="1" applyProtection="1">
      <alignment horizontal="center" vertical="center"/>
    </xf>
    <xf numFmtId="1" fontId="30" fillId="23" borderId="10" xfId="0" applyNumberFormat="1" applyFont="1" applyFill="1" applyBorder="1" applyAlignment="1">
      <alignment horizontal="center" vertical="center"/>
    </xf>
    <xf numFmtId="0" fontId="30" fillId="0" borderId="10" xfId="0" applyFont="1" applyBorder="1" applyAlignment="1">
      <alignment horizontal="left" vertical="center"/>
    </xf>
    <xf numFmtId="0" fontId="30" fillId="0" borderId="10" xfId="0" applyFont="1" applyBorder="1" applyAlignment="1">
      <alignment vertical="center"/>
    </xf>
    <xf numFmtId="1" fontId="35" fillId="25" borderId="12" xfId="0" applyNumberFormat="1" applyFont="1" applyFill="1" applyBorder="1" applyAlignment="1">
      <alignment horizontal="center" vertical="center"/>
    </xf>
    <xf numFmtId="9" fontId="35" fillId="25" borderId="12" xfId="40" applyFont="1" applyFill="1" applyBorder="1" applyAlignment="1" applyProtection="1">
      <alignment horizontal="center" vertical="center"/>
    </xf>
    <xf numFmtId="1" fontId="35" fillId="0" borderId="12" xfId="0" applyNumberFormat="1" applyFont="1" applyBorder="1" applyAlignment="1">
      <alignment horizontal="center" vertical="center"/>
    </xf>
    <xf numFmtId="0" fontId="30" fillId="0" borderId="0" xfId="0" applyFont="1" applyAlignment="1">
      <alignment vertical="center"/>
    </xf>
    <xf numFmtId="0" fontId="36" fillId="22" borderId="0" xfId="0" applyFont="1" applyFill="1" applyAlignment="1">
      <alignment vertical="center"/>
    </xf>
    <xf numFmtId="0" fontId="33" fillId="23" borderId="0" xfId="0" applyFont="1" applyFill="1" applyAlignment="1">
      <alignment vertical="center"/>
    </xf>
    <xf numFmtId="0" fontId="37" fillId="22" borderId="0" xfId="0" applyFont="1" applyFill="1" applyAlignment="1">
      <alignment vertical="center"/>
    </xf>
    <xf numFmtId="0" fontId="38" fillId="23" borderId="0" xfId="0" applyFont="1" applyFill="1" applyAlignment="1">
      <alignment vertical="center"/>
    </xf>
    <xf numFmtId="0" fontId="38" fillId="0" borderId="0" xfId="0" applyFont="1" applyAlignment="1">
      <alignment vertical="center"/>
    </xf>
    <xf numFmtId="0" fontId="35" fillId="22" borderId="0" xfId="0" applyFont="1" applyFill="1" applyAlignment="1">
      <alignment vertical="center"/>
    </xf>
    <xf numFmtId="0" fontId="30" fillId="23" borderId="0" xfId="0" applyFont="1" applyFill="1" applyAlignment="1">
      <alignment vertical="center"/>
    </xf>
    <xf numFmtId="0" fontId="35" fillId="21" borderId="11" xfId="0" applyFont="1" applyFill="1" applyBorder="1" applyAlignment="1">
      <alignment vertical="center"/>
    </xf>
    <xf numFmtId="0" fontId="35" fillId="0" borderId="12" xfId="0" quotePrefix="1" applyFont="1" applyBorder="1" applyAlignment="1">
      <alignment horizontal="center" vertical="center"/>
    </xf>
    <xf numFmtId="0" fontId="35" fillId="0" borderId="12" xfId="0" applyFont="1" applyBorder="1" applyAlignment="1">
      <alignment vertical="center"/>
    </xf>
    <xf numFmtId="0" fontId="35" fillId="0" borderId="12" xfId="0" applyFont="1" applyBorder="1" applyAlignment="1">
      <alignment horizontal="left" vertical="center"/>
    </xf>
    <xf numFmtId="166" fontId="3" fillId="0" borderId="13" xfId="0" applyNumberFormat="1" applyFont="1" applyBorder="1" applyAlignment="1">
      <alignment horizontal="center" vertical="center" shrinkToFit="1"/>
    </xf>
    <xf numFmtId="0" fontId="34" fillId="23" borderId="14" xfId="0" applyFont="1" applyFill="1" applyBorder="1" applyAlignment="1">
      <alignment horizontal="left" vertical="center"/>
    </xf>
    <xf numFmtId="0" fontId="34" fillId="23" borderId="14" xfId="0" applyFont="1" applyFill="1" applyBorder="1" applyAlignment="1">
      <alignment vertical="center"/>
    </xf>
    <xf numFmtId="0" fontId="30" fillId="23" borderId="14" xfId="0" applyFont="1" applyFill="1" applyBorder="1" applyAlignment="1">
      <alignment vertical="center"/>
    </xf>
    <xf numFmtId="0" fontId="30" fillId="23" borderId="14" xfId="0" applyFont="1" applyFill="1" applyBorder="1" applyAlignment="1">
      <alignment horizontal="center" vertical="center"/>
    </xf>
    <xf numFmtId="165" fontId="30" fillId="23" borderId="14" xfId="0" applyNumberFormat="1" applyFont="1" applyFill="1" applyBorder="1" applyAlignment="1">
      <alignment horizontal="right" vertical="center"/>
    </xf>
    <xf numFmtId="1" fontId="30" fillId="23" borderId="14" xfId="40" applyNumberFormat="1" applyFont="1" applyFill="1" applyBorder="1" applyAlignment="1" applyProtection="1">
      <alignment horizontal="center" vertical="center"/>
    </xf>
    <xf numFmtId="9" fontId="30" fillId="23" borderId="14" xfId="40" applyFont="1" applyFill="1" applyBorder="1" applyAlignment="1" applyProtection="1">
      <alignment horizontal="center" vertical="center"/>
    </xf>
    <xf numFmtId="1" fontId="30" fillId="23" borderId="14" xfId="0" applyNumberFormat="1" applyFont="1" applyFill="1" applyBorder="1" applyAlignment="1">
      <alignment horizontal="center" vertical="center"/>
    </xf>
    <xf numFmtId="166" fontId="3" fillId="0" borderId="16" xfId="0" applyNumberFormat="1" applyFont="1" applyBorder="1" applyAlignment="1">
      <alignment horizontal="center" vertical="center" shrinkToFit="1"/>
    </xf>
    <xf numFmtId="166" fontId="3" fillId="0" borderId="17" xfId="0" applyNumberFormat="1" applyFont="1" applyBorder="1" applyAlignment="1">
      <alignment horizontal="center" vertical="center" shrinkToFit="1"/>
    </xf>
    <xf numFmtId="1" fontId="40" fillId="23" borderId="14" xfId="0" applyNumberFormat="1" applyFont="1" applyFill="1" applyBorder="1" applyAlignment="1">
      <alignment horizontal="center" vertical="center"/>
    </xf>
    <xf numFmtId="1" fontId="41" fillId="0" borderId="12" xfId="0" applyNumberFormat="1" applyFont="1" applyBorder="1" applyAlignment="1">
      <alignment horizontal="center" vertical="center"/>
    </xf>
    <xf numFmtId="1" fontId="40" fillId="23" borderId="10" xfId="0" applyNumberFormat="1" applyFont="1" applyFill="1" applyBorder="1" applyAlignment="1">
      <alignment horizontal="center" vertical="center"/>
    </xf>
    <xf numFmtId="0" fontId="40" fillId="23" borderId="0" xfId="0" applyFont="1" applyFill="1" applyAlignment="1">
      <alignment vertical="center"/>
    </xf>
    <xf numFmtId="165" fontId="35" fillId="24" borderId="12" xfId="0" applyNumberFormat="1" applyFont="1" applyFill="1" applyBorder="1" applyAlignment="1">
      <alignment horizontal="center" vertical="center"/>
    </xf>
    <xf numFmtId="165" fontId="35" fillId="0" borderId="12" xfId="0" applyNumberFormat="1" applyFont="1" applyBorder="1" applyAlignment="1">
      <alignment horizontal="center" vertical="center"/>
    </xf>
    <xf numFmtId="165" fontId="30" fillId="23" borderId="10" xfId="0" applyNumberFormat="1" applyFont="1" applyFill="1" applyBorder="1" applyAlignment="1">
      <alignment horizontal="center" vertical="center"/>
    </xf>
    <xf numFmtId="0" fontId="37" fillId="22" borderId="0" xfId="0" applyFont="1" applyFill="1" applyAlignment="1">
      <alignment horizontal="center" vertical="center"/>
    </xf>
    <xf numFmtId="0" fontId="30" fillId="23" borderId="0" xfId="0" applyFont="1" applyFill="1" applyAlignment="1">
      <alignment horizontal="center" vertical="center"/>
    </xf>
    <xf numFmtId="0" fontId="30" fillId="23" borderId="14" xfId="0" applyFont="1" applyFill="1" applyBorder="1" applyAlignment="1">
      <alignment horizontal="left" vertical="center"/>
    </xf>
    <xf numFmtId="9" fontId="30" fillId="0" borderId="10" xfId="0" applyNumberFormat="1" applyFont="1" applyBorder="1" applyAlignment="1">
      <alignment horizontal="left" vertical="center"/>
    </xf>
    <xf numFmtId="0" fontId="30" fillId="23" borderId="10" xfId="0" applyFont="1" applyFill="1" applyBorder="1" applyAlignment="1">
      <alignment horizontal="left" vertical="center"/>
    </xf>
    <xf numFmtId="0" fontId="42" fillId="0" borderId="0" xfId="0" applyFont="1"/>
    <xf numFmtId="0" fontId="42" fillId="0" borderId="0" xfId="0" applyFont="1" applyAlignment="1">
      <alignment horizontal="right" vertical="center"/>
    </xf>
    <xf numFmtId="165" fontId="30" fillId="23" borderId="14" xfId="0" applyNumberFormat="1" applyFont="1" applyFill="1" applyBorder="1" applyAlignment="1">
      <alignment horizontal="center" vertical="center"/>
    </xf>
    <xf numFmtId="0" fontId="43" fillId="0" borderId="18" xfId="0" applyFont="1" applyBorder="1" applyAlignment="1">
      <alignment horizontal="left" vertical="center"/>
    </xf>
    <xf numFmtId="0" fontId="43" fillId="0" borderId="18" xfId="0" applyFont="1" applyBorder="1" applyAlignment="1">
      <alignment horizontal="center" vertical="center" wrapText="1"/>
    </xf>
    <xf numFmtId="0" fontId="44" fillId="0" borderId="18" xfId="0" applyFont="1" applyBorder="1" applyAlignment="1">
      <alignment horizontal="center" vertical="center" wrapText="1"/>
    </xf>
    <xf numFmtId="0" fontId="43" fillId="0" borderId="18" xfId="0" applyFont="1" applyBorder="1" applyAlignment="1">
      <alignment horizontal="center" vertical="center"/>
    </xf>
    <xf numFmtId="0" fontId="30" fillId="0" borderId="19" xfId="0" applyFont="1" applyBorder="1" applyAlignment="1">
      <alignment horizontal="center" vertical="center" shrinkToFit="1"/>
    </xf>
    <xf numFmtId="0" fontId="30" fillId="0" borderId="20" xfId="0" applyFont="1" applyBorder="1" applyAlignment="1">
      <alignment horizontal="center" vertical="center" shrinkToFit="1"/>
    </xf>
    <xf numFmtId="0" fontId="30" fillId="0" borderId="21" xfId="0" applyFont="1" applyBorder="1" applyAlignment="1">
      <alignment horizontal="center" vertical="center" shrinkToFit="1"/>
    </xf>
    <xf numFmtId="0" fontId="45" fillId="0" borderId="0" xfId="0" applyFont="1" applyAlignment="1" applyProtection="1">
      <alignment vertical="center"/>
      <protection locked="0"/>
    </xf>
    <xf numFmtId="0" fontId="30" fillId="0" borderId="10" xfId="0" applyFont="1" applyBorder="1" applyAlignment="1">
      <alignment vertical="center" wrapText="1"/>
    </xf>
    <xf numFmtId="0" fontId="35" fillId="0" borderId="12" xfId="0" applyFont="1" applyBorder="1" applyAlignment="1">
      <alignment horizontal="center" vertical="center"/>
    </xf>
    <xf numFmtId="0" fontId="33" fillId="0" borderId="22" xfId="0" applyFont="1" applyBorder="1" applyAlignment="1" applyProtection="1">
      <alignment horizontal="center" vertical="center"/>
      <protection locked="0"/>
    </xf>
    <xf numFmtId="0" fontId="34" fillId="0" borderId="10" xfId="0" applyFont="1" applyBorder="1" applyAlignment="1">
      <alignment horizontal="left" vertical="center"/>
    </xf>
    <xf numFmtId="0" fontId="46" fillId="21" borderId="11" xfId="0" applyFont="1" applyFill="1" applyBorder="1" applyAlignment="1">
      <alignment vertical="center"/>
    </xf>
    <xf numFmtId="0" fontId="1" fillId="0" borderId="0" xfId="0" applyFont="1" applyAlignment="1">
      <alignment horizontal="right" vertical="center"/>
    </xf>
    <xf numFmtId="0" fontId="8" fillId="0" borderId="0" xfId="0" applyFont="1" applyProtection="1">
      <protection locked="0"/>
    </xf>
    <xf numFmtId="0" fontId="2" fillId="0" borderId="0" xfId="34" applyNumberFormat="1" applyFill="1" applyBorder="1" applyAlignment="1" applyProtection="1"/>
    <xf numFmtId="0" fontId="35" fillId="0" borderId="0" xfId="0" applyFont="1" applyAlignment="1">
      <alignment horizontal="center" vertical="center"/>
    </xf>
    <xf numFmtId="1" fontId="35" fillId="0" borderId="0" xfId="0" applyNumberFormat="1" applyFont="1" applyAlignment="1">
      <alignment horizontal="center" vertical="center"/>
    </xf>
    <xf numFmtId="1" fontId="41" fillId="0" borderId="0" xfId="0" applyNumberFormat="1" applyFont="1" applyAlignment="1">
      <alignment horizontal="center" vertical="center"/>
    </xf>
    <xf numFmtId="168" fontId="35" fillId="24" borderId="12" xfId="0" applyNumberFormat="1" applyFont="1" applyFill="1" applyBorder="1" applyAlignment="1">
      <alignment horizontal="center" vertical="center"/>
    </xf>
    <xf numFmtId="168" fontId="35" fillId="0" borderId="12" xfId="0" applyNumberFormat="1" applyFont="1" applyBorder="1" applyAlignment="1">
      <alignment horizontal="center" vertical="center"/>
    </xf>
    <xf numFmtId="0" fontId="30" fillId="0" borderId="0" xfId="0" applyFont="1" applyAlignment="1">
      <alignment horizontal="left" vertical="center"/>
    </xf>
    <xf numFmtId="0" fontId="30" fillId="0" borderId="0" xfId="0" applyFont="1" applyAlignment="1">
      <alignment vertical="center" wrapText="1"/>
    </xf>
    <xf numFmtId="168" fontId="35" fillId="0" borderId="0" xfId="0" applyNumberFormat="1" applyFont="1" applyAlignment="1">
      <alignment horizontal="center" vertical="center"/>
    </xf>
    <xf numFmtId="9" fontId="35" fillId="0" borderId="0" xfId="40" applyFont="1" applyFill="1" applyBorder="1" applyAlignment="1" applyProtection="1">
      <alignment horizontal="center" vertical="center"/>
    </xf>
    <xf numFmtId="0" fontId="0" fillId="26" borderId="23" xfId="0" applyFill="1" applyBorder="1"/>
    <xf numFmtId="0" fontId="0" fillId="27" borderId="23" xfId="0" applyFill="1" applyBorder="1"/>
    <xf numFmtId="0" fontId="0" fillId="28" borderId="23" xfId="0" applyFill="1" applyBorder="1"/>
    <xf numFmtId="0" fontId="0" fillId="29" borderId="23" xfId="0" applyFill="1" applyBorder="1"/>
    <xf numFmtId="0" fontId="0" fillId="30" borderId="23" xfId="0" applyFill="1" applyBorder="1"/>
    <xf numFmtId="0" fontId="0" fillId="31" borderId="23" xfId="0" applyFill="1" applyBorder="1"/>
    <xf numFmtId="0" fontId="0" fillId="32" borderId="23" xfId="0" applyFill="1" applyBorder="1"/>
    <xf numFmtId="0" fontId="39" fillId="33" borderId="24" xfId="0" applyFont="1" applyFill="1" applyBorder="1"/>
    <xf numFmtId="0" fontId="39" fillId="0" borderId="16" xfId="0" applyFont="1" applyBorder="1" applyAlignment="1">
      <alignment horizontal="center" vertical="center"/>
    </xf>
    <xf numFmtId="0" fontId="39" fillId="0" borderId="13" xfId="0" applyFont="1" applyBorder="1" applyAlignment="1">
      <alignment horizontal="center" vertical="center"/>
    </xf>
    <xf numFmtId="0" fontId="39" fillId="0" borderId="17" xfId="0" applyFont="1" applyBorder="1" applyAlignment="1">
      <alignment horizontal="center" vertical="center"/>
    </xf>
    <xf numFmtId="167" fontId="33" fillId="0" borderId="16" xfId="0" applyNumberFormat="1" applyFont="1" applyBorder="1" applyAlignment="1">
      <alignment horizontal="center" vertical="center"/>
    </xf>
    <xf numFmtId="167" fontId="33" fillId="0" borderId="13" xfId="0" applyNumberFormat="1" applyFont="1" applyBorder="1" applyAlignment="1">
      <alignment horizontal="center" vertical="center"/>
    </xf>
    <xf numFmtId="167" fontId="33" fillId="0" borderId="17" xfId="0" applyNumberFormat="1" applyFont="1" applyBorder="1" applyAlignment="1">
      <alignment horizontal="center" vertical="center"/>
    </xf>
    <xf numFmtId="0" fontId="47" fillId="0" borderId="0" xfId="34" applyFont="1" applyBorder="1" applyAlignment="1" applyProtection="1">
      <alignment horizontal="left" vertical="center"/>
    </xf>
    <xf numFmtId="164" fontId="33" fillId="0" borderId="15" xfId="0" applyNumberFormat="1" applyFont="1" applyBorder="1" applyAlignment="1" applyProtection="1">
      <alignment horizontal="center" vertical="center" shrinkToFit="1"/>
      <protection locked="0"/>
    </xf>
    <xf numFmtId="164" fontId="33" fillId="0" borderId="22" xfId="0" applyNumberFormat="1" applyFont="1" applyBorder="1" applyAlignment="1" applyProtection="1">
      <alignment horizontal="center" vertical="center" shrinkToFit="1"/>
      <protection locked="0"/>
    </xf>
    <xf numFmtId="14" fontId="0" fillId="0" borderId="0" xfId="0" applyNumberFormat="1"/>
  </cellXfs>
  <cellStyles count="44">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43" builtinId="11" customBuiltin="1"/>
    <cellStyle name="Calcul" xfId="26" builtinId="22" customBuiltin="1"/>
    <cellStyle name="Cellule liée" xfId="36" builtinId="24" customBuiltin="1"/>
    <cellStyle name="Entrée" xfId="35" builtinId="20" customBuiltin="1"/>
    <cellStyle name="Insatisfaisant" xfId="25" builtinId="27" customBuiltin="1"/>
    <cellStyle name="Lien hypertexte" xfId="34" builtinId="8"/>
    <cellStyle name="Neutre" xfId="37" builtinId="28" customBuiltin="1"/>
    <cellStyle name="Normal" xfId="0" builtinId="0"/>
    <cellStyle name="Note" xfId="38" builtinId="10" customBuiltin="1"/>
    <cellStyle name="Pourcentage" xfId="40" builtinId="5"/>
    <cellStyle name="Satisfaisant" xfId="29" builtinId="26" customBuiltin="1"/>
    <cellStyle name="Sortie" xfId="39" builtinId="21" customBuiltin="1"/>
    <cellStyle name="Texte explicatif" xfId="28" builtinId="53" customBuiltin="1"/>
    <cellStyle name="Titre" xfId="41" builtinId="15" customBuiltin="1"/>
    <cellStyle name="Titre 1" xfId="30" builtinId="16" customBuiltin="1"/>
    <cellStyle name="Titre 2" xfId="31" builtinId="17" customBuiltin="1"/>
    <cellStyle name="Titre 3" xfId="32" builtinId="18" customBuiltin="1"/>
    <cellStyle name="Titre 4" xfId="33" builtinId="19" customBuiltin="1"/>
    <cellStyle name="Total" xfId="42" builtinId="25" customBuiltin="1"/>
    <cellStyle name="Vérification" xfId="27" builtinId="23" customBuiltin="1"/>
  </cellStyles>
  <dxfs count="7">
    <dxf>
      <fill>
        <patternFill>
          <bgColor rgb="FFFFFF00"/>
        </patternFill>
      </fill>
    </dxf>
    <dxf>
      <fill>
        <patternFill>
          <bgColor rgb="FF00B0F0"/>
        </patternFill>
      </fill>
    </dxf>
    <dxf>
      <fill>
        <patternFill>
          <bgColor theme="9" tint="-0.24994659260841701"/>
        </patternFill>
      </fill>
    </dxf>
    <dxf>
      <fill>
        <patternFill>
          <bgColor theme="0" tint="-0.499984740745262"/>
        </patternFill>
      </fill>
    </dxf>
    <dxf>
      <border>
        <left style="thin">
          <color rgb="FFC00000"/>
        </left>
        <right style="thin">
          <color rgb="FFC00000"/>
        </right>
        <vertical/>
        <horizontal/>
      </border>
    </dxf>
    <dxf>
      <font>
        <color theme="0"/>
      </font>
      <fill>
        <patternFill>
          <bgColor theme="5"/>
        </patternFill>
      </fill>
    </dxf>
    <dxf>
      <numFmt numFmtId="19" formatCode="dd/mm/yyyy"/>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99FF99"/>
      <rgbColor rgb="000000FF"/>
      <rgbColor rgb="00FFFF00"/>
      <rgbColor rgb="00DE3018"/>
      <rgbColor rgb="0053D4C9"/>
      <rgbColor rgb="006B0C00"/>
      <rgbColor rgb="00006500"/>
      <rgbColor rgb="00182C63"/>
      <rgbColor rgb="00819C00"/>
      <rgbColor rgb="00C9B783"/>
      <rgbColor rgb="00007F74"/>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6699FF"/>
      <rgbColor rgb="00CCECFF"/>
      <rgbColor rgb="00D6F4D9"/>
      <rgbColor rgb="00FFFFCC"/>
      <rgbColor rgb="0099CCFF"/>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CCCC"/>
      <color rgb="FFFF9900"/>
      <color rgb="FF91D0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croll" dx="22" fmlaLink="$H$4" horiz="1" max="100" min="1" page="0"/>
</file>

<file path=xl/drawings/drawing1.xml><?xml version="1.0" encoding="utf-8"?>
<xdr:wsDr xmlns:xdr="http://schemas.openxmlformats.org/drawingml/2006/spreadsheetDrawing" xmlns:a="http://schemas.openxmlformats.org/drawingml/2006/main">
  <xdr:twoCellAnchor editAs="absolute">
    <xdr:from>
      <xdr:col>5</xdr:col>
      <xdr:colOff>554355</xdr:colOff>
      <xdr:row>5</xdr:row>
      <xdr:rowOff>135255</xdr:rowOff>
    </xdr:from>
    <xdr:to>
      <xdr:col>21</xdr:col>
      <xdr:colOff>17145</xdr:colOff>
      <xdr:row>9</xdr:row>
      <xdr:rowOff>168063</xdr:rowOff>
    </xdr:to>
    <xdr:sp macro="" textlink="">
      <xdr:nvSpPr>
        <xdr:cNvPr id="8236" name="Text Box 44" hidden="1">
          <a:extLst>
            <a:ext uri="{FF2B5EF4-FFF2-40B4-BE49-F238E27FC236}">
              <a16:creationId xmlns:a16="http://schemas.microsoft.com/office/drawing/2014/main" id="{00000000-0008-0000-0000-00002C200000}"/>
            </a:ext>
          </a:extLst>
        </xdr:cNvPr>
        <xdr:cNvSpPr txBox="1">
          <a:spLocks noChangeArrowheads="1"/>
        </xdr:cNvSpPr>
      </xdr:nvSpPr>
      <xdr:spPr bwMode="auto">
        <a:xfrm>
          <a:off x="4953000" y="1371600"/>
          <a:ext cx="3419475" cy="110490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mc:AlternateContent xmlns:mc="http://schemas.openxmlformats.org/markup-compatibility/2006">
    <mc:Choice xmlns:a14="http://schemas.microsoft.com/office/drawing/2010/main" Requires="a14">
      <xdr:twoCellAnchor editAs="oneCell">
        <xdr:from>
          <xdr:col>9</xdr:col>
          <xdr:colOff>95250</xdr:colOff>
          <xdr:row>1</xdr:row>
          <xdr:rowOff>123825</xdr:rowOff>
        </xdr:from>
        <xdr:to>
          <xdr:col>27</xdr:col>
          <xdr:colOff>104775</xdr:colOff>
          <xdr:row>2</xdr:row>
          <xdr:rowOff>104775</xdr:rowOff>
        </xdr:to>
        <xdr:sp macro="" textlink="">
          <xdr:nvSpPr>
            <xdr:cNvPr id="8238" name="Scroll Bar 46" hidden="1">
              <a:extLst>
                <a:ext uri="{63B3BB69-23CF-44E3-9099-C40C66FF867C}">
                  <a14:compatExt spid="_x0000_s8238"/>
                </a:ext>
                <a:ext uri="{FF2B5EF4-FFF2-40B4-BE49-F238E27FC236}">
                  <a16:creationId xmlns:a16="http://schemas.microsoft.com/office/drawing/2014/main" id="{00000000-0008-0000-0000-00002E2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F90900-5CD8-40E6-9A39-207F1AEF4C74}" name="Tableau1" displayName="Tableau1" ref="A1:A8" totalsRowShown="0">
  <autoFilter ref="A1:A8" xr:uid="{07F90900-5CD8-40E6-9A39-207F1AEF4C74}"/>
  <tableColumns count="1">
    <tableColumn id="1" xr3:uid="{7B3CFF6D-14D1-450C-818E-D2E53567FF10}" name="Dates des vacances" dataDxfId="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v42-Gantt">
      <a:dk1>
        <a:sysClr val="windowText" lastClr="000000"/>
      </a:dk1>
      <a:lt1>
        <a:sysClr val="window" lastClr="FFFFFF"/>
      </a:lt1>
      <a:dk2>
        <a:srgbClr val="3B8741"/>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vertex42.com/ExcelTemplates/excel-gantt-chart.html"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EM72"/>
  <sheetViews>
    <sheetView showGridLines="0" tabSelected="1" zoomScaleNormal="100" workbookViewId="0">
      <pane ySplit="7" topLeftCell="A8" activePane="bottomLeft" state="frozen"/>
      <selection pane="bottomLeft" activeCell="K8" sqref="K8"/>
    </sheetView>
  </sheetViews>
  <sheetFormatPr baseColWidth="10" defaultColWidth="9.140625" defaultRowHeight="12.75" x14ac:dyDescent="0.2"/>
  <cols>
    <col min="1" max="1" width="6.85546875" customWidth="1"/>
    <col min="2" max="2" width="31" customWidth="1"/>
    <col min="3" max="3" width="16.140625" customWidth="1"/>
    <col min="4" max="4" width="6.85546875" hidden="1" customWidth="1"/>
    <col min="5" max="6" width="12" customWidth="1"/>
    <col min="7" max="7" width="6" customWidth="1"/>
    <col min="8" max="8" width="6.7109375" customWidth="1"/>
    <col min="9" max="9" width="6.42578125" customWidth="1"/>
    <col min="10" max="10" width="1.85546875" customWidth="1"/>
    <col min="11" max="143" width="2.42578125" customWidth="1"/>
  </cols>
  <sheetData>
    <row r="1" spans="1:143" ht="30" customHeight="1" x14ac:dyDescent="0.2">
      <c r="A1" s="66" t="s">
        <v>2</v>
      </c>
      <c r="B1" s="7"/>
      <c r="C1" s="7"/>
      <c r="D1" s="7"/>
      <c r="E1" s="7"/>
      <c r="F1" s="7"/>
      <c r="I1" s="72"/>
      <c r="K1" s="98" t="s">
        <v>21</v>
      </c>
      <c r="L1" s="98"/>
      <c r="M1" s="98"/>
      <c r="N1" s="98"/>
      <c r="O1" s="98"/>
      <c r="P1" s="98"/>
      <c r="Q1" s="98"/>
      <c r="R1" s="98"/>
      <c r="S1" s="98"/>
      <c r="T1" s="98"/>
      <c r="U1" s="98"/>
      <c r="V1" s="98"/>
      <c r="W1" s="98"/>
      <c r="X1" s="98"/>
      <c r="Y1" s="98"/>
      <c r="Z1" s="98"/>
      <c r="AA1" s="98"/>
      <c r="AB1" s="98"/>
      <c r="AC1" s="98"/>
      <c r="AD1" s="98"/>
      <c r="AE1" s="98"/>
    </row>
    <row r="2" spans="1:143" ht="18" customHeight="1" x14ac:dyDescent="0.2">
      <c r="A2" s="9" t="s">
        <v>0</v>
      </c>
      <c r="B2" s="3"/>
      <c r="C2" s="3"/>
      <c r="D2" s="6"/>
      <c r="E2" s="73"/>
      <c r="F2" s="73"/>
      <c r="H2" s="1"/>
    </row>
    <row r="3" spans="1:143" ht="14.25" x14ac:dyDescent="0.2">
      <c r="A3" s="9"/>
      <c r="B3" s="2"/>
      <c r="H3" s="1"/>
      <c r="K3" s="4"/>
      <c r="L3" s="4"/>
      <c r="M3" s="4"/>
      <c r="N3" s="4"/>
      <c r="O3" s="4"/>
      <c r="P3" s="4"/>
      <c r="Q3" s="4"/>
      <c r="R3" s="4"/>
      <c r="S3" s="4"/>
      <c r="T3" s="4"/>
      <c r="U3" s="4"/>
      <c r="V3" s="4"/>
      <c r="W3" s="4"/>
      <c r="X3" s="4"/>
      <c r="Y3" s="4"/>
      <c r="Z3" s="4"/>
      <c r="AA3" s="4"/>
    </row>
    <row r="4" spans="1:143" ht="17.25" customHeight="1" x14ac:dyDescent="0.2">
      <c r="A4" s="56"/>
      <c r="B4" s="57" t="s">
        <v>18</v>
      </c>
      <c r="C4" s="100">
        <v>44819</v>
      </c>
      <c r="D4" s="100"/>
      <c r="E4" s="100"/>
      <c r="F4" s="56"/>
      <c r="G4" s="57" t="s">
        <v>17</v>
      </c>
      <c r="H4" s="69">
        <v>1</v>
      </c>
      <c r="I4" s="2"/>
      <c r="J4" s="8"/>
      <c r="K4" s="92" t="str">
        <f>"S"&amp;WEEKNUM(M6,2)</f>
        <v>S38</v>
      </c>
      <c r="L4" s="93"/>
      <c r="M4" s="93"/>
      <c r="N4" s="93"/>
      <c r="O4" s="93"/>
      <c r="P4" s="93"/>
      <c r="Q4" s="94"/>
      <c r="R4" s="92" t="str">
        <f t="shared" ref="R4" si="0">"S"&amp;WEEKNUM(T6,2)</f>
        <v>S39</v>
      </c>
      <c r="S4" s="93"/>
      <c r="T4" s="93"/>
      <c r="U4" s="93"/>
      <c r="V4" s="93"/>
      <c r="W4" s="93"/>
      <c r="X4" s="94"/>
      <c r="Y4" s="92" t="str">
        <f t="shared" ref="Y4" si="1">"S"&amp;WEEKNUM(AA6,2)</f>
        <v>S40</v>
      </c>
      <c r="Z4" s="93"/>
      <c r="AA4" s="93"/>
      <c r="AB4" s="93"/>
      <c r="AC4" s="93"/>
      <c r="AD4" s="93"/>
      <c r="AE4" s="94"/>
      <c r="AF4" s="92" t="str">
        <f t="shared" ref="AF4" si="2">"S"&amp;WEEKNUM(AH6,2)</f>
        <v>S41</v>
      </c>
      <c r="AG4" s="93"/>
      <c r="AH4" s="93"/>
      <c r="AI4" s="93"/>
      <c r="AJ4" s="93"/>
      <c r="AK4" s="93"/>
      <c r="AL4" s="94"/>
      <c r="AM4" s="92" t="str">
        <f t="shared" ref="AM4" si="3">"S"&amp;WEEKNUM(AO6,2)</f>
        <v>S42</v>
      </c>
      <c r="AN4" s="93"/>
      <c r="AO4" s="93"/>
      <c r="AP4" s="93"/>
      <c r="AQ4" s="93"/>
      <c r="AR4" s="93"/>
      <c r="AS4" s="94"/>
      <c r="AT4" s="92" t="str">
        <f t="shared" ref="AT4" si="4">"S"&amp;WEEKNUM(AV6,2)</f>
        <v>S43</v>
      </c>
      <c r="AU4" s="93"/>
      <c r="AV4" s="93"/>
      <c r="AW4" s="93"/>
      <c r="AX4" s="93"/>
      <c r="AY4" s="93"/>
      <c r="AZ4" s="94"/>
      <c r="BA4" s="92" t="str">
        <f t="shared" ref="BA4" si="5">"S"&amp;WEEKNUM(BC6,2)</f>
        <v>S44</v>
      </c>
      <c r="BB4" s="93"/>
      <c r="BC4" s="93"/>
      <c r="BD4" s="93"/>
      <c r="BE4" s="93"/>
      <c r="BF4" s="93"/>
      <c r="BG4" s="94"/>
      <c r="BH4" s="92" t="str">
        <f t="shared" ref="BH4" si="6">"S"&amp;WEEKNUM(BJ6,2)</f>
        <v>S45</v>
      </c>
      <c r="BI4" s="93"/>
      <c r="BJ4" s="93"/>
      <c r="BK4" s="93"/>
      <c r="BL4" s="93"/>
      <c r="BM4" s="93"/>
      <c r="BN4" s="94"/>
      <c r="BO4" s="92" t="str">
        <f t="shared" ref="BO4" si="7">"S"&amp;WEEKNUM(BQ6,2)</f>
        <v>S46</v>
      </c>
      <c r="BP4" s="93"/>
      <c r="BQ4" s="93"/>
      <c r="BR4" s="93"/>
      <c r="BS4" s="93"/>
      <c r="BT4" s="93"/>
      <c r="BU4" s="94"/>
      <c r="BV4" s="92" t="str">
        <f t="shared" ref="BV4" si="8">"S"&amp;WEEKNUM(BX6,2)</f>
        <v>S47</v>
      </c>
      <c r="BW4" s="93"/>
      <c r="BX4" s="93"/>
      <c r="BY4" s="93"/>
      <c r="BZ4" s="93"/>
      <c r="CA4" s="93"/>
      <c r="CB4" s="94"/>
      <c r="CC4" s="92" t="str">
        <f t="shared" ref="CC4" si="9">"S"&amp;WEEKNUM(CE6,2)</f>
        <v>S48</v>
      </c>
      <c r="CD4" s="93"/>
      <c r="CE4" s="93"/>
      <c r="CF4" s="93"/>
      <c r="CG4" s="93"/>
      <c r="CH4" s="93"/>
      <c r="CI4" s="94"/>
      <c r="CJ4" s="92" t="str">
        <f t="shared" ref="CJ4" si="10">"S"&amp;WEEKNUM(CL6,2)</f>
        <v>S49</v>
      </c>
      <c r="CK4" s="93"/>
      <c r="CL4" s="93"/>
      <c r="CM4" s="93"/>
      <c r="CN4" s="93"/>
      <c r="CO4" s="93"/>
      <c r="CP4" s="94"/>
      <c r="CQ4" s="92" t="str">
        <f t="shared" ref="CQ4" si="11">"S"&amp;WEEKNUM(CS6,2)</f>
        <v>S50</v>
      </c>
      <c r="CR4" s="93"/>
      <c r="CS4" s="93"/>
      <c r="CT4" s="93"/>
      <c r="CU4" s="93"/>
      <c r="CV4" s="93"/>
      <c r="CW4" s="94"/>
      <c r="CX4" s="92" t="str">
        <f t="shared" ref="CX4" si="12">"S"&amp;WEEKNUM(CZ6,2)</f>
        <v>S51</v>
      </c>
      <c r="CY4" s="93"/>
      <c r="CZ4" s="93"/>
      <c r="DA4" s="93"/>
      <c r="DB4" s="93"/>
      <c r="DC4" s="93"/>
      <c r="DD4" s="94"/>
      <c r="DE4" s="92" t="str">
        <f t="shared" ref="DE4" si="13">"S"&amp;WEEKNUM(DG6,2)</f>
        <v>S52</v>
      </c>
      <c r="DF4" s="93"/>
      <c r="DG4" s="93"/>
      <c r="DH4" s="93"/>
      <c r="DI4" s="93"/>
      <c r="DJ4" s="93"/>
      <c r="DK4" s="94"/>
      <c r="DL4" s="92" t="str">
        <f t="shared" ref="DL4" si="14">"S"&amp;WEEKNUM(DN6,2)</f>
        <v>S53</v>
      </c>
      <c r="DM4" s="93"/>
      <c r="DN4" s="93"/>
      <c r="DO4" s="93"/>
      <c r="DP4" s="93"/>
      <c r="DQ4" s="93"/>
      <c r="DR4" s="94"/>
      <c r="DS4" s="92" t="str">
        <f t="shared" ref="DS4" si="15">"S"&amp;WEEKNUM(DU6,2)</f>
        <v>S2</v>
      </c>
      <c r="DT4" s="93"/>
      <c r="DU4" s="93"/>
      <c r="DV4" s="93"/>
      <c r="DW4" s="93"/>
      <c r="DX4" s="93"/>
      <c r="DY4" s="94"/>
      <c r="DZ4" s="92" t="str">
        <f t="shared" ref="DZ4" si="16">"S"&amp;WEEKNUM(EB6,2)</f>
        <v>S3</v>
      </c>
      <c r="EA4" s="93"/>
      <c r="EB4" s="93"/>
      <c r="EC4" s="93"/>
      <c r="ED4" s="93"/>
      <c r="EE4" s="93"/>
      <c r="EF4" s="94"/>
      <c r="EG4" s="92" t="str">
        <f t="shared" ref="EG4" si="17">"S"&amp;WEEKNUM(EI6,2)</f>
        <v>S4</v>
      </c>
      <c r="EH4" s="93"/>
      <c r="EI4" s="93"/>
      <c r="EJ4" s="93"/>
      <c r="EK4" s="93"/>
      <c r="EL4" s="93"/>
      <c r="EM4" s="94"/>
    </row>
    <row r="5" spans="1:143" ht="17.25" customHeight="1" x14ac:dyDescent="0.2">
      <c r="A5" s="56"/>
      <c r="B5" s="57" t="s">
        <v>19</v>
      </c>
      <c r="C5" s="99" t="s">
        <v>22</v>
      </c>
      <c r="D5" s="99"/>
      <c r="E5" s="99"/>
      <c r="F5" s="56"/>
      <c r="G5" s="56"/>
      <c r="H5" s="56"/>
      <c r="I5" s="56"/>
      <c r="J5" s="8"/>
      <c r="K5" s="95">
        <f>K6</f>
        <v>44816</v>
      </c>
      <c r="L5" s="96"/>
      <c r="M5" s="96"/>
      <c r="N5" s="96"/>
      <c r="O5" s="96"/>
      <c r="P5" s="96"/>
      <c r="Q5" s="97"/>
      <c r="R5" s="95">
        <f>R6</f>
        <v>44823</v>
      </c>
      <c r="S5" s="96"/>
      <c r="T5" s="96"/>
      <c r="U5" s="96"/>
      <c r="V5" s="96"/>
      <c r="W5" s="96"/>
      <c r="X5" s="97"/>
      <c r="Y5" s="95">
        <f>Y6</f>
        <v>44830</v>
      </c>
      <c r="Z5" s="96"/>
      <c r="AA5" s="96"/>
      <c r="AB5" s="96"/>
      <c r="AC5" s="96"/>
      <c r="AD5" s="96"/>
      <c r="AE5" s="97"/>
      <c r="AF5" s="95">
        <f>AF6</f>
        <v>44837</v>
      </c>
      <c r="AG5" s="96"/>
      <c r="AH5" s="96"/>
      <c r="AI5" s="96"/>
      <c r="AJ5" s="96"/>
      <c r="AK5" s="96"/>
      <c r="AL5" s="97"/>
      <c r="AM5" s="95">
        <f>AM6</f>
        <v>44844</v>
      </c>
      <c r="AN5" s="96"/>
      <c r="AO5" s="96"/>
      <c r="AP5" s="96"/>
      <c r="AQ5" s="96"/>
      <c r="AR5" s="96"/>
      <c r="AS5" s="97"/>
      <c r="AT5" s="95">
        <f>AT6</f>
        <v>44851</v>
      </c>
      <c r="AU5" s="96"/>
      <c r="AV5" s="96"/>
      <c r="AW5" s="96"/>
      <c r="AX5" s="96"/>
      <c r="AY5" s="96"/>
      <c r="AZ5" s="97"/>
      <c r="BA5" s="95">
        <f>BA6</f>
        <v>44858</v>
      </c>
      <c r="BB5" s="96"/>
      <c r="BC5" s="96"/>
      <c r="BD5" s="96"/>
      <c r="BE5" s="96"/>
      <c r="BF5" s="96"/>
      <c r="BG5" s="97"/>
      <c r="BH5" s="95">
        <f>BH6</f>
        <v>44865</v>
      </c>
      <c r="BI5" s="96"/>
      <c r="BJ5" s="96"/>
      <c r="BK5" s="96"/>
      <c r="BL5" s="96"/>
      <c r="BM5" s="96"/>
      <c r="BN5" s="97"/>
      <c r="BO5" s="95">
        <f t="shared" ref="BO5" si="18">BO6</f>
        <v>44872</v>
      </c>
      <c r="BP5" s="96"/>
      <c r="BQ5" s="96"/>
      <c r="BR5" s="96"/>
      <c r="BS5" s="96"/>
      <c r="BT5" s="96"/>
      <c r="BU5" s="97"/>
      <c r="BV5" s="95">
        <f t="shared" ref="BV5" si="19">BV6</f>
        <v>44879</v>
      </c>
      <c r="BW5" s="96"/>
      <c r="BX5" s="96"/>
      <c r="BY5" s="96"/>
      <c r="BZ5" s="96"/>
      <c r="CA5" s="96"/>
      <c r="CB5" s="97"/>
      <c r="CC5" s="95">
        <f t="shared" ref="CC5" si="20">CC6</f>
        <v>44886</v>
      </c>
      <c r="CD5" s="96"/>
      <c r="CE5" s="96"/>
      <c r="CF5" s="96"/>
      <c r="CG5" s="96"/>
      <c r="CH5" s="96"/>
      <c r="CI5" s="97"/>
      <c r="CJ5" s="95">
        <f t="shared" ref="CJ5" si="21">CJ6</f>
        <v>44893</v>
      </c>
      <c r="CK5" s="96"/>
      <c r="CL5" s="96"/>
      <c r="CM5" s="96"/>
      <c r="CN5" s="96"/>
      <c r="CO5" s="96"/>
      <c r="CP5" s="97"/>
      <c r="CQ5" s="95">
        <f t="shared" ref="CQ5" si="22">CQ6</f>
        <v>44900</v>
      </c>
      <c r="CR5" s="96"/>
      <c r="CS5" s="96"/>
      <c r="CT5" s="96"/>
      <c r="CU5" s="96"/>
      <c r="CV5" s="96"/>
      <c r="CW5" s="97"/>
      <c r="CX5" s="95">
        <f t="shared" ref="CX5" si="23">CX6</f>
        <v>44907</v>
      </c>
      <c r="CY5" s="96"/>
      <c r="CZ5" s="96"/>
      <c r="DA5" s="96"/>
      <c r="DB5" s="96"/>
      <c r="DC5" s="96"/>
      <c r="DD5" s="97"/>
      <c r="DE5" s="95">
        <f t="shared" ref="DE5" si="24">DE6</f>
        <v>44914</v>
      </c>
      <c r="DF5" s="96"/>
      <c r="DG5" s="96"/>
      <c r="DH5" s="96"/>
      <c r="DI5" s="96"/>
      <c r="DJ5" s="96"/>
      <c r="DK5" s="97"/>
      <c r="DL5" s="95">
        <f t="shared" ref="DL5" si="25">DL6</f>
        <v>44921</v>
      </c>
      <c r="DM5" s="96"/>
      <c r="DN5" s="96"/>
      <c r="DO5" s="96"/>
      <c r="DP5" s="96"/>
      <c r="DQ5" s="96"/>
      <c r="DR5" s="97"/>
      <c r="DS5" s="95">
        <f t="shared" ref="DS5" si="26">DS6</f>
        <v>44928</v>
      </c>
      <c r="DT5" s="96"/>
      <c r="DU5" s="96"/>
      <c r="DV5" s="96"/>
      <c r="DW5" s="96"/>
      <c r="DX5" s="96"/>
      <c r="DY5" s="97"/>
      <c r="DZ5" s="95">
        <f t="shared" ref="DZ5" si="27">DZ6</f>
        <v>44935</v>
      </c>
      <c r="EA5" s="96"/>
      <c r="EB5" s="96"/>
      <c r="EC5" s="96"/>
      <c r="ED5" s="96"/>
      <c r="EE5" s="96"/>
      <c r="EF5" s="97"/>
      <c r="EG5" s="95">
        <f t="shared" ref="EG5" si="28">EG6</f>
        <v>44942</v>
      </c>
      <c r="EH5" s="96"/>
      <c r="EI5" s="96"/>
      <c r="EJ5" s="96"/>
      <c r="EK5" s="96"/>
      <c r="EL5" s="96"/>
      <c r="EM5" s="97"/>
    </row>
    <row r="6" spans="1:143" x14ac:dyDescent="0.2">
      <c r="A6" s="8"/>
      <c r="B6" s="8"/>
      <c r="C6" s="8"/>
      <c r="D6" s="8"/>
      <c r="E6" s="8"/>
      <c r="F6" s="8"/>
      <c r="G6" s="8"/>
      <c r="H6" s="8"/>
      <c r="I6" s="8"/>
      <c r="J6" s="8"/>
      <c r="K6" s="42">
        <f>C4-WEEKDAY(C4,1)+2+7*(H4-1)</f>
        <v>44816</v>
      </c>
      <c r="L6" s="33">
        <f t="shared" ref="L6:AQ6" si="29">K6+1</f>
        <v>44817</v>
      </c>
      <c r="M6" s="33">
        <f t="shared" si="29"/>
        <v>44818</v>
      </c>
      <c r="N6" s="33">
        <f t="shared" si="29"/>
        <v>44819</v>
      </c>
      <c r="O6" s="33">
        <f t="shared" si="29"/>
        <v>44820</v>
      </c>
      <c r="P6" s="33">
        <f t="shared" si="29"/>
        <v>44821</v>
      </c>
      <c r="Q6" s="43">
        <f t="shared" si="29"/>
        <v>44822</v>
      </c>
      <c r="R6" s="42">
        <f t="shared" si="29"/>
        <v>44823</v>
      </c>
      <c r="S6" s="33">
        <f t="shared" si="29"/>
        <v>44824</v>
      </c>
      <c r="T6" s="33">
        <f t="shared" si="29"/>
        <v>44825</v>
      </c>
      <c r="U6" s="33">
        <f t="shared" si="29"/>
        <v>44826</v>
      </c>
      <c r="V6" s="33">
        <f t="shared" si="29"/>
        <v>44827</v>
      </c>
      <c r="W6" s="33">
        <f t="shared" si="29"/>
        <v>44828</v>
      </c>
      <c r="X6" s="43">
        <f t="shared" si="29"/>
        <v>44829</v>
      </c>
      <c r="Y6" s="42">
        <f t="shared" si="29"/>
        <v>44830</v>
      </c>
      <c r="Z6" s="33">
        <f t="shared" si="29"/>
        <v>44831</v>
      </c>
      <c r="AA6" s="33">
        <f t="shared" si="29"/>
        <v>44832</v>
      </c>
      <c r="AB6" s="33">
        <f t="shared" si="29"/>
        <v>44833</v>
      </c>
      <c r="AC6" s="33">
        <f t="shared" si="29"/>
        <v>44834</v>
      </c>
      <c r="AD6" s="33">
        <f t="shared" si="29"/>
        <v>44835</v>
      </c>
      <c r="AE6" s="43">
        <f t="shared" si="29"/>
        <v>44836</v>
      </c>
      <c r="AF6" s="42">
        <f t="shared" si="29"/>
        <v>44837</v>
      </c>
      <c r="AG6" s="33">
        <f t="shared" si="29"/>
        <v>44838</v>
      </c>
      <c r="AH6" s="33">
        <f t="shared" si="29"/>
        <v>44839</v>
      </c>
      <c r="AI6" s="33">
        <f t="shared" si="29"/>
        <v>44840</v>
      </c>
      <c r="AJ6" s="33">
        <f t="shared" si="29"/>
        <v>44841</v>
      </c>
      <c r="AK6" s="33">
        <f t="shared" si="29"/>
        <v>44842</v>
      </c>
      <c r="AL6" s="43">
        <f t="shared" si="29"/>
        <v>44843</v>
      </c>
      <c r="AM6" s="42">
        <f t="shared" si="29"/>
        <v>44844</v>
      </c>
      <c r="AN6" s="33">
        <f t="shared" si="29"/>
        <v>44845</v>
      </c>
      <c r="AO6" s="33">
        <f t="shared" si="29"/>
        <v>44846</v>
      </c>
      <c r="AP6" s="33">
        <f t="shared" si="29"/>
        <v>44847</v>
      </c>
      <c r="AQ6" s="33">
        <f t="shared" si="29"/>
        <v>44848</v>
      </c>
      <c r="AR6" s="33">
        <f t="shared" ref="AR6:BN6" si="30">AQ6+1</f>
        <v>44849</v>
      </c>
      <c r="AS6" s="43">
        <f t="shared" si="30"/>
        <v>44850</v>
      </c>
      <c r="AT6" s="42">
        <f t="shared" si="30"/>
        <v>44851</v>
      </c>
      <c r="AU6" s="33">
        <f t="shared" si="30"/>
        <v>44852</v>
      </c>
      <c r="AV6" s="33">
        <f t="shared" si="30"/>
        <v>44853</v>
      </c>
      <c r="AW6" s="33">
        <f t="shared" si="30"/>
        <v>44854</v>
      </c>
      <c r="AX6" s="33">
        <f t="shared" si="30"/>
        <v>44855</v>
      </c>
      <c r="AY6" s="33">
        <f t="shared" si="30"/>
        <v>44856</v>
      </c>
      <c r="AZ6" s="43">
        <f t="shared" si="30"/>
        <v>44857</v>
      </c>
      <c r="BA6" s="42">
        <f t="shared" si="30"/>
        <v>44858</v>
      </c>
      <c r="BB6" s="33">
        <f t="shared" si="30"/>
        <v>44859</v>
      </c>
      <c r="BC6" s="33">
        <f t="shared" si="30"/>
        <v>44860</v>
      </c>
      <c r="BD6" s="33">
        <f t="shared" si="30"/>
        <v>44861</v>
      </c>
      <c r="BE6" s="33">
        <f t="shared" si="30"/>
        <v>44862</v>
      </c>
      <c r="BF6" s="33">
        <f t="shared" si="30"/>
        <v>44863</v>
      </c>
      <c r="BG6" s="43">
        <f t="shared" si="30"/>
        <v>44864</v>
      </c>
      <c r="BH6" s="42">
        <f t="shared" si="30"/>
        <v>44865</v>
      </c>
      <c r="BI6" s="33">
        <f t="shared" si="30"/>
        <v>44866</v>
      </c>
      <c r="BJ6" s="33">
        <f t="shared" si="30"/>
        <v>44867</v>
      </c>
      <c r="BK6" s="33">
        <f t="shared" si="30"/>
        <v>44868</v>
      </c>
      <c r="BL6" s="33">
        <f t="shared" si="30"/>
        <v>44869</v>
      </c>
      <c r="BM6" s="33">
        <f t="shared" si="30"/>
        <v>44870</v>
      </c>
      <c r="BN6" s="43">
        <f t="shared" si="30"/>
        <v>44871</v>
      </c>
      <c r="BO6" s="42">
        <f t="shared" ref="BO6" si="31">BN6+1</f>
        <v>44872</v>
      </c>
      <c r="BP6" s="33">
        <f t="shared" ref="BP6" si="32">BO6+1</f>
        <v>44873</v>
      </c>
      <c r="BQ6" s="33">
        <f t="shared" ref="BQ6" si="33">BP6+1</f>
        <v>44874</v>
      </c>
      <c r="BR6" s="33">
        <f t="shared" ref="BR6" si="34">BQ6+1</f>
        <v>44875</v>
      </c>
      <c r="BS6" s="33">
        <f t="shared" ref="BS6" si="35">BR6+1</f>
        <v>44876</v>
      </c>
      <c r="BT6" s="33">
        <f t="shared" ref="BT6" si="36">BS6+1</f>
        <v>44877</v>
      </c>
      <c r="BU6" s="43">
        <f t="shared" ref="BU6" si="37">BT6+1</f>
        <v>44878</v>
      </c>
      <c r="BV6" s="42">
        <f t="shared" ref="BV6" si="38">BU6+1</f>
        <v>44879</v>
      </c>
      <c r="BW6" s="33">
        <f t="shared" ref="BW6" si="39">BV6+1</f>
        <v>44880</v>
      </c>
      <c r="BX6" s="33">
        <f t="shared" ref="BX6" si="40">BW6+1</f>
        <v>44881</v>
      </c>
      <c r="BY6" s="33">
        <f t="shared" ref="BY6" si="41">BX6+1</f>
        <v>44882</v>
      </c>
      <c r="BZ6" s="33">
        <f t="shared" ref="BZ6" si="42">BY6+1</f>
        <v>44883</v>
      </c>
      <c r="CA6" s="33">
        <f t="shared" ref="CA6" si="43">BZ6+1</f>
        <v>44884</v>
      </c>
      <c r="CB6" s="43">
        <f t="shared" ref="CB6" si="44">CA6+1</f>
        <v>44885</v>
      </c>
      <c r="CC6" s="42">
        <f t="shared" ref="CC6" si="45">CB6+1</f>
        <v>44886</v>
      </c>
      <c r="CD6" s="33">
        <f t="shared" ref="CD6" si="46">CC6+1</f>
        <v>44887</v>
      </c>
      <c r="CE6" s="33">
        <f t="shared" ref="CE6" si="47">CD6+1</f>
        <v>44888</v>
      </c>
      <c r="CF6" s="33">
        <f t="shared" ref="CF6" si="48">CE6+1</f>
        <v>44889</v>
      </c>
      <c r="CG6" s="33">
        <f t="shared" ref="CG6" si="49">CF6+1</f>
        <v>44890</v>
      </c>
      <c r="CH6" s="33">
        <f t="shared" ref="CH6" si="50">CG6+1</f>
        <v>44891</v>
      </c>
      <c r="CI6" s="43">
        <f t="shared" ref="CI6" si="51">CH6+1</f>
        <v>44892</v>
      </c>
      <c r="CJ6" s="42">
        <f t="shared" ref="CJ6" si="52">CI6+1</f>
        <v>44893</v>
      </c>
      <c r="CK6" s="33">
        <f t="shared" ref="CK6" si="53">CJ6+1</f>
        <v>44894</v>
      </c>
      <c r="CL6" s="33">
        <f t="shared" ref="CL6" si="54">CK6+1</f>
        <v>44895</v>
      </c>
      <c r="CM6" s="33">
        <f t="shared" ref="CM6" si="55">CL6+1</f>
        <v>44896</v>
      </c>
      <c r="CN6" s="33">
        <f t="shared" ref="CN6" si="56">CM6+1</f>
        <v>44897</v>
      </c>
      <c r="CO6" s="33">
        <f t="shared" ref="CO6" si="57">CN6+1</f>
        <v>44898</v>
      </c>
      <c r="CP6" s="43">
        <f t="shared" ref="CP6" si="58">CO6+1</f>
        <v>44899</v>
      </c>
      <c r="CQ6" s="42">
        <f t="shared" ref="CQ6" si="59">CP6+1</f>
        <v>44900</v>
      </c>
      <c r="CR6" s="33">
        <f t="shared" ref="CR6" si="60">CQ6+1</f>
        <v>44901</v>
      </c>
      <c r="CS6" s="33">
        <f t="shared" ref="CS6" si="61">CR6+1</f>
        <v>44902</v>
      </c>
      <c r="CT6" s="33">
        <f t="shared" ref="CT6" si="62">CS6+1</f>
        <v>44903</v>
      </c>
      <c r="CU6" s="33">
        <f t="shared" ref="CU6" si="63">CT6+1</f>
        <v>44904</v>
      </c>
      <c r="CV6" s="33">
        <f t="shared" ref="CV6" si="64">CU6+1</f>
        <v>44905</v>
      </c>
      <c r="CW6" s="43">
        <f t="shared" ref="CW6" si="65">CV6+1</f>
        <v>44906</v>
      </c>
      <c r="CX6" s="42">
        <f t="shared" ref="CX6" si="66">CW6+1</f>
        <v>44907</v>
      </c>
      <c r="CY6" s="33">
        <f t="shared" ref="CY6" si="67">CX6+1</f>
        <v>44908</v>
      </c>
      <c r="CZ6" s="33">
        <f t="shared" ref="CZ6" si="68">CY6+1</f>
        <v>44909</v>
      </c>
      <c r="DA6" s="33">
        <f t="shared" ref="DA6" si="69">CZ6+1</f>
        <v>44910</v>
      </c>
      <c r="DB6" s="33">
        <f t="shared" ref="DB6" si="70">DA6+1</f>
        <v>44911</v>
      </c>
      <c r="DC6" s="33">
        <f t="shared" ref="DC6" si="71">DB6+1</f>
        <v>44912</v>
      </c>
      <c r="DD6" s="43">
        <f t="shared" ref="DD6" si="72">DC6+1</f>
        <v>44913</v>
      </c>
      <c r="DE6" s="42">
        <f t="shared" ref="DE6" si="73">DD6+1</f>
        <v>44914</v>
      </c>
      <c r="DF6" s="33">
        <f t="shared" ref="DF6" si="74">DE6+1</f>
        <v>44915</v>
      </c>
      <c r="DG6" s="33">
        <f t="shared" ref="DG6" si="75">DF6+1</f>
        <v>44916</v>
      </c>
      <c r="DH6" s="33">
        <f t="shared" ref="DH6" si="76">DG6+1</f>
        <v>44917</v>
      </c>
      <c r="DI6" s="33">
        <f t="shared" ref="DI6" si="77">DH6+1</f>
        <v>44918</v>
      </c>
      <c r="DJ6" s="33">
        <f t="shared" ref="DJ6" si="78">DI6+1</f>
        <v>44919</v>
      </c>
      <c r="DK6" s="43">
        <f t="shared" ref="DK6" si="79">DJ6+1</f>
        <v>44920</v>
      </c>
      <c r="DL6" s="42">
        <f t="shared" ref="DL6" si="80">DK6+1</f>
        <v>44921</v>
      </c>
      <c r="DM6" s="33">
        <f t="shared" ref="DM6" si="81">DL6+1</f>
        <v>44922</v>
      </c>
      <c r="DN6" s="33">
        <f t="shared" ref="DN6" si="82">DM6+1</f>
        <v>44923</v>
      </c>
      <c r="DO6" s="33">
        <f t="shared" ref="DO6" si="83">DN6+1</f>
        <v>44924</v>
      </c>
      <c r="DP6" s="33">
        <f t="shared" ref="DP6" si="84">DO6+1</f>
        <v>44925</v>
      </c>
      <c r="DQ6" s="33">
        <f t="shared" ref="DQ6" si="85">DP6+1</f>
        <v>44926</v>
      </c>
      <c r="DR6" s="43">
        <f t="shared" ref="DR6" si="86">DQ6+1</f>
        <v>44927</v>
      </c>
      <c r="DS6" s="42">
        <f t="shared" ref="DS6" si="87">DR6+1</f>
        <v>44928</v>
      </c>
      <c r="DT6" s="33">
        <f t="shared" ref="DT6" si="88">DS6+1</f>
        <v>44929</v>
      </c>
      <c r="DU6" s="33">
        <f t="shared" ref="DU6" si="89">DT6+1</f>
        <v>44930</v>
      </c>
      <c r="DV6" s="33">
        <f t="shared" ref="DV6" si="90">DU6+1</f>
        <v>44931</v>
      </c>
      <c r="DW6" s="33">
        <f t="shared" ref="DW6" si="91">DV6+1</f>
        <v>44932</v>
      </c>
      <c r="DX6" s="33">
        <f t="shared" ref="DX6" si="92">DW6+1</f>
        <v>44933</v>
      </c>
      <c r="DY6" s="43">
        <f t="shared" ref="DY6" si="93">DX6+1</f>
        <v>44934</v>
      </c>
      <c r="DZ6" s="42">
        <f t="shared" ref="DZ6" si="94">DY6+1</f>
        <v>44935</v>
      </c>
      <c r="EA6" s="33">
        <f t="shared" ref="EA6" si="95">DZ6+1</f>
        <v>44936</v>
      </c>
      <c r="EB6" s="33">
        <f t="shared" ref="EB6" si="96">EA6+1</f>
        <v>44937</v>
      </c>
      <c r="EC6" s="33">
        <f t="shared" ref="EC6" si="97">EB6+1</f>
        <v>44938</v>
      </c>
      <c r="ED6" s="33">
        <f t="shared" ref="ED6" si="98">EC6+1</f>
        <v>44939</v>
      </c>
      <c r="EE6" s="33">
        <f t="shared" ref="EE6" si="99">ED6+1</f>
        <v>44940</v>
      </c>
      <c r="EF6" s="43">
        <f t="shared" ref="EF6" si="100">EE6+1</f>
        <v>44941</v>
      </c>
      <c r="EG6" s="42">
        <f t="shared" ref="EG6" si="101">EF6+1</f>
        <v>44942</v>
      </c>
      <c r="EH6" s="33">
        <f t="shared" ref="EH6" si="102">EG6+1</f>
        <v>44943</v>
      </c>
      <c r="EI6" s="33">
        <f t="shared" ref="EI6" si="103">EH6+1</f>
        <v>44944</v>
      </c>
      <c r="EJ6" s="33">
        <f t="shared" ref="EJ6" si="104">EI6+1</f>
        <v>44945</v>
      </c>
      <c r="EK6" s="33">
        <f t="shared" ref="EK6" si="105">EJ6+1</f>
        <v>44946</v>
      </c>
      <c r="EL6" s="33">
        <f t="shared" ref="EL6" si="106">EK6+1</f>
        <v>44947</v>
      </c>
      <c r="EM6" s="43">
        <f t="shared" ref="EM6" si="107">EL6+1</f>
        <v>44948</v>
      </c>
    </row>
    <row r="7" spans="1:143" s="2" customFormat="1" ht="24.75" thickBot="1" x14ac:dyDescent="0.25">
      <c r="A7" s="59" t="s">
        <v>1</v>
      </c>
      <c r="B7" s="59" t="s">
        <v>9</v>
      </c>
      <c r="C7" s="60" t="s">
        <v>10</v>
      </c>
      <c r="D7" s="61" t="s">
        <v>16</v>
      </c>
      <c r="E7" s="62" t="s">
        <v>11</v>
      </c>
      <c r="F7" s="62" t="s">
        <v>12</v>
      </c>
      <c r="G7" s="60" t="s">
        <v>13</v>
      </c>
      <c r="H7" s="60" t="s">
        <v>14</v>
      </c>
      <c r="I7" s="60" t="s">
        <v>15</v>
      </c>
      <c r="J7" s="60"/>
      <c r="K7" s="63" t="str">
        <f t="shared" ref="K7:AP7" si="108">CHOOSE(WEEKDAY(K6,1),"S","M","T","W","T","F","S")</f>
        <v>M</v>
      </c>
      <c r="L7" s="64" t="str">
        <f t="shared" si="108"/>
        <v>T</v>
      </c>
      <c r="M7" s="64" t="str">
        <f t="shared" si="108"/>
        <v>W</v>
      </c>
      <c r="N7" s="64" t="str">
        <f t="shared" si="108"/>
        <v>T</v>
      </c>
      <c r="O7" s="64" t="str">
        <f t="shared" si="108"/>
        <v>F</v>
      </c>
      <c r="P7" s="64" t="str">
        <f t="shared" si="108"/>
        <v>S</v>
      </c>
      <c r="Q7" s="65" t="str">
        <f t="shared" si="108"/>
        <v>S</v>
      </c>
      <c r="R7" s="63" t="str">
        <f t="shared" si="108"/>
        <v>M</v>
      </c>
      <c r="S7" s="64" t="str">
        <f t="shared" si="108"/>
        <v>T</v>
      </c>
      <c r="T7" s="64" t="str">
        <f t="shared" si="108"/>
        <v>W</v>
      </c>
      <c r="U7" s="64" t="str">
        <f t="shared" si="108"/>
        <v>T</v>
      </c>
      <c r="V7" s="64" t="str">
        <f t="shared" si="108"/>
        <v>F</v>
      </c>
      <c r="W7" s="64" t="str">
        <f t="shared" si="108"/>
        <v>S</v>
      </c>
      <c r="X7" s="65" t="str">
        <f t="shared" si="108"/>
        <v>S</v>
      </c>
      <c r="Y7" s="63" t="str">
        <f t="shared" si="108"/>
        <v>M</v>
      </c>
      <c r="Z7" s="64" t="str">
        <f t="shared" si="108"/>
        <v>T</v>
      </c>
      <c r="AA7" s="64" t="str">
        <f t="shared" si="108"/>
        <v>W</v>
      </c>
      <c r="AB7" s="64" t="str">
        <f t="shared" si="108"/>
        <v>T</v>
      </c>
      <c r="AC7" s="64" t="str">
        <f t="shared" si="108"/>
        <v>F</v>
      </c>
      <c r="AD7" s="64" t="str">
        <f t="shared" si="108"/>
        <v>S</v>
      </c>
      <c r="AE7" s="65" t="str">
        <f t="shared" si="108"/>
        <v>S</v>
      </c>
      <c r="AF7" s="63" t="str">
        <f t="shared" si="108"/>
        <v>M</v>
      </c>
      <c r="AG7" s="64" t="str">
        <f t="shared" si="108"/>
        <v>T</v>
      </c>
      <c r="AH7" s="64" t="str">
        <f t="shared" si="108"/>
        <v>W</v>
      </c>
      <c r="AI7" s="64" t="str">
        <f t="shared" si="108"/>
        <v>T</v>
      </c>
      <c r="AJ7" s="64" t="str">
        <f t="shared" si="108"/>
        <v>F</v>
      </c>
      <c r="AK7" s="64" t="str">
        <f t="shared" si="108"/>
        <v>S</v>
      </c>
      <c r="AL7" s="65" t="str">
        <f t="shared" si="108"/>
        <v>S</v>
      </c>
      <c r="AM7" s="63" t="str">
        <f t="shared" si="108"/>
        <v>M</v>
      </c>
      <c r="AN7" s="64" t="str">
        <f t="shared" si="108"/>
        <v>T</v>
      </c>
      <c r="AO7" s="64" t="str">
        <f t="shared" si="108"/>
        <v>W</v>
      </c>
      <c r="AP7" s="64" t="str">
        <f t="shared" si="108"/>
        <v>T</v>
      </c>
      <c r="AQ7" s="64" t="str">
        <f t="shared" ref="AQ7:BN7" si="109">CHOOSE(WEEKDAY(AQ6,1),"S","M","T","W","T","F","S")</f>
        <v>F</v>
      </c>
      <c r="AR7" s="64" t="str">
        <f t="shared" si="109"/>
        <v>S</v>
      </c>
      <c r="AS7" s="65" t="str">
        <f t="shared" si="109"/>
        <v>S</v>
      </c>
      <c r="AT7" s="63" t="str">
        <f t="shared" si="109"/>
        <v>M</v>
      </c>
      <c r="AU7" s="64" t="str">
        <f t="shared" si="109"/>
        <v>T</v>
      </c>
      <c r="AV7" s="64" t="str">
        <f t="shared" si="109"/>
        <v>W</v>
      </c>
      <c r="AW7" s="64" t="str">
        <f t="shared" si="109"/>
        <v>T</v>
      </c>
      <c r="AX7" s="64" t="str">
        <f t="shared" si="109"/>
        <v>F</v>
      </c>
      <c r="AY7" s="64" t="str">
        <f t="shared" si="109"/>
        <v>S</v>
      </c>
      <c r="AZ7" s="65" t="str">
        <f t="shared" si="109"/>
        <v>S</v>
      </c>
      <c r="BA7" s="63" t="str">
        <f t="shared" si="109"/>
        <v>M</v>
      </c>
      <c r="BB7" s="64" t="str">
        <f t="shared" si="109"/>
        <v>T</v>
      </c>
      <c r="BC7" s="64" t="str">
        <f t="shared" si="109"/>
        <v>W</v>
      </c>
      <c r="BD7" s="64" t="str">
        <f t="shared" si="109"/>
        <v>T</v>
      </c>
      <c r="BE7" s="64" t="str">
        <f t="shared" si="109"/>
        <v>F</v>
      </c>
      <c r="BF7" s="64" t="str">
        <f t="shared" si="109"/>
        <v>S</v>
      </c>
      <c r="BG7" s="65" t="str">
        <f t="shared" si="109"/>
        <v>S</v>
      </c>
      <c r="BH7" s="63" t="str">
        <f t="shared" si="109"/>
        <v>M</v>
      </c>
      <c r="BI7" s="64" t="str">
        <f t="shared" si="109"/>
        <v>T</v>
      </c>
      <c r="BJ7" s="64" t="str">
        <f t="shared" si="109"/>
        <v>W</v>
      </c>
      <c r="BK7" s="64" t="str">
        <f t="shared" si="109"/>
        <v>T</v>
      </c>
      <c r="BL7" s="64" t="str">
        <f t="shared" si="109"/>
        <v>F</v>
      </c>
      <c r="BM7" s="64" t="str">
        <f t="shared" si="109"/>
        <v>S</v>
      </c>
      <c r="BN7" s="65" t="str">
        <f t="shared" si="109"/>
        <v>S</v>
      </c>
      <c r="BO7" s="63" t="str">
        <f t="shared" ref="BO7:DZ7" si="110">CHOOSE(WEEKDAY(BO6,1),"S","M","T","W","T","F","S")</f>
        <v>M</v>
      </c>
      <c r="BP7" s="64" t="str">
        <f t="shared" si="110"/>
        <v>T</v>
      </c>
      <c r="BQ7" s="64" t="str">
        <f t="shared" si="110"/>
        <v>W</v>
      </c>
      <c r="BR7" s="64" t="str">
        <f t="shared" si="110"/>
        <v>T</v>
      </c>
      <c r="BS7" s="64" t="str">
        <f t="shared" si="110"/>
        <v>F</v>
      </c>
      <c r="BT7" s="64" t="str">
        <f t="shared" si="110"/>
        <v>S</v>
      </c>
      <c r="BU7" s="65" t="str">
        <f t="shared" si="110"/>
        <v>S</v>
      </c>
      <c r="BV7" s="63" t="str">
        <f t="shared" si="110"/>
        <v>M</v>
      </c>
      <c r="BW7" s="64" t="str">
        <f t="shared" si="110"/>
        <v>T</v>
      </c>
      <c r="BX7" s="64" t="str">
        <f t="shared" si="110"/>
        <v>W</v>
      </c>
      <c r="BY7" s="64" t="str">
        <f t="shared" si="110"/>
        <v>T</v>
      </c>
      <c r="BZ7" s="64" t="str">
        <f t="shared" si="110"/>
        <v>F</v>
      </c>
      <c r="CA7" s="64" t="str">
        <f t="shared" si="110"/>
        <v>S</v>
      </c>
      <c r="CB7" s="65" t="str">
        <f t="shared" si="110"/>
        <v>S</v>
      </c>
      <c r="CC7" s="63" t="str">
        <f t="shared" si="110"/>
        <v>M</v>
      </c>
      <c r="CD7" s="64" t="str">
        <f t="shared" si="110"/>
        <v>T</v>
      </c>
      <c r="CE7" s="64" t="str">
        <f t="shared" si="110"/>
        <v>W</v>
      </c>
      <c r="CF7" s="64" t="str">
        <f t="shared" si="110"/>
        <v>T</v>
      </c>
      <c r="CG7" s="64" t="str">
        <f t="shared" si="110"/>
        <v>F</v>
      </c>
      <c r="CH7" s="64" t="str">
        <f t="shared" si="110"/>
        <v>S</v>
      </c>
      <c r="CI7" s="65" t="str">
        <f t="shared" si="110"/>
        <v>S</v>
      </c>
      <c r="CJ7" s="63" t="str">
        <f t="shared" si="110"/>
        <v>M</v>
      </c>
      <c r="CK7" s="64" t="str">
        <f t="shared" si="110"/>
        <v>T</v>
      </c>
      <c r="CL7" s="64" t="str">
        <f t="shared" si="110"/>
        <v>W</v>
      </c>
      <c r="CM7" s="64" t="str">
        <f t="shared" si="110"/>
        <v>T</v>
      </c>
      <c r="CN7" s="64" t="str">
        <f t="shared" si="110"/>
        <v>F</v>
      </c>
      <c r="CO7" s="64" t="str">
        <f t="shared" si="110"/>
        <v>S</v>
      </c>
      <c r="CP7" s="65" t="str">
        <f t="shared" si="110"/>
        <v>S</v>
      </c>
      <c r="CQ7" s="63" t="str">
        <f t="shared" si="110"/>
        <v>M</v>
      </c>
      <c r="CR7" s="64" t="str">
        <f t="shared" si="110"/>
        <v>T</v>
      </c>
      <c r="CS7" s="64" t="str">
        <f t="shared" si="110"/>
        <v>W</v>
      </c>
      <c r="CT7" s="64" t="str">
        <f t="shared" si="110"/>
        <v>T</v>
      </c>
      <c r="CU7" s="64" t="str">
        <f t="shared" si="110"/>
        <v>F</v>
      </c>
      <c r="CV7" s="64" t="str">
        <f t="shared" si="110"/>
        <v>S</v>
      </c>
      <c r="CW7" s="65" t="str">
        <f t="shared" si="110"/>
        <v>S</v>
      </c>
      <c r="CX7" s="63" t="str">
        <f t="shared" si="110"/>
        <v>M</v>
      </c>
      <c r="CY7" s="64" t="str">
        <f t="shared" si="110"/>
        <v>T</v>
      </c>
      <c r="CZ7" s="64" t="str">
        <f t="shared" si="110"/>
        <v>W</v>
      </c>
      <c r="DA7" s="64" t="str">
        <f t="shared" si="110"/>
        <v>T</v>
      </c>
      <c r="DB7" s="64" t="str">
        <f t="shared" si="110"/>
        <v>F</v>
      </c>
      <c r="DC7" s="64" t="str">
        <f t="shared" si="110"/>
        <v>S</v>
      </c>
      <c r="DD7" s="65" t="str">
        <f t="shared" si="110"/>
        <v>S</v>
      </c>
      <c r="DE7" s="63" t="str">
        <f t="shared" si="110"/>
        <v>M</v>
      </c>
      <c r="DF7" s="64" t="str">
        <f t="shared" si="110"/>
        <v>T</v>
      </c>
      <c r="DG7" s="64" t="str">
        <f t="shared" si="110"/>
        <v>W</v>
      </c>
      <c r="DH7" s="64" t="str">
        <f t="shared" si="110"/>
        <v>T</v>
      </c>
      <c r="DI7" s="64" t="str">
        <f t="shared" si="110"/>
        <v>F</v>
      </c>
      <c r="DJ7" s="64" t="str">
        <f t="shared" si="110"/>
        <v>S</v>
      </c>
      <c r="DK7" s="65" t="str">
        <f t="shared" si="110"/>
        <v>S</v>
      </c>
      <c r="DL7" s="63" t="str">
        <f t="shared" si="110"/>
        <v>M</v>
      </c>
      <c r="DM7" s="64" t="str">
        <f t="shared" si="110"/>
        <v>T</v>
      </c>
      <c r="DN7" s="64" t="str">
        <f t="shared" si="110"/>
        <v>W</v>
      </c>
      <c r="DO7" s="64" t="str">
        <f t="shared" si="110"/>
        <v>T</v>
      </c>
      <c r="DP7" s="64" t="str">
        <f t="shared" si="110"/>
        <v>F</v>
      </c>
      <c r="DQ7" s="64" t="str">
        <f t="shared" si="110"/>
        <v>S</v>
      </c>
      <c r="DR7" s="65" t="str">
        <f t="shared" si="110"/>
        <v>S</v>
      </c>
      <c r="DS7" s="63" t="str">
        <f t="shared" si="110"/>
        <v>M</v>
      </c>
      <c r="DT7" s="64" t="str">
        <f t="shared" si="110"/>
        <v>T</v>
      </c>
      <c r="DU7" s="64" t="str">
        <f t="shared" si="110"/>
        <v>W</v>
      </c>
      <c r="DV7" s="64" t="str">
        <f t="shared" si="110"/>
        <v>T</v>
      </c>
      <c r="DW7" s="64" t="str">
        <f t="shared" si="110"/>
        <v>F</v>
      </c>
      <c r="DX7" s="64" t="str">
        <f t="shared" si="110"/>
        <v>S</v>
      </c>
      <c r="DY7" s="65" t="str">
        <f t="shared" si="110"/>
        <v>S</v>
      </c>
      <c r="DZ7" s="63" t="str">
        <f t="shared" si="110"/>
        <v>M</v>
      </c>
      <c r="EA7" s="64" t="str">
        <f t="shared" ref="EA7:EM7" si="111">CHOOSE(WEEKDAY(EA6,1),"S","M","T","W","T","F","S")</f>
        <v>T</v>
      </c>
      <c r="EB7" s="64" t="str">
        <f t="shared" si="111"/>
        <v>W</v>
      </c>
      <c r="EC7" s="64" t="str">
        <f t="shared" si="111"/>
        <v>T</v>
      </c>
      <c r="ED7" s="64" t="str">
        <f t="shared" si="111"/>
        <v>F</v>
      </c>
      <c r="EE7" s="64" t="str">
        <f t="shared" si="111"/>
        <v>S</v>
      </c>
      <c r="EF7" s="65" t="str">
        <f t="shared" si="111"/>
        <v>S</v>
      </c>
      <c r="EG7" s="63" t="str">
        <f t="shared" si="111"/>
        <v>M</v>
      </c>
      <c r="EH7" s="64" t="str">
        <f t="shared" si="111"/>
        <v>T</v>
      </c>
      <c r="EI7" s="64" t="str">
        <f t="shared" si="111"/>
        <v>W</v>
      </c>
      <c r="EJ7" s="64" t="str">
        <f t="shared" si="111"/>
        <v>T</v>
      </c>
      <c r="EK7" s="64" t="str">
        <f t="shared" si="111"/>
        <v>F</v>
      </c>
      <c r="EL7" s="64" t="str">
        <f t="shared" si="111"/>
        <v>S</v>
      </c>
      <c r="EM7" s="65" t="str">
        <f t="shared" si="111"/>
        <v>S</v>
      </c>
    </row>
    <row r="8" spans="1:143" s="12" customFormat="1" ht="18" x14ac:dyDescent="0.2">
      <c r="A8" s="34" t="str">
        <f>IF(ISERROR(VALUE(SUBSTITUTE(prevWBS,".",""))),"1",IF(ISERROR(FIND("`",SUBSTITUTE(prevWBS,".","`",1))),TEXT(VALUE(prevWBS)+1,"#"),TEXT(VALUE(LEFT(prevWBS,FIND("`",SUBSTITUTE(prevWBS,".","`",1))-1))+1,"#")))</f>
        <v>1</v>
      </c>
      <c r="B8" s="35" t="s">
        <v>23</v>
      </c>
      <c r="C8" s="36"/>
      <c r="D8" s="37"/>
      <c r="E8" s="38"/>
      <c r="F8" s="58" t="str">
        <f>IF(ISBLANK(E8)," - ",IF(G8=0,E8,E8+G8-1))</f>
        <v xml:space="preserve"> - </v>
      </c>
      <c r="G8" s="39"/>
      <c r="H8" s="40"/>
      <c r="I8" s="41" t="str">
        <f t="shared" ref="I8:I9" si="112">IF(OR(F8=0,E8=0)," - ",NETWORKDAYS(E8,F8))</f>
        <v xml:space="preserve"> - </v>
      </c>
      <c r="J8" s="44"/>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c r="DP8" s="53"/>
      <c r="DQ8" s="53"/>
      <c r="DR8" s="53"/>
      <c r="DS8" s="53"/>
      <c r="DT8" s="53"/>
      <c r="DU8" s="53"/>
      <c r="DV8" s="53"/>
      <c r="DW8" s="53"/>
      <c r="DX8" s="53"/>
      <c r="DY8" s="53"/>
      <c r="DZ8" s="53"/>
      <c r="EA8" s="53"/>
      <c r="EB8" s="53"/>
      <c r="EC8" s="53"/>
      <c r="ED8" s="53"/>
      <c r="EE8" s="53"/>
      <c r="EF8" s="53"/>
      <c r="EG8" s="53"/>
      <c r="EH8" s="53"/>
      <c r="EI8" s="53"/>
      <c r="EJ8" s="53"/>
      <c r="EK8" s="53"/>
      <c r="EL8" s="53"/>
      <c r="EM8" s="53"/>
    </row>
    <row r="9" spans="1:143" s="17" customFormat="1" ht="18" x14ac:dyDescent="0.2">
      <c r="A9" s="16" t="str">
        <f t="shared" ref="A9:A10" si="113">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9" s="67" t="s">
        <v>24</v>
      </c>
      <c r="C9" s="17" t="s">
        <v>75</v>
      </c>
      <c r="D9" s="68"/>
      <c r="E9" s="78">
        <f>C4</f>
        <v>44819</v>
      </c>
      <c r="F9" s="79">
        <f>IF(ISBLANK(E9)," - ",IF(G9=0,E9,E9+G9-3))</f>
        <v>44823</v>
      </c>
      <c r="G9" s="18">
        <v>7</v>
      </c>
      <c r="H9" s="19">
        <v>0</v>
      </c>
      <c r="I9" s="20">
        <f t="shared" si="112"/>
        <v>3</v>
      </c>
      <c r="J9" s="45"/>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row>
    <row r="10" spans="1:143" s="17" customFormat="1" ht="18" x14ac:dyDescent="0.2">
      <c r="A10" s="16" t="str">
        <f t="shared" si="113"/>
        <v>1.2</v>
      </c>
      <c r="B10" s="67" t="s">
        <v>25</v>
      </c>
      <c r="C10" s="17" t="s">
        <v>4</v>
      </c>
      <c r="D10" s="68"/>
      <c r="E10" s="78">
        <f>F9</f>
        <v>44823</v>
      </c>
      <c r="F10" s="79">
        <f>IF(ISBLANK(E10)," - ",IF(G10=0,E10,E10+G10-3))</f>
        <v>44827</v>
      </c>
      <c r="G10" s="18">
        <v>7</v>
      </c>
      <c r="H10" s="19">
        <v>0</v>
      </c>
      <c r="I10" s="20">
        <f>IF(OR(F10=0,E10=0)," - ",NETWORKDAYS(E10,F10))</f>
        <v>5</v>
      </c>
      <c r="J10" s="45"/>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row>
    <row r="11" spans="1:143" s="12" customFormat="1" ht="18" x14ac:dyDescent="0.2">
      <c r="A11" s="34" t="str">
        <f>IF(ISERROR(VALUE(SUBSTITUTE(prevWBS,".",""))),"1",IF(ISERROR(FIND("`",SUBSTITUTE(prevWBS,".","`",1))),TEXT(VALUE(prevWBS)+1,"#"),TEXT(VALUE(LEFT(prevWBS,FIND("`",SUBSTITUTE(prevWBS,".","`",1))-1))+1,"#")))</f>
        <v>2</v>
      </c>
      <c r="B11" s="35" t="s">
        <v>26</v>
      </c>
      <c r="C11" s="38"/>
      <c r="D11" s="38"/>
      <c r="E11" s="38"/>
      <c r="F11" s="58" t="str">
        <f t="shared" ref="F11:F62" si="114">IF(ISBLANK(E11)," - ",IF(G11=0,E11,E11+G11-3))</f>
        <v xml:space="preserve"> - </v>
      </c>
      <c r="G11" s="39"/>
      <c r="H11" s="40"/>
      <c r="I11" s="41" t="str">
        <f t="shared" ref="I11:I45" si="115">IF(OR(F11=0,E11=0)," - ",NETWORKDAYS(E11,F11))</f>
        <v xml:space="preserve"> - </v>
      </c>
      <c r="J11" s="4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row>
    <row r="12" spans="1:143" s="17" customFormat="1" ht="18" x14ac:dyDescent="0.2">
      <c r="A12" s="16" t="str">
        <f t="shared" ref="A12:A21" si="116">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2.1</v>
      </c>
      <c r="B12" s="67" t="s">
        <v>27</v>
      </c>
      <c r="C12" s="17" t="s">
        <v>4</v>
      </c>
      <c r="D12" s="68"/>
      <c r="E12" s="78">
        <f>E10+7</f>
        <v>44830</v>
      </c>
      <c r="F12" s="79">
        <f t="shared" si="114"/>
        <v>44834</v>
      </c>
      <c r="G12" s="18">
        <v>7</v>
      </c>
      <c r="H12" s="19">
        <v>0</v>
      </c>
      <c r="I12" s="20">
        <f t="shared" si="115"/>
        <v>5</v>
      </c>
      <c r="J12" s="45"/>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row>
    <row r="13" spans="1:143" s="17" customFormat="1" ht="18" x14ac:dyDescent="0.2">
      <c r="A13" s="16" t="str">
        <f t="shared" si="116"/>
        <v>2.2</v>
      </c>
      <c r="B13" s="67" t="s">
        <v>28</v>
      </c>
      <c r="C13" s="17" t="s">
        <v>4</v>
      </c>
      <c r="D13" s="68"/>
      <c r="E13" s="78">
        <f>E12+7</f>
        <v>44837</v>
      </c>
      <c r="F13" s="79">
        <f t="shared" si="114"/>
        <v>44841</v>
      </c>
      <c r="G13" s="18">
        <v>7</v>
      </c>
      <c r="H13" s="19">
        <v>0</v>
      </c>
      <c r="I13" s="20">
        <f>IF(OR(F13=0,E13=0)," - ",NETWORKDAYS(E13,F13))</f>
        <v>5</v>
      </c>
      <c r="J13" s="45"/>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row>
    <row r="14" spans="1:143" s="17" customFormat="1" ht="18" x14ac:dyDescent="0.2">
      <c r="A14" s="16" t="str">
        <f t="shared" si="116"/>
        <v>2.3</v>
      </c>
      <c r="B14" s="67" t="s">
        <v>29</v>
      </c>
      <c r="C14" s="17" t="s">
        <v>4</v>
      </c>
      <c r="D14" s="68"/>
      <c r="E14" s="78">
        <f t="shared" ref="E14:E21" si="117">E13+7</f>
        <v>44844</v>
      </c>
      <c r="F14" s="79">
        <f t="shared" si="114"/>
        <v>44848</v>
      </c>
      <c r="G14" s="18">
        <v>7</v>
      </c>
      <c r="H14" s="19">
        <v>0</v>
      </c>
      <c r="I14" s="20">
        <f t="shared" si="115"/>
        <v>5</v>
      </c>
      <c r="J14" s="45"/>
      <c r="K14" s="16"/>
      <c r="L14" s="16"/>
      <c r="M14" s="54"/>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row>
    <row r="15" spans="1:143" s="17" customFormat="1" ht="18" x14ac:dyDescent="0.2">
      <c r="A15" s="16" t="str">
        <f t="shared" si="116"/>
        <v>2.4</v>
      </c>
      <c r="B15" s="67" t="s">
        <v>30</v>
      </c>
      <c r="C15" s="17" t="s">
        <v>4</v>
      </c>
      <c r="D15" s="68"/>
      <c r="E15" s="78">
        <f t="shared" si="117"/>
        <v>44851</v>
      </c>
      <c r="F15" s="79">
        <f t="shared" si="114"/>
        <v>44855</v>
      </c>
      <c r="G15" s="18">
        <v>7</v>
      </c>
      <c r="H15" s="19">
        <v>0</v>
      </c>
      <c r="I15" s="20">
        <f t="shared" si="115"/>
        <v>5</v>
      </c>
      <c r="J15" s="45"/>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row>
    <row r="16" spans="1:143" s="17" customFormat="1" ht="18" x14ac:dyDescent="0.2">
      <c r="A16" s="16" t="str">
        <f t="shared" si="116"/>
        <v>2.5</v>
      </c>
      <c r="B16" s="67" t="s">
        <v>35</v>
      </c>
      <c r="C16" s="17" t="s">
        <v>4</v>
      </c>
      <c r="D16" s="68"/>
      <c r="E16" s="78">
        <f t="shared" si="117"/>
        <v>44858</v>
      </c>
      <c r="F16" s="79">
        <f t="shared" si="114"/>
        <v>44862</v>
      </c>
      <c r="G16" s="18">
        <v>7</v>
      </c>
      <c r="H16" s="19">
        <v>0</v>
      </c>
      <c r="I16" s="20">
        <f t="shared" si="115"/>
        <v>5</v>
      </c>
      <c r="J16" s="45"/>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row>
    <row r="17" spans="1:143" s="17" customFormat="1" ht="18" x14ac:dyDescent="0.2">
      <c r="A17" s="16" t="str">
        <f t="shared" si="116"/>
        <v>2.6</v>
      </c>
      <c r="B17" s="67" t="s">
        <v>31</v>
      </c>
      <c r="C17" s="17" t="s">
        <v>4</v>
      </c>
      <c r="D17" s="68"/>
      <c r="E17" s="78">
        <f t="shared" si="117"/>
        <v>44865</v>
      </c>
      <c r="F17" s="79">
        <f t="shared" si="114"/>
        <v>44869</v>
      </c>
      <c r="G17" s="18">
        <v>7</v>
      </c>
      <c r="H17" s="19">
        <v>0</v>
      </c>
      <c r="I17" s="20">
        <f t="shared" si="115"/>
        <v>5</v>
      </c>
      <c r="J17" s="45"/>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row>
    <row r="18" spans="1:143" s="17" customFormat="1" ht="18" x14ac:dyDescent="0.2">
      <c r="A18" s="16" t="str">
        <f t="shared" si="116"/>
        <v>2.7</v>
      </c>
      <c r="B18" s="67" t="s">
        <v>32</v>
      </c>
      <c r="C18" s="17" t="s">
        <v>4</v>
      </c>
      <c r="D18" s="68"/>
      <c r="E18" s="78">
        <f t="shared" si="117"/>
        <v>44872</v>
      </c>
      <c r="F18" s="79">
        <f t="shared" si="114"/>
        <v>44876</v>
      </c>
      <c r="G18" s="18">
        <v>7</v>
      </c>
      <c r="H18" s="19">
        <v>0</v>
      </c>
      <c r="I18" s="20">
        <f t="shared" si="115"/>
        <v>5</v>
      </c>
      <c r="J18" s="45"/>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row>
    <row r="19" spans="1:143" s="17" customFormat="1" ht="18" x14ac:dyDescent="0.2">
      <c r="A19" s="16" t="str">
        <f t="shared" si="116"/>
        <v>2.8</v>
      </c>
      <c r="B19" s="67" t="s">
        <v>31</v>
      </c>
      <c r="C19" s="17" t="s">
        <v>4</v>
      </c>
      <c r="D19" s="68"/>
      <c r="E19" s="78">
        <f t="shared" si="117"/>
        <v>44879</v>
      </c>
      <c r="F19" s="79">
        <f t="shared" si="114"/>
        <v>44883</v>
      </c>
      <c r="G19" s="18">
        <v>7</v>
      </c>
      <c r="H19" s="19">
        <v>0</v>
      </c>
      <c r="I19" s="20">
        <f t="shared" si="115"/>
        <v>5</v>
      </c>
      <c r="J19" s="45"/>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row>
    <row r="20" spans="1:143" s="17" customFormat="1" ht="18" x14ac:dyDescent="0.2">
      <c r="A20" s="16" t="str">
        <f t="shared" si="116"/>
        <v>2.9</v>
      </c>
      <c r="B20" s="67" t="s">
        <v>33</v>
      </c>
      <c r="C20" s="17" t="s">
        <v>4</v>
      </c>
      <c r="D20" s="68"/>
      <c r="E20" s="78">
        <f t="shared" si="117"/>
        <v>44886</v>
      </c>
      <c r="F20" s="79">
        <f t="shared" si="114"/>
        <v>44890</v>
      </c>
      <c r="G20" s="18">
        <v>7</v>
      </c>
      <c r="H20" s="19">
        <v>0</v>
      </c>
      <c r="I20" s="20">
        <f t="shared" si="115"/>
        <v>5</v>
      </c>
      <c r="J20" s="45"/>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row>
    <row r="21" spans="1:143" s="17" customFormat="1" ht="18" x14ac:dyDescent="0.2">
      <c r="A21" s="16" t="str">
        <f t="shared" si="116"/>
        <v>2.10</v>
      </c>
      <c r="B21" s="67" t="s">
        <v>34</v>
      </c>
      <c r="C21" s="17" t="s">
        <v>4</v>
      </c>
      <c r="D21" s="68"/>
      <c r="E21" s="78">
        <f t="shared" si="117"/>
        <v>44893</v>
      </c>
      <c r="F21" s="79">
        <f t="shared" si="114"/>
        <v>44897</v>
      </c>
      <c r="G21" s="18">
        <v>7</v>
      </c>
      <c r="H21" s="19">
        <v>0</v>
      </c>
      <c r="I21" s="20">
        <f t="shared" ref="I21" si="118">IF(OR(F21=0,E21=0)," - ",NETWORKDAYS(E21,F21))</f>
        <v>5</v>
      </c>
      <c r="J21" s="45"/>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row>
    <row r="22" spans="1:143" s="12" customFormat="1" ht="18" x14ac:dyDescent="0.2">
      <c r="A22" s="10" t="str">
        <f>IF(ISERROR(VALUE(SUBSTITUTE(prevWBS,".",""))),"1",IF(ISERROR(FIND("`",SUBSTITUTE(prevWBS,".","`",1))),TEXT(VALUE(prevWBS)+1,"#"),TEXT(VALUE(LEFT(prevWBS,FIND("`",SUBSTITUTE(prevWBS,".","`",1))-1))+1,"#")))</f>
        <v>3</v>
      </c>
      <c r="B22" s="11" t="s">
        <v>36</v>
      </c>
      <c r="F22" s="58" t="str">
        <f t="shared" si="114"/>
        <v xml:space="preserve"> - </v>
      </c>
      <c r="G22" s="13"/>
      <c r="H22" s="14"/>
      <c r="I22" s="15" t="str">
        <f t="shared" si="115"/>
        <v xml:space="preserve"> - </v>
      </c>
      <c r="J22" s="46"/>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row>
    <row r="23" spans="1:143" s="17" customFormat="1" ht="18" x14ac:dyDescent="0.2">
      <c r="A23" s="16" t="str">
        <f t="shared" ref="A23:A32" si="119">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3.1</v>
      </c>
      <c r="B23" s="67" t="s">
        <v>37</v>
      </c>
      <c r="C23" s="17" t="s">
        <v>4</v>
      </c>
      <c r="D23" s="68"/>
      <c r="E23" s="78">
        <f>E21+7</f>
        <v>44900</v>
      </c>
      <c r="F23" s="79">
        <f t="shared" si="114"/>
        <v>44904</v>
      </c>
      <c r="G23" s="18">
        <v>7</v>
      </c>
      <c r="H23" s="19">
        <v>0</v>
      </c>
      <c r="I23" s="20">
        <f t="shared" si="115"/>
        <v>5</v>
      </c>
      <c r="J23" s="45"/>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row>
    <row r="24" spans="1:143" s="17" customFormat="1" ht="18" x14ac:dyDescent="0.2">
      <c r="A24" s="16" t="str">
        <f t="shared" si="119"/>
        <v>3.2</v>
      </c>
      <c r="B24" s="67" t="s">
        <v>38</v>
      </c>
      <c r="C24" s="17" t="s">
        <v>4</v>
      </c>
      <c r="D24" s="68"/>
      <c r="E24" s="78">
        <f>E23+7</f>
        <v>44907</v>
      </c>
      <c r="F24" s="79">
        <f t="shared" si="114"/>
        <v>44911</v>
      </c>
      <c r="G24" s="18">
        <v>7</v>
      </c>
      <c r="H24" s="19">
        <v>0</v>
      </c>
      <c r="I24" s="20">
        <f t="shared" si="115"/>
        <v>5</v>
      </c>
      <c r="J24" s="45"/>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row>
    <row r="25" spans="1:143" s="17" customFormat="1" ht="18" x14ac:dyDescent="0.2">
      <c r="A25" s="16" t="str">
        <f t="shared" si="119"/>
        <v>3.3</v>
      </c>
      <c r="B25" s="67" t="s">
        <v>39</v>
      </c>
      <c r="C25" s="17" t="s">
        <v>4</v>
      </c>
      <c r="D25" s="68"/>
      <c r="E25" s="78">
        <f t="shared" ref="E25:E32" si="120">E24+7</f>
        <v>44914</v>
      </c>
      <c r="F25" s="79">
        <f t="shared" si="114"/>
        <v>44918</v>
      </c>
      <c r="G25" s="18">
        <v>7</v>
      </c>
      <c r="H25" s="19">
        <v>0</v>
      </c>
      <c r="I25" s="20">
        <f t="shared" si="115"/>
        <v>5</v>
      </c>
      <c r="J25" s="45"/>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row>
    <row r="26" spans="1:143" s="17" customFormat="1" ht="18" x14ac:dyDescent="0.2">
      <c r="A26" s="16" t="str">
        <f t="shared" si="119"/>
        <v>3.4</v>
      </c>
      <c r="B26" s="67" t="s">
        <v>40</v>
      </c>
      <c r="C26" s="17" t="s">
        <v>4</v>
      </c>
      <c r="D26" s="68"/>
      <c r="E26" s="78">
        <f t="shared" si="120"/>
        <v>44921</v>
      </c>
      <c r="F26" s="79">
        <f t="shared" si="114"/>
        <v>44925</v>
      </c>
      <c r="G26" s="18">
        <v>7</v>
      </c>
      <c r="H26" s="19">
        <v>0</v>
      </c>
      <c r="I26" s="20">
        <f t="shared" si="115"/>
        <v>5</v>
      </c>
      <c r="J26" s="45"/>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row>
    <row r="27" spans="1:143" s="17" customFormat="1" ht="18" x14ac:dyDescent="0.2">
      <c r="A27" s="16" t="str">
        <f t="shared" si="119"/>
        <v>3.5</v>
      </c>
      <c r="B27" s="67" t="s">
        <v>41</v>
      </c>
      <c r="C27" s="17" t="s">
        <v>4</v>
      </c>
      <c r="D27" s="68"/>
      <c r="E27" s="78">
        <f t="shared" si="120"/>
        <v>44928</v>
      </c>
      <c r="F27" s="79">
        <f t="shared" si="114"/>
        <v>44932</v>
      </c>
      <c r="G27" s="18">
        <v>7</v>
      </c>
      <c r="H27" s="19">
        <v>0</v>
      </c>
      <c r="I27" s="20">
        <f t="shared" ref="I27:I30" si="121">IF(OR(F27=0,E27=0)," - ",NETWORKDAYS(E27,F27))</f>
        <v>5</v>
      </c>
      <c r="J27" s="45"/>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row>
    <row r="28" spans="1:143" s="17" customFormat="1" ht="18" x14ac:dyDescent="0.2">
      <c r="A28" s="16" t="str">
        <f t="shared" si="119"/>
        <v>3.6</v>
      </c>
      <c r="B28" s="67" t="s">
        <v>31</v>
      </c>
      <c r="C28" s="17" t="s">
        <v>4</v>
      </c>
      <c r="D28" s="68"/>
      <c r="E28" s="78">
        <f t="shared" si="120"/>
        <v>44935</v>
      </c>
      <c r="F28" s="79">
        <f t="shared" si="114"/>
        <v>44939</v>
      </c>
      <c r="G28" s="18">
        <v>7</v>
      </c>
      <c r="H28" s="19">
        <v>0</v>
      </c>
      <c r="I28" s="20">
        <f t="shared" si="121"/>
        <v>5</v>
      </c>
      <c r="J28" s="45"/>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row>
    <row r="29" spans="1:143" s="17" customFormat="1" ht="18" x14ac:dyDescent="0.2">
      <c r="A29" s="16" t="str">
        <f t="shared" si="119"/>
        <v>3.7</v>
      </c>
      <c r="B29" s="67" t="s">
        <v>42</v>
      </c>
      <c r="C29" s="17" t="s">
        <v>4</v>
      </c>
      <c r="D29" s="68"/>
      <c r="E29" s="78">
        <f t="shared" si="120"/>
        <v>44942</v>
      </c>
      <c r="F29" s="79">
        <f t="shared" si="114"/>
        <v>44946</v>
      </c>
      <c r="G29" s="18">
        <v>7</v>
      </c>
      <c r="H29" s="19">
        <v>0</v>
      </c>
      <c r="I29" s="20">
        <f t="shared" si="121"/>
        <v>5</v>
      </c>
      <c r="J29" s="45"/>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row>
    <row r="30" spans="1:143" s="17" customFormat="1" ht="18" x14ac:dyDescent="0.2">
      <c r="A30" s="16" t="str">
        <f t="shared" si="119"/>
        <v>3.8</v>
      </c>
      <c r="B30" s="67" t="s">
        <v>31</v>
      </c>
      <c r="C30" s="17" t="s">
        <v>4</v>
      </c>
      <c r="D30" s="68"/>
      <c r="E30" s="78">
        <f t="shared" si="120"/>
        <v>44949</v>
      </c>
      <c r="F30" s="79">
        <f t="shared" si="114"/>
        <v>44953</v>
      </c>
      <c r="G30" s="18">
        <v>7</v>
      </c>
      <c r="H30" s="19">
        <v>0</v>
      </c>
      <c r="I30" s="20">
        <f t="shared" si="121"/>
        <v>5</v>
      </c>
      <c r="J30" s="45"/>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row>
    <row r="31" spans="1:143" s="17" customFormat="1" ht="18" x14ac:dyDescent="0.2">
      <c r="A31" s="16" t="str">
        <f t="shared" si="119"/>
        <v>3.9</v>
      </c>
      <c r="B31" s="67" t="s">
        <v>43</v>
      </c>
      <c r="C31" s="17" t="s">
        <v>4</v>
      </c>
      <c r="D31" s="68"/>
      <c r="E31" s="78">
        <f t="shared" si="120"/>
        <v>44956</v>
      </c>
      <c r="F31" s="79">
        <f t="shared" si="114"/>
        <v>44960</v>
      </c>
      <c r="G31" s="18">
        <v>7</v>
      </c>
      <c r="H31" s="19">
        <v>0</v>
      </c>
      <c r="I31" s="20">
        <f t="shared" ref="I31" si="122">IF(OR(F31=0,E31=0)," - ",NETWORKDAYS(E31,F31))</f>
        <v>5</v>
      </c>
      <c r="J31" s="45"/>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row>
    <row r="32" spans="1:143" s="17" customFormat="1" ht="18" x14ac:dyDescent="0.2">
      <c r="A32" s="16" t="str">
        <f t="shared" si="119"/>
        <v>3.10</v>
      </c>
      <c r="B32" s="67" t="s">
        <v>44</v>
      </c>
      <c r="C32" s="17" t="s">
        <v>4</v>
      </c>
      <c r="D32" s="68"/>
      <c r="E32" s="78">
        <f t="shared" si="120"/>
        <v>44963</v>
      </c>
      <c r="F32" s="79">
        <f t="shared" si="114"/>
        <v>44967</v>
      </c>
      <c r="G32" s="18">
        <v>7</v>
      </c>
      <c r="H32" s="19">
        <v>0</v>
      </c>
      <c r="I32" s="20">
        <f t="shared" si="115"/>
        <v>5</v>
      </c>
      <c r="J32" s="45"/>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row>
    <row r="33" spans="1:143" s="12" customFormat="1" ht="18" x14ac:dyDescent="0.2">
      <c r="A33" s="10" t="str">
        <f>IF(ISERROR(VALUE(SUBSTITUTE(prevWBS,".",""))),"1",IF(ISERROR(FIND("`",SUBSTITUTE(prevWBS,".","`",1))),TEXT(VALUE(prevWBS)+1,"#"),TEXT(VALUE(LEFT(prevWBS,FIND("`",SUBSTITUTE(prevWBS,".","`",1))-1))+1,"#")))</f>
        <v>4</v>
      </c>
      <c r="B33" s="11" t="s">
        <v>45</v>
      </c>
      <c r="C33" s="50"/>
      <c r="D33" s="50"/>
      <c r="E33" s="50"/>
      <c r="F33" s="50"/>
      <c r="G33" s="13"/>
      <c r="H33" s="14"/>
      <c r="I33" s="15" t="str">
        <f t="shared" si="115"/>
        <v xml:space="preserve"> - </v>
      </c>
      <c r="J33" s="46"/>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row>
    <row r="34" spans="1:143" s="17" customFormat="1" ht="18" x14ac:dyDescent="0.2">
      <c r="A34" s="16" t="str">
        <f t="shared" ref="A34:A39" si="123">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4.1</v>
      </c>
      <c r="B34" s="67" t="s">
        <v>46</v>
      </c>
      <c r="C34" s="17" t="s">
        <v>4</v>
      </c>
      <c r="D34" s="68"/>
      <c r="E34" s="78">
        <f>E32+7</f>
        <v>44970</v>
      </c>
      <c r="F34" s="79">
        <f t="shared" si="114"/>
        <v>44974</v>
      </c>
      <c r="G34" s="18">
        <v>7</v>
      </c>
      <c r="H34" s="19">
        <v>0</v>
      </c>
      <c r="I34" s="20">
        <f t="shared" si="115"/>
        <v>5</v>
      </c>
      <c r="J34" s="45"/>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row>
    <row r="35" spans="1:143" s="17" customFormat="1" ht="18" x14ac:dyDescent="0.2">
      <c r="A35" s="16" t="str">
        <f t="shared" si="123"/>
        <v>4.2</v>
      </c>
      <c r="B35" s="67" t="s">
        <v>47</v>
      </c>
      <c r="C35" s="17" t="s">
        <v>4</v>
      </c>
      <c r="D35" s="68"/>
      <c r="E35" s="78">
        <f t="shared" ref="E35:E62" si="124">E34+7</f>
        <v>44977</v>
      </c>
      <c r="F35" s="79">
        <f t="shared" si="114"/>
        <v>44981</v>
      </c>
      <c r="G35" s="18">
        <v>7</v>
      </c>
      <c r="H35" s="19">
        <v>0</v>
      </c>
      <c r="I35" s="20">
        <f t="shared" si="115"/>
        <v>5</v>
      </c>
      <c r="J35" s="45"/>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row>
    <row r="36" spans="1:143" s="17" customFormat="1" ht="18" x14ac:dyDescent="0.2">
      <c r="A36" s="16" t="str">
        <f t="shared" si="123"/>
        <v>4.3</v>
      </c>
      <c r="B36" s="67" t="s">
        <v>48</v>
      </c>
      <c r="C36" s="17" t="s">
        <v>4</v>
      </c>
      <c r="D36" s="68"/>
      <c r="E36" s="78">
        <f t="shared" si="124"/>
        <v>44984</v>
      </c>
      <c r="F36" s="79">
        <f t="shared" si="114"/>
        <v>44988</v>
      </c>
      <c r="G36" s="18">
        <v>7</v>
      </c>
      <c r="H36" s="19">
        <v>0</v>
      </c>
      <c r="I36" s="20">
        <f t="shared" si="115"/>
        <v>5</v>
      </c>
      <c r="J36" s="45"/>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row>
    <row r="37" spans="1:143" s="17" customFormat="1" ht="18" x14ac:dyDescent="0.2">
      <c r="A37" s="16" t="str">
        <f t="shared" si="123"/>
        <v>4.4</v>
      </c>
      <c r="B37" s="67" t="s">
        <v>49</v>
      </c>
      <c r="C37" s="17" t="s">
        <v>4</v>
      </c>
      <c r="D37" s="68"/>
      <c r="E37" s="78">
        <f t="shared" si="124"/>
        <v>44991</v>
      </c>
      <c r="F37" s="79">
        <f t="shared" si="114"/>
        <v>44995</v>
      </c>
      <c r="G37" s="18">
        <v>7</v>
      </c>
      <c r="H37" s="19">
        <v>0</v>
      </c>
      <c r="I37" s="20">
        <f t="shared" ref="I37:I39" si="125">IF(OR(F37=0,E37=0)," - ",NETWORKDAYS(E37,F37))</f>
        <v>5</v>
      </c>
      <c r="J37" s="45"/>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row>
    <row r="38" spans="1:143" s="17" customFormat="1" ht="18" x14ac:dyDescent="0.2">
      <c r="A38" s="16" t="str">
        <f t="shared" si="123"/>
        <v>4.5</v>
      </c>
      <c r="B38" s="67" t="s">
        <v>50</v>
      </c>
      <c r="C38" s="17" t="s">
        <v>4</v>
      </c>
      <c r="D38" s="68"/>
      <c r="E38" s="78">
        <f t="shared" si="124"/>
        <v>44998</v>
      </c>
      <c r="F38" s="79">
        <f t="shared" si="114"/>
        <v>45002</v>
      </c>
      <c r="G38" s="18">
        <v>7</v>
      </c>
      <c r="H38" s="19">
        <v>0</v>
      </c>
      <c r="I38" s="20">
        <f t="shared" si="125"/>
        <v>5</v>
      </c>
      <c r="J38" s="45"/>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row>
    <row r="39" spans="1:143" s="17" customFormat="1" ht="18" x14ac:dyDescent="0.2">
      <c r="A39" s="16" t="str">
        <f t="shared" si="123"/>
        <v>4.6</v>
      </c>
      <c r="B39" s="67" t="s">
        <v>51</v>
      </c>
      <c r="C39" s="17" t="s">
        <v>4</v>
      </c>
      <c r="D39" s="68"/>
      <c r="E39" s="78">
        <f t="shared" si="124"/>
        <v>45005</v>
      </c>
      <c r="F39" s="79">
        <f t="shared" si="114"/>
        <v>45009</v>
      </c>
      <c r="G39" s="18">
        <v>7</v>
      </c>
      <c r="H39" s="19">
        <v>0</v>
      </c>
      <c r="I39" s="20">
        <f t="shared" si="125"/>
        <v>5</v>
      </c>
      <c r="J39" s="45"/>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row>
    <row r="40" spans="1:143" s="12" customFormat="1" ht="18" x14ac:dyDescent="0.2">
      <c r="A40" s="10" t="str">
        <f>IF(ISERROR(VALUE(SUBSTITUTE(prevWBS,".",""))),"1",IF(ISERROR(FIND("`",SUBSTITUTE(prevWBS,".","`",1))),TEXT(VALUE(prevWBS)+1,"#"),TEXT(VALUE(LEFT(prevWBS,FIND("`",SUBSTITUTE(prevWBS,".","`",1))-1))+1,"#")))</f>
        <v>5</v>
      </c>
      <c r="B40" s="11" t="s">
        <v>52</v>
      </c>
      <c r="C40" s="50"/>
      <c r="D40" s="50"/>
      <c r="E40" s="50"/>
      <c r="F40" s="50"/>
      <c r="G40" s="13"/>
      <c r="H40" s="14"/>
      <c r="I40" s="15" t="str">
        <f t="shared" si="115"/>
        <v xml:space="preserve"> - </v>
      </c>
      <c r="J40" s="46"/>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row>
    <row r="41" spans="1:143" s="17" customFormat="1" ht="18" x14ac:dyDescent="0.2">
      <c r="A41" s="16" t="str">
        <f t="shared" ref="A41:A50" si="126">IF(ISERROR(VALUE(SUBSTITUTE(prevWBS,".",""))),"0.1",IF(ISERROR(FIND("`",SUBSTITUTE(prevWBS,".","`",1))),prevWBS&amp;".1",LEFT(prevWBS,FIND("`",SUBSTITUTE(prevWBS,".","`",1)))&amp;IF(ISERROR(FIND("`",SUBSTITUTE(prevWBS,".","`",2))),VALUE(RIGHT(prevWBS,LEN(prevWBS)-FIND("`",SUBSTITUTE(prevWBS,".","`",1))))+1,VALUE(MID(prevWBS,FIND("`",SUBSTITUTE(prevWBS,".","`",1))+1,(FIND("`",SUBSTITUTE(prevWBS,".","`",2))-FIND("`",SUBSTITUTE(prevWBS,".","`",1))-1)))+1)))</f>
        <v>5.1</v>
      </c>
      <c r="B41" s="67" t="s">
        <v>53</v>
      </c>
      <c r="C41" s="17" t="s">
        <v>4</v>
      </c>
      <c r="D41" s="68"/>
      <c r="E41" s="78">
        <f>E39+7</f>
        <v>45012</v>
      </c>
      <c r="F41" s="79">
        <f>IF(ISBLANK(E41)," - ",IF(G41=0,E41,E41+G41-3))</f>
        <v>45016</v>
      </c>
      <c r="G41" s="18">
        <v>7</v>
      </c>
      <c r="H41" s="19">
        <v>0</v>
      </c>
      <c r="I41" s="20">
        <f t="shared" si="115"/>
        <v>5</v>
      </c>
      <c r="J41" s="45"/>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row>
    <row r="42" spans="1:143" s="17" customFormat="1" ht="18" x14ac:dyDescent="0.2">
      <c r="A42" s="16" t="str">
        <f t="shared" si="126"/>
        <v>5.2</v>
      </c>
      <c r="B42" s="67" t="s">
        <v>54</v>
      </c>
      <c r="C42" s="17" t="s">
        <v>4</v>
      </c>
      <c r="D42" s="68"/>
      <c r="E42" s="78">
        <f>E41+7</f>
        <v>45019</v>
      </c>
      <c r="F42" s="79">
        <f t="shared" ref="F42:F50" si="127">IF(ISBLANK(E42)," - ",IF(G42=0,E42,E42+G42-3))</f>
        <v>45023</v>
      </c>
      <c r="G42" s="18">
        <v>7</v>
      </c>
      <c r="H42" s="19">
        <v>0</v>
      </c>
      <c r="I42" s="20">
        <f t="shared" si="115"/>
        <v>5</v>
      </c>
      <c r="J42" s="45"/>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row>
    <row r="43" spans="1:143" s="17" customFormat="1" ht="18" x14ac:dyDescent="0.2">
      <c r="A43" s="16" t="str">
        <f t="shared" si="126"/>
        <v>5.3</v>
      </c>
      <c r="B43" s="67" t="s">
        <v>55</v>
      </c>
      <c r="C43" s="17" t="s">
        <v>4</v>
      </c>
      <c r="D43" s="68"/>
      <c r="E43" s="78">
        <f t="shared" ref="E43:E50" si="128">E42+7</f>
        <v>45026</v>
      </c>
      <c r="F43" s="79">
        <f t="shared" si="127"/>
        <v>45030</v>
      </c>
      <c r="G43" s="18">
        <v>7</v>
      </c>
      <c r="H43" s="19">
        <v>0</v>
      </c>
      <c r="I43" s="20">
        <f t="shared" si="115"/>
        <v>5</v>
      </c>
      <c r="J43" s="45"/>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row>
    <row r="44" spans="1:143" s="17" customFormat="1" ht="18" x14ac:dyDescent="0.2">
      <c r="A44" s="16" t="str">
        <f t="shared" si="126"/>
        <v>5.4</v>
      </c>
      <c r="B44" s="67" t="s">
        <v>56</v>
      </c>
      <c r="C44" s="17" t="s">
        <v>4</v>
      </c>
      <c r="D44" s="68"/>
      <c r="E44" s="78">
        <f t="shared" si="128"/>
        <v>45033</v>
      </c>
      <c r="F44" s="79">
        <f t="shared" si="127"/>
        <v>45037</v>
      </c>
      <c r="G44" s="18">
        <v>7</v>
      </c>
      <c r="H44" s="19">
        <v>0</v>
      </c>
      <c r="I44" s="20">
        <f t="shared" si="115"/>
        <v>5</v>
      </c>
      <c r="J44" s="45"/>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row>
    <row r="45" spans="1:143" s="17" customFormat="1" ht="18" x14ac:dyDescent="0.2">
      <c r="A45" s="16" t="str">
        <f t="shared" si="126"/>
        <v>5.5</v>
      </c>
      <c r="B45" s="67" t="s">
        <v>57</v>
      </c>
      <c r="C45" s="17" t="s">
        <v>4</v>
      </c>
      <c r="D45" s="68"/>
      <c r="E45" s="78">
        <f t="shared" si="128"/>
        <v>45040</v>
      </c>
      <c r="F45" s="79">
        <f t="shared" si="127"/>
        <v>45044</v>
      </c>
      <c r="G45" s="18">
        <v>7</v>
      </c>
      <c r="H45" s="19">
        <v>0</v>
      </c>
      <c r="I45" s="20">
        <f t="shared" si="115"/>
        <v>5</v>
      </c>
      <c r="J45" s="45"/>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row>
    <row r="46" spans="1:143" s="21" customFormat="1" ht="18" x14ac:dyDescent="0.2">
      <c r="A46" s="16" t="str">
        <f t="shared" si="126"/>
        <v>5.6</v>
      </c>
      <c r="B46" s="67" t="s">
        <v>58</v>
      </c>
      <c r="C46" s="17" t="s">
        <v>4</v>
      </c>
      <c r="D46" s="68"/>
      <c r="E46" s="78">
        <f t="shared" si="128"/>
        <v>45047</v>
      </c>
      <c r="F46" s="79">
        <f t="shared" si="127"/>
        <v>45051</v>
      </c>
      <c r="G46" s="18">
        <v>7</v>
      </c>
      <c r="H46" s="19">
        <v>0</v>
      </c>
      <c r="I46" s="20">
        <f t="shared" ref="I46:I56" si="129">IF(OR(F46=0,E46=0)," - ",NETWORKDAYS(E46,F46))</f>
        <v>5</v>
      </c>
      <c r="J46" s="77"/>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row>
    <row r="47" spans="1:143" s="21" customFormat="1" ht="18" x14ac:dyDescent="0.2">
      <c r="A47" s="16" t="str">
        <f t="shared" si="126"/>
        <v>5.7</v>
      </c>
      <c r="B47" s="67" t="s">
        <v>59</v>
      </c>
      <c r="C47" s="17" t="s">
        <v>4</v>
      </c>
      <c r="D47" s="68"/>
      <c r="E47" s="78">
        <f t="shared" si="128"/>
        <v>45054</v>
      </c>
      <c r="F47" s="79">
        <f t="shared" si="127"/>
        <v>45058</v>
      </c>
      <c r="G47" s="18">
        <v>7</v>
      </c>
      <c r="H47" s="19">
        <v>0</v>
      </c>
      <c r="I47" s="20">
        <f t="shared" si="129"/>
        <v>5</v>
      </c>
      <c r="J47" s="77"/>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row>
    <row r="48" spans="1:143" s="21" customFormat="1" ht="18" x14ac:dyDescent="0.2">
      <c r="A48" s="16" t="str">
        <f t="shared" si="126"/>
        <v>5.8</v>
      </c>
      <c r="B48" s="67" t="s">
        <v>60</v>
      </c>
      <c r="C48" s="17" t="s">
        <v>4</v>
      </c>
      <c r="D48" s="68"/>
      <c r="E48" s="78">
        <f t="shared" si="128"/>
        <v>45061</v>
      </c>
      <c r="F48" s="79">
        <f t="shared" si="127"/>
        <v>45065</v>
      </c>
      <c r="G48" s="18">
        <v>7</v>
      </c>
      <c r="H48" s="19">
        <v>0</v>
      </c>
      <c r="I48" s="20">
        <f t="shared" si="129"/>
        <v>5</v>
      </c>
      <c r="J48" s="77"/>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row>
    <row r="49" spans="1:143" s="21" customFormat="1" ht="18" x14ac:dyDescent="0.2">
      <c r="A49" s="16" t="str">
        <f t="shared" si="126"/>
        <v>5.9</v>
      </c>
      <c r="B49" s="67" t="s">
        <v>61</v>
      </c>
      <c r="C49" s="17" t="s">
        <v>4</v>
      </c>
      <c r="D49" s="68"/>
      <c r="E49" s="78">
        <f t="shared" si="128"/>
        <v>45068</v>
      </c>
      <c r="F49" s="79">
        <f t="shared" si="127"/>
        <v>45072</v>
      </c>
      <c r="G49" s="18">
        <v>7</v>
      </c>
      <c r="H49" s="19">
        <v>0</v>
      </c>
      <c r="I49" s="20">
        <f t="shared" si="129"/>
        <v>5</v>
      </c>
      <c r="J49" s="77"/>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row>
    <row r="50" spans="1:143" s="21" customFormat="1" ht="18" x14ac:dyDescent="0.2">
      <c r="A50" s="16" t="str">
        <f t="shared" si="126"/>
        <v>5.10</v>
      </c>
      <c r="B50" s="67" t="s">
        <v>62</v>
      </c>
      <c r="C50" s="17" t="s">
        <v>4</v>
      </c>
      <c r="D50" s="68"/>
      <c r="E50" s="78">
        <f t="shared" si="128"/>
        <v>45075</v>
      </c>
      <c r="F50" s="79">
        <f t="shared" si="127"/>
        <v>45079</v>
      </c>
      <c r="G50" s="18">
        <v>7</v>
      </c>
      <c r="H50" s="19">
        <v>0</v>
      </c>
      <c r="I50" s="20">
        <f t="shared" si="129"/>
        <v>5</v>
      </c>
      <c r="J50" s="77"/>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row>
    <row r="51" spans="1:143" s="12" customFormat="1" ht="18" x14ac:dyDescent="0.2">
      <c r="A51" s="10" t="str">
        <f>IF(ISERROR(VALUE(SUBSTITUTE(prevWBS,".",""))),"1",IF(ISERROR(FIND("`",SUBSTITUTE(prevWBS,".","`",1))),TEXT(VALUE(prevWBS)+1,"#"),TEXT(VALUE(LEFT(prevWBS,FIND("`",SUBSTITUTE(prevWBS,".","`",1))-1))+1,"#")))</f>
        <v>6</v>
      </c>
      <c r="B51" s="11" t="s">
        <v>63</v>
      </c>
      <c r="C51" s="50"/>
      <c r="D51" s="50"/>
      <c r="E51" s="50"/>
      <c r="F51" s="50"/>
      <c r="G51" s="13"/>
      <c r="H51" s="14"/>
      <c r="I51" s="15" t="str">
        <f t="shared" si="129"/>
        <v xml:space="preserve"> - </v>
      </c>
      <c r="J51" s="46"/>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5"/>
      <c r="BA51" s="55"/>
      <c r="BB51" s="55"/>
      <c r="BC51" s="55"/>
      <c r="BD51" s="55"/>
      <c r="BE51" s="55"/>
      <c r="BF51" s="55"/>
      <c r="BG51" s="55"/>
      <c r="BH51" s="55"/>
      <c r="BI51" s="55"/>
      <c r="BJ51" s="55"/>
      <c r="BK51" s="55"/>
      <c r="BL51" s="55"/>
      <c r="BM51" s="55"/>
      <c r="BN51" s="55"/>
      <c r="BO51" s="55"/>
      <c r="BP51" s="55"/>
      <c r="BQ51" s="55"/>
      <c r="BR51" s="55"/>
      <c r="BS51" s="55"/>
      <c r="BT51" s="55"/>
      <c r="BU51" s="55"/>
      <c r="BV51" s="55"/>
      <c r="BW51" s="55"/>
      <c r="BX51" s="55"/>
      <c r="BY51" s="55"/>
      <c r="BZ51" s="55"/>
      <c r="CA51" s="55"/>
      <c r="CB51" s="55"/>
      <c r="CC51" s="55"/>
      <c r="CD51" s="55"/>
      <c r="CE51" s="55"/>
      <c r="CF51" s="55"/>
      <c r="CG51" s="55"/>
      <c r="CH51" s="55"/>
      <c r="CI51" s="55"/>
      <c r="CJ51" s="55"/>
      <c r="CK51" s="55"/>
      <c r="CL51" s="55"/>
      <c r="CM51" s="55"/>
      <c r="CN51" s="55"/>
      <c r="CO51" s="55"/>
      <c r="CP51" s="55"/>
      <c r="CQ51" s="55"/>
      <c r="CR51" s="55"/>
      <c r="CS51" s="55"/>
      <c r="CT51" s="55"/>
      <c r="CU51" s="55"/>
      <c r="CV51" s="55"/>
      <c r="CW51" s="55"/>
      <c r="CX51" s="55"/>
      <c r="CY51" s="55"/>
      <c r="CZ51" s="55"/>
      <c r="DA51" s="55"/>
      <c r="DB51" s="55"/>
      <c r="DC51" s="55"/>
      <c r="DD51" s="55"/>
      <c r="DE51" s="55"/>
      <c r="DF51" s="55"/>
      <c r="DG51" s="55"/>
      <c r="DH51" s="55"/>
      <c r="DI51" s="55"/>
      <c r="DJ51" s="55"/>
      <c r="DK51" s="55"/>
      <c r="DL51" s="55"/>
      <c r="DM51" s="55"/>
      <c r="DN51" s="55"/>
      <c r="DO51" s="55"/>
      <c r="DP51" s="55"/>
      <c r="DQ51" s="55"/>
      <c r="DR51" s="55"/>
      <c r="DS51" s="55"/>
      <c r="DT51" s="55"/>
      <c r="DU51" s="55"/>
      <c r="DV51" s="55"/>
      <c r="DW51" s="55"/>
      <c r="DX51" s="55"/>
      <c r="DY51" s="55"/>
      <c r="DZ51" s="55"/>
      <c r="EA51" s="55"/>
      <c r="EB51" s="55"/>
      <c r="EC51" s="55"/>
      <c r="ED51" s="55"/>
      <c r="EE51" s="55"/>
      <c r="EF51" s="55"/>
      <c r="EG51" s="55"/>
      <c r="EH51" s="55"/>
      <c r="EI51" s="55"/>
      <c r="EJ51" s="55"/>
      <c r="EK51" s="55"/>
      <c r="EL51" s="55"/>
      <c r="EM51" s="55"/>
    </row>
    <row r="52" spans="1:143" s="17" customFormat="1" ht="18" x14ac:dyDescent="0.2">
      <c r="A52" s="16" t="str">
        <f t="shared" ref="A52:A62" si="130">IF(ISERROR(VALUE(SUBSTITUTE(prevWBS,".",""))),"0.1",IF(ISERROR(FIND("`",SUBSTITUTE(prevWBS,".","`",1))),prevWBS&amp;".1",LEFT(prevWBS,FIND("`",SUBSTITUTE(prevWBS,".","`",1)))&amp;IF(ISERROR(FIND("`",SUBSTITUTE(prevWBS,".","`",2))),VALUE(RIGHT(prevWBS,LEN(prevWBS)-FIND("`",SUBSTITUTE(prevWBS,".","`",1))))+1,VALUE(MID(prevWBS,FIND("`",SUBSTITUTE(prevWBS,".","`",1))+1,(FIND("`",SUBSTITUTE(prevWBS,".","`",2))-FIND("`",SUBSTITUTE(prevWBS,".","`",1))-1)))+1)))</f>
        <v>6.1</v>
      </c>
      <c r="B52" s="67" t="s">
        <v>64</v>
      </c>
      <c r="C52" s="17" t="s">
        <v>4</v>
      </c>
      <c r="D52" s="68"/>
      <c r="E52" s="78">
        <f>E50+7</f>
        <v>45082</v>
      </c>
      <c r="F52" s="79">
        <f t="shared" si="114"/>
        <v>45086</v>
      </c>
      <c r="G52" s="18">
        <v>7</v>
      </c>
      <c r="H52" s="19">
        <v>0</v>
      </c>
      <c r="I52" s="20">
        <f t="shared" si="129"/>
        <v>5</v>
      </c>
      <c r="J52" s="45"/>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row>
    <row r="53" spans="1:143" s="17" customFormat="1" ht="18" x14ac:dyDescent="0.2">
      <c r="A53" s="16" t="str">
        <f t="shared" si="130"/>
        <v>6.2</v>
      </c>
      <c r="B53" s="67" t="s">
        <v>65</v>
      </c>
      <c r="C53" s="17" t="s">
        <v>4</v>
      </c>
      <c r="D53" s="68"/>
      <c r="E53" s="78">
        <f t="shared" si="124"/>
        <v>45089</v>
      </c>
      <c r="F53" s="79">
        <f t="shared" si="114"/>
        <v>45093</v>
      </c>
      <c r="G53" s="18">
        <v>7</v>
      </c>
      <c r="H53" s="19">
        <v>0</v>
      </c>
      <c r="I53" s="20">
        <f t="shared" si="129"/>
        <v>5</v>
      </c>
      <c r="J53" s="45"/>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row>
    <row r="54" spans="1:143" s="17" customFormat="1" ht="18" x14ac:dyDescent="0.2">
      <c r="A54" s="16" t="str">
        <f t="shared" si="130"/>
        <v>6.3</v>
      </c>
      <c r="B54" s="67" t="s">
        <v>66</v>
      </c>
      <c r="C54" s="17" t="s">
        <v>4</v>
      </c>
      <c r="D54" s="68"/>
      <c r="E54" s="78">
        <f t="shared" si="124"/>
        <v>45096</v>
      </c>
      <c r="F54" s="79">
        <f t="shared" si="114"/>
        <v>45100</v>
      </c>
      <c r="G54" s="18">
        <v>7</v>
      </c>
      <c r="H54" s="19">
        <v>0</v>
      </c>
      <c r="I54" s="20">
        <f t="shared" si="129"/>
        <v>5</v>
      </c>
      <c r="J54" s="45"/>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row>
    <row r="55" spans="1:143" s="17" customFormat="1" ht="18" x14ac:dyDescent="0.2">
      <c r="A55" s="16" t="str">
        <f t="shared" si="130"/>
        <v>6.4</v>
      </c>
      <c r="B55" s="67" t="s">
        <v>67</v>
      </c>
      <c r="C55" s="17" t="s">
        <v>4</v>
      </c>
      <c r="D55" s="68"/>
      <c r="E55" s="78">
        <f t="shared" si="124"/>
        <v>45103</v>
      </c>
      <c r="F55" s="79">
        <f t="shared" si="114"/>
        <v>45107</v>
      </c>
      <c r="G55" s="18">
        <v>7</v>
      </c>
      <c r="H55" s="19">
        <v>0</v>
      </c>
      <c r="I55" s="20">
        <f t="shared" si="129"/>
        <v>5</v>
      </c>
      <c r="J55" s="45"/>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row>
    <row r="56" spans="1:143" s="17" customFormat="1" ht="18" x14ac:dyDescent="0.2">
      <c r="A56" s="16" t="str">
        <f t="shared" si="130"/>
        <v>6.5</v>
      </c>
      <c r="B56" s="67" t="s">
        <v>68</v>
      </c>
      <c r="C56" s="17" t="s">
        <v>4</v>
      </c>
      <c r="D56" s="68"/>
      <c r="E56" s="78">
        <f t="shared" si="124"/>
        <v>45110</v>
      </c>
      <c r="F56" s="79">
        <f t="shared" si="114"/>
        <v>45114</v>
      </c>
      <c r="G56" s="18">
        <v>7</v>
      </c>
      <c r="H56" s="19">
        <v>0</v>
      </c>
      <c r="I56" s="20">
        <f t="shared" si="129"/>
        <v>5</v>
      </c>
      <c r="J56" s="45"/>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row>
    <row r="57" spans="1:143" s="21" customFormat="1" ht="18" x14ac:dyDescent="0.2">
      <c r="A57" s="16" t="str">
        <f t="shared" si="130"/>
        <v>6.6</v>
      </c>
      <c r="B57" s="67" t="s">
        <v>69</v>
      </c>
      <c r="C57" s="17" t="s">
        <v>4</v>
      </c>
      <c r="D57" s="68"/>
      <c r="E57" s="78">
        <f t="shared" si="124"/>
        <v>45117</v>
      </c>
      <c r="F57" s="79">
        <f t="shared" si="114"/>
        <v>45121</v>
      </c>
      <c r="G57" s="18">
        <v>7</v>
      </c>
      <c r="H57" s="19">
        <v>0</v>
      </c>
      <c r="I57" s="20">
        <f t="shared" ref="I57:I61" si="131">IF(OR(F57=0,E57=0)," - ",NETWORKDAYS(E57,F57))</f>
        <v>5</v>
      </c>
      <c r="J57" s="77"/>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row>
    <row r="58" spans="1:143" s="21" customFormat="1" ht="18" x14ac:dyDescent="0.2">
      <c r="A58" s="16" t="str">
        <f t="shared" si="130"/>
        <v>6.7</v>
      </c>
      <c r="B58" s="67" t="s">
        <v>70</v>
      </c>
      <c r="C58" s="17" t="s">
        <v>4</v>
      </c>
      <c r="D58" s="68"/>
      <c r="E58" s="78">
        <f t="shared" si="124"/>
        <v>45124</v>
      </c>
      <c r="F58" s="79">
        <f t="shared" si="114"/>
        <v>45128</v>
      </c>
      <c r="G58" s="18">
        <v>7</v>
      </c>
      <c r="H58" s="19">
        <v>0</v>
      </c>
      <c r="I58" s="20">
        <f t="shared" si="131"/>
        <v>5</v>
      </c>
      <c r="J58" s="77"/>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row>
    <row r="59" spans="1:143" s="21" customFormat="1" ht="18" x14ac:dyDescent="0.2">
      <c r="A59" s="16" t="str">
        <f t="shared" si="130"/>
        <v>6.8</v>
      </c>
      <c r="B59" s="67" t="s">
        <v>71</v>
      </c>
      <c r="C59" s="17" t="s">
        <v>4</v>
      </c>
      <c r="D59" s="68"/>
      <c r="E59" s="78">
        <f t="shared" si="124"/>
        <v>45131</v>
      </c>
      <c r="F59" s="79">
        <f t="shared" si="114"/>
        <v>45135</v>
      </c>
      <c r="G59" s="18">
        <v>7</v>
      </c>
      <c r="H59" s="19">
        <v>0</v>
      </c>
      <c r="I59" s="20">
        <f t="shared" si="131"/>
        <v>5</v>
      </c>
      <c r="J59" s="77"/>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row>
    <row r="60" spans="1:143" s="21" customFormat="1" ht="18" x14ac:dyDescent="0.2">
      <c r="A60" s="16" t="str">
        <f t="shared" si="130"/>
        <v>6.9</v>
      </c>
      <c r="B60" s="67" t="s">
        <v>72</v>
      </c>
      <c r="C60" s="17" t="s">
        <v>4</v>
      </c>
      <c r="D60" s="68"/>
      <c r="E60" s="78">
        <f t="shared" si="124"/>
        <v>45138</v>
      </c>
      <c r="F60" s="79">
        <f t="shared" si="114"/>
        <v>45142</v>
      </c>
      <c r="G60" s="18">
        <v>7</v>
      </c>
      <c r="H60" s="19">
        <v>0</v>
      </c>
      <c r="I60" s="20">
        <f t="shared" si="131"/>
        <v>5</v>
      </c>
      <c r="J60" s="77"/>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row>
    <row r="61" spans="1:143" s="21" customFormat="1" ht="18" x14ac:dyDescent="0.2">
      <c r="A61" s="16" t="str">
        <f t="shared" si="130"/>
        <v>6.10</v>
      </c>
      <c r="B61" s="67" t="s">
        <v>73</v>
      </c>
      <c r="C61" s="17" t="s">
        <v>4</v>
      </c>
      <c r="D61" s="68"/>
      <c r="E61" s="78">
        <f t="shared" si="124"/>
        <v>45145</v>
      </c>
      <c r="F61" s="79">
        <f t="shared" si="114"/>
        <v>45149</v>
      </c>
      <c r="G61" s="18">
        <v>7</v>
      </c>
      <c r="H61" s="19">
        <v>0</v>
      </c>
      <c r="I61" s="20">
        <f t="shared" si="131"/>
        <v>5</v>
      </c>
      <c r="J61" s="77"/>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row>
    <row r="62" spans="1:143" s="21" customFormat="1" ht="18" x14ac:dyDescent="0.2">
      <c r="A62" s="16" t="str">
        <f t="shared" si="130"/>
        <v>6.11</v>
      </c>
      <c r="B62" s="67" t="s">
        <v>74</v>
      </c>
      <c r="C62" s="17" t="s">
        <v>4</v>
      </c>
      <c r="D62" s="68"/>
      <c r="E62" s="78">
        <f t="shared" si="124"/>
        <v>45152</v>
      </c>
      <c r="F62" s="79">
        <f t="shared" si="114"/>
        <v>45156</v>
      </c>
      <c r="G62" s="18">
        <v>7</v>
      </c>
      <c r="H62" s="19">
        <v>0</v>
      </c>
      <c r="I62" s="20">
        <f t="shared" ref="I62" si="132">IF(OR(F62=0,E62=0)," - ",NETWORKDAYS(E62,F62))</f>
        <v>5</v>
      </c>
      <c r="J62" s="77"/>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row>
    <row r="63" spans="1:143" s="21" customFormat="1" ht="18" x14ac:dyDescent="0.2">
      <c r="A63" s="80"/>
      <c r="B63" s="81"/>
      <c r="D63" s="75"/>
      <c r="E63" s="82"/>
      <c r="F63" s="82"/>
      <c r="G63" s="76"/>
      <c r="H63" s="83"/>
      <c r="I63" s="76"/>
      <c r="J63" s="77"/>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row>
    <row r="64" spans="1:143" s="21" customFormat="1" ht="18" x14ac:dyDescent="0.2">
      <c r="A64" s="80"/>
      <c r="B64" s="81"/>
      <c r="D64" s="75"/>
      <c r="E64" s="82"/>
      <c r="F64" s="82"/>
      <c r="G64" s="76"/>
      <c r="H64" s="83"/>
      <c r="I64" s="76"/>
      <c r="J64" s="77"/>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row>
    <row r="65" spans="1:143" s="21" customFormat="1" ht="18" x14ac:dyDescent="0.2">
      <c r="A65" s="80"/>
      <c r="B65" s="81"/>
      <c r="D65" s="75"/>
      <c r="E65" s="82"/>
      <c r="F65" s="82"/>
      <c r="G65" s="76"/>
      <c r="H65" s="83"/>
      <c r="I65" s="76"/>
      <c r="J65" s="77"/>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row>
    <row r="66" spans="1:143" s="26" customFormat="1" ht="18" x14ac:dyDescent="0.2">
      <c r="A66" s="22" t="s">
        <v>3</v>
      </c>
      <c r="B66" s="23"/>
      <c r="C66" s="24"/>
      <c r="D66" s="24"/>
      <c r="E66" s="51"/>
      <c r="F66" s="51"/>
      <c r="G66" s="25"/>
      <c r="H66" s="25"/>
      <c r="I66" s="25"/>
      <c r="J66" s="47"/>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row>
    <row r="67" spans="1:143" s="21" customFormat="1" ht="18" x14ac:dyDescent="0.2">
      <c r="A67" s="27" t="s">
        <v>5</v>
      </c>
      <c r="B67" s="28"/>
      <c r="C67" s="28"/>
      <c r="D67" s="28"/>
      <c r="E67" s="52"/>
      <c r="F67" s="52"/>
      <c r="G67" s="28"/>
      <c r="H67" s="28"/>
      <c r="I67" s="28"/>
      <c r="J67" s="47"/>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row>
    <row r="68" spans="1:143" s="21" customFormat="1" ht="18" x14ac:dyDescent="0.2">
      <c r="A68" s="70" t="str">
        <f>IF(ISERROR(VALUE(SUBSTITUTE(prevWBS,".",""))),"1",IF(ISERROR(FIND("`",SUBSTITUTE(prevWBS,".","`",1))),TEXT(VALUE(prevWBS)+1,"#"),TEXT(VALUE(LEFT(prevWBS,FIND("`",SUBSTITUTE(prevWBS,".","`",1))-1))+1,"#")))</f>
        <v>1</v>
      </c>
      <c r="B68" s="71" t="s">
        <v>20</v>
      </c>
      <c r="C68" s="29"/>
      <c r="D68" s="30"/>
      <c r="E68" s="48"/>
      <c r="F68" s="49" t="str">
        <f t="shared" ref="F68:F71" si="133">IF(ISBLANK(E68)," - ",IF(G68=0,E68,E68+G68-1))</f>
        <v xml:space="preserve"> - </v>
      </c>
      <c r="G68" s="18"/>
      <c r="H68" s="19"/>
      <c r="I68" s="20" t="str">
        <f>IF(OR(F68=0,E68=0)," - ",NETWORKDAYS(E68,F68))</f>
        <v xml:space="preserve"> - </v>
      </c>
      <c r="J68" s="45"/>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c r="DR68" s="16"/>
      <c r="DS68" s="16"/>
      <c r="DT68" s="16"/>
      <c r="DU68" s="16"/>
      <c r="DV68" s="16"/>
      <c r="DW68" s="16"/>
      <c r="DX68" s="16"/>
      <c r="DY68" s="16"/>
      <c r="DZ68" s="16"/>
      <c r="EA68" s="16"/>
      <c r="EB68" s="16"/>
      <c r="EC68" s="16"/>
      <c r="ED68" s="16"/>
      <c r="EE68" s="16"/>
      <c r="EF68" s="16"/>
      <c r="EG68" s="16"/>
      <c r="EH68" s="16"/>
      <c r="EI68" s="16"/>
      <c r="EJ68" s="16"/>
      <c r="EK68" s="16"/>
      <c r="EL68" s="16"/>
      <c r="EM68" s="16"/>
    </row>
    <row r="69" spans="1:143" s="21" customFormat="1" ht="18" x14ac:dyDescent="0.2">
      <c r="A69" s="16"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69" s="31" t="s">
        <v>6</v>
      </c>
      <c r="C69" s="31"/>
      <c r="D69" s="30"/>
      <c r="E69" s="48"/>
      <c r="F69" s="49" t="str">
        <f t="shared" si="133"/>
        <v xml:space="preserve"> - </v>
      </c>
      <c r="G69" s="18"/>
      <c r="H69" s="19"/>
      <c r="I69" s="20" t="str">
        <f t="shared" ref="I69:I71" si="134">IF(OR(F69=0,E69=0)," - ",NETWORKDAYS(E69,F69))</f>
        <v xml:space="preserve"> - </v>
      </c>
      <c r="J69" s="45"/>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c r="DR69" s="16"/>
      <c r="DS69" s="16"/>
      <c r="DT69" s="16"/>
      <c r="DU69" s="16"/>
      <c r="DV69" s="16"/>
      <c r="DW69" s="16"/>
      <c r="DX69" s="16"/>
      <c r="DY69" s="16"/>
      <c r="DZ69" s="16"/>
      <c r="EA69" s="16"/>
      <c r="EB69" s="16"/>
      <c r="EC69" s="16"/>
      <c r="ED69" s="16"/>
      <c r="EE69" s="16"/>
      <c r="EF69" s="16"/>
      <c r="EG69" s="16"/>
      <c r="EH69" s="16"/>
      <c r="EI69" s="16"/>
      <c r="EJ69" s="16"/>
      <c r="EK69" s="16"/>
      <c r="EL69" s="16"/>
      <c r="EM69" s="16"/>
    </row>
    <row r="70" spans="1:143" s="21" customFormat="1" ht="18" x14ac:dyDescent="0.2">
      <c r="A70" s="16"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1.1.1</v>
      </c>
      <c r="B70" s="32" t="s">
        <v>7</v>
      </c>
      <c r="C70" s="31"/>
      <c r="D70" s="30"/>
      <c r="E70" s="48"/>
      <c r="F70" s="49" t="str">
        <f t="shared" si="133"/>
        <v xml:space="preserve"> - </v>
      </c>
      <c r="G70" s="18"/>
      <c r="H70" s="19"/>
      <c r="I70" s="20" t="str">
        <f t="shared" si="134"/>
        <v xml:space="preserve"> - </v>
      </c>
      <c r="J70" s="45"/>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c r="DR70" s="16"/>
      <c r="DS70" s="16"/>
      <c r="DT70" s="16"/>
      <c r="DU70" s="16"/>
      <c r="DV70" s="16"/>
      <c r="DW70" s="16"/>
      <c r="DX70" s="16"/>
      <c r="DY70" s="16"/>
      <c r="DZ70" s="16"/>
      <c r="EA70" s="16"/>
      <c r="EB70" s="16"/>
      <c r="EC70" s="16"/>
      <c r="ED70" s="16"/>
      <c r="EE70" s="16"/>
      <c r="EF70" s="16"/>
      <c r="EG70" s="16"/>
      <c r="EH70" s="16"/>
      <c r="EI70" s="16"/>
      <c r="EJ70" s="16"/>
      <c r="EK70" s="16"/>
      <c r="EL70" s="16"/>
      <c r="EM70" s="16"/>
    </row>
    <row r="71" spans="1:143" s="21" customFormat="1" ht="18" x14ac:dyDescent="0.2">
      <c r="A71" s="16" t="str">
        <f>IF(ISERROR(VALUE(SUBSTITUTE(prevWBS,".",""))),"0.0.0.1",IF(ISERROR(FIND("`",SUBSTITUTE(prevWBS,".","`",3))),prevWBS&amp;".1",LEFT(prevWBS,FIND("`",SUBSTITUTE(prevWBS,".","`",3)))&amp;IF(ISERROR(FIND("`",SUBSTITUTE(prevWBS,".","`",4))),VALUE(RIGHT(prevWBS,LEN(prevWBS)-FIND("`",SUBSTITUTE(prevWBS,".","`",3))))+1,VALUE(MID(prevWBS,FIND("`",SUBSTITUTE(prevWBS,".","`",3))+1,(FIND("`",SUBSTITUTE(prevWBS,".","`",4))-FIND("`",SUBSTITUTE(prevWBS,".","`",3))-1)))+1)))</f>
        <v>1.1.1.1</v>
      </c>
      <c r="B71" s="32" t="s">
        <v>8</v>
      </c>
      <c r="C71" s="31"/>
      <c r="D71" s="30"/>
      <c r="E71" s="48"/>
      <c r="F71" s="49" t="str">
        <f t="shared" si="133"/>
        <v xml:space="preserve"> - </v>
      </c>
      <c r="G71" s="18"/>
      <c r="H71" s="19"/>
      <c r="I71" s="20" t="str">
        <f t="shared" si="134"/>
        <v xml:space="preserve"> - </v>
      </c>
      <c r="J71" s="45"/>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c r="DR71" s="16"/>
      <c r="DS71" s="16"/>
      <c r="DT71" s="16"/>
      <c r="DU71" s="16"/>
      <c r="DV71" s="16"/>
      <c r="DW71" s="16"/>
      <c r="DX71" s="16"/>
      <c r="DY71" s="16"/>
      <c r="DZ71" s="16"/>
      <c r="EA71" s="16"/>
      <c r="EB71" s="16"/>
      <c r="EC71" s="16"/>
      <c r="ED71" s="16"/>
      <c r="EE71" s="16"/>
      <c r="EF71" s="16"/>
      <c r="EG71" s="16"/>
      <c r="EH71" s="16"/>
      <c r="EI71" s="16"/>
      <c r="EJ71" s="16"/>
      <c r="EK71" s="16"/>
      <c r="EL71" s="16"/>
      <c r="EM71" s="16"/>
    </row>
    <row r="72" spans="1:143" s="5" customFormat="1" x14ac:dyDescent="0.2">
      <c r="A72" s="74" t="str">
        <f>HYPERLINK("https://vertex42.link/HowToCreateAGanttChart","► Watch How to Create a Gantt Chart in Excel")</f>
        <v>► Watch How to Create a Gantt Chart in Excel</v>
      </c>
    </row>
  </sheetData>
  <sheetProtection formatCells="0" formatColumns="0" formatRows="0" insertRows="0" deleteRows="0"/>
  <mergeCells count="41">
    <mergeCell ref="K1:AE1"/>
    <mergeCell ref="C5:E5"/>
    <mergeCell ref="R4:X4"/>
    <mergeCell ref="K4:Q4"/>
    <mergeCell ref="C4:E4"/>
    <mergeCell ref="R5:X5"/>
    <mergeCell ref="K5:Q5"/>
    <mergeCell ref="Y4:AE4"/>
    <mergeCell ref="Y5:AE5"/>
    <mergeCell ref="AF4:AL4"/>
    <mergeCell ref="AF5:AL5"/>
    <mergeCell ref="BH4:BN4"/>
    <mergeCell ref="BH5:BN5"/>
    <mergeCell ref="AM5:AS5"/>
    <mergeCell ref="AT4:AZ4"/>
    <mergeCell ref="AT5:AZ5"/>
    <mergeCell ref="AM4:AS4"/>
    <mergeCell ref="BA4:BG4"/>
    <mergeCell ref="BA5:BG5"/>
    <mergeCell ref="DZ4:EF4"/>
    <mergeCell ref="BO4:BU4"/>
    <mergeCell ref="BV4:CB4"/>
    <mergeCell ref="CC4:CI4"/>
    <mergeCell ref="CJ4:CP4"/>
    <mergeCell ref="CQ4:CW4"/>
    <mergeCell ref="EG4:EM4"/>
    <mergeCell ref="BO5:BU5"/>
    <mergeCell ref="BV5:CB5"/>
    <mergeCell ref="CC5:CI5"/>
    <mergeCell ref="CJ5:CP5"/>
    <mergeCell ref="CQ5:CW5"/>
    <mergeCell ref="CX5:DD5"/>
    <mergeCell ref="DE5:DK5"/>
    <mergeCell ref="DL5:DR5"/>
    <mergeCell ref="DS5:DY5"/>
    <mergeCell ref="DZ5:EF5"/>
    <mergeCell ref="EG5:EM5"/>
    <mergeCell ref="CX4:DD4"/>
    <mergeCell ref="DE4:DK4"/>
    <mergeCell ref="DL4:DR4"/>
    <mergeCell ref="DS4:DY4"/>
  </mergeCells>
  <phoneticPr fontId="3" type="noConversion"/>
  <conditionalFormatting sqref="H8:H71">
    <cfRule type="dataBar" priority="7">
      <dataBar>
        <cfvo type="num" val="0"/>
        <cfvo type="num" val="1"/>
        <color theme="0" tint="-0.34998626667073579"/>
      </dataBar>
      <extLst>
        <ext xmlns:x14="http://schemas.microsoft.com/office/spreadsheetml/2009/9/main" uri="{B025F937-C7B1-47D3-B67F-A62EFF666E3E}">
          <x14:id>{0A58A75E-4698-465A-8593-F06B91A3A900}</x14:id>
        </ext>
      </extLst>
    </cfRule>
  </conditionalFormatting>
  <conditionalFormatting sqref="K7:EM8">
    <cfRule type="expression" dxfId="5" priority="50">
      <formula>K$6=TODAY()</formula>
    </cfRule>
  </conditionalFormatting>
  <conditionalFormatting sqref="K8:EM71">
    <cfRule type="expression" dxfId="4" priority="13">
      <formula>K$6=TODAY()</formula>
    </cfRule>
    <cfRule type="expression" dxfId="3" priority="53">
      <formula>AND($E8&lt;=K$6,ROUNDDOWN(($F8-$E8+1)*$H8,0)+$E8-1&gt;=K$6)</formula>
    </cfRule>
    <cfRule type="expression" dxfId="2" priority="54">
      <formula>AND(NOT(ISBLANK($E8)),$E8&lt;=K$6,$F8&gt;=K$6)</formula>
    </cfRule>
    <cfRule type="expression" dxfId="0" priority="1">
      <formula>OR(K$6=Fériés)</formula>
    </cfRule>
  </conditionalFormatting>
  <dataValidations count="2">
    <dataValidation allowBlank="1" showInputMessage="1" promptTitle="Display Week" prompt="Enter the week number to display first in the Gantt Chart. The weeks are numbered starting from the week containing the Project Start Date." sqref="H4" xr:uid="{00000000-0002-0000-0000-000000000000}"/>
    <dataValidation type="list" allowBlank="1" showInputMessage="1" showErrorMessage="1" sqref="C52:C65 C41:C50 C34:C39 C23:C32 C9:C10 C12:C21" xr:uid="{81C20469-CB02-4E7E-8B2B-9AC0DF73A9CF}">
      <formula1>"Action ZVB,Action Client,Action fournisseurs (décapage),Action fournisseurs (laquage),Action fournisseurs (décors),Action réalisée,Livraison demandée client,Jours fériés/congés Usine"</formula1>
    </dataValidation>
  </dataValidations>
  <hyperlinks>
    <hyperlink ref="K1:AE1" r:id="rId1" display="Gantt Chart Template © 2006-2018 by Vertex42.com." xr:uid="{00000000-0004-0000-0000-000000000000}"/>
  </hyperlinks>
  <pageMargins left="0.25" right="0.25" top="0.5" bottom="0.5" header="0.5" footer="0.25"/>
  <pageSetup scale="63" fitToHeight="0" orientation="landscape" r:id="rId2"/>
  <headerFooter alignWithMargins="0"/>
  <ignoredErrors>
    <ignoredError sqref="A67:B67 B66 E66:H67 G22:H22 G33:H33 G40:H40 H26 G68 G69:G70 G71 H24 H25 H42:H44 H41 H34:H36" unlockedFormula="1"/>
    <ignoredError sqref="A40 A33 A22"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8238" r:id="rId5" name="Scroll Bar 46">
              <controlPr defaultSize="0" print="0" autoPict="0">
                <anchor moveWithCells="1">
                  <from>
                    <xdr:col>9</xdr:col>
                    <xdr:colOff>95250</xdr:colOff>
                    <xdr:row>1</xdr:row>
                    <xdr:rowOff>123825</xdr:rowOff>
                  </from>
                  <to>
                    <xdr:col>27</xdr:col>
                    <xdr:colOff>104775</xdr:colOff>
                    <xdr:row>2</xdr:row>
                    <xdr:rowOff>104775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A58A75E-4698-465A-8593-F06B91A3A900}">
            <x14:dataBar minLength="0" maxLength="100" gradient="0">
              <x14:cfvo type="num">
                <xm:f>0</xm:f>
              </x14:cfvo>
              <x14:cfvo type="num">
                <xm:f>1</xm:f>
              </x14:cfvo>
              <x14:negativeFillColor rgb="FFFF0000"/>
              <x14:axisColor rgb="FF000000"/>
            </x14:dataBar>
          </x14:cfRule>
          <xm:sqref>H8:H71</xm:sqref>
        </x14:conditionalFormatting>
        <x14:conditionalFormatting xmlns:xm="http://schemas.microsoft.com/office/excel/2006/main">
          <x14:cfRule type="expression" priority="2" id="{B9021F42-9DD7-4F43-93D9-7AD393790CAF}">
            <xm:f>AND($C$9=Actions!$A$1,$N$9=TRUE=TRUE)</xm:f>
            <x14:dxf>
              <fill>
                <patternFill>
                  <bgColor rgb="FF00B0F0"/>
                </patternFill>
              </fill>
            </x14:dxf>
          </x14:cfRule>
          <xm:sqref>K8:EM71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080E2-581C-46F1-BD04-4D7DB418C270}">
  <dimension ref="A1:B8"/>
  <sheetViews>
    <sheetView workbookViewId="0">
      <selection activeCell="D7" sqref="D7"/>
    </sheetView>
  </sheetViews>
  <sheetFormatPr baseColWidth="10" defaultRowHeight="12.75" x14ac:dyDescent="0.2"/>
  <cols>
    <col min="1" max="1" width="26.85546875" bestFit="1" customWidth="1"/>
  </cols>
  <sheetData>
    <row r="1" spans="1:2" x14ac:dyDescent="0.2">
      <c r="A1" s="2" t="s">
        <v>75</v>
      </c>
      <c r="B1" s="84"/>
    </row>
    <row r="2" spans="1:2" x14ac:dyDescent="0.2">
      <c r="A2" s="2" t="s">
        <v>76</v>
      </c>
      <c r="B2" s="85"/>
    </row>
    <row r="3" spans="1:2" x14ac:dyDescent="0.2">
      <c r="A3" s="2" t="s">
        <v>77</v>
      </c>
      <c r="B3" s="86"/>
    </row>
    <row r="4" spans="1:2" x14ac:dyDescent="0.2">
      <c r="A4" s="2" t="s">
        <v>78</v>
      </c>
      <c r="B4" s="90"/>
    </row>
    <row r="5" spans="1:2" ht="14.25" x14ac:dyDescent="0.2">
      <c r="A5" s="2" t="s">
        <v>79</v>
      </c>
      <c r="B5" s="91"/>
    </row>
    <row r="6" spans="1:2" x14ac:dyDescent="0.2">
      <c r="A6" s="2" t="s">
        <v>80</v>
      </c>
      <c r="B6" s="87"/>
    </row>
    <row r="7" spans="1:2" x14ac:dyDescent="0.2">
      <c r="A7" s="2" t="s">
        <v>81</v>
      </c>
      <c r="B7" s="88"/>
    </row>
    <row r="8" spans="1:2" x14ac:dyDescent="0.2">
      <c r="A8" s="2" t="s">
        <v>82</v>
      </c>
      <c r="B8" s="8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5E91-376C-472B-8498-5A97525CAF54}">
  <dimension ref="A1:A9"/>
  <sheetViews>
    <sheetView workbookViewId="0">
      <selection sqref="A1:A8"/>
    </sheetView>
  </sheetViews>
  <sheetFormatPr baseColWidth="10" defaultRowHeight="12.75" x14ac:dyDescent="0.2"/>
  <cols>
    <col min="1" max="1" width="20.85546875" customWidth="1"/>
  </cols>
  <sheetData>
    <row r="1" spans="1:1" x14ac:dyDescent="0.2">
      <c r="A1" t="s">
        <v>83</v>
      </c>
    </row>
    <row r="2" spans="1:1" x14ac:dyDescent="0.2">
      <c r="A2" s="101">
        <v>44830</v>
      </c>
    </row>
    <row r="3" spans="1:1" x14ac:dyDescent="0.2">
      <c r="A3" s="101">
        <v>44831</v>
      </c>
    </row>
    <row r="4" spans="1:1" x14ac:dyDescent="0.2">
      <c r="A4" s="101">
        <v>44832</v>
      </c>
    </row>
    <row r="5" spans="1:1" x14ac:dyDescent="0.2">
      <c r="A5" s="101">
        <v>44833</v>
      </c>
    </row>
    <row r="6" spans="1:1" x14ac:dyDescent="0.2">
      <c r="A6" s="101">
        <v>44834</v>
      </c>
    </row>
    <row r="7" spans="1:1" x14ac:dyDescent="0.2">
      <c r="A7" s="101">
        <v>44835</v>
      </c>
    </row>
    <row r="8" spans="1:1" x14ac:dyDescent="0.2">
      <c r="A8" s="101">
        <v>44836</v>
      </c>
    </row>
    <row r="9" spans="1:1" x14ac:dyDescent="0.2">
      <c r="A9" s="101"/>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GanttChart</vt:lpstr>
      <vt:lpstr>Actions</vt:lpstr>
      <vt:lpstr>Les Vacances</vt:lpstr>
      <vt:lpstr>Fériés</vt:lpstr>
      <vt:lpstr>GanttChart!Impression_des_titres</vt:lpstr>
      <vt:lpstr>GanttChart!prevWBS</vt:lpstr>
      <vt:lpstr>GanttChart!Zone_d_impression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2018-02-12T20:25:38Z</cp:lastPrinted>
  <dcterms:created xsi:type="dcterms:W3CDTF">2010-06-09T16:05:03Z</dcterms:created>
  <dcterms:modified xsi:type="dcterms:W3CDTF">2022-09-28T18:56:43Z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2018 Vertex42 LLC</vt:lpwstr>
  </property>
  <property fmtid="{D5CDD505-2E9C-101B-9397-08002B2CF9AE}" pid="3" name="Version">
    <vt:lpwstr>3.1.1</vt:lpwstr>
  </property>
  <property fmtid="{D5CDD505-2E9C-101B-9397-08002B2CF9AE}" pid="4" name="Source">
    <vt:lpwstr>https://www.vertex42.com/ExcelTemplates/excel-gantt-chart.html</vt:lpwstr>
  </property>
</Properties>
</file>