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pivotTables/pivotTable1.xml" ContentType="application/vnd.openxmlformats-officedocument.spreadsheetml.pivotTable+xml"/>
  <Override PartName="/xl/drawings/drawing3.xml" ContentType="application/vnd.openxmlformats-officedocument.drawing+xml"/>
  <Override PartName="/xl/charts/chart2.xml" ContentType="application/vnd.openxmlformats-officedocument.drawingml.chart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29" codeName="{4D1C537B-E38A-612A-F078-A93A15B4B7F4}"/>
  <workbookPr codeName="ThisWorkbook" hidePivotFieldList="1" showPivotChartFilter="1"/>
  <mc:AlternateContent xmlns:mc="http://schemas.openxmlformats.org/markup-compatibility/2006">
    <mc:Choice Requires="x15">
      <x15ac:absPath xmlns:x15ac="http://schemas.microsoft.com/office/spreadsheetml/2010/11/ac" url="C:\Users\Olivier\Desktop\"/>
    </mc:Choice>
  </mc:AlternateContent>
  <xr:revisionPtr revIDLastSave="0" documentId="13_ncr:1_{7CDA04E0-DBCD-442B-989C-F5E76717BD48}" xr6:coauthVersionLast="46" xr6:coauthVersionMax="46" xr10:uidLastSave="{00000000-0000-0000-0000-000000000000}"/>
  <bookViews>
    <workbookView xWindow="-120" yWindow="-120" windowWidth="24240" windowHeight="13290" xr2:uid="{00000000-000D-0000-FFFF-FFFF00000000}"/>
  </bookViews>
  <sheets>
    <sheet name="Formulaire" sheetId="1" r:id="rId1"/>
    <sheet name="Données" sheetId="3" r:id="rId2"/>
    <sheet name="TcD" sheetId="4" r:id="rId3"/>
    <sheet name="Listes" sheetId="2" state="hidden" r:id="rId4"/>
  </sheets>
  <functionGroups builtInGroupCount="19"/>
  <definedNames>
    <definedName name="c_année">Formulaire!$C$4</definedName>
    <definedName name="c_c">Formulaire!$C$14</definedName>
    <definedName name="c_compte">Formulaire!$C$10</definedName>
    <definedName name="c_crédit">Formulaire!$C$20</definedName>
    <definedName name="c_débit">Formulaire!$C$22</definedName>
    <definedName name="c_jour">Formulaire!$C$8</definedName>
    <definedName name="c_modes">Formulaire!$C$12</definedName>
    <definedName name="c_mois">Formulaire!$C$6</definedName>
    <definedName name="c_montant">Formulaire!$J$19</definedName>
    <definedName name="c_sc">Formulaire!$C$16</definedName>
    <definedName name="Détails">Formulaire!$C$18</definedName>
    <definedName name="Formulaire">Formulaire!$C$4:$C$22</definedName>
    <definedName name="s_Années">T_Années[Année]</definedName>
    <definedName name="s_Catégories">T_Catégories[Catégorie]</definedName>
    <definedName name="s_Jours">T_Jours[Jour]</definedName>
    <definedName name="s_Mois">T_Mois[Mois]</definedName>
    <definedName name="s_SousCatégories">Listes!$M$2:$M$23</definedName>
    <definedName name="T_Comptes">Listes!$K$2:$K$4</definedName>
    <definedName name="T_Modes">T_Sous_Catégories3[Modes]</definedName>
  </definedNames>
  <calcPr calcId="181029"/>
  <pivotCaches>
    <pivotCache cacheId="7" r:id="rId5"/>
  </pivotCaches>
</workbook>
</file>

<file path=xl/calcChain.xml><?xml version="1.0" encoding="utf-8"?>
<calcChain xmlns="http://schemas.openxmlformats.org/spreadsheetml/2006/main">
  <c r="P2" i="4" l="1"/>
  <c r="D3" i="1"/>
  <c r="M1" i="3" l="1"/>
  <c r="F3" i="3" l="1"/>
  <c r="E3" i="3"/>
  <c r="F1" i="3" l="1"/>
  <c r="C2" i="3"/>
  <c r="O1" i="2"/>
  <c r="G3" i="3"/>
  <c r="M2" i="3" s="1"/>
  <c r="Z1" i="2"/>
  <c r="Y1" i="2"/>
  <c r="X1" i="2"/>
  <c r="W1" i="2"/>
  <c r="V1" i="2"/>
  <c r="U1" i="2"/>
  <c r="T1" i="2"/>
  <c r="S1" i="2"/>
  <c r="R1" i="2"/>
  <c r="Q1" i="2"/>
  <c r="P1" i="2"/>
  <c r="M3" i="2" l="1"/>
  <c r="M9" i="2"/>
  <c r="M6" i="2"/>
  <c r="M5" i="2"/>
  <c r="M23" i="2"/>
  <c r="M19" i="2"/>
  <c r="M15" i="2"/>
  <c r="M11" i="2"/>
  <c r="M7" i="2"/>
  <c r="M2" i="2"/>
  <c r="M20" i="2"/>
  <c r="M16" i="2"/>
  <c r="M12" i="2"/>
  <c r="M8" i="2"/>
  <c r="M4" i="2"/>
  <c r="M21" i="2"/>
  <c r="M17" i="2"/>
  <c r="M13" i="2"/>
  <c r="M22" i="2"/>
  <c r="M18" i="2"/>
  <c r="M14" i="2"/>
  <c r="M10" i="2"/>
</calcChain>
</file>

<file path=xl/sharedStrings.xml><?xml version="1.0" encoding="utf-8"?>
<sst xmlns="http://schemas.openxmlformats.org/spreadsheetml/2006/main" count="196" uniqueCount="123">
  <si>
    <t>Année</t>
  </si>
  <si>
    <t>Catégorie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</si>
  <si>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</si>
  <si>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</si>
  <si>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</si>
  <si>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</si>
  <si>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</si>
  <si>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</si>
  <si>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</si>
  <si>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</si>
  <si>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</si>
  <si>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</si>
  <si>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</si>
  <si>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</si>
  <si>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Mois</t>
  </si>
  <si>
    <t>Formulaire</t>
  </si>
  <si>
    <t>Jour</t>
  </si>
  <si>
    <t>S/Catégorie</t>
  </si>
  <si>
    <t>Crédit(€)</t>
  </si>
  <si>
    <t>Débit(€)</t>
  </si>
  <si>
    <t xml:space="preserve">S/Catégorie </t>
  </si>
  <si>
    <t>Mode</t>
  </si>
  <si>
    <t>Détails</t>
  </si>
  <si>
    <t>Modes</t>
  </si>
  <si>
    <t>CB</t>
  </si>
  <si>
    <t>Chèque</t>
  </si>
  <si>
    <t>Prélèvement</t>
  </si>
  <si>
    <t>Virement</t>
  </si>
  <si>
    <t>Commentaires</t>
  </si>
  <si>
    <t>Comptes</t>
  </si>
  <si>
    <t>Compte</t>
  </si>
  <si>
    <t>Coiffeur</t>
  </si>
  <si>
    <t>Report</t>
  </si>
  <si>
    <t>Paypal</t>
  </si>
  <si>
    <t>Carburant</t>
  </si>
  <si>
    <t>Médecin</t>
  </si>
  <si>
    <t>Spécialiste</t>
  </si>
  <si>
    <t>Sport</t>
  </si>
  <si>
    <t>Cinéma</t>
  </si>
  <si>
    <t>Spectacle</t>
  </si>
  <si>
    <t>Vacances</t>
  </si>
  <si>
    <t>Pharmacie</t>
  </si>
  <si>
    <t>Restaurant</t>
  </si>
  <si>
    <t>Ne pas toucher</t>
  </si>
  <si>
    <t>Pour chaque catégorie, renseigner les sous catégories. Ne pas toucher aux titres des colonnes.</t>
  </si>
  <si>
    <t>Cotisation</t>
  </si>
  <si>
    <t>Crédit auto</t>
  </si>
  <si>
    <t>Scolarité</t>
  </si>
  <si>
    <t>Bijoux</t>
  </si>
  <si>
    <t>Impôt</t>
  </si>
  <si>
    <t>Mutuelle</t>
  </si>
  <si>
    <t>*Facultatif</t>
  </si>
  <si>
    <t>HABITATION</t>
  </si>
  <si>
    <t>Electricité</t>
  </si>
  <si>
    <t>Eau</t>
  </si>
  <si>
    <t>SANTE</t>
  </si>
  <si>
    <t>ALIMENTATION</t>
  </si>
  <si>
    <t>HABILLEMENT</t>
  </si>
  <si>
    <t>FINANCE</t>
  </si>
  <si>
    <t>TRANSPORT</t>
  </si>
  <si>
    <t>Public</t>
  </si>
  <si>
    <t>Commerce</t>
  </si>
  <si>
    <t>BEAUTE-MODE</t>
  </si>
  <si>
    <t>LOISIRS</t>
  </si>
  <si>
    <t>Grande surface</t>
  </si>
  <si>
    <t>Vêtement</t>
  </si>
  <si>
    <t>Chaussure</t>
  </si>
  <si>
    <t>Cadeaux</t>
  </si>
  <si>
    <t>Musique</t>
  </si>
  <si>
    <t>Shopping</t>
  </si>
  <si>
    <t>Crédit maison</t>
  </si>
  <si>
    <t>Assurance auto-scooter</t>
  </si>
  <si>
    <t>Assurance maison</t>
  </si>
  <si>
    <t>Entretien-réparation</t>
  </si>
  <si>
    <t>LA BANQUE POSTALE - CJ</t>
  </si>
  <si>
    <t>Dépôt</t>
  </si>
  <si>
    <t>Retrait</t>
  </si>
  <si>
    <t>Liquide</t>
  </si>
  <si>
    <t>Maroquinerie</t>
  </si>
  <si>
    <t>Taxe</t>
  </si>
  <si>
    <t>LIVRET A - CP</t>
  </si>
  <si>
    <t>Assurance crédit</t>
  </si>
  <si>
    <t>Autres</t>
  </si>
  <si>
    <t>Activité</t>
  </si>
  <si>
    <t>Parfum</t>
  </si>
  <si>
    <t>Décoration-ameublement</t>
  </si>
  <si>
    <t>Salaire</t>
  </si>
  <si>
    <t>Fleurs</t>
  </si>
  <si>
    <t>Engrais</t>
  </si>
  <si>
    <t>Matériel</t>
  </si>
  <si>
    <t>Jeux</t>
  </si>
  <si>
    <t>ANIMALERIE-JARDINAGE</t>
  </si>
  <si>
    <t>Bricolage-Travaux</t>
  </si>
  <si>
    <t>Nourriture</t>
  </si>
  <si>
    <t>Librairie</t>
  </si>
  <si>
    <t>FRAIS ANNEXES</t>
  </si>
  <si>
    <t>Intérêt</t>
  </si>
  <si>
    <t>Péage</t>
  </si>
  <si>
    <t>Vétérinaire</t>
  </si>
  <si>
    <t>Informatique Hight-tech</t>
  </si>
  <si>
    <t>Sécurité sociale</t>
  </si>
  <si>
    <t>Remboursement</t>
  </si>
  <si>
    <t>Soins</t>
  </si>
  <si>
    <t>TRESORIE-COMPTES</t>
  </si>
  <si>
    <t>BPostale-CJ</t>
  </si>
  <si>
    <t>Bpostale-CP</t>
  </si>
  <si>
    <t>Livret A-CP</t>
  </si>
  <si>
    <t>LA BANQUE POSTALE - CP</t>
  </si>
  <si>
    <t>Solde total 
B_Postale</t>
  </si>
  <si>
    <t>Forfait mobile</t>
  </si>
  <si>
    <t>Fibre</t>
  </si>
  <si>
    <t>Mon capital est de :</t>
  </si>
  <si>
    <t>Au</t>
  </si>
  <si>
    <t>Solde BP-CJ
 B_Postale-CJ</t>
  </si>
  <si>
    <t>Solde BP-CP
B_Postale-CP
B_Postale-CJ
B_Postale-CP
BPostale-CP
Bpostale-CP
 La banque postale</t>
  </si>
  <si>
    <t>Solde Livret A
Livret A-CP
 Livret A</t>
  </si>
  <si>
    <t>Enreg.</t>
  </si>
  <si>
    <t>Total général</t>
  </si>
  <si>
    <t xml:space="preserve"> Débit(€)</t>
  </si>
  <si>
    <t xml:space="preserve"> Crédit(€)</t>
  </si>
  <si>
    <t>GESTION COMPTE</t>
  </si>
  <si>
    <t>(Plusieurs éléments)</t>
  </si>
  <si>
    <t>loureed essai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</si>
</sst>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#,##0.00\ &quot;€&quot;"/>
    <numFmt numFmtId="165" formatCode="[$-F800]dddd\,\ mmmm\ dd\,\ yyyy"/>
    <numFmt numFmtId="166" formatCode="d\-mmm"/>
  </numFmts>
  <fonts count="20" x14ac:knownFonts="1">
    <font>
      <sz val="10"/>
      <color theme="1"/>
      <name val="Consolas"/>
      <family val="2"/>
    </font>
    <font>
      <sz val="10"/>
      <color theme="1"/>
      <name val="Arial"/>
      <family val="2"/>
    </font>
    <font>
      <sz val="10"/>
      <color rgb="FF000000"/>
      <name val="Consolas"/>
      <family val="3"/>
    </font>
    <font>
      <sz val="10"/>
      <color theme="1"/>
      <name val="Consolas"/>
      <family val="3"/>
    </font>
    <font>
      <sz val="10"/>
      <color rgb="FFFF0000"/>
      <name val="Consolas"/>
      <family val="3"/>
    </font>
    <font>
      <sz val="10"/>
      <color rgb="FFFF0000"/>
      <name val="Consolas"/>
      <family val="2"/>
    </font>
    <font>
      <b/>
      <sz val="10"/>
      <color theme="0"/>
      <name val="Consolas"/>
      <family val="2"/>
    </font>
    <font>
      <b/>
      <sz val="10"/>
      <color rgb="FFFF0000"/>
      <name val="Consolas"/>
      <family val="3"/>
    </font>
    <font>
      <b/>
      <sz val="10"/>
      <color theme="1"/>
      <name val="Consolas"/>
      <family val="3"/>
    </font>
    <font>
      <b/>
      <sz val="12"/>
      <color theme="1"/>
      <name val="Consolas"/>
      <family val="3"/>
    </font>
    <font>
      <b/>
      <sz val="12"/>
      <color theme="0"/>
      <name val="Consolas"/>
      <family val="3"/>
    </font>
    <font>
      <sz val="10"/>
      <color theme="0"/>
      <name val="Consolas"/>
      <family val="2"/>
    </font>
    <font>
      <sz val="10"/>
      <color theme="1" tint="4.9989318521683403E-2"/>
      <name val="Consolas"/>
      <family val="2"/>
    </font>
    <font>
      <b/>
      <sz val="10"/>
      <color theme="0"/>
      <name val="Consolas"/>
      <family val="3"/>
    </font>
    <font>
      <b/>
      <u/>
      <sz val="12"/>
      <color theme="1"/>
      <name val="Consolas"/>
      <family val="3"/>
    </font>
    <font>
      <b/>
      <sz val="14"/>
      <color theme="0"/>
      <name val="Consolas"/>
      <family val="3"/>
    </font>
    <font>
      <b/>
      <sz val="14"/>
      <color rgb="FF00FF99"/>
      <name val="Consolas"/>
      <family val="3"/>
    </font>
    <font>
      <i/>
      <sz val="8"/>
      <color theme="1"/>
      <name val="Consolas"/>
      <family val="3"/>
    </font>
    <font>
      <b/>
      <sz val="16"/>
      <color theme="0"/>
      <name val="Consolas"/>
      <family val="3"/>
    </font>
    <font>
      <b/>
      <sz val="18"/>
      <color theme="1" tint="4.9989318521683403E-2"/>
      <name val="Consolas"/>
      <family val="3"/>
    </font>
  </fonts>
  <fills count="31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99FFCC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6699"/>
        <bgColor indexed="64"/>
      </patternFill>
    </fill>
    <fill>
      <patternFill patternType="solid">
        <fgColor rgb="FFFFCC66"/>
        <bgColor indexed="64"/>
      </patternFill>
    </fill>
    <fill>
      <patternFill patternType="solid">
        <fgColor rgb="FFCC99FF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CCECFF"/>
        <bgColor indexed="64"/>
      </patternFill>
    </fill>
    <fill>
      <patternFill patternType="solid">
        <fgColor theme="1"/>
        <bgColor theme="4"/>
      </patternFill>
    </fill>
    <fill>
      <patternFill patternType="solid">
        <fgColor rgb="FF00FFCC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FF5A33"/>
        <bgColor indexed="64"/>
      </patternFill>
    </fill>
    <fill>
      <patternFill patternType="solid">
        <fgColor theme="9" tint="-0.249977111117893"/>
        <bgColor theme="9" tint="-0.249977111117893"/>
      </patternFill>
    </fill>
    <fill>
      <patternFill patternType="solid">
        <fgColor theme="2"/>
        <bgColor indexed="64"/>
      </patternFill>
    </fill>
    <fill>
      <patternFill patternType="solid">
        <fgColor rgb="FF66FF99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9933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C00000"/>
        <bgColor indexed="64"/>
      </patternFill>
    </fill>
  </fills>
  <borders count="3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theme="4"/>
      </left>
      <right style="thin">
        <color theme="4"/>
      </right>
      <top style="thin">
        <color theme="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theme="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theme="4"/>
      </top>
      <bottom/>
      <diagonal/>
    </border>
    <border>
      <left style="thin">
        <color indexed="64"/>
      </left>
      <right style="thin">
        <color indexed="64"/>
      </right>
      <top style="thin">
        <color theme="4"/>
      </top>
      <bottom style="thin">
        <color indexed="64"/>
      </bottom>
      <diagonal/>
    </border>
    <border>
      <left/>
      <right style="medium">
        <color auto="1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 style="dotted">
        <color auto="1"/>
      </left>
      <right/>
      <top/>
      <bottom/>
      <diagonal/>
    </border>
    <border>
      <left style="hair">
        <color auto="1"/>
      </left>
      <right style="dotted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dotted">
        <color auto="1"/>
      </right>
      <top style="hair">
        <color auto="1"/>
      </top>
      <bottom style="dotted">
        <color auto="1"/>
      </bottom>
      <diagonal/>
    </border>
  </borders>
  <cellStyleXfs count="2">
    <xf numFmtId="0" fontId="0" fillId="0" borderId="0"/>
    <xf numFmtId="0" fontId="1" fillId="0" borderId="0"/>
  </cellStyleXfs>
  <cellXfs count="137">
    <xf numFmtId="0" fontId="0" fillId="0" borderId="0" xfId="0"/>
    <xf numFmtId="0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Border="1"/>
    <xf numFmtId="0" fontId="5" fillId="0" borderId="0" xfId="0" applyFont="1"/>
    <xf numFmtId="0" fontId="6" fillId="4" borderId="3" xfId="0" applyFont="1" applyFill="1" applyBorder="1"/>
    <xf numFmtId="0" fontId="7" fillId="0" borderId="0" xfId="0" applyFont="1"/>
    <xf numFmtId="0" fontId="0" fillId="5" borderId="1" xfId="0" applyFont="1" applyFill="1" applyBorder="1"/>
    <xf numFmtId="0" fontId="0" fillId="0" borderId="0" xfId="0" applyAlignment="1">
      <alignment horizontal="left"/>
    </xf>
    <xf numFmtId="0" fontId="0" fillId="0" borderId="0" xfId="0" applyFont="1" applyFill="1" applyBorder="1"/>
    <xf numFmtId="0" fontId="0" fillId="14" borderId="1" xfId="0" applyFill="1" applyBorder="1"/>
    <xf numFmtId="0" fontId="0" fillId="7" borderId="1" xfId="0" applyFill="1" applyBorder="1"/>
    <xf numFmtId="0" fontId="0" fillId="9" borderId="1" xfId="0" applyFont="1" applyFill="1" applyBorder="1"/>
    <xf numFmtId="0" fontId="0" fillId="12" borderId="1" xfId="0" applyFont="1" applyFill="1" applyBorder="1"/>
    <xf numFmtId="0" fontId="0" fillId="11" borderId="1" xfId="0" applyFont="1" applyFill="1" applyBorder="1"/>
    <xf numFmtId="0" fontId="0" fillId="14" borderId="1" xfId="0" applyFont="1" applyFill="1" applyBorder="1"/>
    <xf numFmtId="0" fontId="0" fillId="16" borderId="1" xfId="0" applyFill="1" applyBorder="1"/>
    <xf numFmtId="0" fontId="0" fillId="17" borderId="1" xfId="0" applyFill="1" applyBorder="1"/>
    <xf numFmtId="0" fontId="0" fillId="16" borderId="1" xfId="0" applyFont="1" applyFill="1" applyBorder="1"/>
    <xf numFmtId="0" fontId="0" fillId="6" borderId="8" xfId="0" applyFont="1" applyFill="1" applyBorder="1"/>
    <xf numFmtId="0" fontId="0" fillId="16" borderId="9" xfId="0" applyFill="1" applyBorder="1"/>
    <xf numFmtId="0" fontId="0" fillId="16" borderId="9" xfId="0" applyFont="1" applyFill="1" applyBorder="1"/>
    <xf numFmtId="0" fontId="0" fillId="16" borderId="8" xfId="0" applyFill="1" applyBorder="1"/>
    <xf numFmtId="0" fontId="0" fillId="16" borderId="10" xfId="0" applyFill="1" applyBorder="1"/>
    <xf numFmtId="0" fontId="0" fillId="16" borderId="11" xfId="0" applyFill="1" applyBorder="1"/>
    <xf numFmtId="0" fontId="0" fillId="16" borderId="12" xfId="0" applyFill="1" applyBorder="1"/>
    <xf numFmtId="0" fontId="6" fillId="18" borderId="5" xfId="0" applyFont="1" applyFill="1" applyBorder="1" applyAlignment="1">
      <alignment horizontal="center" vertical="center"/>
    </xf>
    <xf numFmtId="0" fontId="6" fillId="18" borderId="6" xfId="0" applyFont="1" applyFill="1" applyBorder="1" applyAlignment="1">
      <alignment horizontal="center" vertical="center"/>
    </xf>
    <xf numFmtId="0" fontId="6" fillId="18" borderId="7" xfId="0" applyFont="1" applyFill="1" applyBorder="1" applyAlignment="1">
      <alignment horizontal="center" vertical="center"/>
    </xf>
    <xf numFmtId="0" fontId="0" fillId="12" borderId="14" xfId="0" applyFont="1" applyFill="1" applyBorder="1"/>
    <xf numFmtId="0" fontId="0" fillId="15" borderId="4" xfId="0" applyFill="1" applyBorder="1"/>
    <xf numFmtId="0" fontId="0" fillId="8" borderId="2" xfId="0" applyFont="1" applyFill="1" applyBorder="1"/>
    <xf numFmtId="0" fontId="0" fillId="8" borderId="16" xfId="0" applyFont="1" applyFill="1" applyBorder="1"/>
    <xf numFmtId="0" fontId="0" fillId="8" borderId="15" xfId="0" applyFill="1" applyBorder="1"/>
    <xf numFmtId="0" fontId="0" fillId="9" borderId="1" xfId="0" applyFill="1" applyBorder="1"/>
    <xf numFmtId="0" fontId="12" fillId="0" borderId="0" xfId="0" applyFont="1"/>
    <xf numFmtId="0" fontId="12" fillId="16" borderId="13" xfId="0" applyFont="1" applyFill="1" applyBorder="1"/>
    <xf numFmtId="0" fontId="12" fillId="6" borderId="13" xfId="0" applyFont="1" applyFill="1" applyBorder="1"/>
    <xf numFmtId="0" fontId="12" fillId="7" borderId="13" xfId="0" applyFont="1" applyFill="1" applyBorder="1"/>
    <xf numFmtId="0" fontId="12" fillId="9" borderId="13" xfId="0" applyFont="1" applyFill="1" applyBorder="1"/>
    <xf numFmtId="0" fontId="12" fillId="14" borderId="13" xfId="0" applyFont="1" applyFill="1" applyBorder="1"/>
    <xf numFmtId="0" fontId="12" fillId="12" borderId="13" xfId="0" applyFont="1" applyFill="1" applyBorder="1"/>
    <xf numFmtId="0" fontId="12" fillId="8" borderId="13" xfId="0" applyFont="1" applyFill="1" applyBorder="1"/>
    <xf numFmtId="0" fontId="12" fillId="10" borderId="13" xfId="0" applyFont="1" applyFill="1" applyBorder="1"/>
    <xf numFmtId="0" fontId="12" fillId="17" borderId="13" xfId="0" applyFont="1" applyFill="1" applyBorder="1"/>
    <xf numFmtId="0" fontId="12" fillId="11" borderId="13" xfId="0" applyFont="1" applyFill="1" applyBorder="1"/>
    <xf numFmtId="0" fontId="11" fillId="13" borderId="0" xfId="0" applyFont="1" applyFill="1" applyBorder="1"/>
    <xf numFmtId="0" fontId="0" fillId="7" borderId="18" xfId="0" applyFill="1" applyBorder="1"/>
    <xf numFmtId="0" fontId="12" fillId="19" borderId="13" xfId="0" applyFont="1" applyFill="1" applyBorder="1"/>
    <xf numFmtId="0" fontId="0" fillId="19" borderId="1" xfId="0" applyFont="1" applyFill="1" applyBorder="1"/>
    <xf numFmtId="0" fontId="0" fillId="20" borderId="0" xfId="0" applyFill="1" applyBorder="1" applyAlignment="1">
      <alignment horizontal="left"/>
    </xf>
    <xf numFmtId="0" fontId="0" fillId="20" borderId="0" xfId="0" applyFill="1" applyBorder="1"/>
    <xf numFmtId="0" fontId="0" fillId="0" borderId="19" xfId="0" applyNumberFormat="1" applyFill="1" applyBorder="1" applyAlignment="1">
      <alignment horizontal="center" vertical="center"/>
    </xf>
    <xf numFmtId="16" fontId="3" fillId="3" borderId="19" xfId="0" applyNumberFormat="1" applyFont="1" applyFill="1" applyBorder="1" applyAlignment="1">
      <alignment horizontal="center" vertical="center"/>
    </xf>
    <xf numFmtId="0" fontId="0" fillId="0" borderId="19" xfId="0" applyFill="1" applyBorder="1" applyAlignment="1">
      <alignment horizontal="center" vertical="center"/>
    </xf>
    <xf numFmtId="0" fontId="3" fillId="3" borderId="19" xfId="0" applyFont="1" applyFill="1" applyBorder="1" applyAlignment="1">
      <alignment horizontal="center" vertical="center"/>
    </xf>
    <xf numFmtId="164" fontId="0" fillId="0" borderId="19" xfId="0" applyNumberFormat="1" applyFill="1" applyBorder="1" applyAlignment="1">
      <alignment horizontal="center" vertical="center"/>
    </xf>
    <xf numFmtId="164" fontId="3" fillId="3" borderId="18" xfId="0" applyNumberFormat="1" applyFont="1" applyFill="1" applyBorder="1" applyAlignment="1">
      <alignment horizontal="left" vertical="center"/>
    </xf>
    <xf numFmtId="164" fontId="3" fillId="0" borderId="19" xfId="0" applyNumberFormat="1" applyFont="1" applyFill="1" applyBorder="1" applyAlignment="1">
      <alignment horizontal="center" vertical="center"/>
    </xf>
    <xf numFmtId="0" fontId="0" fillId="20" borderId="21" xfId="0" applyFill="1" applyBorder="1" applyAlignment="1">
      <alignment horizontal="center" vertical="center"/>
    </xf>
    <xf numFmtId="0" fontId="0" fillId="20" borderId="21" xfId="0" applyFill="1" applyBorder="1" applyAlignment="1">
      <alignment horizontal="left"/>
    </xf>
    <xf numFmtId="0" fontId="0" fillId="20" borderId="25" xfId="0" applyFill="1" applyBorder="1" applyAlignment="1">
      <alignment horizontal="center" vertical="center"/>
    </xf>
    <xf numFmtId="0" fontId="0" fillId="20" borderId="25" xfId="0" applyFill="1" applyBorder="1" applyAlignment="1">
      <alignment horizontal="left"/>
    </xf>
    <xf numFmtId="0" fontId="0" fillId="0" borderId="19" xfId="0" applyFill="1" applyBorder="1"/>
    <xf numFmtId="164" fontId="0" fillId="0" borderId="0" xfId="0" applyNumberFormat="1" applyFill="1" applyAlignment="1">
      <alignment horizontal="center" vertical="center"/>
    </xf>
    <xf numFmtId="0" fontId="11" fillId="22" borderId="27" xfId="0" applyFont="1" applyFill="1" applyBorder="1"/>
    <xf numFmtId="0" fontId="10" fillId="20" borderId="21" xfId="0" applyFont="1" applyFill="1" applyBorder="1" applyAlignment="1">
      <alignment horizontal="center" vertical="center"/>
    </xf>
    <xf numFmtId="0" fontId="11" fillId="20" borderId="0" xfId="0" applyFont="1" applyFill="1" applyBorder="1" applyAlignment="1">
      <alignment horizontal="right" vertical="center"/>
    </xf>
    <xf numFmtId="0" fontId="10" fillId="20" borderId="21" xfId="0" applyFont="1" applyFill="1" applyBorder="1" applyAlignment="1">
      <alignment vertical="center"/>
    </xf>
    <xf numFmtId="0" fontId="15" fillId="20" borderId="20" xfId="0" applyFont="1" applyFill="1" applyBorder="1" applyAlignment="1">
      <alignment vertical="center"/>
    </xf>
    <xf numFmtId="0" fontId="0" fillId="20" borderId="23" xfId="0" applyNumberFormat="1" applyFill="1" applyBorder="1" applyAlignment="1">
      <alignment horizontal="center" vertical="center"/>
    </xf>
    <xf numFmtId="0" fontId="0" fillId="20" borderId="0" xfId="0" applyFill="1" applyBorder="1" applyAlignment="1">
      <alignment horizontal="center" vertical="center"/>
    </xf>
    <xf numFmtId="165" fontId="13" fillId="20" borderId="25" xfId="0" applyNumberFormat="1" applyFont="1" applyFill="1" applyBorder="1" applyAlignment="1">
      <alignment vertical="center"/>
    </xf>
    <xf numFmtId="0" fontId="13" fillId="20" borderId="28" xfId="0" applyFont="1" applyFill="1" applyBorder="1" applyAlignment="1">
      <alignment horizontal="center" vertical="center" wrapText="1"/>
    </xf>
    <xf numFmtId="0" fontId="0" fillId="23" borderId="0" xfId="0" applyFill="1"/>
    <xf numFmtId="0" fontId="4" fillId="23" borderId="0" xfId="0" applyFont="1" applyFill="1" applyAlignment="1">
      <alignment horizontal="right"/>
    </xf>
    <xf numFmtId="0" fontId="5" fillId="23" borderId="0" xfId="0" applyFont="1" applyFill="1"/>
    <xf numFmtId="0" fontId="0" fillId="23" borderId="0" xfId="0" applyFill="1" applyAlignment="1">
      <alignment horizontal="center"/>
    </xf>
    <xf numFmtId="0" fontId="0" fillId="23" borderId="0" xfId="0" applyFill="1" applyBorder="1"/>
    <xf numFmtId="0" fontId="14" fillId="3" borderId="20" xfId="0" applyFont="1" applyFill="1" applyBorder="1"/>
    <xf numFmtId="0" fontId="0" fillId="3" borderId="21" xfId="0" applyFill="1" applyBorder="1" applyAlignment="1">
      <alignment horizontal="center"/>
    </xf>
    <xf numFmtId="0" fontId="0" fillId="3" borderId="21" xfId="0" applyFill="1" applyBorder="1"/>
    <xf numFmtId="0" fontId="0" fillId="3" borderId="22" xfId="0" applyFill="1" applyBorder="1"/>
    <xf numFmtId="0" fontId="0" fillId="3" borderId="23" xfId="0" applyFill="1" applyBorder="1"/>
    <xf numFmtId="0" fontId="0" fillId="3" borderId="0" xfId="0" applyFill="1" applyBorder="1" applyAlignment="1">
      <alignment horizontal="center"/>
    </xf>
    <xf numFmtId="0" fontId="0" fillId="3" borderId="0" xfId="0" applyFill="1" applyBorder="1"/>
    <xf numFmtId="0" fontId="0" fillId="3" borderId="17" xfId="0" applyFill="1" applyBorder="1"/>
    <xf numFmtId="0" fontId="0" fillId="3" borderId="23" xfId="0" applyFill="1" applyBorder="1" applyAlignment="1">
      <alignment horizontal="center" vertical="center"/>
    </xf>
    <xf numFmtId="0" fontId="0" fillId="3" borderId="23" xfId="0" applyFill="1" applyBorder="1" applyAlignment="1">
      <alignment horizontal="right"/>
    </xf>
    <xf numFmtId="0" fontId="0" fillId="3" borderId="23" xfId="0" applyFill="1" applyBorder="1" applyAlignment="1">
      <alignment horizontal="right" vertical="top"/>
    </xf>
    <xf numFmtId="0" fontId="8" fillId="3" borderId="23" xfId="0" applyFont="1" applyFill="1" applyBorder="1" applyAlignment="1">
      <alignment horizontal="center" vertical="center"/>
    </xf>
    <xf numFmtId="0" fontId="8" fillId="3" borderId="23" xfId="0" applyFont="1" applyFill="1" applyBorder="1"/>
    <xf numFmtId="0" fontId="0" fillId="3" borderId="24" xfId="0" applyFill="1" applyBorder="1"/>
    <xf numFmtId="0" fontId="0" fillId="3" borderId="25" xfId="0" applyFill="1" applyBorder="1" applyAlignment="1">
      <alignment horizontal="center"/>
    </xf>
    <xf numFmtId="0" fontId="0" fillId="3" borderId="25" xfId="0" applyFill="1" applyBorder="1"/>
    <xf numFmtId="0" fontId="0" fillId="3" borderId="26" xfId="0" applyFill="1" applyBorder="1"/>
    <xf numFmtId="0" fontId="10" fillId="25" borderId="24" xfId="0" applyNumberFormat="1" applyFont="1" applyFill="1" applyBorder="1" applyAlignment="1">
      <alignment horizontal="center"/>
    </xf>
    <xf numFmtId="0" fontId="10" fillId="25" borderId="25" xfId="0" applyFont="1" applyFill="1" applyBorder="1" applyAlignment="1">
      <alignment horizontal="center"/>
    </xf>
    <xf numFmtId="0" fontId="10" fillId="25" borderId="25" xfId="0" applyFont="1" applyFill="1" applyBorder="1"/>
    <xf numFmtId="0" fontId="10" fillId="25" borderId="26" xfId="0" applyFont="1" applyFill="1" applyBorder="1"/>
    <xf numFmtId="0" fontId="0" fillId="20" borderId="24" xfId="0" applyNumberFormat="1" applyFill="1" applyBorder="1" applyAlignment="1">
      <alignment horizontal="center" vertical="center"/>
    </xf>
    <xf numFmtId="0" fontId="11" fillId="20" borderId="0" xfId="0" applyNumberFormat="1" applyFont="1" applyFill="1" applyBorder="1" applyAlignment="1">
      <alignment horizontal="right" vertical="center"/>
    </xf>
    <xf numFmtId="165" fontId="13" fillId="20" borderId="21" xfId="0" applyNumberFormat="1" applyFont="1" applyFill="1" applyBorder="1" applyAlignment="1">
      <alignment vertical="center"/>
    </xf>
    <xf numFmtId="0" fontId="0" fillId="20" borderId="0" xfId="0" applyFill="1"/>
    <xf numFmtId="0" fontId="13" fillId="20" borderId="0" xfId="0" applyFont="1" applyFill="1" applyBorder="1" applyAlignment="1">
      <alignment horizontal="right" vertical="center"/>
    </xf>
    <xf numFmtId="165" fontId="13" fillId="20" borderId="17" xfId="0" applyNumberFormat="1" applyFont="1" applyFill="1" applyBorder="1" applyAlignment="1">
      <alignment horizontal="left" vertical="center"/>
    </xf>
    <xf numFmtId="164" fontId="16" fillId="26" borderId="6" xfId="0" applyNumberFormat="1" applyFont="1" applyFill="1" applyBorder="1" applyAlignment="1">
      <alignment horizontal="center" vertical="center"/>
    </xf>
    <xf numFmtId="0" fontId="9" fillId="2" borderId="0" xfId="0" applyFont="1" applyFill="1" applyBorder="1" applyAlignment="1">
      <alignment horizontal="center" vertical="center"/>
    </xf>
    <xf numFmtId="0" fontId="8" fillId="27" borderId="1" xfId="0" applyFont="1" applyFill="1" applyBorder="1" applyAlignment="1">
      <alignment horizontal="center" wrapText="1"/>
    </xf>
    <xf numFmtId="0" fontId="8" fillId="15" borderId="1" xfId="0" applyFont="1" applyFill="1" applyBorder="1" applyAlignment="1">
      <alignment horizontal="center" wrapText="1"/>
    </xf>
    <xf numFmtId="0" fontId="8" fillId="28" borderId="1" xfId="0" applyFont="1" applyFill="1" applyBorder="1" applyAlignment="1">
      <alignment horizontal="center" wrapText="1"/>
    </xf>
    <xf numFmtId="0" fontId="0" fillId="0" borderId="0" xfId="0" pivotButton="1"/>
    <xf numFmtId="0" fontId="0" fillId="0" borderId="0" xfId="0" applyNumberFormat="1"/>
    <xf numFmtId="0" fontId="13" fillId="29" borderId="0" xfId="0" applyFont="1" applyFill="1"/>
    <xf numFmtId="165" fontId="8" fillId="0" borderId="0" xfId="0" applyNumberFormat="1" applyFont="1"/>
    <xf numFmtId="164" fontId="0" fillId="0" borderId="0" xfId="0" applyNumberFormat="1"/>
    <xf numFmtId="0" fontId="8" fillId="0" borderId="0" xfId="0" pivotButton="1" applyFont="1" applyAlignment="1">
      <alignment horizontal="left" vertical="center"/>
    </xf>
    <xf numFmtId="0" fontId="11" fillId="30" borderId="0" xfId="0" applyFont="1" applyFill="1" applyAlignment="1"/>
    <xf numFmtId="164" fontId="19" fillId="14" borderId="11" xfId="0" applyNumberFormat="1" applyFont="1" applyFill="1" applyBorder="1" applyAlignment="1">
      <alignment horizontal="center" vertical="center"/>
    </xf>
    <xf numFmtId="0" fontId="3" fillId="3" borderId="2" xfId="0" applyNumberFormat="1" applyFont="1" applyFill="1" applyBorder="1" applyAlignment="1">
      <alignment horizontal="center" vertical="center"/>
    </xf>
    <xf numFmtId="166" fontId="3" fillId="3" borderId="2" xfId="0" applyNumberFormat="1" applyFont="1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center"/>
    </xf>
    <xf numFmtId="164" fontId="3" fillId="3" borderId="2" xfId="0" applyNumberFormat="1" applyFont="1" applyFill="1" applyBorder="1" applyAlignment="1">
      <alignment horizontal="center" vertical="center"/>
    </xf>
    <xf numFmtId="164" fontId="3" fillId="0" borderId="2" xfId="0" applyNumberFormat="1" applyFont="1" applyFill="1" applyBorder="1" applyAlignment="1">
      <alignment horizontal="center" vertical="center"/>
    </xf>
    <xf numFmtId="164" fontId="3" fillId="3" borderId="2" xfId="0" applyNumberFormat="1" applyFont="1" applyFill="1" applyBorder="1" applyAlignment="1">
      <alignment horizontal="left" vertical="center"/>
    </xf>
    <xf numFmtId="0" fontId="0" fillId="2" borderId="30" xfId="0" applyFill="1" applyBorder="1" applyAlignment="1" applyProtection="1">
      <alignment horizontal="center" vertical="center"/>
      <protection locked="0"/>
    </xf>
    <xf numFmtId="164" fontId="0" fillId="24" borderId="29" xfId="0" applyNumberFormat="1" applyFill="1" applyBorder="1" applyAlignment="1" applyProtection="1">
      <alignment horizontal="center" vertical="center"/>
      <protection locked="0"/>
    </xf>
    <xf numFmtId="164" fontId="11" fillId="21" borderId="30" xfId="0" applyNumberFormat="1" applyFont="1" applyFill="1" applyBorder="1" applyAlignment="1" applyProtection="1">
      <alignment horizontal="center" vertical="center"/>
      <protection locked="0"/>
    </xf>
    <xf numFmtId="165" fontId="8" fillId="3" borderId="0" xfId="0" applyNumberFormat="1" applyFont="1" applyFill="1" applyBorder="1" applyAlignment="1">
      <alignment horizontal="center" vertical="center"/>
    </xf>
    <xf numFmtId="165" fontId="8" fillId="3" borderId="17" xfId="0" applyNumberFormat="1" applyFont="1" applyFill="1" applyBorder="1" applyAlignment="1">
      <alignment horizontal="center" vertical="center"/>
    </xf>
    <xf numFmtId="165" fontId="13" fillId="20" borderId="25" xfId="0" applyNumberFormat="1" applyFont="1" applyFill="1" applyBorder="1" applyAlignment="1">
      <alignment horizontal="right" vertical="center"/>
    </xf>
    <xf numFmtId="164" fontId="18" fillId="20" borderId="0" xfId="0" applyNumberFormat="1" applyFont="1" applyFill="1" applyBorder="1" applyAlignment="1">
      <alignment horizontal="center" vertical="center"/>
    </xf>
    <xf numFmtId="164" fontId="18" fillId="20" borderId="25" xfId="0" applyNumberFormat="1" applyFont="1" applyFill="1" applyBorder="1" applyAlignment="1">
      <alignment horizontal="center" vertical="center"/>
    </xf>
    <xf numFmtId="0" fontId="0" fillId="2" borderId="32" xfId="0" applyFill="1" applyBorder="1" applyAlignment="1" applyProtection="1">
      <alignment horizontal="center" vertical="center"/>
      <protection locked="0"/>
    </xf>
    <xf numFmtId="0" fontId="0" fillId="2" borderId="33" xfId="0" applyFill="1" applyBorder="1" applyAlignment="1" applyProtection="1">
      <alignment horizontal="left" vertical="top" wrapText="1"/>
      <protection locked="0"/>
    </xf>
    <xf numFmtId="0" fontId="17" fillId="3" borderId="0" xfId="0" applyFont="1" applyFill="1" applyBorder="1" applyAlignment="1">
      <alignment vertical="top"/>
    </xf>
    <xf numFmtId="0" fontId="3" fillId="0" borderId="31" xfId="0" applyFont="1" applyFill="1" applyBorder="1" applyAlignment="1" applyProtection="1">
      <alignment horizontal="center" vertical="center"/>
      <protection locked="0"/>
    </xf>
  </cellXfs>
  <cellStyles count="2">
    <cellStyle name="Normal" xfId="0" builtinId="0"/>
    <cellStyle name="Normal 2" xfId="1" xr:uid="{00000000-0005-0000-0000-000002000000}"/>
  </cellStyles>
  <dxfs count="56">
    <dxf>
      <font>
        <color rgb="FF66FF99"/>
      </font>
    </dxf>
    <dxf>
      <font>
        <color rgb="FFFF5050"/>
      </font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ont>
        <color rgb="FF66FF99"/>
      </font>
    </dxf>
    <dxf>
      <font>
        <color rgb="FFFF5050"/>
      </font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 tint="4.9989318521683403E-2"/>
        <name val="Consolas"/>
        <scheme val="none"/>
      </font>
      <fill>
        <patternFill patternType="none">
          <fgColor indexed="64"/>
          <bgColor indexed="65"/>
        </patternFill>
      </fill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 tint="4.9989318521683403E-2"/>
        <name val="Consolas"/>
        <scheme val="none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0"/>
        <color theme="0"/>
        <name val="Consolas"/>
        <scheme val="none"/>
      </font>
      <fill>
        <patternFill patternType="solid">
          <fgColor indexed="64"/>
          <bgColor theme="1"/>
        </patternFill>
      </fill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left"/>
    </dxf>
    <dxf>
      <font>
        <color theme="0"/>
      </font>
    </dxf>
    <dxf>
      <fill>
        <patternFill patternType="solid">
          <bgColor rgb="FFC0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family val="2"/>
        <scheme val="none"/>
      </font>
    </dxf>
    <dxf>
      <fill>
        <patternFill patternType="none">
          <bgColor auto="1"/>
        </patternFill>
      </fill>
    </dxf>
    <dxf>
      <font>
        <color theme="0"/>
      </font>
    </dxf>
    <dxf>
      <fill>
        <patternFill patternType="solid">
          <bgColor theme="4" tint="-0.249977111117893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family val="2"/>
        <scheme val="none"/>
      </font>
      <alignment horizontal="general" vertical="bottom" textRotation="0" wrapText="0" indent="0" justifyLastLine="0" shrinkToFit="0" readingOrder="0"/>
    </dxf>
    <dxf>
      <fill>
        <patternFill patternType="none">
          <bgColor auto="1"/>
        </patternFill>
      </fill>
    </dxf>
    <dxf>
      <numFmt numFmtId="164" formatCode="#,##0.00\ &quot;€&quot;"/>
    </dxf>
    <dxf>
      <font>
        <b val="0"/>
      </font>
    </dxf>
    <dxf>
      <font>
        <b/>
        <family val="3"/>
      </font>
    </dxf>
    <dxf>
      <font>
        <color theme="0"/>
      </font>
    </dxf>
    <dxf>
      <font>
        <color theme="0"/>
      </font>
    </dxf>
    <dxf>
      <fill>
        <patternFill patternType="solid">
          <bgColor theme="6"/>
        </patternFill>
      </fill>
    </dxf>
    <dxf>
      <font>
        <b/>
        <family val="3"/>
      </font>
      <fill>
        <patternFill patternType="none">
          <fgColor indexed="64"/>
          <bgColor indexed="65"/>
        </patternFill>
      </fill>
      <alignment horizontal="center" vertical="center"/>
    </dxf>
    <dxf>
      <fill>
        <patternFill>
          <bgColor theme="7"/>
        </patternFill>
      </fill>
    </dxf>
    <dxf>
      <fill>
        <patternFill patternType="solid">
          <bgColor rgb="FF92D050"/>
        </patternFill>
      </fill>
    </dxf>
    <dxf>
      <font>
        <b/>
        <family val="3"/>
      </font>
    </dxf>
    <dxf>
      <alignment horizontal="center"/>
    </dxf>
    <dxf>
      <alignment vertical="center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numFmt numFmtId="164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numFmt numFmtId="164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numFmt numFmtId="164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numFmt numFmtId="164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numFmt numFmtId="164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numFmt numFmtId="164" formatCode="#,##0.00\ &quot;€&quot;"/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numFmt numFmtId="164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numFmt numFmtId="164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numFmt numFmtId="164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numFmt numFmtId="164" formatCode="#,##0.00\ &quot;€&quot;"/>
      <fill>
        <patternFill patternType="solid">
          <fgColor indexed="64"/>
          <bgColor theme="0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numFmt numFmtId="166" formatCode="d\-mmm"/>
      <fill>
        <patternFill patternType="solid">
          <fgColor indexed="64"/>
          <bgColor theme="0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onsolas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bottom style="medium">
          <color indexed="64"/>
        </bottom>
      </border>
    </dxf>
    <dxf>
      <font>
        <b/>
        <strike val="0"/>
        <outline val="0"/>
        <shadow val="0"/>
        <u val="none"/>
        <vertAlign val="baseline"/>
        <sz val="12"/>
        <color theme="0"/>
        <name val="Consolas"/>
        <family val="3"/>
        <scheme val="none"/>
      </font>
      <fill>
        <patternFill patternType="solid">
          <fgColor indexed="64"/>
          <bgColor theme="1" tint="0.249977111117893"/>
        </patternFill>
      </fill>
      <border diagonalUp="0" diagonalDown="0" outline="0">
        <left/>
        <right/>
        <top/>
        <bottom/>
      </border>
    </dxf>
  </dxfs>
  <tableStyles count="0" defaultTableStyle="TableStyleMedium2" defaultPivotStyle="PivotStyleLight16"/>
  <colors>
    <mruColors>
      <color rgb="FFFFCC00"/>
      <color rgb="FFFF9933"/>
      <color rgb="FF3608E0"/>
      <color rgb="FF66FF99"/>
      <color rgb="FFFF5A33"/>
      <color rgb="FFFFFF99"/>
      <color rgb="FFFFCC66"/>
      <color rgb="FFFF5050"/>
      <color rgb="FF9999FF"/>
      <color rgb="FF008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microsoft.com/office/2006/relationships/vbaProject" Target="vbaProject.bin"/><Relationship Id="rId5" Type="http://schemas.openxmlformats.org/officeDocument/2006/relationships/pivotCacheDefinition" Target="pivotCache/pivotCacheDefinition1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cap="all" spc="120" normalizeH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1000">
                <a:solidFill>
                  <a:schemeClr val="bg1"/>
                </a:solidFill>
                <a:latin typeface="Consolas" panose="020B0609020204030204" pitchFamily="49" charset="0"/>
              </a:rPr>
              <a:t>Répartition</a:t>
            </a:r>
            <a:r>
              <a:rPr lang="fr-FR">
                <a:latin typeface="Consolas" panose="020B0609020204030204" pitchFamily="49" charset="0"/>
              </a:rPr>
              <a:t> </a:t>
            </a:r>
            <a:r>
              <a:rPr lang="fr-FR" sz="1000">
                <a:solidFill>
                  <a:schemeClr val="bg1"/>
                </a:solidFill>
                <a:latin typeface="Consolas" panose="020B0609020204030204" pitchFamily="49" charset="0"/>
              </a:rPr>
              <a:t>comptes</a:t>
            </a:r>
            <a:r>
              <a:rPr lang="fr-FR" sz="1000"/>
              <a:t> </a:t>
            </a:r>
          </a:p>
        </c:rich>
      </c:tx>
      <c:layout>
        <c:manualLayout>
          <c:xMode val="edge"/>
          <c:yMode val="edge"/>
          <c:x val="0.34355555555555556"/>
          <c:y val="6.0185185185185182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cap="all" spc="120" normalizeH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bar"/>
        <c:grouping val="stacked"/>
        <c:varyColors val="0"/>
        <c:ser>
          <c:idx val="0"/>
          <c:order val="0"/>
          <c:spPr>
            <a:solidFill>
              <a:srgbClr val="92D050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tx1"/>
                    </a:solidFill>
                    <a:latin typeface="Consolas" panose="020B0609020204030204" pitchFamily="49" charset="0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Ref>
              <c:f>Données!$E$3</c:f>
              <c:numCache>
                <c:formatCode>#\ ##0.00\ "€"</c:formatCode>
                <c:ptCount val="1"/>
                <c:pt idx="0">
                  <c:v>946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12B0-408E-B918-7C8565578BDB}"/>
            </c:ext>
          </c:extLst>
        </c:ser>
        <c:ser>
          <c:idx val="1"/>
          <c:order val="1"/>
          <c:spPr>
            <a:solidFill>
              <a:srgbClr val="FFCC66"/>
            </a:solidFill>
            <a:ln>
              <a:noFill/>
            </a:ln>
            <a:effectLst/>
          </c:spPr>
          <c:invertIfNegative val="0"/>
          <c:dLbls>
            <c:dLbl>
              <c:idx val="0"/>
              <c:layout>
                <c:manualLayout>
                  <c:x val="-4.0403566647196889E-17"/>
                  <c:y val="-1.1982432384018818E-16"/>
                </c:manualLayout>
              </c:layout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1-D17F-4E35-9B98-9B274A13707F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0">
                <a:spAutoFit/>
              </a:bodyPr>
              <a:lstStyle/>
              <a:p>
                <a:pPr algn="ctr">
                  <a:defRPr lang="en-US" sz="900" b="1" i="0" u="none" strike="noStrike" kern="1200" baseline="0">
                    <a:solidFill>
                      <a:schemeClr val="tx1"/>
                    </a:solidFill>
                    <a:latin typeface="Consolas" panose="020B0609020204030204" pitchFamily="49" charset="0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Ref>
              <c:f>Données!$F$3</c:f>
              <c:numCache>
                <c:formatCode>#\ ##0.00\ "€"</c:formatCode>
                <c:ptCount val="1"/>
                <c:pt idx="0">
                  <c:v>105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12B0-408E-B918-7C8565578BDB}"/>
            </c:ext>
          </c:extLst>
        </c:ser>
        <c:ser>
          <c:idx val="2"/>
          <c:order val="2"/>
          <c:spPr>
            <a:solidFill>
              <a:srgbClr val="9999FF"/>
            </a:solidFill>
            <a:ln>
              <a:noFill/>
            </a:ln>
            <a:effectLst/>
          </c:spPr>
          <c:invertIfNegative val="0"/>
          <c:dPt>
            <c:idx val="0"/>
            <c:invertIfNegative val="0"/>
            <c:bubble3D val="0"/>
            <c:spPr>
              <a:solidFill>
                <a:srgbClr val="FF9933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2-D17F-4E35-9B98-9B274A13707F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0">
                <a:spAutoFit/>
              </a:bodyPr>
              <a:lstStyle/>
              <a:p>
                <a:pPr algn="ctr">
                  <a:defRPr lang="en-US" sz="900" b="1" i="0" u="none" strike="noStrike" kern="1200" baseline="0">
                    <a:solidFill>
                      <a:schemeClr val="tx1"/>
                    </a:solidFill>
                    <a:latin typeface="Consolas" panose="020B0609020204030204" pitchFamily="49" charset="0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Ref>
              <c:f>Données!$G$3</c:f>
              <c:numCache>
                <c:formatCode>#\ ##0.00\ "€"</c:formatCode>
                <c:ptCount val="1"/>
                <c:pt idx="0">
                  <c:v>142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12B0-408E-B918-7C8565578BDB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gapWidth val="79"/>
        <c:overlap val="100"/>
        <c:axId val="1708126383"/>
        <c:axId val="1707054351"/>
      </c:barChart>
      <c:valAx>
        <c:axId val="1707054351"/>
        <c:scaling>
          <c:orientation val="minMax"/>
        </c:scaling>
        <c:delete val="1"/>
        <c:axPos val="b"/>
        <c:numFmt formatCode="#\ ##0.00\ &quot;€&quot;" sourceLinked="1"/>
        <c:majorTickMark val="none"/>
        <c:minorTickMark val="none"/>
        <c:tickLblPos val="nextTo"/>
        <c:crossAx val="1708126383"/>
        <c:crosses val="autoZero"/>
        <c:crossBetween val="between"/>
      </c:valAx>
      <c:catAx>
        <c:axId val="1708126383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800" b="0" i="0" u="none" strike="noStrike" kern="1200" cap="all" spc="120" normalizeH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07054351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plotVisOnly val="1"/>
    <c:dispBlanksAs val="gap"/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[gestioncomptes-test.xlsm]TcD!Tableau croisé dynamique1</c:name>
    <c:fmtId val="0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cap="all" baseline="0">
                <a:solidFill>
                  <a:schemeClr val="tx1">
                    <a:lumMod val="65000"/>
                    <a:lumOff val="35000"/>
                  </a:schemeClr>
                </a:solidFill>
                <a:latin typeface="Consolas" panose="020B0609020204030204" pitchFamily="49" charset="0"/>
                <a:ea typeface="+mn-ea"/>
                <a:cs typeface="+mn-cs"/>
              </a:defRPr>
            </a:pPr>
            <a:r>
              <a:rPr lang="en-US">
                <a:latin typeface="Consolas" panose="020B0609020204030204" pitchFamily="49" charset="0"/>
              </a:rPr>
              <a:t> Repartition</a:t>
            </a:r>
            <a:r>
              <a:rPr lang="en-US" baseline="0">
                <a:latin typeface="Consolas" panose="020B0609020204030204" pitchFamily="49" charset="0"/>
              </a:rPr>
              <a:t> par catégorieS</a:t>
            </a:r>
            <a:endParaRPr lang="en-US">
              <a:latin typeface="Consolas" panose="020B0609020204030204" pitchFamily="49" charset="0"/>
            </a:endParaRPr>
          </a:p>
        </c:rich>
      </c:tx>
      <c:layout>
        <c:manualLayout>
          <c:xMode val="edge"/>
          <c:yMode val="edge"/>
          <c:x val="0.61686602568697113"/>
          <c:y val="2.7527876510036679E-2"/>
        </c:manualLayout>
      </c:layout>
      <c:overlay val="0"/>
      <c:spPr>
        <a:noFill/>
        <a:ln>
          <a:noFill/>
        </a:ln>
        <a:effectLst/>
      </c:spPr>
    </c:title>
    <c:autoTitleDeleted val="0"/>
    <c:pivotFmts>
      <c:pivotFmt>
        <c:idx val="0"/>
        <c:spPr>
          <a:solidFill>
            <a:srgbClr val="FFFF00"/>
          </a:solidFill>
          <a:ln>
            <a:solidFill>
              <a:schemeClr val="tx1"/>
            </a:solidFill>
          </a:ln>
        </c:spPr>
        <c:marker>
          <c:symbol val="none"/>
        </c:marker>
        <c:dLbl>
          <c:idx val="0"/>
          <c:spPr>
            <a:solidFill>
              <a:schemeClr val="bg2"/>
            </a:solidFill>
            <a:ln>
              <a:solidFill>
                <a:schemeClr val="tx1"/>
              </a:solidFill>
            </a:ln>
            <a:effectLst/>
          </c:spPr>
          <c:txPr>
            <a:bodyPr rot="-5400000" vert="horz" wrap="square" lIns="38100" tIns="19050" rIns="38100" bIns="19050" anchor="ctr">
              <a:spAutoFit/>
            </a:bodyPr>
            <a:lstStyle/>
            <a:p>
              <a:pPr>
                <a:defRPr/>
              </a:pPr>
              <a:endParaRPr lang="fr-FR"/>
            </a:p>
          </c:txPr>
          <c:dLblPos val="inBase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rgbClr val="FFC000"/>
          </a:solidFill>
          <a:ln>
            <a:solidFill>
              <a:schemeClr val="tx1"/>
            </a:solidFill>
          </a:ln>
        </c:spPr>
        <c:marker>
          <c:symbol val="none"/>
        </c:marker>
        <c:dLbl>
          <c:idx val="0"/>
          <c:numFmt formatCode="#,##0.00\ &quot;€&quot;" sourceLinked="0"/>
          <c:spPr>
            <a:solidFill>
              <a:schemeClr val="bg2"/>
            </a:solidFill>
            <a:ln>
              <a:solidFill>
                <a:schemeClr val="tx1"/>
              </a:solidFill>
            </a:ln>
            <a:effectLst/>
          </c:spPr>
          <c:txPr>
            <a:bodyPr rot="-5400000" vert="horz" wrap="square" lIns="38100" tIns="19050" rIns="38100" bIns="19050" anchor="ctr">
              <a:spAutoFit/>
            </a:bodyPr>
            <a:lstStyle/>
            <a:p>
              <a:pPr>
                <a:defRPr/>
              </a:pPr>
              <a:endParaRPr lang="fr-FR"/>
            </a:p>
          </c:txPr>
          <c:dLblPos val="inBase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3"/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4"/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5"/>
        <c:spPr>
          <a:solidFill>
            <a:schemeClr val="accent1"/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6"/>
        <c:spPr>
          <a:solidFill>
            <a:schemeClr val="accent3"/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7"/>
        <c:spPr>
          <a:solidFill>
            <a:schemeClr val="accent5"/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8"/>
        <c:spPr>
          <a:solidFill>
            <a:schemeClr val="accent1">
              <a:lumMod val="60000"/>
            </a:schemeClr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9"/>
        <c:spPr>
          <a:solidFill>
            <a:schemeClr val="accent3">
              <a:lumMod val="60000"/>
            </a:schemeClr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10"/>
        <c:spPr>
          <a:solidFill>
            <a:schemeClr val="accent5">
              <a:lumMod val="60000"/>
            </a:schemeClr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11"/>
        <c:spPr>
          <a:solidFill>
            <a:schemeClr val="accent1">
              <a:lumMod val="80000"/>
              <a:lumOff val="20000"/>
            </a:schemeClr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12"/>
        <c:spPr>
          <a:solidFill>
            <a:schemeClr val="accent3">
              <a:lumMod val="80000"/>
              <a:lumOff val="20000"/>
            </a:schemeClr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13"/>
        <c:spPr>
          <a:solidFill>
            <a:schemeClr val="accent1"/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14"/>
        <c:spPr>
          <a:solidFill>
            <a:schemeClr val="accent3"/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15"/>
        <c:spPr>
          <a:solidFill>
            <a:schemeClr val="accent5"/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16"/>
        <c:spPr>
          <a:solidFill>
            <a:schemeClr val="accent1">
              <a:lumMod val="60000"/>
            </a:schemeClr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17"/>
        <c:spPr>
          <a:solidFill>
            <a:schemeClr val="accent3">
              <a:lumMod val="60000"/>
            </a:schemeClr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18"/>
        <c:spPr>
          <a:solidFill>
            <a:schemeClr val="accent5">
              <a:lumMod val="60000"/>
            </a:schemeClr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19"/>
        <c:spPr>
          <a:solidFill>
            <a:schemeClr val="accent1">
              <a:lumMod val="80000"/>
              <a:lumOff val="20000"/>
            </a:schemeClr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20"/>
        <c:spPr>
          <a:solidFill>
            <a:schemeClr val="accent3">
              <a:lumMod val="80000"/>
              <a:lumOff val="20000"/>
            </a:schemeClr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21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2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3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4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5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6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7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8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9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0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1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2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3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4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5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6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7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8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9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0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1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2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3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4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5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6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7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8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9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0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1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2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3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4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5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6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7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8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9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0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1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2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3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4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5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6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7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8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9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0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1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2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3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4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5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6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7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8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9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0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1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2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3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4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5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6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7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8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9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0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1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2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3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4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5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6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7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8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9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0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1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2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3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4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5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6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7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8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9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0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1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2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3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4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5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6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7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8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9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0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1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2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3"/>
        <c:marker>
          <c:symbol val="none"/>
        </c:marker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4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5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6"/>
        <c:marker>
          <c:symbol val="none"/>
        </c:marker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7"/>
      </c:pivotFmt>
      <c:pivotFmt>
        <c:idx val="128"/>
        <c:spPr>
          <a:solidFill>
            <a:srgbClr val="FFFF00"/>
          </a:solidFill>
          <a:ln>
            <a:solidFill>
              <a:schemeClr val="tx1"/>
            </a:solidFill>
          </a:ln>
        </c:spPr>
      </c:pivotFmt>
      <c:pivotFmt>
        <c:idx val="129"/>
      </c:pivotFmt>
      <c:pivotFmt>
        <c:idx val="130"/>
      </c:pivotFmt>
      <c:pivotFmt>
        <c:idx val="131"/>
      </c:pivotFmt>
      <c:pivotFmt>
        <c:idx val="132"/>
      </c:pivotFmt>
      <c:pivotFmt>
        <c:idx val="133"/>
      </c:pivotFmt>
      <c:pivotFmt>
        <c:idx val="134"/>
      </c:pivotFmt>
      <c:pivotFmt>
        <c:idx val="135"/>
      </c:pivotFmt>
      <c:pivotFmt>
        <c:idx val="136"/>
      </c:pivotFmt>
      <c:pivotFmt>
        <c:idx val="137"/>
      </c:pivotFmt>
      <c:pivotFmt>
        <c:idx val="138"/>
      </c:pivotFmt>
      <c:pivotFmt>
        <c:idx val="139"/>
      </c:pivotFmt>
      <c:pivotFmt>
        <c:idx val="140"/>
      </c:pivotFmt>
      <c:pivotFmt>
        <c:idx val="141"/>
      </c:pivotFmt>
      <c:pivotFmt>
        <c:idx val="142"/>
      </c:pivotFmt>
      <c:pivotFmt>
        <c:idx val="143"/>
      </c:pivotFmt>
      <c:pivotFmt>
        <c:idx val="144"/>
      </c:pivotFmt>
      <c:pivotFmt>
        <c:idx val="145"/>
      </c:pivotFmt>
      <c:pivotFmt>
        <c:idx val="146"/>
      </c:pivotFmt>
      <c:pivotFmt>
        <c:idx val="147"/>
      </c:pivotFmt>
      <c:pivotFmt>
        <c:idx val="148"/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TcD!$B$6</c:f>
              <c:strCache>
                <c:ptCount val="1"/>
                <c:pt idx="0">
                  <c:v> Débit(€)</c:v>
                </c:pt>
              </c:strCache>
            </c:strRef>
          </c:tx>
          <c:spPr>
            <a:solidFill>
              <a:srgbClr val="FFFF00"/>
            </a:solidFill>
            <a:ln>
              <a:solidFill>
                <a:schemeClr val="tx1"/>
              </a:solidFill>
            </a:ln>
          </c:spPr>
          <c:invertIfNegative val="1"/>
          <c:dPt>
            <c:idx val="0"/>
            <c:invertIfNegative val="1"/>
            <c:bubble3D val="0"/>
            <c:extLst>
              <c:ext xmlns:c16="http://schemas.microsoft.com/office/drawing/2014/chart" uri="{C3380CC4-5D6E-409C-BE32-E72D297353CC}">
                <c16:uniqueId val="{00000001-E338-4DED-83E1-FCE6E638D022}"/>
              </c:ext>
            </c:extLst>
          </c:dPt>
          <c:dPt>
            <c:idx val="1"/>
            <c:invertIfNegative val="1"/>
            <c:bubble3D val="0"/>
            <c:extLst>
              <c:ext xmlns:c16="http://schemas.microsoft.com/office/drawing/2014/chart" uri="{C3380CC4-5D6E-409C-BE32-E72D297353CC}">
                <c16:uniqueId val="{00000002-E338-4DED-83E1-FCE6E638D022}"/>
              </c:ext>
            </c:extLst>
          </c:dPt>
          <c:dPt>
            <c:idx val="2"/>
            <c:invertIfNegative val="1"/>
            <c:bubble3D val="0"/>
            <c:extLst>
              <c:ext xmlns:c16="http://schemas.microsoft.com/office/drawing/2014/chart" uri="{C3380CC4-5D6E-409C-BE32-E72D297353CC}">
                <c16:uniqueId val="{00000003-E338-4DED-83E1-FCE6E638D022}"/>
              </c:ext>
            </c:extLst>
          </c:dPt>
          <c:dPt>
            <c:idx val="3"/>
            <c:invertIfNegative val="1"/>
            <c:bubble3D val="0"/>
            <c:extLst>
              <c:ext xmlns:c16="http://schemas.microsoft.com/office/drawing/2014/chart" uri="{C3380CC4-5D6E-409C-BE32-E72D297353CC}">
                <c16:uniqueId val="{00000004-E338-4DED-83E1-FCE6E638D022}"/>
              </c:ext>
            </c:extLst>
          </c:dPt>
          <c:dPt>
            <c:idx val="4"/>
            <c:invertIfNegative val="1"/>
            <c:bubble3D val="0"/>
            <c:extLst>
              <c:ext xmlns:c16="http://schemas.microsoft.com/office/drawing/2014/chart" uri="{C3380CC4-5D6E-409C-BE32-E72D297353CC}">
                <c16:uniqueId val="{00000005-E338-4DED-83E1-FCE6E638D022}"/>
              </c:ext>
            </c:extLst>
          </c:dPt>
          <c:dPt>
            <c:idx val="5"/>
            <c:invertIfNegative val="1"/>
            <c:bubble3D val="0"/>
            <c:extLst>
              <c:ext xmlns:c16="http://schemas.microsoft.com/office/drawing/2014/chart" uri="{C3380CC4-5D6E-409C-BE32-E72D297353CC}">
                <c16:uniqueId val="{00000006-E338-4DED-83E1-FCE6E638D022}"/>
              </c:ext>
            </c:extLst>
          </c:dPt>
          <c:dPt>
            <c:idx val="6"/>
            <c:invertIfNegative val="1"/>
            <c:bubble3D val="0"/>
            <c:extLst>
              <c:ext xmlns:c16="http://schemas.microsoft.com/office/drawing/2014/chart" uri="{C3380CC4-5D6E-409C-BE32-E72D297353CC}">
                <c16:uniqueId val="{00000007-E338-4DED-83E1-FCE6E638D022}"/>
              </c:ext>
            </c:extLst>
          </c:dPt>
          <c:dPt>
            <c:idx val="7"/>
            <c:invertIfNegative val="1"/>
            <c:bubble3D val="0"/>
            <c:extLst>
              <c:ext xmlns:c16="http://schemas.microsoft.com/office/drawing/2014/chart" uri="{C3380CC4-5D6E-409C-BE32-E72D297353CC}">
                <c16:uniqueId val="{00000008-E338-4DED-83E1-FCE6E638D022}"/>
              </c:ext>
            </c:extLst>
          </c:dPt>
          <c:dLbls>
            <c:spPr>
              <a:solidFill>
                <a:schemeClr val="bg2"/>
              </a:solidFill>
              <a:ln>
                <a:solidFill>
                  <a:schemeClr val="tx1"/>
                </a:solidFill>
              </a:ln>
              <a:effectLst/>
            </c:spPr>
            <c:txPr>
              <a:bodyPr rot="-5400000" vert="horz" wrap="square" lIns="38100" tIns="19050" rIns="38100" bIns="19050" anchor="ctr">
                <a:spAutoFit/>
              </a:bodyPr>
              <a:lstStyle/>
              <a:p>
                <a:pPr>
                  <a:defRPr/>
                </a:pPr>
                <a:endParaRPr lang="fr-FR"/>
              </a:p>
            </c:txPr>
            <c:dLblPos val="inBase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TcD!$A$7</c:f>
              <c:strCache>
                <c:ptCount val="1"/>
                <c:pt idx="0">
                  <c:v>Total général</c:v>
                </c:pt>
              </c:strCache>
            </c:strRef>
          </c:cat>
          <c:val>
            <c:numRef>
              <c:f>TcD!$B$7</c:f>
              <c:numCache>
                <c:formatCode>#\ ##0.00\ "€"</c:formatCode>
                <c:ptCount val="1"/>
              </c:numCache>
            </c:numRef>
          </c:val>
          <c:extLst>
            <c:ext xmlns:c14="http://schemas.microsoft.com/office/drawing/2007/8/2/chart" uri="{6F2FDCE9-48DA-4B69-8628-5D25D57E5C99}">
              <c14:invertSolidFillFmt>
                <c14:spPr xmlns:c14="http://schemas.microsoft.com/office/drawing/2007/8/2/chart">
                  <a:solidFill>
                    <a:srgbClr val="FFFFFF"/>
                  </a:solidFill>
                  <a:ln>
                    <a:solidFill>
                      <a:schemeClr val="tx1"/>
                    </a:solidFill>
                  </a:ln>
                </c14:spPr>
              </c14:invertSolidFillFmt>
            </c:ext>
            <c:ext xmlns:c16="http://schemas.microsoft.com/office/drawing/2014/chart" uri="{C3380CC4-5D6E-409C-BE32-E72D297353CC}">
              <c16:uniqueId val="{00000000-1545-4200-B6A3-7B384252E097}"/>
            </c:ext>
          </c:extLst>
        </c:ser>
        <c:ser>
          <c:idx val="1"/>
          <c:order val="1"/>
          <c:tx>
            <c:strRef>
              <c:f>TcD!$C$6</c:f>
              <c:strCache>
                <c:ptCount val="1"/>
                <c:pt idx="0">
                  <c:v> Crédit(€)</c:v>
                </c:pt>
              </c:strCache>
            </c:strRef>
          </c:tx>
          <c:spPr>
            <a:solidFill>
              <a:srgbClr val="FFC000"/>
            </a:solidFill>
            <a:ln>
              <a:solidFill>
                <a:schemeClr val="tx1"/>
              </a:solidFill>
            </a:ln>
          </c:spPr>
          <c:invertIfNegative val="0"/>
          <c:dPt>
            <c:idx val="0"/>
            <c:invertIfNegative val="0"/>
            <c:bubble3D val="0"/>
            <c:extLst>
              <c:ext xmlns:c16="http://schemas.microsoft.com/office/drawing/2014/chart" uri="{C3380CC4-5D6E-409C-BE32-E72D297353CC}">
                <c16:uniqueId val="{00000009-E338-4DED-83E1-FCE6E638D022}"/>
              </c:ext>
            </c:extLst>
          </c:dPt>
          <c:dPt>
            <c:idx val="1"/>
            <c:invertIfNegative val="0"/>
            <c:bubble3D val="0"/>
            <c:extLst>
              <c:ext xmlns:c16="http://schemas.microsoft.com/office/drawing/2014/chart" uri="{C3380CC4-5D6E-409C-BE32-E72D297353CC}">
                <c16:uniqueId val="{0000000A-E338-4DED-83E1-FCE6E638D022}"/>
              </c:ext>
            </c:extLst>
          </c:dPt>
          <c:dPt>
            <c:idx val="2"/>
            <c:invertIfNegative val="0"/>
            <c:bubble3D val="0"/>
            <c:extLst>
              <c:ext xmlns:c16="http://schemas.microsoft.com/office/drawing/2014/chart" uri="{C3380CC4-5D6E-409C-BE32-E72D297353CC}">
                <c16:uniqueId val="{0000000B-E338-4DED-83E1-FCE6E638D022}"/>
              </c:ext>
            </c:extLst>
          </c:dPt>
          <c:dPt>
            <c:idx val="3"/>
            <c:invertIfNegative val="0"/>
            <c:bubble3D val="0"/>
            <c:extLst>
              <c:ext xmlns:c16="http://schemas.microsoft.com/office/drawing/2014/chart" uri="{C3380CC4-5D6E-409C-BE32-E72D297353CC}">
                <c16:uniqueId val="{0000000C-E338-4DED-83E1-FCE6E638D022}"/>
              </c:ext>
            </c:extLst>
          </c:dPt>
          <c:dPt>
            <c:idx val="4"/>
            <c:invertIfNegative val="0"/>
            <c:bubble3D val="0"/>
            <c:extLst>
              <c:ext xmlns:c16="http://schemas.microsoft.com/office/drawing/2014/chart" uri="{C3380CC4-5D6E-409C-BE32-E72D297353CC}">
                <c16:uniqueId val="{0000000D-E338-4DED-83E1-FCE6E638D022}"/>
              </c:ext>
            </c:extLst>
          </c:dPt>
          <c:dPt>
            <c:idx val="5"/>
            <c:invertIfNegative val="0"/>
            <c:bubble3D val="0"/>
            <c:extLst>
              <c:ext xmlns:c16="http://schemas.microsoft.com/office/drawing/2014/chart" uri="{C3380CC4-5D6E-409C-BE32-E72D297353CC}">
                <c16:uniqueId val="{0000000E-E338-4DED-83E1-FCE6E638D022}"/>
              </c:ext>
            </c:extLst>
          </c:dPt>
          <c:dPt>
            <c:idx val="6"/>
            <c:invertIfNegative val="0"/>
            <c:bubble3D val="0"/>
            <c:extLst>
              <c:ext xmlns:c16="http://schemas.microsoft.com/office/drawing/2014/chart" uri="{C3380CC4-5D6E-409C-BE32-E72D297353CC}">
                <c16:uniqueId val="{0000000F-E338-4DED-83E1-FCE6E638D022}"/>
              </c:ext>
            </c:extLst>
          </c:dPt>
          <c:dPt>
            <c:idx val="7"/>
            <c:invertIfNegative val="0"/>
            <c:bubble3D val="0"/>
            <c:extLst>
              <c:ext xmlns:c16="http://schemas.microsoft.com/office/drawing/2014/chart" uri="{C3380CC4-5D6E-409C-BE32-E72D297353CC}">
                <c16:uniqueId val="{00000010-E338-4DED-83E1-FCE6E638D022}"/>
              </c:ext>
            </c:extLst>
          </c:dPt>
          <c:dLbls>
            <c:numFmt formatCode="#,##0.00\ &quot;€&quot;" sourceLinked="0"/>
            <c:spPr>
              <a:solidFill>
                <a:schemeClr val="bg2"/>
              </a:solidFill>
              <a:ln>
                <a:solidFill>
                  <a:schemeClr val="tx1"/>
                </a:solidFill>
              </a:ln>
              <a:effectLst/>
            </c:spPr>
            <c:txPr>
              <a:bodyPr rot="-5400000" vert="horz" wrap="square" lIns="38100" tIns="19050" rIns="38100" bIns="19050" anchor="ctr">
                <a:spAutoFit/>
              </a:bodyPr>
              <a:lstStyle/>
              <a:p>
                <a:pPr>
                  <a:defRPr/>
                </a:pPr>
                <a:endParaRPr lang="fr-FR"/>
              </a:p>
            </c:txPr>
            <c:dLblPos val="inBase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TcD!$A$7</c:f>
              <c:strCache>
                <c:ptCount val="1"/>
                <c:pt idx="0">
                  <c:v>Total général</c:v>
                </c:pt>
              </c:strCache>
            </c:strRef>
          </c:cat>
          <c:val>
            <c:numRef>
              <c:f>TcD!$C$7</c:f>
              <c:numCache>
                <c:formatCode>General</c:formatCode>
                <c:ptCount val="1"/>
              </c:numCache>
            </c:numRef>
          </c:val>
          <c:extLst>
            <c:ext xmlns:c16="http://schemas.microsoft.com/office/drawing/2014/chart" uri="{C3380CC4-5D6E-409C-BE32-E72D297353CC}">
              <c16:uniqueId val="{00000001-1545-4200-B6A3-7B384252E097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100"/>
        <c:axId val="1052203760"/>
        <c:axId val="1052207088"/>
      </c:barChart>
      <c:catAx>
        <c:axId val="1052203760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1052207088"/>
        <c:crosses val="autoZero"/>
        <c:auto val="1"/>
        <c:lblAlgn val="ctr"/>
        <c:lblOffset val="100"/>
        <c:noMultiLvlLbl val="0"/>
      </c:catAx>
      <c:valAx>
        <c:axId val="1052207088"/>
        <c:scaling>
          <c:orientation val="minMax"/>
        </c:scaling>
        <c:delete val="0"/>
        <c:axPos val="l"/>
        <c:numFmt formatCode="#\ ##0.00\ &quot;€&quot;" sourceLinked="1"/>
        <c:majorTickMark val="out"/>
        <c:minorTickMark val="none"/>
        <c:tickLblPos val="nextTo"/>
        <c:crossAx val="1052203760"/>
        <c:crosses val="autoZero"/>
        <c:crossBetween val="between"/>
      </c:valAx>
      <c:spPr>
        <a:noFill/>
        <a:ln>
          <a:noFill/>
        </a:ln>
        <a:effectLst/>
        <a:sp3d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8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 cap="all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800" kern="1200" cap="all" spc="120" normalizeH="0" baseline="0"/>
  </cs:categoryAxis>
  <cs:chartArea mods="allowNoFillOverride allowNoLineOverride">
    <cs:lnRef idx="0"/>
    <cs:fillRef idx="0"/>
    <cs:effectRef idx="0"/>
    <cs:fontRef idx="minor">
      <a:schemeClr val="dk1"/>
    </cs:fontRef>
    <cs:spPr>
      <a:solidFill>
        <a:schemeClr val="lt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defRPr sz="900" b="0" i="0" u="none" strike="noStrike" kern="1200" baseline="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22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ln w="9525">
        <a:solidFill>
          <a:schemeClr val="phClr"/>
        </a:solidFill>
        <a:round/>
      </a:ln>
    </cs:spPr>
  </cs:dataPointMarker>
  <cs:dataPointMarkerLayout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tx1">
            <a:lumMod val="15000"/>
            <a:lumOff val="8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solidFill>
          <a:schemeClr val="tx1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cap="all" spc="120" normalizeH="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8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419099</xdr:colOff>
          <xdr:row>19</xdr:row>
          <xdr:rowOff>133351</xdr:rowOff>
        </xdr:from>
        <xdr:to>
          <xdr:col>4</xdr:col>
          <xdr:colOff>457199</xdr:colOff>
          <xdr:row>21</xdr:row>
          <xdr:rowOff>161926</xdr:rowOff>
        </xdr:to>
        <xdr:sp macro="" textlink="">
          <xdr:nvSpPr>
            <xdr:cNvPr id="1028" name="Valider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Consolas"/>
                  <a:cs typeface="Consolas"/>
                </a:rPr>
                <a:t>Enregistrer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0</xdr:col>
          <xdr:colOff>161925</xdr:colOff>
          <xdr:row>1</xdr:row>
          <xdr:rowOff>152400</xdr:rowOff>
        </xdr:from>
        <xdr:to>
          <xdr:col>0</xdr:col>
          <xdr:colOff>1514475</xdr:colOff>
          <xdr:row>2</xdr:row>
          <xdr:rowOff>314325</xdr:rowOff>
        </xdr:to>
        <xdr:sp macro="" textlink="">
          <xdr:nvSpPr>
            <xdr:cNvPr id="3073" name="CommandButton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1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7</xdr:col>
      <xdr:colOff>381000</xdr:colOff>
      <xdr:row>0</xdr:row>
      <xdr:rowOff>0</xdr:rowOff>
    </xdr:from>
    <xdr:to>
      <xdr:col>10</xdr:col>
      <xdr:colOff>1276351</xdr:colOff>
      <xdr:row>2</xdr:row>
      <xdr:rowOff>523875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714376</xdr:colOff>
      <xdr:row>5</xdr:row>
      <xdr:rowOff>104775</xdr:rowOff>
    </xdr:from>
    <xdr:to>
      <xdr:col>16</xdr:col>
      <xdr:colOff>466725</xdr:colOff>
      <xdr:row>46</xdr:row>
      <xdr:rowOff>28575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OnLoad="1" refreshedBy="LouReeD" refreshedDate="44341.435023148151" createdVersion="7" refreshedVersion="7" minRefreshableVersion="3" recordCount="3" xr:uid="{E5B7C247-3810-4D45-A70D-49FE244C2BF9}">
  <cacheSource type="worksheet">
    <worksheetSource name="T_Données"/>
  </cacheSource>
  <cacheFields count="13">
    <cacheField name="Année" numFmtId="0">
      <sharedItems containsSemiMixedTypes="0" containsString="0" containsNumber="1" containsInteger="1" minValue="2021" maxValue="2021" count="1">
        <n v="2021"/>
      </sharedItems>
    </cacheField>
    <cacheField name="Mois" numFmtId="0">
      <sharedItems count="2">
        <s v="Mai"/>
        <s v="Avril" u="1"/>
      </sharedItems>
    </cacheField>
    <cacheField name="Jour" numFmtId="0">
      <sharedItems containsSemiMixedTypes="0" containsString="0" containsNumber="1" containsInteger="1" minValue="1" maxValue="8"/>
    </cacheField>
    <cacheField name="Compte" numFmtId="0">
      <sharedItems containsBlank="1" count="4">
        <m/>
        <s v="LA BANQUE POSTALE - CP"/>
        <s v="LIVRET A - CP"/>
        <s v="LA BANQUE POSTALE - CJ" u="1"/>
      </sharedItems>
    </cacheField>
    <cacheField name="Mode" numFmtId="0">
      <sharedItems count="5">
        <s v="Report"/>
        <s v="Chèque"/>
        <s v="Prélèvement" u="1"/>
        <s v="CB" u="1"/>
        <s v="Virement" u="1"/>
      </sharedItems>
    </cacheField>
    <cacheField name="Catégorie" numFmtId="0">
      <sharedItems containsBlank="1" count="10">
        <m/>
        <s v="BEAUTE-MODE"/>
        <s v="SANTE" u="1"/>
        <s v="ANIMALERIE-JARDINAGE" u="1"/>
        <s v="FINANCE" u="1"/>
        <s v="ALIMENTATION" u="1"/>
        <s v="TRANSPORT" u="1"/>
        <s v="HABITATION" u="1"/>
        <s v="LOISIRS" u="1"/>
        <s v="FRAIS ANNEXES" u="1"/>
      </sharedItems>
    </cacheField>
    <cacheField name="S/Catégorie " numFmtId="164">
      <sharedItems containsBlank="1"/>
    </cacheField>
    <cacheField name="Débit(€)" numFmtId="164">
      <sharedItems containsString="0" containsBlank="1" containsNumber="1" containsInteger="1" minValue="-152" maxValue="-150"/>
    </cacheField>
    <cacheField name="Crédit(€)" numFmtId="0">
      <sharedItems containsNonDate="0" containsString="0" containsBlank="1"/>
    </cacheField>
    <cacheField name="Commentaires" numFmtId="164">
      <sharedItems containsNonDate="0" containsString="0" containsBlank="1"/>
    </cacheField>
    <cacheField name="BPostale-CJ" numFmtId="164">
      <sharedItems containsString="0" containsBlank="1" containsNumber="1" containsInteger="1" minValue="1000" maxValue="1000"/>
    </cacheField>
    <cacheField name="Bpostale-CP" numFmtId="164">
      <sharedItems containsString="0" containsBlank="1" containsNumber="1" containsInteger="1" minValue="0" maxValue="150"/>
    </cacheField>
    <cacheField name="Livret A-CP" numFmtId="164">
      <sharedItems containsString="0" containsBlank="1" containsNumber="1" containsInteger="1" minValue="0" maxValue="152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">
  <r>
    <x v="0"/>
    <x v="0"/>
    <n v="1"/>
    <x v="0"/>
    <x v="0"/>
    <x v="0"/>
    <m/>
    <m/>
    <m/>
    <m/>
    <n v="1000"/>
    <n v="0"/>
    <n v="0"/>
  </r>
  <r>
    <x v="0"/>
    <x v="0"/>
    <n v="6"/>
    <x v="1"/>
    <x v="1"/>
    <x v="1"/>
    <s v="Coiffeur"/>
    <n v="-150"/>
    <m/>
    <m/>
    <m/>
    <n v="150"/>
    <m/>
  </r>
  <r>
    <x v="0"/>
    <x v="0"/>
    <n v="8"/>
    <x v="2"/>
    <x v="1"/>
    <x v="1"/>
    <s v="Maroquinerie"/>
    <n v="-152"/>
    <m/>
    <m/>
    <m/>
    <m/>
    <n v="15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E92B72E8-0005-4BB0-B4C1-6D765FB6DBEA}" name="Tableau croisé dynamique1" cacheId="7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chartFormat="1" rowHeaderCaption="GESTION COMPTE">
  <location ref="A6:C7" firstHeaderRow="0" firstDataRow="1" firstDataCol="1" rowPageCount="3" colPageCount="1"/>
  <pivotFields count="13">
    <pivotField axis="axisPage" showAll="0">
      <items count="2">
        <item x="0"/>
        <item t="default"/>
      </items>
    </pivotField>
    <pivotField axis="axisPage" showAll="0">
      <items count="3">
        <item m="1" x="1"/>
        <item x="0"/>
        <item t="default"/>
      </items>
    </pivotField>
    <pivotField showAll="0"/>
    <pivotField axis="axisPage" multipleItemSelectionAllowed="1" showAll="0">
      <items count="5">
        <item m="1" x="3"/>
        <item h="1" x="1"/>
        <item h="1" x="2"/>
        <item h="1" x="0"/>
        <item t="default"/>
      </items>
    </pivotField>
    <pivotField axis="axisRow" showAll="0">
      <items count="6">
        <item m="1" x="3"/>
        <item x="1"/>
        <item m="1" x="2"/>
        <item x="0"/>
        <item m="1" x="4"/>
        <item t="default"/>
      </items>
    </pivotField>
    <pivotField axis="axisRow" showAll="0">
      <items count="11">
        <item m="1" x="5"/>
        <item m="1" x="3"/>
        <item m="1" x="4"/>
        <item m="1" x="9"/>
        <item m="1" x="7"/>
        <item m="1" x="8"/>
        <item m="1" x="2"/>
        <item m="1" x="6"/>
        <item x="0"/>
        <item x="1"/>
        <item t="default"/>
      </items>
    </pivotField>
    <pivotField showAll="0"/>
    <pivotField dataField="1" showAll="0"/>
    <pivotField dataField="1" showAll="0"/>
    <pivotField showAll="0"/>
    <pivotField showAll="0"/>
    <pivotField showAll="0"/>
    <pivotField showAll="0"/>
  </pivotFields>
  <rowFields count="2">
    <field x="4"/>
    <field x="5"/>
  </rowFields>
  <rowItems count="1">
    <i t="grand">
      <x/>
    </i>
  </rowItems>
  <colFields count="1">
    <field x="-2"/>
  </colFields>
  <colItems count="2">
    <i>
      <x/>
    </i>
    <i i="1">
      <x v="1"/>
    </i>
  </colItems>
  <pageFields count="3">
    <pageField fld="0" item="0" hier="-1"/>
    <pageField fld="3" hier="-1"/>
    <pageField fld="1" item="1" hier="-1"/>
  </pageFields>
  <dataFields count="2">
    <dataField name=" Débit(€)" fld="7" baseField="5" baseItem="1" numFmtId="164"/>
    <dataField name=" Crédit(€)" fld="8" baseField="5" baseItem="0"/>
  </dataFields>
  <formats count="21">
    <format dxfId="36">
      <pivotArea field="4" type="button" dataOnly="0" labelOnly="1" outline="0" axis="axisRow" fieldPosition="0"/>
    </format>
    <format dxfId="35">
      <pivotArea field="4" type="button" dataOnly="0" labelOnly="1" outline="0" axis="axisRow" fieldPosition="0"/>
    </format>
    <format dxfId="34">
      <pivotArea field="4" type="button" dataOnly="0" labelOnly="1" outline="0" axis="axisRow" fieldPosition="0"/>
    </format>
    <format dxfId="33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1"/>
          </reference>
          <reference field="3" count="0"/>
        </references>
      </pivotArea>
    </format>
    <format dxfId="32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1"/>
          </reference>
          <reference field="3" count="0"/>
        </references>
      </pivotArea>
    </format>
    <format dxfId="31">
      <pivotArea field="3" type="button" dataOnly="0" labelOnly="1" outline="0" axis="axisPage" fieldPosition="1"/>
    </format>
    <format dxfId="30">
      <pivotArea field="3" type="button" dataOnly="0" labelOnly="1" outline="0" axis="axisPage" fieldPosition="1"/>
    </format>
    <format dxfId="29">
      <pivotArea field="3" type="button" dataOnly="0" labelOnly="1" outline="0" axis="axisPage" fieldPosition="1"/>
    </format>
    <format dxfId="28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1"/>
          </reference>
          <reference field="3" count="0"/>
        </references>
      </pivotArea>
    </format>
    <format dxfId="27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1"/>
          </reference>
          <reference field="3" count="0"/>
        </references>
      </pivotArea>
    </format>
    <format dxfId="26">
      <pivotArea field="3" type="button" dataOnly="0" labelOnly="1" outline="0" axis="axisPage" fieldPosition="1"/>
    </format>
    <format dxfId="25">
      <pivotArea outline="0" fieldPosition="0">
        <references count="1">
          <reference field="4294967294" count="1">
            <x v="0"/>
          </reference>
        </references>
      </pivotArea>
    </format>
    <format dxfId="24">
      <pivotArea field="3" type="button" dataOnly="0" labelOnly="1" outline="0" axis="axisPage" fieldPosition="1"/>
    </format>
    <format dxfId="23">
      <pivotArea field="3" type="button" dataOnly="0" labelOnly="1" outline="0" axis="axisPage" fieldPosition="1"/>
    </format>
    <format dxfId="22">
      <pivotArea field="3" type="button" dataOnly="0" labelOnly="1" outline="0" axis="axisPage" fieldPosition="1"/>
    </format>
    <format dxfId="21">
      <pivotArea field="3" type="button" dataOnly="0" labelOnly="1" outline="0" axis="axisPage" fieldPosition="1"/>
    </format>
    <format dxfId="20">
      <pivotArea field="3" type="button" dataOnly="0" labelOnly="1" outline="0" axis="axisPage" fieldPosition="1"/>
    </format>
    <format dxfId="19">
      <pivotArea field="3" type="button" dataOnly="0" labelOnly="1" outline="0" axis="axisPage" fieldPosition="1"/>
    </format>
    <format dxfId="18">
      <pivotArea field="3" type="button" dataOnly="0" labelOnly="1" outline="0" axis="axisPage" fieldPosition="1"/>
    </format>
    <format dxfId="17">
      <pivotArea field="3" type="button" dataOnly="0" labelOnly="1" outline="0" axis="axisPage" fieldPosition="1"/>
    </format>
    <format dxfId="16">
      <pivotArea field="4" type="button" dataOnly="0" labelOnly="1" outline="0" axis="axisRow" fieldPosition="0"/>
    </format>
  </formats>
  <chartFormats count="40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0" format="5">
      <pivotArea type="data" outline="0" fieldPosition="0">
        <references count="2">
          <reference field="4294967294" count="1" selected="0">
            <x v="0"/>
          </reference>
          <reference field="5" count="1" selected="0">
            <x v="0"/>
          </reference>
        </references>
      </pivotArea>
    </chartFormat>
    <chartFormat chart="0" format="6">
      <pivotArea type="data" outline="0" fieldPosition="0">
        <references count="2">
          <reference field="4294967294" count="1" selected="0">
            <x v="0"/>
          </reference>
          <reference field="5" count="1" selected="0">
            <x v="1"/>
          </reference>
        </references>
      </pivotArea>
    </chartFormat>
    <chartFormat chart="0" format="7">
      <pivotArea type="data" outline="0" fieldPosition="0">
        <references count="2">
          <reference field="4294967294" count="1" selected="0">
            <x v="0"/>
          </reference>
          <reference field="5" count="1" selected="0">
            <x v="2"/>
          </reference>
        </references>
      </pivotArea>
    </chartFormat>
    <chartFormat chart="0" format="8">
      <pivotArea type="data" outline="0" fieldPosition="0">
        <references count="2">
          <reference field="4294967294" count="1" selected="0">
            <x v="0"/>
          </reference>
          <reference field="5" count="1" selected="0">
            <x v="3"/>
          </reference>
        </references>
      </pivotArea>
    </chartFormat>
    <chartFormat chart="0" format="9">
      <pivotArea type="data" outline="0" fieldPosition="0">
        <references count="2">
          <reference field="4294967294" count="1" selected="0">
            <x v="0"/>
          </reference>
          <reference field="5" count="1" selected="0">
            <x v="4"/>
          </reference>
        </references>
      </pivotArea>
    </chartFormat>
    <chartFormat chart="0" format="10">
      <pivotArea type="data" outline="0" fieldPosition="0">
        <references count="2">
          <reference field="4294967294" count="1" selected="0">
            <x v="0"/>
          </reference>
          <reference field="5" count="1" selected="0">
            <x v="5"/>
          </reference>
        </references>
      </pivotArea>
    </chartFormat>
    <chartFormat chart="0" format="11">
      <pivotArea type="data" outline="0" fieldPosition="0">
        <references count="2">
          <reference field="4294967294" count="1" selected="0">
            <x v="0"/>
          </reference>
          <reference field="5" count="1" selected="0">
            <x v="6"/>
          </reference>
        </references>
      </pivotArea>
    </chartFormat>
    <chartFormat chart="0" format="12">
      <pivotArea type="data" outline="0" fieldPosition="0">
        <references count="2">
          <reference field="4294967294" count="1" selected="0">
            <x v="0"/>
          </reference>
          <reference field="5" count="1" selected="0">
            <x v="7"/>
          </reference>
        </references>
      </pivotArea>
    </chartFormat>
    <chartFormat chart="0" format="13">
      <pivotArea type="data" outline="0" fieldPosition="0">
        <references count="2">
          <reference field="4294967294" count="1" selected="0">
            <x v="1"/>
          </reference>
          <reference field="5" count="1" selected="0">
            <x v="0"/>
          </reference>
        </references>
      </pivotArea>
    </chartFormat>
    <chartFormat chart="0" format="14">
      <pivotArea type="data" outline="0" fieldPosition="0">
        <references count="2">
          <reference field="4294967294" count="1" selected="0">
            <x v="1"/>
          </reference>
          <reference field="5" count="1" selected="0">
            <x v="1"/>
          </reference>
        </references>
      </pivotArea>
    </chartFormat>
    <chartFormat chart="0" format="15">
      <pivotArea type="data" outline="0" fieldPosition="0">
        <references count="2">
          <reference field="4294967294" count="1" selected="0">
            <x v="1"/>
          </reference>
          <reference field="5" count="1" selected="0">
            <x v="2"/>
          </reference>
        </references>
      </pivotArea>
    </chartFormat>
    <chartFormat chart="0" format="16">
      <pivotArea type="data" outline="0" fieldPosition="0">
        <references count="2">
          <reference field="4294967294" count="1" selected="0">
            <x v="1"/>
          </reference>
          <reference field="5" count="1" selected="0">
            <x v="3"/>
          </reference>
        </references>
      </pivotArea>
    </chartFormat>
    <chartFormat chart="0" format="17">
      <pivotArea type="data" outline="0" fieldPosition="0">
        <references count="2">
          <reference field="4294967294" count="1" selected="0">
            <x v="1"/>
          </reference>
          <reference field="5" count="1" selected="0">
            <x v="4"/>
          </reference>
        </references>
      </pivotArea>
    </chartFormat>
    <chartFormat chart="0" format="18">
      <pivotArea type="data" outline="0" fieldPosition="0">
        <references count="2">
          <reference field="4294967294" count="1" selected="0">
            <x v="1"/>
          </reference>
          <reference field="5" count="1" selected="0">
            <x v="5"/>
          </reference>
        </references>
      </pivotArea>
    </chartFormat>
    <chartFormat chart="0" format="19">
      <pivotArea type="data" outline="0" fieldPosition="0">
        <references count="2">
          <reference field="4294967294" count="1" selected="0">
            <x v="1"/>
          </reference>
          <reference field="5" count="1" selected="0">
            <x v="6"/>
          </reference>
        </references>
      </pivotArea>
    </chartFormat>
    <chartFormat chart="0" format="20">
      <pivotArea type="data" outline="0" fieldPosition="0">
        <references count="2">
          <reference field="4294967294" count="1" selected="0">
            <x v="1"/>
          </reference>
          <reference field="5" count="1" selected="0">
            <x v="7"/>
          </reference>
        </references>
      </pivotArea>
    </chartFormat>
    <chartFormat chart="0" format="127">
      <pivotArea type="data" outline="0" fieldPosition="0">
        <references count="3">
          <reference field="4294967294" count="1" selected="0">
            <x v="0"/>
          </reference>
          <reference field="4" count="1" selected="0">
            <x v="2"/>
          </reference>
          <reference field="5" count="1" selected="0">
            <x v="4"/>
          </reference>
        </references>
      </pivotArea>
    </chartFormat>
    <chartFormat chart="0" format="128">
      <pivotArea type="data" outline="0" fieldPosition="0">
        <references count="3">
          <reference field="4294967294" count="1" selected="0">
            <x v="1"/>
          </reference>
          <reference field="4" count="1" selected="0">
            <x v="4"/>
          </reference>
          <reference field="5" count="1" selected="0">
            <x v="2"/>
          </reference>
        </references>
      </pivotArea>
    </chartFormat>
    <chartFormat chart="0" format="129">
      <pivotArea type="data" outline="0" fieldPosition="0">
        <references count="3">
          <reference field="4294967294" count="1" selected="0">
            <x v="0"/>
          </reference>
          <reference field="4" count="1" selected="0">
            <x v="0"/>
          </reference>
          <reference field="5" count="1" selected="0">
            <x v="5"/>
          </reference>
        </references>
      </pivotArea>
    </chartFormat>
    <chartFormat chart="0" format="130">
      <pivotArea type="data" outline="0" fieldPosition="0">
        <references count="3">
          <reference field="4294967294" count="1" selected="0">
            <x v="0"/>
          </reference>
          <reference field="4" count="1" selected="0">
            <x v="4"/>
          </reference>
          <reference field="5" count="1" selected="0">
            <x v="2"/>
          </reference>
        </references>
      </pivotArea>
    </chartFormat>
    <chartFormat chart="0" format="131">
      <pivotArea type="data" outline="0" fieldPosition="0">
        <references count="3">
          <reference field="4294967294" count="1" selected="0">
            <x v="1"/>
          </reference>
          <reference field="4" count="1" selected="0">
            <x v="0"/>
          </reference>
          <reference field="5" count="1" selected="0">
            <x v="5"/>
          </reference>
        </references>
      </pivotArea>
    </chartFormat>
    <chartFormat chart="0" format="132">
      <pivotArea type="data" outline="0" fieldPosition="0">
        <references count="3">
          <reference field="4294967294" count="1" selected="0">
            <x v="0"/>
          </reference>
          <reference field="4" count="1" selected="0">
            <x v="0"/>
          </reference>
          <reference field="5" count="1" selected="0">
            <x v="0"/>
          </reference>
        </references>
      </pivotArea>
    </chartFormat>
    <chartFormat chart="0" format="133">
      <pivotArea type="data" outline="0" fieldPosition="0">
        <references count="3">
          <reference field="4294967294" count="1" selected="0">
            <x v="0"/>
          </reference>
          <reference field="4" count="1" selected="0">
            <x v="0"/>
          </reference>
          <reference field="5" count="1" selected="0">
            <x v="1"/>
          </reference>
        </references>
      </pivotArea>
    </chartFormat>
    <chartFormat chart="0" format="134">
      <pivotArea type="data" outline="0" fieldPosition="0">
        <references count="3">
          <reference field="4294967294" count="1" selected="0">
            <x v="0"/>
          </reference>
          <reference field="4" count="1" selected="0">
            <x v="0"/>
          </reference>
          <reference field="5" count="1" selected="0">
            <x v="6"/>
          </reference>
        </references>
      </pivotArea>
    </chartFormat>
    <chartFormat chart="0" format="135">
      <pivotArea type="data" outline="0" fieldPosition="0">
        <references count="3">
          <reference field="4294967294" count="1" selected="0">
            <x v="0"/>
          </reference>
          <reference field="4" count="1" selected="0">
            <x v="0"/>
          </reference>
          <reference field="5" count="1" selected="0">
            <x v="7"/>
          </reference>
        </references>
      </pivotArea>
    </chartFormat>
    <chartFormat chart="0" format="136">
      <pivotArea type="data" outline="0" fieldPosition="0">
        <references count="3">
          <reference field="4294967294" count="1" selected="0">
            <x v="0"/>
          </reference>
          <reference field="4" count="1" selected="0">
            <x v="1"/>
          </reference>
          <reference field="5" count="1" selected="0">
            <x v="6"/>
          </reference>
        </references>
      </pivotArea>
    </chartFormat>
    <chartFormat chart="0" format="137">
      <pivotArea type="data" outline="0" fieldPosition="0">
        <references count="3">
          <reference field="4294967294" count="1" selected="0">
            <x v="0"/>
          </reference>
          <reference field="4" count="1" selected="0">
            <x v="2"/>
          </reference>
          <reference field="5" count="1" selected="0">
            <x v="2"/>
          </reference>
        </references>
      </pivotArea>
    </chartFormat>
    <chartFormat chart="0" format="138">
      <pivotArea type="data" outline="0" fieldPosition="0">
        <references count="3">
          <reference field="4294967294" count="1" selected="0">
            <x v="0"/>
          </reference>
          <reference field="4" count="1" selected="0">
            <x v="2"/>
          </reference>
          <reference field="5" count="1" selected="0">
            <x v="3"/>
          </reference>
        </references>
      </pivotArea>
    </chartFormat>
    <chartFormat chart="0" format="139">
      <pivotArea type="data" outline="0" fieldPosition="0">
        <references count="3">
          <reference field="4294967294" count="1" selected="0">
            <x v="0"/>
          </reference>
          <reference field="4" count="1" selected="0">
            <x v="2"/>
          </reference>
          <reference field="5" count="1" selected="0">
            <x v="7"/>
          </reference>
        </references>
      </pivotArea>
    </chartFormat>
    <chartFormat chart="0" format="140">
      <pivotArea type="data" outline="0" fieldPosition="0">
        <references count="3">
          <reference field="4294967294" count="1" selected="0">
            <x v="1"/>
          </reference>
          <reference field="4" count="1" selected="0">
            <x v="0"/>
          </reference>
          <reference field="5" count="1" selected="0">
            <x v="0"/>
          </reference>
        </references>
      </pivotArea>
    </chartFormat>
    <chartFormat chart="0" format="141">
      <pivotArea type="data" outline="0" fieldPosition="0">
        <references count="3">
          <reference field="4294967294" count="1" selected="0">
            <x v="1"/>
          </reference>
          <reference field="4" count="1" selected="0">
            <x v="0"/>
          </reference>
          <reference field="5" count="1" selected="0">
            <x v="1"/>
          </reference>
        </references>
      </pivotArea>
    </chartFormat>
    <chartFormat chart="0" format="142">
      <pivotArea type="data" outline="0" fieldPosition="0">
        <references count="3">
          <reference field="4294967294" count="1" selected="0">
            <x v="1"/>
          </reference>
          <reference field="4" count="1" selected="0">
            <x v="0"/>
          </reference>
          <reference field="5" count="1" selected="0">
            <x v="6"/>
          </reference>
        </references>
      </pivotArea>
    </chartFormat>
    <chartFormat chart="0" format="143">
      <pivotArea type="data" outline="0" fieldPosition="0">
        <references count="3">
          <reference field="4294967294" count="1" selected="0">
            <x v="1"/>
          </reference>
          <reference field="4" count="1" selected="0">
            <x v="0"/>
          </reference>
          <reference field="5" count="1" selected="0">
            <x v="7"/>
          </reference>
        </references>
      </pivotArea>
    </chartFormat>
    <chartFormat chart="0" format="144">
      <pivotArea type="data" outline="0" fieldPosition="0">
        <references count="3">
          <reference field="4294967294" count="1" selected="0">
            <x v="1"/>
          </reference>
          <reference field="4" count="1" selected="0">
            <x v="1"/>
          </reference>
          <reference field="5" count="1" selected="0">
            <x v="6"/>
          </reference>
        </references>
      </pivotArea>
    </chartFormat>
    <chartFormat chart="0" format="145">
      <pivotArea type="data" outline="0" fieldPosition="0">
        <references count="3">
          <reference field="4294967294" count="1" selected="0">
            <x v="1"/>
          </reference>
          <reference field="4" count="1" selected="0">
            <x v="2"/>
          </reference>
          <reference field="5" count="1" selected="0">
            <x v="2"/>
          </reference>
        </references>
      </pivotArea>
    </chartFormat>
    <chartFormat chart="0" format="146">
      <pivotArea type="data" outline="0" fieldPosition="0">
        <references count="3">
          <reference field="4294967294" count="1" selected="0">
            <x v="1"/>
          </reference>
          <reference field="4" count="1" selected="0">
            <x v="2"/>
          </reference>
          <reference field="5" count="1" selected="0">
            <x v="3"/>
          </reference>
        </references>
      </pivotArea>
    </chartFormat>
    <chartFormat chart="0" format="147">
      <pivotArea type="data" outline="0" fieldPosition="0">
        <references count="3">
          <reference field="4294967294" count="1" selected="0">
            <x v="1"/>
          </reference>
          <reference field="4" count="1" selected="0">
            <x v="2"/>
          </reference>
          <reference field="5" count="1" selected="0">
            <x v="4"/>
          </reference>
        </references>
      </pivotArea>
    </chartFormat>
    <chartFormat chart="0" format="148">
      <pivotArea type="data" outline="0" fieldPosition="0">
        <references count="3">
          <reference field="4294967294" count="1" selected="0">
            <x v="1"/>
          </reference>
          <reference field="4" count="1" selected="0">
            <x v="2"/>
          </reference>
          <reference field="5" count="1" selected="0">
            <x v="7"/>
          </reference>
        </references>
      </pivotArea>
    </chartFormat>
  </chartFormats>
  <pivotTableStyleInfo name="PivotStyleMedium13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0000000}" name="T_Données" displayName="T_Données" ref="A4:M16" totalsRowShown="0" headerRowDxfId="55" headerRowBorderDxfId="54">
  <autoFilter ref="A4:M16" xr:uid="{00000000-0009-0000-0100-000005000000}"/>
  <sortState xmlns:xlrd2="http://schemas.microsoft.com/office/spreadsheetml/2017/richdata2" ref="A5:M5">
    <sortCondition ref="A4:A5"/>
  </sortState>
  <tableColumns count="13">
    <tableColumn id="1" xr3:uid="{00000000-0010-0000-0000-000001000000}" name="Année" dataDxfId="53"/>
    <tableColumn id="2" xr3:uid="{00000000-0010-0000-0000-000002000000}" name="Mois" dataDxfId="52"/>
    <tableColumn id="3" xr3:uid="{00000000-0010-0000-0000-000003000000}" name="Jour" dataDxfId="51"/>
    <tableColumn id="9" xr3:uid="{00000000-0010-0000-0000-000009000000}" name="Compte" dataDxfId="50"/>
    <tableColumn id="8" xr3:uid="{00000000-0010-0000-0000-000008000000}" name="Mode" dataDxfId="49"/>
    <tableColumn id="4" xr3:uid="{00000000-0010-0000-0000-000004000000}" name="Catégorie" dataDxfId="48"/>
    <tableColumn id="5" xr3:uid="{00000000-0010-0000-0000-000005000000}" name="S/Catégorie " dataDxfId="47"/>
    <tableColumn id="6" xr3:uid="{00000000-0010-0000-0000-000006000000}" name="Débit(€)" dataDxfId="46" totalsRowDxfId="45"/>
    <tableColumn id="7" xr3:uid="{00000000-0010-0000-0000-000007000000}" name="Crédit(€)" dataDxfId="44" totalsRowDxfId="43"/>
    <tableColumn id="10" xr3:uid="{00000000-0010-0000-0000-00000A000000}" name="Commentaires" dataDxfId="42"/>
    <tableColumn id="13" xr3:uid="{00000000-0010-0000-0000-00000D000000}" name="BPostale-CJ" dataDxfId="41" totalsRowDxfId="40"/>
    <tableColumn id="12" xr3:uid="{00000000-0010-0000-0000-00000C000000}" name="Bpostale-CP" dataDxfId="39"/>
    <tableColumn id="11" xr3:uid="{00000000-0010-0000-0000-00000B000000}" name="Livret A-CP" dataDxfId="38" totalsRowDxfId="37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1000000}" name="T_Années" displayName="T_Années" ref="A1:A2" totalsRowShown="0" tableBorderDxfId="15">
  <autoFilter ref="A1:A2" xr:uid="{00000000-0009-0000-0100-000001000000}">
    <filterColumn colId="0" hiddenButton="1"/>
  </autoFilter>
  <tableColumns count="1">
    <tableColumn id="1" xr3:uid="{00000000-0010-0000-0100-000001000000}" name="Année"/>
  </tableColumns>
  <tableStyleInfo name="TableStyleDark6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T_Jours" displayName="T_Jours" ref="E1:E32" totalsRowShown="0" tableBorderDxfId="14">
  <autoFilter ref="E1:E32" xr:uid="{00000000-0009-0000-0100-000003000000}">
    <filterColumn colId="0" hiddenButton="1"/>
  </autoFilter>
  <tableColumns count="1">
    <tableColumn id="1" xr3:uid="{00000000-0010-0000-0200-000001000000}" name="Jour"/>
  </tableColumns>
  <tableStyleInfo name="TableStyleDark6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3000000}" name="T_Catégories" displayName="T_Catégories" ref="G1:G13" totalsRowShown="0" headerRowDxfId="13" dataDxfId="12" tableBorderDxfId="11">
  <autoFilter ref="G1:G13" xr:uid="{00000000-0009-0000-0100-000004000000}">
    <filterColumn colId="0" hiddenButton="1"/>
  </autoFilter>
  <tableColumns count="1">
    <tableColumn id="1" xr3:uid="{00000000-0010-0000-0300-000001000000}" name="Catégorie" dataDxfId="10"/>
  </tableColumns>
  <tableStyleInfo name="TableStyleLight9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00000000-000C-0000-FFFF-FFFF04000000}" name="T_Mois" displayName="T_Mois" ref="C1:C13" totalsRowShown="0" tableBorderDxfId="9">
  <autoFilter ref="C1:C13" xr:uid="{00000000-0009-0000-0100-000008000000}"/>
  <tableColumns count="1">
    <tableColumn id="1" xr3:uid="{00000000-0010-0000-0400-000001000000}" name="Mois"/>
  </tableColumns>
  <tableStyleInfo name="TableStyleDark6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5000000}" name="T_Sous_Catégories3" displayName="T_Sous_Catégories3" ref="I1:I8" totalsRowShown="0" tableBorderDxfId="8">
  <autoFilter ref="I1:I8" xr:uid="{00000000-0009-0000-0100-000002000000}"/>
  <sortState xmlns:xlrd2="http://schemas.microsoft.com/office/spreadsheetml/2017/richdata2" ref="I2:I7">
    <sortCondition ref="I2"/>
  </sortState>
  <tableColumns count="1">
    <tableColumn id="1" xr3:uid="{00000000-0010-0000-0500-000001000000}" name="Modes"/>
  </tableColumns>
  <tableStyleInfo name="TableStyleDark7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6000000}" name="T_Sous_Catégories38" displayName="T_Sous_Catégories38" ref="K1:K4" totalsRowShown="0" tableBorderDxfId="7">
  <autoFilter ref="K1:K4" xr:uid="{00000000-0009-0000-0100-000007000000}"/>
  <sortState xmlns:xlrd2="http://schemas.microsoft.com/office/spreadsheetml/2017/richdata2" ref="K2:K4">
    <sortCondition ref="K4"/>
  </sortState>
  <tableColumns count="1">
    <tableColumn id="1" xr3:uid="{00000000-0010-0000-0600-000001000000}" name="Comptes"/>
  </tableColumns>
  <tableStyleInfo name="TableStyleDark7" showFirstColumn="0" showLastColumn="0" showRowStripes="1" showColumnStripes="0"/>
</table>
</file>

<file path=xl/theme/theme1.xml><?xml version="1.0" encoding="utf-8"?>
<a:theme xmlns:a="http://schemas.openxmlformats.org/drawingml/2006/main" name="Facette">
  <a:themeElements>
    <a:clrScheme name="Facette">
      <a:dk1>
        <a:sysClr val="windowText" lastClr="000000"/>
      </a:dk1>
      <a:lt1>
        <a:sysClr val="window" lastClr="FFFFFF"/>
      </a:lt1>
      <a:dk2>
        <a:srgbClr val="2C3C43"/>
      </a:dk2>
      <a:lt2>
        <a:srgbClr val="EBEBEB"/>
      </a:lt2>
      <a:accent1>
        <a:srgbClr val="90C226"/>
      </a:accent1>
      <a:accent2>
        <a:srgbClr val="54A021"/>
      </a:accent2>
      <a:accent3>
        <a:srgbClr val="E6B91E"/>
      </a:accent3>
      <a:accent4>
        <a:srgbClr val="E76618"/>
      </a:accent4>
      <a:accent5>
        <a:srgbClr val="C42F1A"/>
      </a:accent5>
      <a:accent6>
        <a:srgbClr val="918655"/>
      </a:accent6>
      <a:hlink>
        <a:srgbClr val="99CA3C"/>
      </a:hlink>
      <a:folHlink>
        <a:srgbClr val="B9D181"/>
      </a:folHlink>
    </a:clrScheme>
    <a:fontScheme name="Facette">
      <a:majorFont>
        <a:latin typeface="Trebuchet MS" panose="020B0603020202020204"/>
        <a:ea typeface=""/>
        <a:cs typeface=""/>
        <a:font script="Jpan" typeface="メイリオ"/>
        <a:font script="Hang" typeface="맑은 고딕"/>
        <a:font script="Hans" typeface="方正姚体"/>
        <a:font script="Hant" typeface="微軟正黑體"/>
        <a:font script="Arab" typeface="Tahoma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  <a:font script="Geor" typeface="Sylfaen"/>
      </a:majorFont>
      <a:minorFont>
        <a:latin typeface="Trebuchet MS" panose="020B0603020202020204"/>
        <a:ea typeface=""/>
        <a:cs typeface=""/>
        <a:font script="Jpan" typeface="メイリオ"/>
        <a:font script="Hang" typeface="HY그래픽M"/>
        <a:font script="Hans" typeface="华文新魏"/>
        <a:font script="Hant" typeface="微軟正黑體"/>
        <a:font script="Arab" typeface="Tahoma"/>
        <a:font script="Hebr" typeface="Gisha"/>
        <a:font script="Thai" typeface="Iris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mbre supérieure">
      <a:fillStyleLst>
        <a:solidFill>
          <a:schemeClr val="phClr"/>
        </a:solidFill>
        <a:gradFill rotWithShape="1">
          <a:gsLst>
            <a:gs pos="0">
              <a:schemeClr val="phClr">
                <a:tint val="10000"/>
                <a:satMod val="300000"/>
              </a:schemeClr>
            </a:gs>
            <a:gs pos="34000">
              <a:schemeClr val="phClr">
                <a:tint val="13500"/>
                <a:satMod val="250000"/>
              </a:schemeClr>
            </a:gs>
            <a:gs pos="100000">
              <a:schemeClr val="phClr">
                <a:tint val="60000"/>
                <a:satMod val="200000"/>
              </a:schemeClr>
            </a:gs>
          </a:gsLst>
          <a:path path="circle">
            <a:fillToRect l="50000" t="155000" r="50000" b="-55000"/>
          </a:path>
        </a:gradFill>
        <a:gradFill rotWithShape="1">
          <a:gsLst>
            <a:gs pos="0">
              <a:schemeClr val="phClr">
                <a:tint val="60000"/>
                <a:satMod val="160000"/>
              </a:schemeClr>
            </a:gs>
            <a:gs pos="46000">
              <a:schemeClr val="phClr">
                <a:tint val="86000"/>
                <a:satMod val="160000"/>
              </a:schemeClr>
            </a:gs>
            <a:gs pos="100000">
              <a:schemeClr val="phClr">
                <a:shade val="40000"/>
                <a:satMod val="160000"/>
              </a:schemeClr>
            </a:gs>
          </a:gsLst>
          <a:path path="circle">
            <a:fillToRect l="50000" t="155000" r="50000" b="-55000"/>
          </a:path>
        </a:gradFill>
      </a:fillStyleLst>
      <a:lnStyleLst>
        <a:ln w="9525" cap="flat" cmpd="sng" algn="ctr">
          <a:solidFill>
            <a:schemeClr val="phClr">
              <a:satMod val="120000"/>
            </a:schemeClr>
          </a:solidFill>
          <a:prstDash val="solid"/>
        </a:ln>
        <a:ln w="12700" cap="flat" cmpd="sng" algn="ctr">
          <a:solidFill>
            <a:schemeClr val="phClr"/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63500" dist="25400" dir="14700000" algn="t" rotWithShape="0">
              <a:srgbClr val="000000">
                <a:alpha val="50000"/>
              </a:srgbClr>
            </a:outerShdw>
          </a:effectLst>
        </a:effectStyle>
        <a:effectStyle>
          <a:effectLst>
            <a:outerShdw blurRad="50800" dist="38100" dir="14700000" algn="t" rotWithShape="0">
              <a:srgbClr val="000000">
                <a:alpha val="60000"/>
              </a:srgbClr>
            </a:outerShdw>
          </a:effectLst>
        </a:effectStyle>
        <a:effectStyle>
          <a:effectLst>
            <a:outerShdw blurRad="53975" dist="41275" dir="14700000" algn="t" rotWithShape="0">
              <a:srgbClr val="000000">
                <a:alpha val="60000"/>
              </a:srgbClr>
            </a:outerShdw>
          </a:effectLst>
          <a:scene3d>
            <a:camera prst="orthographicFront">
              <a:rot lat="0" lon="0" rev="0"/>
            </a:camera>
            <a:lightRig rig="contrasting" dir="t">
              <a:rot lat="0" lon="0" rev="3600000"/>
            </a:lightRig>
          </a:scene3d>
          <a:sp3d prstMaterial="plastic">
            <a:bevelT w="127000" h="38200" prst="relaxedInset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90000"/>
                <a:lumMod val="104000"/>
              </a:schemeClr>
            </a:gs>
            <a:gs pos="94000">
              <a:schemeClr val="phClr">
                <a:shade val="96000"/>
                <a:lumMod val="82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tint val="90000"/>
                <a:lumMod val="110000"/>
              </a:schemeClr>
            </a:gs>
            <a:gs pos="100000">
              <a:schemeClr val="phClr">
                <a:shade val="94000"/>
                <a:lumMod val="96000"/>
              </a:schemeClr>
            </a:gs>
          </a:gsLst>
          <a:path path="circle">
            <a:fillToRect l="50000" t="50000" r="100000" b="100000"/>
          </a:path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Facet" id="{C0C680CD-088A-49FC-A102-D699147F32B2}" vid="{CFBC31BA-B70F-4F30-BCAA-4F3011E16C4D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.xml"/><Relationship Id="rId2" Type="http://schemas.openxmlformats.org/officeDocument/2006/relationships/printerSettings" Target="../printerSettings/printerSettings3.bin"/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Relationship Id="rId6" Type="http://schemas.openxmlformats.org/officeDocument/2006/relationships/table" Target="../tables/table7.xml"/><Relationship Id="rId5" Type="http://schemas.openxmlformats.org/officeDocument/2006/relationships/table" Target="../tables/table6.xml"/><Relationship Id="rId4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A1:J24"/>
  <sheetViews>
    <sheetView showGridLines="0" tabSelected="1" zoomScaleNormal="100" workbookViewId="0">
      <selection activeCell="C4" sqref="C4"/>
    </sheetView>
  </sheetViews>
  <sheetFormatPr baseColWidth="10" defaultColWidth="9.140625" defaultRowHeight="12.75" x14ac:dyDescent="0.2"/>
  <cols>
    <col min="1" max="1" width="33.5703125" style="74" customWidth="1"/>
    <col min="2" max="2" width="16.85546875" style="74" customWidth="1"/>
    <col min="3" max="3" width="32.28515625" style="77" customWidth="1"/>
    <col min="4" max="4" width="19.5703125" style="74" customWidth="1"/>
    <col min="5" max="16384" width="9.140625" style="74"/>
  </cols>
  <sheetData>
    <row r="1" spans="1:5" ht="13.5" thickBot="1" x14ac:dyDescent="0.25"/>
    <row r="2" spans="1:5" ht="15.75" x14ac:dyDescent="0.25">
      <c r="B2" s="79" t="s">
        <v>15</v>
      </c>
      <c r="C2" s="80"/>
      <c r="D2" s="81"/>
      <c r="E2" s="82"/>
    </row>
    <row r="3" spans="1:5" x14ac:dyDescent="0.2">
      <c r="B3" s="83"/>
      <c r="C3" s="84"/>
      <c r="D3" s="128">
        <f ca="1">TODAY()</f>
        <v>44341</v>
      </c>
      <c r="E3" s="129"/>
    </row>
    <row r="4" spans="1:5" ht="21.95" customHeight="1" x14ac:dyDescent="0.2">
      <c r="B4" s="87" t="s">
        <v>0</v>
      </c>
      <c r="C4" s="133"/>
      <c r="D4" s="85"/>
      <c r="E4" s="86"/>
    </row>
    <row r="5" spans="1:5" ht="6.4" customHeight="1" x14ac:dyDescent="0.2">
      <c r="B5" s="88"/>
      <c r="C5" s="84"/>
      <c r="D5" s="85"/>
      <c r="E5" s="86"/>
    </row>
    <row r="6" spans="1:5" ht="21.95" customHeight="1" x14ac:dyDescent="0.2">
      <c r="B6" s="87" t="s">
        <v>14</v>
      </c>
      <c r="C6" s="133"/>
      <c r="D6" s="85"/>
      <c r="E6" s="86"/>
    </row>
    <row r="7" spans="1:5" ht="6.4" customHeight="1" x14ac:dyDescent="0.2">
      <c r="B7" s="88"/>
      <c r="C7" s="84"/>
      <c r="D7" s="85"/>
      <c r="E7" s="86"/>
    </row>
    <row r="8" spans="1:5" ht="21.95" customHeight="1" x14ac:dyDescent="0.2">
      <c r="B8" s="87" t="s">
        <v>16</v>
      </c>
      <c r="C8" s="133"/>
      <c r="D8" s="85"/>
      <c r="E8" s="86"/>
    </row>
    <row r="9" spans="1:5" ht="55.5" customHeight="1" x14ac:dyDescent="0.2">
      <c r="B9" s="88"/>
      <c r="C9" s="84"/>
      <c r="D9" s="85"/>
      <c r="E9" s="86"/>
    </row>
    <row r="10" spans="1:5" ht="21.95" customHeight="1" x14ac:dyDescent="0.2">
      <c r="B10" s="87" t="s">
        <v>30</v>
      </c>
      <c r="C10" s="133"/>
      <c r="D10" s="85"/>
      <c r="E10" s="86"/>
    </row>
    <row r="11" spans="1:5" ht="6.4" customHeight="1" x14ac:dyDescent="0.2">
      <c r="B11" s="88"/>
      <c r="C11" s="84"/>
      <c r="D11" s="85"/>
      <c r="E11" s="86"/>
    </row>
    <row r="12" spans="1:5" ht="21.95" customHeight="1" x14ac:dyDescent="0.2">
      <c r="A12" s="75"/>
      <c r="B12" s="87" t="s">
        <v>21</v>
      </c>
      <c r="C12" s="125"/>
      <c r="D12" s="136"/>
      <c r="E12" s="86"/>
    </row>
    <row r="13" spans="1:5" ht="6.4" customHeight="1" x14ac:dyDescent="0.2">
      <c r="B13" s="88"/>
      <c r="C13" s="84"/>
      <c r="D13" s="85"/>
      <c r="E13" s="86"/>
    </row>
    <row r="14" spans="1:5" ht="21.95" customHeight="1" x14ac:dyDescent="0.2">
      <c r="A14" s="76"/>
      <c r="B14" s="87" t="s">
        <v>1</v>
      </c>
      <c r="C14" s="133"/>
      <c r="D14" s="85"/>
      <c r="E14" s="86"/>
    </row>
    <row r="15" spans="1:5" ht="6" customHeight="1" x14ac:dyDescent="0.2">
      <c r="B15" s="88"/>
      <c r="C15" s="84"/>
      <c r="D15" s="85"/>
      <c r="E15" s="86"/>
    </row>
    <row r="16" spans="1:5" ht="21.95" customHeight="1" x14ac:dyDescent="0.2">
      <c r="B16" s="87" t="s">
        <v>17</v>
      </c>
      <c r="C16" s="133"/>
      <c r="D16" s="85"/>
      <c r="E16" s="86"/>
    </row>
    <row r="17" spans="1:10" ht="6" customHeight="1" x14ac:dyDescent="0.2">
      <c r="B17" s="88"/>
      <c r="C17" s="84"/>
      <c r="D17" s="85"/>
      <c r="E17" s="86"/>
    </row>
    <row r="18" spans="1:10" ht="70.5" customHeight="1" x14ac:dyDescent="0.2">
      <c r="A18" s="75"/>
      <c r="B18" s="89" t="s">
        <v>22</v>
      </c>
      <c r="C18" s="134"/>
      <c r="D18" s="135" t="s">
        <v>51</v>
      </c>
      <c r="E18" s="86"/>
    </row>
    <row r="19" spans="1:10" ht="6" customHeight="1" x14ac:dyDescent="0.2">
      <c r="B19" s="83"/>
      <c r="C19" s="84"/>
      <c r="D19" s="85"/>
      <c r="E19" s="86"/>
      <c r="J19" s="78"/>
    </row>
    <row r="20" spans="1:10" ht="21.75" customHeight="1" x14ac:dyDescent="0.2">
      <c r="B20" s="90" t="s">
        <v>18</v>
      </c>
      <c r="C20" s="126"/>
      <c r="D20" s="85"/>
      <c r="E20" s="86"/>
    </row>
    <row r="21" spans="1:10" ht="6" customHeight="1" x14ac:dyDescent="0.2">
      <c r="B21" s="91"/>
      <c r="C21" s="84"/>
      <c r="D21" s="85"/>
      <c r="E21" s="86"/>
    </row>
    <row r="22" spans="1:10" ht="21.75" customHeight="1" x14ac:dyDescent="0.2">
      <c r="B22" s="90" t="s">
        <v>19</v>
      </c>
      <c r="C22" s="127"/>
      <c r="D22" s="85"/>
      <c r="E22" s="86"/>
    </row>
    <row r="23" spans="1:10" ht="6" customHeight="1" x14ac:dyDescent="0.2">
      <c r="B23" s="83"/>
      <c r="C23" s="84"/>
      <c r="D23" s="85"/>
      <c r="E23" s="86"/>
    </row>
    <row r="24" spans="1:10" ht="13.5" thickBot="1" x14ac:dyDescent="0.25">
      <c r="B24" s="92"/>
      <c r="C24" s="93"/>
      <c r="D24" s="94"/>
      <c r="E24" s="95"/>
    </row>
  </sheetData>
  <sheetProtection sheet="1" objects="1" scenarios="1" selectLockedCells="1"/>
  <mergeCells count="1">
    <mergeCell ref="D3:E3"/>
  </mergeCells>
  <dataValidations count="7">
    <dataValidation type="list" allowBlank="1" showInputMessage="1" showErrorMessage="1" sqref="C16" xr:uid="{00000000-0002-0000-0000-000000000000}">
      <formula1>OFFSET(s_SousCatégories,0,0,COUNTIF(s_SousCatégories,"&lt;&gt;0"))</formula1>
    </dataValidation>
    <dataValidation type="list" allowBlank="1" showInputMessage="1" showErrorMessage="1" sqref="C4" xr:uid="{00000000-0002-0000-0000-000001000000}">
      <formula1>s_Années</formula1>
    </dataValidation>
    <dataValidation type="list" allowBlank="1" showInputMessage="1" showErrorMessage="1" sqref="C6" xr:uid="{00000000-0002-0000-0000-000002000000}">
      <formula1>s_Mois</formula1>
    </dataValidation>
    <dataValidation type="list" allowBlank="1" showInputMessage="1" showErrorMessage="1" sqref="C8" xr:uid="{00000000-0002-0000-0000-000003000000}">
      <formula1>s_Jours</formula1>
    </dataValidation>
    <dataValidation type="list" allowBlank="1" showInputMessage="1" showErrorMessage="1" sqref="C14" xr:uid="{00000000-0002-0000-0000-000004000000}">
      <formula1>s_Catégories</formula1>
    </dataValidation>
    <dataValidation type="list" allowBlank="1" showInputMessage="1" showErrorMessage="1" sqref="C12" xr:uid="{00000000-0002-0000-0000-000005000000}">
      <formula1>T_Modes</formula1>
    </dataValidation>
    <dataValidation type="list" allowBlank="1" showInputMessage="1" showErrorMessage="1" sqref="C10" xr:uid="{00000000-0002-0000-0000-000006000000}">
      <formula1>T_Comptes</formula1>
    </dataValidation>
  </dataValidations>
  <pageMargins left="0.7" right="0.7" top="0.75" bottom="0.75" header="0.3" footer="0.3"/>
  <pageSetup paperSize="9" orientation="portrait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4" name="Valider">
              <controlPr defaultSize="0" print="0" autoFill="0" autoPict="0" macro="[0]!CopyData">
                <anchor moveWithCells="1" sizeWithCells="1">
                  <from>
                    <xdr:col>3</xdr:col>
                    <xdr:colOff>419100</xdr:colOff>
                    <xdr:row>19</xdr:row>
                    <xdr:rowOff>133350</xdr:rowOff>
                  </from>
                  <to>
                    <xdr:col>4</xdr:col>
                    <xdr:colOff>457200</xdr:colOff>
                    <xdr:row>21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2"/>
  <dimension ref="A1:S16"/>
  <sheetViews>
    <sheetView showGridLines="0" topLeftCell="E1" workbookViewId="0">
      <pane ySplit="4" topLeftCell="A5" activePane="bottomLeft" state="frozen"/>
      <selection pane="bottomLeft" activeCell="I18" sqref="I18"/>
    </sheetView>
  </sheetViews>
  <sheetFormatPr baseColWidth="10" defaultColWidth="11.42578125" defaultRowHeight="12.75" x14ac:dyDescent="0.2"/>
  <cols>
    <col min="1" max="1" width="24.42578125" style="1" bestFit="1" customWidth="1"/>
    <col min="2" max="3" width="11" style="2" bestFit="1" customWidth="1"/>
    <col min="4" max="4" width="23.5703125" style="2" bestFit="1" customWidth="1"/>
    <col min="5" max="5" width="20.28515625" style="2" bestFit="1" customWidth="1"/>
    <col min="6" max="6" width="19.140625" style="2" bestFit="1" customWidth="1"/>
    <col min="7" max="7" width="21.5703125" style="2" customWidth="1"/>
    <col min="8" max="8" width="16.140625" style="64" bestFit="1" customWidth="1"/>
    <col min="9" max="9" width="17.42578125" style="64" customWidth="1"/>
    <col min="10" max="10" width="42.7109375" style="8" customWidth="1"/>
    <col min="11" max="13" width="21.85546875" customWidth="1"/>
    <col min="14" max="14" width="11" bestFit="1" customWidth="1"/>
    <col min="15" max="17" width="18.28515625" customWidth="1"/>
  </cols>
  <sheetData>
    <row r="1" spans="1:19" ht="22.5" customHeight="1" x14ac:dyDescent="0.2">
      <c r="A1" s="69" t="s">
        <v>103</v>
      </c>
      <c r="B1" s="68"/>
      <c r="C1" s="68"/>
      <c r="D1" s="66"/>
      <c r="E1" s="73" t="s">
        <v>108</v>
      </c>
      <c r="F1" s="106">
        <f>E3+F3</f>
        <v>1051</v>
      </c>
      <c r="G1" s="59"/>
      <c r="H1" s="60"/>
      <c r="I1" s="60"/>
      <c r="J1" s="60"/>
      <c r="K1" s="102"/>
      <c r="L1" s="104" t="s">
        <v>112</v>
      </c>
      <c r="M1" s="105">
        <f ca="1">TODAY()</f>
        <v>44341</v>
      </c>
      <c r="R1" s="4"/>
      <c r="S1" s="4"/>
    </row>
    <row r="2" spans="1:19" ht="12.75" customHeight="1" thickBot="1" x14ac:dyDescent="0.25">
      <c r="A2" s="70"/>
      <c r="B2" s="101" t="s">
        <v>116</v>
      </c>
      <c r="C2" s="107">
        <f>COUNT(C5:C9545)</f>
        <v>12</v>
      </c>
      <c r="D2" s="71"/>
      <c r="E2" s="108" t="s">
        <v>113</v>
      </c>
      <c r="F2" s="109" t="s">
        <v>114</v>
      </c>
      <c r="G2" s="110" t="s">
        <v>115</v>
      </c>
      <c r="H2" s="50"/>
      <c r="I2" s="50"/>
      <c r="J2" s="67"/>
      <c r="K2" s="51"/>
      <c r="L2" s="103"/>
      <c r="M2" s="131">
        <f>G3+F3</f>
        <v>247</v>
      </c>
      <c r="N2" s="4"/>
      <c r="R2" s="4"/>
      <c r="S2" s="4"/>
    </row>
    <row r="3" spans="1:19" ht="42.75" customHeight="1" thickBot="1" x14ac:dyDescent="0.25">
      <c r="A3" s="100"/>
      <c r="B3" s="61"/>
      <c r="C3" s="61"/>
      <c r="D3" s="61"/>
      <c r="E3" s="118">
        <f>VLOOKUP(9^9,K5:K4453,1)</f>
        <v>946</v>
      </c>
      <c r="F3" s="106">
        <f>VLOOKUP(9^9,L5:L4453,1)</f>
        <v>105</v>
      </c>
      <c r="G3" s="106">
        <f>VLOOKUP(9^9,M5:M4453,1)</f>
        <v>142</v>
      </c>
      <c r="H3" s="62"/>
      <c r="I3" s="62"/>
      <c r="J3" s="130"/>
      <c r="K3" s="130"/>
      <c r="L3" s="72" t="s">
        <v>111</v>
      </c>
      <c r="M3" s="132"/>
      <c r="N3" s="4"/>
      <c r="R3" s="4"/>
      <c r="S3" s="4"/>
    </row>
    <row r="4" spans="1:19" ht="22.5" customHeight="1" thickBot="1" x14ac:dyDescent="0.3">
      <c r="A4" s="96" t="s">
        <v>0</v>
      </c>
      <c r="B4" s="97" t="s">
        <v>14</v>
      </c>
      <c r="C4" s="97" t="s">
        <v>16</v>
      </c>
      <c r="D4" s="97" t="s">
        <v>30</v>
      </c>
      <c r="E4" s="97" t="s">
        <v>21</v>
      </c>
      <c r="F4" s="97" t="s">
        <v>1</v>
      </c>
      <c r="G4" s="97" t="s">
        <v>20</v>
      </c>
      <c r="H4" s="97" t="s">
        <v>19</v>
      </c>
      <c r="I4" s="97" t="s">
        <v>18</v>
      </c>
      <c r="J4" s="97" t="s">
        <v>28</v>
      </c>
      <c r="K4" s="98" t="s">
        <v>104</v>
      </c>
      <c r="L4" s="98" t="s">
        <v>105</v>
      </c>
      <c r="M4" s="99" t="s">
        <v>106</v>
      </c>
      <c r="N4" s="4"/>
      <c r="O4" s="4"/>
      <c r="P4" s="4"/>
      <c r="Q4" s="4"/>
      <c r="R4" s="4"/>
      <c r="S4" s="4"/>
    </row>
    <row r="5" spans="1:19" x14ac:dyDescent="0.2">
      <c r="A5" s="52">
        <v>2021</v>
      </c>
      <c r="B5" s="53" t="s">
        <v>6</v>
      </c>
      <c r="C5" s="54">
        <v>1</v>
      </c>
      <c r="D5" s="55"/>
      <c r="E5" s="54" t="s">
        <v>32</v>
      </c>
      <c r="F5" s="54"/>
      <c r="G5" s="56"/>
      <c r="H5" s="56"/>
      <c r="I5" s="63"/>
      <c r="J5" s="57"/>
      <c r="K5" s="56">
        <v>1000</v>
      </c>
      <c r="L5" s="58">
        <v>0</v>
      </c>
      <c r="M5" s="58">
        <v>0</v>
      </c>
    </row>
    <row r="6" spans="1:19" x14ac:dyDescent="0.2">
      <c r="A6" s="119">
        <v>2021</v>
      </c>
      <c r="B6" s="120" t="s">
        <v>6</v>
      </c>
      <c r="C6" s="121">
        <v>6</v>
      </c>
      <c r="D6" s="121" t="s">
        <v>107</v>
      </c>
      <c r="E6" s="121" t="s">
        <v>25</v>
      </c>
      <c r="F6" s="122" t="s">
        <v>62</v>
      </c>
      <c r="G6" s="122" t="s">
        <v>31</v>
      </c>
      <c r="H6" s="123">
        <v>-150</v>
      </c>
      <c r="I6" s="123"/>
      <c r="J6" s="124"/>
      <c r="K6" s="122"/>
      <c r="L6" s="122">
        <v>150</v>
      </c>
      <c r="M6" s="122"/>
    </row>
    <row r="7" spans="1:19" x14ac:dyDescent="0.2">
      <c r="A7" s="119">
        <v>2021</v>
      </c>
      <c r="B7" s="120" t="s">
        <v>6</v>
      </c>
      <c r="C7" s="121">
        <v>8</v>
      </c>
      <c r="D7" s="121" t="s">
        <v>80</v>
      </c>
      <c r="E7" s="121" t="s">
        <v>25</v>
      </c>
      <c r="F7" s="122" t="s">
        <v>62</v>
      </c>
      <c r="G7" s="122" t="s">
        <v>78</v>
      </c>
      <c r="H7" s="123">
        <v>-152</v>
      </c>
      <c r="I7" s="123"/>
      <c r="J7" s="124"/>
      <c r="K7" s="122"/>
      <c r="L7" s="122"/>
      <c r="M7" s="122">
        <v>152</v>
      </c>
    </row>
    <row r="8" spans="1:19" x14ac:dyDescent="0.2">
      <c r="A8" s="119">
        <v>2021</v>
      </c>
      <c r="B8" s="120" t="s">
        <v>5</v>
      </c>
      <c r="C8" s="121">
        <v>5</v>
      </c>
      <c r="D8" s="121" t="s">
        <v>80</v>
      </c>
      <c r="E8" s="121" t="s">
        <v>25</v>
      </c>
      <c r="F8" s="122" t="s">
        <v>62</v>
      </c>
      <c r="G8" s="122" t="s">
        <v>78</v>
      </c>
      <c r="H8" s="123">
        <v>-250</v>
      </c>
      <c r="I8" s="123"/>
      <c r="J8" s="124"/>
      <c r="K8" s="122"/>
      <c r="L8" s="122"/>
      <c r="M8" s="122">
        <v>-98</v>
      </c>
    </row>
    <row r="9" spans="1:19" x14ac:dyDescent="0.2">
      <c r="A9" s="119">
        <v>2021</v>
      </c>
      <c r="B9" s="120" t="s">
        <v>5</v>
      </c>
      <c r="C9" s="121">
        <v>5</v>
      </c>
      <c r="D9" s="121" t="s">
        <v>74</v>
      </c>
      <c r="E9" s="121" t="s">
        <v>25</v>
      </c>
      <c r="F9" s="122" t="s">
        <v>62</v>
      </c>
      <c r="G9" s="122" t="s">
        <v>31</v>
      </c>
      <c r="H9" s="123">
        <v>-241</v>
      </c>
      <c r="I9" s="123"/>
      <c r="J9" s="124" t="s">
        <v>122</v>
      </c>
      <c r="K9" s="122">
        <v>759</v>
      </c>
      <c r="L9" s="122"/>
      <c r="M9" s="122"/>
    </row>
    <row r="10" spans="1:19" x14ac:dyDescent="0.2">
      <c r="A10" s="119">
        <v>2021</v>
      </c>
      <c r="B10" s="120" t="s">
        <v>5</v>
      </c>
      <c r="C10" s="121">
        <v>5</v>
      </c>
      <c r="D10" s="121" t="s">
        <v>107</v>
      </c>
      <c r="E10" s="121" t="s">
        <v>25</v>
      </c>
      <c r="F10" s="122" t="s">
        <v>62</v>
      </c>
      <c r="G10" s="122" t="s">
        <v>78</v>
      </c>
      <c r="H10" s="123">
        <v>-45</v>
      </c>
      <c r="I10" s="123"/>
      <c r="J10" s="124"/>
      <c r="K10" s="122"/>
      <c r="L10" s="122">
        <v>105</v>
      </c>
      <c r="M10" s="122"/>
    </row>
    <row r="11" spans="1:19" x14ac:dyDescent="0.2">
      <c r="A11" s="119">
        <v>2021</v>
      </c>
      <c r="B11" s="120" t="s">
        <v>7</v>
      </c>
      <c r="C11" s="121">
        <v>8</v>
      </c>
      <c r="D11" s="121" t="s">
        <v>74</v>
      </c>
      <c r="E11" s="121" t="s">
        <v>25</v>
      </c>
      <c r="F11" s="122" t="s">
        <v>62</v>
      </c>
      <c r="G11" s="122" t="s">
        <v>78</v>
      </c>
      <c r="H11" s="123">
        <v>-58</v>
      </c>
      <c r="I11" s="123"/>
      <c r="J11" s="124"/>
      <c r="K11" s="122">
        <v>701</v>
      </c>
      <c r="L11" s="122"/>
      <c r="M11" s="122"/>
    </row>
    <row r="12" spans="1:19" x14ac:dyDescent="0.2">
      <c r="A12" s="119">
        <v>2021</v>
      </c>
      <c r="B12" s="120" t="s">
        <v>4</v>
      </c>
      <c r="C12" s="121">
        <v>24</v>
      </c>
      <c r="D12" s="121" t="s">
        <v>80</v>
      </c>
      <c r="E12" s="121" t="s">
        <v>25</v>
      </c>
      <c r="F12" s="122" t="s">
        <v>63</v>
      </c>
      <c r="G12" s="122" t="s">
        <v>94</v>
      </c>
      <c r="H12" s="123">
        <v>0</v>
      </c>
      <c r="I12" s="123">
        <v>25</v>
      </c>
      <c r="J12" s="124"/>
      <c r="K12" s="122"/>
      <c r="L12" s="122"/>
      <c r="M12" s="122">
        <v>-73</v>
      </c>
    </row>
    <row r="13" spans="1:19" x14ac:dyDescent="0.2">
      <c r="A13" s="119">
        <v>2021</v>
      </c>
      <c r="B13" s="120" t="s">
        <v>8</v>
      </c>
      <c r="C13" s="121">
        <v>6</v>
      </c>
      <c r="D13" s="121" t="s">
        <v>80</v>
      </c>
      <c r="E13" s="121" t="s">
        <v>25</v>
      </c>
      <c r="F13" s="122" t="s">
        <v>57</v>
      </c>
      <c r="G13" s="122" t="s">
        <v>65</v>
      </c>
      <c r="H13" s="123"/>
      <c r="I13" s="123">
        <v>15</v>
      </c>
      <c r="J13" s="124"/>
      <c r="K13" s="122"/>
      <c r="L13" s="122"/>
      <c r="M13" s="122"/>
    </row>
    <row r="14" spans="1:19" x14ac:dyDescent="0.2">
      <c r="A14" s="119">
        <v>2021</v>
      </c>
      <c r="B14" s="120" t="s">
        <v>8</v>
      </c>
      <c r="C14" s="121">
        <v>6</v>
      </c>
      <c r="D14" s="121" t="s">
        <v>80</v>
      </c>
      <c r="E14" s="121" t="s">
        <v>25</v>
      </c>
      <c r="F14" s="122" t="s">
        <v>57</v>
      </c>
      <c r="G14" s="122" t="s">
        <v>65</v>
      </c>
      <c r="H14" s="123"/>
      <c r="I14" s="123">
        <v>15</v>
      </c>
      <c r="J14" s="124"/>
      <c r="K14" s="122"/>
      <c r="L14" s="122"/>
      <c r="M14" s="122">
        <v>-58</v>
      </c>
    </row>
    <row r="15" spans="1:19" x14ac:dyDescent="0.2">
      <c r="A15" s="119">
        <v>2021</v>
      </c>
      <c r="B15" s="120" t="s">
        <v>4</v>
      </c>
      <c r="C15" s="121">
        <v>6</v>
      </c>
      <c r="D15" s="121" t="s">
        <v>80</v>
      </c>
      <c r="E15" s="121" t="s">
        <v>25</v>
      </c>
      <c r="F15" s="122" t="s">
        <v>62</v>
      </c>
      <c r="G15" s="122" t="s">
        <v>84</v>
      </c>
      <c r="H15" s="123"/>
      <c r="I15" s="123">
        <v>200</v>
      </c>
      <c r="J15" s="124"/>
      <c r="K15" s="122"/>
      <c r="L15" s="122"/>
      <c r="M15" s="122">
        <v>142</v>
      </c>
    </row>
    <row r="16" spans="1:19" x14ac:dyDescent="0.2">
      <c r="A16" s="119">
        <v>2021</v>
      </c>
      <c r="B16" s="120" t="s">
        <v>7</v>
      </c>
      <c r="C16" s="121">
        <v>4</v>
      </c>
      <c r="D16" s="121" t="s">
        <v>74</v>
      </c>
      <c r="E16" s="121" t="s">
        <v>25</v>
      </c>
      <c r="F16" s="122" t="s">
        <v>55</v>
      </c>
      <c r="G16" s="122" t="s">
        <v>98</v>
      </c>
      <c r="H16" s="123"/>
      <c r="I16" s="123">
        <v>245</v>
      </c>
      <c r="J16" s="124"/>
      <c r="K16" s="122">
        <v>946</v>
      </c>
      <c r="L16" s="122"/>
      <c r="M16" s="122"/>
    </row>
  </sheetData>
  <mergeCells count="2">
    <mergeCell ref="J3:K3"/>
    <mergeCell ref="M2:M3"/>
  </mergeCells>
  <conditionalFormatting sqref="F1">
    <cfRule type="cellIs" dxfId="6" priority="7" operator="lessThan">
      <formula>0</formula>
    </cfRule>
    <cfRule type="cellIs" dxfId="5" priority="8" operator="greaterThanOrEqual">
      <formula>0</formula>
    </cfRule>
  </conditionalFormatting>
  <conditionalFormatting sqref="A6:M9896">
    <cfRule type="expression" dxfId="4" priority="4">
      <formula>$D6="LA BANQUE POSTALE - CP"</formula>
    </cfRule>
    <cfRule type="expression" dxfId="3" priority="5">
      <formula>$D6="LA BANQUE POSTALE - CJ"</formula>
    </cfRule>
    <cfRule type="expression" dxfId="2" priority="6">
      <formula>$D6="LIVRET A - CP"</formula>
    </cfRule>
  </conditionalFormatting>
  <conditionalFormatting sqref="F3:G3">
    <cfRule type="cellIs" dxfId="1" priority="1" operator="lessThan">
      <formula>0</formula>
    </cfRule>
    <cfRule type="cellIs" dxfId="0" priority="2" operator="greaterThanOrEqual">
      <formula>0</formula>
    </cfRule>
  </conditionalFormatting>
  <pageMargins left="0.7" right="0.7" top="0.75" bottom="0.75" header="0.3" footer="0.3"/>
  <pageSetup paperSize="9" orientation="portrait" verticalDpi="0" r:id="rId1"/>
  <drawing r:id="rId2"/>
  <legacyDrawing r:id="rId3"/>
  <controls>
    <mc:AlternateContent xmlns:mc="http://schemas.openxmlformats.org/markup-compatibility/2006">
      <mc:Choice Requires="x14">
        <control shapeId="3073" r:id="rId4" name="CommandButton1">
          <controlPr defaultSize="0" autoLine="0" r:id="rId5">
            <anchor>
              <from>
                <xdr:col>0</xdr:col>
                <xdr:colOff>161925</xdr:colOff>
                <xdr:row>1</xdr:row>
                <xdr:rowOff>152400</xdr:rowOff>
              </from>
              <to>
                <xdr:col>0</xdr:col>
                <xdr:colOff>1514475</xdr:colOff>
                <xdr:row>2</xdr:row>
                <xdr:rowOff>314325</xdr:rowOff>
              </to>
            </anchor>
          </controlPr>
        </control>
      </mc:Choice>
      <mc:Fallback>
        <control shapeId="3073" r:id="rId4" name="CommandButton1"/>
      </mc:Fallback>
    </mc:AlternateContent>
  </controls>
  <tableParts count="1">
    <tablePart r:id="rId6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4E76A7C-7A32-4A56-BB0F-AD579A281570}">
  <sheetPr codeName="Feuil1"/>
  <dimension ref="A2:P7"/>
  <sheetViews>
    <sheetView showGridLines="0" showRowColHeaders="0" zoomScaleNormal="100" workbookViewId="0">
      <pane ySplit="5" topLeftCell="A6" activePane="bottomLeft" state="frozen"/>
      <selection pane="bottomLeft" activeCell="D11" sqref="D11"/>
    </sheetView>
  </sheetViews>
  <sheetFormatPr baseColWidth="10" defaultRowHeight="12.75" x14ac:dyDescent="0.2"/>
  <cols>
    <col min="1" max="1" width="17.28515625" bestFit="1" customWidth="1"/>
    <col min="2" max="2" width="23.5703125" bestFit="1" customWidth="1"/>
    <col min="3" max="3" width="11" bestFit="1" customWidth="1"/>
    <col min="4" max="4" width="12" bestFit="1" customWidth="1"/>
    <col min="5" max="5" width="11" bestFit="1" customWidth="1"/>
    <col min="6" max="6" width="7" bestFit="1" customWidth="1"/>
    <col min="7" max="7" width="12" bestFit="1" customWidth="1"/>
    <col min="8" max="8" width="16.140625" bestFit="1" customWidth="1"/>
    <col min="9" max="9" width="17.140625" bestFit="1" customWidth="1"/>
    <col min="10" max="10" width="7" bestFit="1" customWidth="1"/>
    <col min="11" max="12" width="15" bestFit="1" customWidth="1"/>
    <col min="13" max="13" width="6" bestFit="1" customWidth="1"/>
    <col min="14" max="14" width="10" bestFit="1" customWidth="1"/>
    <col min="15" max="15" width="8" bestFit="1" customWidth="1"/>
    <col min="16" max="16" width="18.140625" bestFit="1" customWidth="1"/>
    <col min="17" max="17" width="11" bestFit="1" customWidth="1"/>
    <col min="18" max="18" width="10" bestFit="1" customWidth="1"/>
    <col min="19" max="19" width="11" bestFit="1" customWidth="1"/>
    <col min="20" max="20" width="9" bestFit="1" customWidth="1"/>
    <col min="21" max="21" width="12" bestFit="1" customWidth="1"/>
    <col min="22" max="22" width="4" bestFit="1" customWidth="1"/>
    <col min="23" max="23" width="12" bestFit="1" customWidth="1"/>
    <col min="24" max="24" width="8" bestFit="1" customWidth="1"/>
    <col min="25" max="25" width="21.28515625" bestFit="1" customWidth="1"/>
    <col min="26" max="26" width="6" bestFit="1" customWidth="1"/>
    <col min="27" max="27" width="7" bestFit="1" customWidth="1"/>
    <col min="28" max="29" width="15" bestFit="1" customWidth="1"/>
    <col min="30" max="30" width="6" bestFit="1" customWidth="1"/>
    <col min="31" max="31" width="10" bestFit="1" customWidth="1"/>
    <col min="32" max="32" width="8" bestFit="1" customWidth="1"/>
    <col min="33" max="33" width="10" bestFit="1" customWidth="1"/>
    <col min="34" max="34" width="11" bestFit="1" customWidth="1"/>
    <col min="35" max="35" width="10" bestFit="1" customWidth="1"/>
    <col min="36" max="36" width="16.140625" bestFit="1" customWidth="1"/>
    <col min="37" max="37" width="17.140625" bestFit="1" customWidth="1"/>
    <col min="38" max="38" width="11" bestFit="1" customWidth="1"/>
    <col min="39" max="55" width="8" bestFit="1" customWidth="1"/>
    <col min="56" max="56" width="5" bestFit="1" customWidth="1"/>
    <col min="57" max="59" width="8" bestFit="1" customWidth="1"/>
    <col min="60" max="61" width="7" bestFit="1" customWidth="1"/>
    <col min="62" max="71" width="8" bestFit="1" customWidth="1"/>
    <col min="72" max="72" width="7" bestFit="1" customWidth="1"/>
    <col min="73" max="73" width="8" bestFit="1" customWidth="1"/>
    <col min="74" max="74" width="16.140625" bestFit="1" customWidth="1"/>
    <col min="75" max="75" width="17.140625" bestFit="1" customWidth="1"/>
  </cols>
  <sheetData>
    <row r="2" spans="1:16" x14ac:dyDescent="0.2">
      <c r="A2" s="111" t="s">
        <v>0</v>
      </c>
      <c r="B2" s="8">
        <v>2021</v>
      </c>
      <c r="P2" s="114">
        <f ca="1">TODAY()</f>
        <v>44341</v>
      </c>
    </row>
    <row r="3" spans="1:16" x14ac:dyDescent="0.2">
      <c r="A3" s="117" t="s">
        <v>30</v>
      </c>
      <c r="B3" s="113" t="s">
        <v>121</v>
      </c>
    </row>
    <row r="4" spans="1:16" x14ac:dyDescent="0.2">
      <c r="A4" s="111" t="s">
        <v>14</v>
      </c>
      <c r="B4" t="s">
        <v>6</v>
      </c>
    </row>
    <row r="6" spans="1:16" x14ac:dyDescent="0.2">
      <c r="A6" s="116" t="s">
        <v>120</v>
      </c>
      <c r="B6" t="s">
        <v>118</v>
      </c>
      <c r="C6" t="s">
        <v>119</v>
      </c>
    </row>
    <row r="7" spans="1:16" x14ac:dyDescent="0.2">
      <c r="A7" s="8" t="s">
        <v>117</v>
      </c>
      <c r="B7" s="115"/>
      <c r="C7" s="112"/>
    </row>
  </sheetData>
  <pageMargins left="0.7" right="0.7" top="0.75" bottom="0.75" header="0.3" footer="0.3"/>
  <pageSetup paperSize="9" orientation="portrait" r:id="rId2"/>
  <drawing r:id="rId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Sheet3">
    <tabColor rgb="FFFF0000"/>
  </sheetPr>
  <dimension ref="A1:Z32"/>
  <sheetViews>
    <sheetView showGridLines="0" topLeftCell="F1" zoomScale="80" zoomScaleNormal="80" workbookViewId="0">
      <selection activeCell="Q13" sqref="Q13"/>
    </sheetView>
  </sheetViews>
  <sheetFormatPr baseColWidth="10" defaultColWidth="9.140625" defaultRowHeight="12.75" x14ac:dyDescent="0.2"/>
  <cols>
    <col min="1" max="1" width="8.28515625" bestFit="1" customWidth="1"/>
    <col min="2" max="2" width="1.7109375" customWidth="1"/>
    <col min="3" max="3" width="10" bestFit="1" customWidth="1"/>
    <col min="4" max="4" width="1.7109375" customWidth="1"/>
    <col min="5" max="5" width="7.28515625" bestFit="1" customWidth="1"/>
    <col min="6" max="6" width="1.7109375" customWidth="1"/>
    <col min="7" max="7" width="23" style="35" bestFit="1" customWidth="1"/>
    <col min="8" max="8" width="1.7109375" customWidth="1"/>
    <col min="9" max="9" width="15.140625" bestFit="1" customWidth="1"/>
    <col min="10" max="10" width="2.42578125" customWidth="1"/>
    <col min="11" max="11" width="25.140625" bestFit="1" customWidth="1"/>
    <col min="12" max="12" width="2.28515625" customWidth="1"/>
    <col min="13" max="13" width="14.28515625" hidden="1" customWidth="1"/>
    <col min="14" max="14" width="2.5703125" customWidth="1"/>
    <col min="15" max="23" width="25.85546875" customWidth="1"/>
    <col min="24" max="24" width="23" bestFit="1" customWidth="1"/>
    <col min="25" max="26" width="2" bestFit="1" customWidth="1"/>
  </cols>
  <sheetData>
    <row r="1" spans="1:26" x14ac:dyDescent="0.2">
      <c r="A1" s="3" t="s">
        <v>0</v>
      </c>
      <c r="C1" s="3" t="s">
        <v>14</v>
      </c>
      <c r="E1" s="3" t="s">
        <v>16</v>
      </c>
      <c r="G1" s="46" t="s">
        <v>1</v>
      </c>
      <c r="I1" s="3" t="s">
        <v>23</v>
      </c>
      <c r="K1" s="3" t="s">
        <v>29</v>
      </c>
      <c r="M1" s="5" t="s">
        <v>17</v>
      </c>
      <c r="O1" s="26" t="str">
        <f>G2</f>
        <v>FINANCE</v>
      </c>
      <c r="P1" s="27" t="str">
        <f>G3</f>
        <v>FRAIS ANNEXES</v>
      </c>
      <c r="Q1" s="27" t="str">
        <f>G4</f>
        <v>HABITATION</v>
      </c>
      <c r="R1" s="27" t="str">
        <f>G5</f>
        <v>TRANSPORT</v>
      </c>
      <c r="S1" s="27" t="str">
        <f>G6</f>
        <v>SANTE</v>
      </c>
      <c r="T1" s="27" t="str">
        <f>G7</f>
        <v>ALIMENTATION</v>
      </c>
      <c r="U1" s="27" t="str">
        <f>G8</f>
        <v>BEAUTE-MODE</v>
      </c>
      <c r="V1" s="27" t="str">
        <f>G9</f>
        <v>HABILLEMENT</v>
      </c>
      <c r="W1" s="27" t="str">
        <f>G10</f>
        <v>LOISIRS</v>
      </c>
      <c r="X1" s="27" t="str">
        <f>G11</f>
        <v>ANIMALERIE-JARDINAGE</v>
      </c>
      <c r="Y1" s="27">
        <f>G12</f>
        <v>0</v>
      </c>
      <c r="Z1" s="28">
        <f>G13</f>
        <v>0</v>
      </c>
    </row>
    <row r="2" spans="1:26" x14ac:dyDescent="0.2">
      <c r="A2" s="3">
        <v>2021</v>
      </c>
      <c r="C2" s="3" t="s">
        <v>2</v>
      </c>
      <c r="E2" s="3">
        <v>1</v>
      </c>
      <c r="G2" s="37" t="s">
        <v>58</v>
      </c>
      <c r="I2" s="3" t="s">
        <v>24</v>
      </c>
      <c r="K2" t="s">
        <v>74</v>
      </c>
      <c r="M2" s="7">
        <f t="shared" ref="M2:M23" si="0">INDEX($O$2:$Z$23,ROW()-1,MATCH(c_c,$O$1:$Z$1,0))</f>
        <v>0</v>
      </c>
      <c r="O2" s="19" t="s">
        <v>75</v>
      </c>
      <c r="P2" s="11" t="s">
        <v>109</v>
      </c>
      <c r="Q2" s="12" t="s">
        <v>81</v>
      </c>
      <c r="R2" s="10" t="s">
        <v>71</v>
      </c>
      <c r="S2" s="29" t="s">
        <v>100</v>
      </c>
      <c r="T2" s="31" t="s">
        <v>61</v>
      </c>
      <c r="U2" s="30" t="s">
        <v>48</v>
      </c>
      <c r="V2" s="17" t="s">
        <v>66</v>
      </c>
      <c r="W2" s="14" t="s">
        <v>67</v>
      </c>
      <c r="X2" s="49" t="s">
        <v>87</v>
      </c>
      <c r="Y2" s="16"/>
      <c r="Z2" s="20"/>
    </row>
    <row r="3" spans="1:26" x14ac:dyDescent="0.2">
      <c r="C3" s="3" t="s">
        <v>3</v>
      </c>
      <c r="E3" s="3">
        <v>2</v>
      </c>
      <c r="G3" s="38" t="s">
        <v>95</v>
      </c>
      <c r="I3" s="3" t="s">
        <v>25</v>
      </c>
      <c r="K3" s="3" t="s">
        <v>80</v>
      </c>
      <c r="M3" s="7">
        <f t="shared" si="0"/>
        <v>0</v>
      </c>
      <c r="O3" s="19" t="s">
        <v>76</v>
      </c>
      <c r="P3" s="11" t="s">
        <v>47</v>
      </c>
      <c r="Q3" s="34" t="s">
        <v>72</v>
      </c>
      <c r="R3" s="15" t="s">
        <v>34</v>
      </c>
      <c r="S3" s="29" t="s">
        <v>35</v>
      </c>
      <c r="T3" s="33" t="s">
        <v>64</v>
      </c>
      <c r="U3" s="30" t="s">
        <v>31</v>
      </c>
      <c r="V3" s="17" t="s">
        <v>65</v>
      </c>
      <c r="W3" s="14" t="s">
        <v>38</v>
      </c>
      <c r="X3" s="49" t="s">
        <v>88</v>
      </c>
      <c r="Y3" s="16"/>
      <c r="Z3" s="21"/>
    </row>
    <row r="4" spans="1:26" x14ac:dyDescent="0.2">
      <c r="C4" s="3" t="s">
        <v>4</v>
      </c>
      <c r="E4" s="3">
        <v>3</v>
      </c>
      <c r="G4" s="39" t="s">
        <v>52</v>
      </c>
      <c r="I4" t="s">
        <v>77</v>
      </c>
      <c r="K4" s="65" t="s">
        <v>107</v>
      </c>
      <c r="M4" s="7">
        <f t="shared" si="0"/>
        <v>0</v>
      </c>
      <c r="O4" s="19" t="s">
        <v>86</v>
      </c>
      <c r="P4" s="47" t="s">
        <v>83</v>
      </c>
      <c r="Q4" s="34" t="s">
        <v>70</v>
      </c>
      <c r="R4" s="15" t="s">
        <v>46</v>
      </c>
      <c r="S4" s="13" t="s">
        <v>50</v>
      </c>
      <c r="T4" s="32" t="s">
        <v>42</v>
      </c>
      <c r="U4" s="30" t="s">
        <v>78</v>
      </c>
      <c r="V4" s="16"/>
      <c r="W4" s="14" t="s">
        <v>99</v>
      </c>
      <c r="X4" s="49" t="s">
        <v>93</v>
      </c>
      <c r="Y4" s="16"/>
      <c r="Z4" s="21"/>
    </row>
    <row r="5" spans="1:26" x14ac:dyDescent="0.2">
      <c r="C5" s="3" t="s">
        <v>5</v>
      </c>
      <c r="E5" s="3">
        <v>4</v>
      </c>
      <c r="G5" s="40" t="s">
        <v>59</v>
      </c>
      <c r="I5" s="3" t="s">
        <v>33</v>
      </c>
      <c r="M5" s="7">
        <f t="shared" si="0"/>
        <v>0</v>
      </c>
      <c r="O5" s="19" t="s">
        <v>45</v>
      </c>
      <c r="P5" s="11" t="s">
        <v>82</v>
      </c>
      <c r="Q5" s="12" t="s">
        <v>85</v>
      </c>
      <c r="R5" s="10" t="s">
        <v>73</v>
      </c>
      <c r="S5" s="13" t="s">
        <v>41</v>
      </c>
      <c r="T5" s="18"/>
      <c r="U5" s="30" t="s">
        <v>84</v>
      </c>
      <c r="V5" s="16"/>
      <c r="W5" s="14" t="s">
        <v>94</v>
      </c>
      <c r="X5" s="49" t="s">
        <v>89</v>
      </c>
      <c r="Y5" s="16"/>
      <c r="Z5" s="21"/>
    </row>
    <row r="6" spans="1:26" x14ac:dyDescent="0.2">
      <c r="C6" s="3" t="s">
        <v>6</v>
      </c>
      <c r="E6" s="3">
        <v>5</v>
      </c>
      <c r="G6" s="41" t="s">
        <v>55</v>
      </c>
      <c r="I6" s="3" t="s">
        <v>26</v>
      </c>
      <c r="M6" s="7">
        <f t="shared" si="0"/>
        <v>0</v>
      </c>
      <c r="O6" s="19" t="s">
        <v>49</v>
      </c>
      <c r="P6" s="16"/>
      <c r="Q6" s="12" t="s">
        <v>54</v>
      </c>
      <c r="R6" s="10" t="s">
        <v>60</v>
      </c>
      <c r="S6" s="13" t="s">
        <v>36</v>
      </c>
      <c r="T6" s="18"/>
      <c r="U6" s="30" t="s">
        <v>102</v>
      </c>
      <c r="V6" s="16"/>
      <c r="W6" s="14" t="s">
        <v>68</v>
      </c>
      <c r="Y6" s="16"/>
      <c r="Z6" s="21"/>
    </row>
    <row r="7" spans="1:26" x14ac:dyDescent="0.2">
      <c r="C7" s="3" t="s">
        <v>7</v>
      </c>
      <c r="E7" s="3">
        <v>6</v>
      </c>
      <c r="G7" s="42" t="s">
        <v>56</v>
      </c>
      <c r="I7" s="3" t="s">
        <v>27</v>
      </c>
      <c r="M7" s="7">
        <f t="shared" si="0"/>
        <v>0</v>
      </c>
      <c r="O7" s="19" t="s">
        <v>79</v>
      </c>
      <c r="P7" s="16"/>
      <c r="Q7" s="12" t="s">
        <v>53</v>
      </c>
      <c r="R7" s="10" t="s">
        <v>97</v>
      </c>
      <c r="S7" s="13" t="s">
        <v>98</v>
      </c>
      <c r="T7" s="16"/>
      <c r="U7" s="16"/>
      <c r="V7" s="16"/>
      <c r="W7" s="14" t="s">
        <v>69</v>
      </c>
      <c r="X7" s="18"/>
      <c r="Y7" s="16"/>
      <c r="Z7" s="20"/>
    </row>
    <row r="8" spans="1:26" x14ac:dyDescent="0.2">
      <c r="C8" s="3" t="s">
        <v>8</v>
      </c>
      <c r="E8" s="3">
        <v>7</v>
      </c>
      <c r="G8" s="43" t="s">
        <v>62</v>
      </c>
      <c r="I8" t="s">
        <v>101</v>
      </c>
      <c r="M8" s="7">
        <f t="shared" si="0"/>
        <v>0</v>
      </c>
      <c r="O8" s="19" t="s">
        <v>96</v>
      </c>
      <c r="P8" s="16"/>
      <c r="Q8" s="12" t="s">
        <v>110</v>
      </c>
      <c r="R8" s="16"/>
      <c r="S8" s="16"/>
      <c r="T8" s="16"/>
      <c r="U8" s="16"/>
      <c r="V8" s="16"/>
      <c r="W8" s="14" t="s">
        <v>39</v>
      </c>
      <c r="X8" s="18"/>
      <c r="Y8" s="16"/>
      <c r="Z8" s="20"/>
    </row>
    <row r="9" spans="1:26" x14ac:dyDescent="0.2">
      <c r="C9" s="3" t="s">
        <v>9</v>
      </c>
      <c r="E9" s="3">
        <v>8</v>
      </c>
      <c r="G9" s="44" t="s">
        <v>57</v>
      </c>
      <c r="M9" s="7">
        <f t="shared" si="0"/>
        <v>0</v>
      </c>
      <c r="O9" s="22"/>
      <c r="P9" s="16"/>
      <c r="Q9" s="12" t="s">
        <v>92</v>
      </c>
      <c r="R9" s="16"/>
      <c r="S9" s="16"/>
      <c r="T9" s="16"/>
      <c r="U9" s="16"/>
      <c r="V9" s="16"/>
      <c r="W9" s="14" t="s">
        <v>37</v>
      </c>
      <c r="X9" s="16"/>
      <c r="Y9" s="16"/>
      <c r="Z9" s="20"/>
    </row>
    <row r="10" spans="1:26" x14ac:dyDescent="0.2">
      <c r="C10" s="3" t="s">
        <v>10</v>
      </c>
      <c r="E10" s="3">
        <v>9</v>
      </c>
      <c r="G10" s="45" t="s">
        <v>63</v>
      </c>
      <c r="M10" s="7">
        <f t="shared" si="0"/>
        <v>0</v>
      </c>
      <c r="O10" s="22"/>
      <c r="P10" s="16"/>
      <c r="Q10" s="16"/>
      <c r="R10" s="16"/>
      <c r="S10" s="16"/>
      <c r="T10" s="16"/>
      <c r="U10" s="16"/>
      <c r="V10" s="16"/>
      <c r="W10" s="14" t="s">
        <v>40</v>
      </c>
      <c r="X10" s="16"/>
      <c r="Y10" s="16"/>
      <c r="Z10" s="20"/>
    </row>
    <row r="11" spans="1:26" x14ac:dyDescent="0.2">
      <c r="C11" s="3" t="s">
        <v>11</v>
      </c>
      <c r="E11" s="3">
        <v>10</v>
      </c>
      <c r="G11" s="48" t="s">
        <v>91</v>
      </c>
      <c r="M11" s="7">
        <f t="shared" si="0"/>
        <v>0</v>
      </c>
      <c r="O11" s="22"/>
      <c r="P11" s="16"/>
      <c r="Q11" s="16"/>
      <c r="R11" s="16"/>
      <c r="S11" s="16"/>
      <c r="T11" s="16"/>
      <c r="U11" s="16"/>
      <c r="V11" s="16"/>
      <c r="W11" s="14" t="s">
        <v>90</v>
      </c>
      <c r="X11" s="16"/>
      <c r="Y11" s="16"/>
      <c r="Z11" s="20"/>
    </row>
    <row r="12" spans="1:26" x14ac:dyDescent="0.2">
      <c r="C12" s="3" t="s">
        <v>12</v>
      </c>
      <c r="E12" s="3">
        <v>11</v>
      </c>
      <c r="G12" s="36"/>
      <c r="M12" s="7">
        <f t="shared" si="0"/>
        <v>0</v>
      </c>
      <c r="O12" s="22"/>
      <c r="P12" s="16"/>
      <c r="Q12" s="16"/>
      <c r="R12" s="16"/>
      <c r="S12" s="16"/>
      <c r="T12" s="16"/>
      <c r="U12" s="16"/>
      <c r="V12" s="16"/>
      <c r="W12" s="16"/>
      <c r="X12" s="16"/>
      <c r="Y12" s="16"/>
      <c r="Z12" s="20"/>
    </row>
    <row r="13" spans="1:26" x14ac:dyDescent="0.2">
      <c r="C13" s="3" t="s">
        <v>13</v>
      </c>
      <c r="E13" s="3">
        <v>12</v>
      </c>
      <c r="G13" s="36"/>
      <c r="M13" s="7">
        <f t="shared" si="0"/>
        <v>0</v>
      </c>
      <c r="O13" s="22"/>
      <c r="P13" s="16"/>
      <c r="Q13" s="16"/>
      <c r="R13" s="16"/>
      <c r="S13" s="16"/>
      <c r="T13" s="16"/>
      <c r="U13" s="16"/>
      <c r="V13" s="16"/>
      <c r="W13" s="16"/>
      <c r="X13" s="16"/>
      <c r="Y13" s="16"/>
      <c r="Z13" s="20"/>
    </row>
    <row r="14" spans="1:26" x14ac:dyDescent="0.2">
      <c r="E14" s="3">
        <v>13</v>
      </c>
      <c r="M14" s="7">
        <f t="shared" si="0"/>
        <v>0</v>
      </c>
      <c r="O14" s="22"/>
      <c r="P14" s="16"/>
      <c r="Q14" s="16"/>
      <c r="R14" s="16"/>
      <c r="S14" s="16"/>
      <c r="T14" s="16"/>
      <c r="U14" s="16"/>
      <c r="V14" s="16"/>
      <c r="W14" s="16"/>
      <c r="X14" s="16"/>
      <c r="Y14" s="16"/>
      <c r="Z14" s="20"/>
    </row>
    <row r="15" spans="1:26" x14ac:dyDescent="0.2">
      <c r="E15" s="3">
        <v>14</v>
      </c>
      <c r="M15" s="7">
        <f t="shared" si="0"/>
        <v>0</v>
      </c>
      <c r="O15" s="22"/>
      <c r="P15" s="16"/>
      <c r="Q15" s="16"/>
      <c r="R15" s="16"/>
      <c r="S15" s="16"/>
      <c r="T15" s="16"/>
      <c r="U15" s="16"/>
      <c r="V15" s="16"/>
      <c r="W15" s="16"/>
      <c r="X15" s="16"/>
      <c r="Y15" s="16"/>
      <c r="Z15" s="20"/>
    </row>
    <row r="16" spans="1:26" x14ac:dyDescent="0.2">
      <c r="E16" s="3">
        <v>15</v>
      </c>
      <c r="K16" s="9"/>
      <c r="M16" s="7">
        <f t="shared" si="0"/>
        <v>0</v>
      </c>
      <c r="O16" s="22"/>
      <c r="P16" s="16"/>
      <c r="Q16" s="16"/>
      <c r="R16" s="16"/>
      <c r="S16" s="16"/>
      <c r="T16" s="16"/>
      <c r="U16" s="16"/>
      <c r="V16" s="16"/>
      <c r="W16" s="16"/>
      <c r="X16" s="16"/>
      <c r="Y16" s="16"/>
      <c r="Z16" s="20"/>
    </row>
    <row r="17" spans="5:26" x14ac:dyDescent="0.2">
      <c r="E17" s="3">
        <v>16</v>
      </c>
      <c r="K17" s="9"/>
      <c r="M17" s="7">
        <f t="shared" si="0"/>
        <v>0</v>
      </c>
      <c r="O17" s="22"/>
      <c r="P17" s="16"/>
      <c r="Q17" s="16"/>
      <c r="R17" s="16"/>
      <c r="S17" s="18"/>
      <c r="T17" s="18"/>
      <c r="U17" s="18"/>
      <c r="V17" s="16"/>
      <c r="W17" s="16"/>
      <c r="X17" s="16"/>
      <c r="Y17" s="16"/>
      <c r="Z17" s="20"/>
    </row>
    <row r="18" spans="5:26" x14ac:dyDescent="0.2">
      <c r="E18" s="3">
        <v>17</v>
      </c>
      <c r="K18" s="9"/>
      <c r="M18" s="7">
        <f t="shared" si="0"/>
        <v>0</v>
      </c>
      <c r="O18" s="22"/>
      <c r="P18" s="16"/>
      <c r="Q18" s="16"/>
      <c r="R18" s="16"/>
      <c r="S18" s="18"/>
      <c r="T18" s="16"/>
      <c r="U18" s="18"/>
      <c r="V18" s="16"/>
      <c r="W18" s="16"/>
      <c r="X18" s="16"/>
      <c r="Y18" s="16"/>
      <c r="Z18" s="20"/>
    </row>
    <row r="19" spans="5:26" x14ac:dyDescent="0.2">
      <c r="E19" s="3">
        <v>18</v>
      </c>
      <c r="K19" s="9"/>
      <c r="M19" s="7">
        <f t="shared" si="0"/>
        <v>0</v>
      </c>
      <c r="O19" s="22"/>
      <c r="P19" s="16"/>
      <c r="Q19" s="16"/>
      <c r="R19" s="16"/>
      <c r="S19" s="18"/>
      <c r="T19" s="16"/>
      <c r="U19" s="16"/>
      <c r="V19" s="16"/>
      <c r="W19" s="16"/>
      <c r="X19" s="16"/>
      <c r="Y19" s="16"/>
      <c r="Z19" s="20"/>
    </row>
    <row r="20" spans="5:26" x14ac:dyDescent="0.2">
      <c r="E20" s="3">
        <v>19</v>
      </c>
      <c r="M20" s="7">
        <f t="shared" si="0"/>
        <v>0</v>
      </c>
      <c r="O20" s="22"/>
      <c r="P20" s="16"/>
      <c r="Q20" s="16"/>
      <c r="R20" s="16"/>
      <c r="S20" s="18"/>
      <c r="T20" s="16"/>
      <c r="U20" s="16"/>
      <c r="V20" s="16"/>
      <c r="W20" s="16"/>
      <c r="X20" s="16"/>
      <c r="Y20" s="16"/>
      <c r="Z20" s="20"/>
    </row>
    <row r="21" spans="5:26" x14ac:dyDescent="0.2">
      <c r="E21" s="3">
        <v>20</v>
      </c>
      <c r="M21" s="7">
        <f t="shared" si="0"/>
        <v>0</v>
      </c>
      <c r="O21" s="22"/>
      <c r="P21" s="16"/>
      <c r="Q21" s="16"/>
      <c r="R21" s="16"/>
      <c r="S21" s="16"/>
      <c r="T21" s="16"/>
      <c r="U21" s="16"/>
      <c r="V21" s="16"/>
      <c r="W21" s="16"/>
      <c r="X21" s="16"/>
      <c r="Y21" s="16"/>
      <c r="Z21" s="20"/>
    </row>
    <row r="22" spans="5:26" x14ac:dyDescent="0.2">
      <c r="E22" s="3">
        <v>21</v>
      </c>
      <c r="M22" s="7">
        <f t="shared" si="0"/>
        <v>0</v>
      </c>
      <c r="O22" s="22"/>
      <c r="P22" s="16"/>
      <c r="Q22" s="16"/>
      <c r="R22" s="16"/>
      <c r="S22" s="16"/>
      <c r="T22" s="16"/>
      <c r="U22" s="16"/>
      <c r="V22" s="16"/>
      <c r="W22" s="16"/>
      <c r="X22" s="16"/>
      <c r="Y22" s="16"/>
      <c r="Z22" s="20"/>
    </row>
    <row r="23" spans="5:26" ht="13.5" thickBot="1" x14ac:dyDescent="0.25">
      <c r="E23" s="3">
        <v>22</v>
      </c>
      <c r="M23" s="7">
        <f t="shared" si="0"/>
        <v>0</v>
      </c>
      <c r="O23" s="23"/>
      <c r="P23" s="24"/>
      <c r="Q23" s="24"/>
      <c r="R23" s="24"/>
      <c r="S23" s="24"/>
      <c r="T23" s="24"/>
      <c r="U23" s="24"/>
      <c r="V23" s="24"/>
      <c r="W23" s="24"/>
      <c r="X23" s="24"/>
      <c r="Y23" s="24"/>
      <c r="Z23" s="25"/>
    </row>
    <row r="24" spans="5:26" x14ac:dyDescent="0.2">
      <c r="E24" s="3">
        <v>23</v>
      </c>
      <c r="M24" s="6" t="s">
        <v>43</v>
      </c>
      <c r="O24" t="s">
        <v>44</v>
      </c>
    </row>
    <row r="25" spans="5:26" x14ac:dyDescent="0.2">
      <c r="E25" s="3">
        <v>24</v>
      </c>
    </row>
    <row r="26" spans="5:26" x14ac:dyDescent="0.2">
      <c r="E26" s="3">
        <v>25</v>
      </c>
    </row>
    <row r="27" spans="5:26" x14ac:dyDescent="0.2">
      <c r="E27" s="3">
        <v>26</v>
      </c>
    </row>
    <row r="28" spans="5:26" x14ac:dyDescent="0.2">
      <c r="E28" s="3">
        <v>27</v>
      </c>
    </row>
    <row r="29" spans="5:26" x14ac:dyDescent="0.2">
      <c r="E29" s="3">
        <v>28</v>
      </c>
    </row>
    <row r="30" spans="5:26" x14ac:dyDescent="0.2">
      <c r="E30" s="3">
        <v>29</v>
      </c>
    </row>
    <row r="31" spans="5:26" x14ac:dyDescent="0.2">
      <c r="E31" s="3">
        <v>30</v>
      </c>
    </row>
    <row r="32" spans="5:26" x14ac:dyDescent="0.2">
      <c r="E32" s="3">
        <v>31</v>
      </c>
    </row>
  </sheetData>
  <sortState xmlns:xlrd2="http://schemas.microsoft.com/office/spreadsheetml/2017/richdata2" ref="Q2:Q9">
    <sortCondition ref="Q2"/>
  </sortState>
  <pageMargins left="0.7" right="0.7" top="0.75" bottom="0.75" header="0.3" footer="0.3"/>
  <tableParts count="6">
    <tablePart r:id="rId1"/>
    <tablePart r:id="rId2"/>
    <tablePart r:id="rId3"/>
    <tablePart r:id="rId4"/>
    <tablePart r:id="rId5"/>
    <tablePart r:id="rId6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055ED478-B2BF-490B-88FB-7D84A9B8B417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19</vt:i4>
      </vt:variant>
    </vt:vector>
  </HeadingPairs>
  <TitlesOfParts>
    <vt:vector size="23" baseType="lpstr">
      <vt:lpstr>Formulaire</vt:lpstr>
      <vt:lpstr>Données</vt:lpstr>
      <vt:lpstr>TcD</vt:lpstr>
      <vt:lpstr>Listes</vt:lpstr>
      <vt:lpstr>c_année</vt:lpstr>
      <vt:lpstr>c_c</vt:lpstr>
      <vt:lpstr>c_compte</vt:lpstr>
      <vt:lpstr>c_crédit</vt:lpstr>
      <vt:lpstr>c_débit</vt:lpstr>
      <vt:lpstr>c_jour</vt:lpstr>
      <vt:lpstr>c_modes</vt:lpstr>
      <vt:lpstr>c_mois</vt:lpstr>
      <vt:lpstr>c_montant</vt:lpstr>
      <vt:lpstr>c_sc</vt:lpstr>
      <vt:lpstr>Détails</vt:lpstr>
      <vt:lpstr>Formulaire</vt:lpstr>
      <vt:lpstr>s_Années</vt:lpstr>
      <vt:lpstr>s_Catégories</vt:lpstr>
      <vt:lpstr>s_Jours</vt:lpstr>
      <vt:lpstr>s_Mois</vt:lpstr>
      <vt:lpstr>s_SousCatégories</vt:lpstr>
      <vt:lpstr>T_Comptes</vt:lpstr>
      <vt:lpstr>T_Modes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LouReeD</cp:lastModifiedBy>
  <dcterms:created xsi:type="dcterms:W3CDTF">2021-01-11T21:12:12Z</dcterms:created>
  <dcterms:modified xsi:type="dcterms:W3CDTF">2021-05-25T08:50:40Z</dcterms:modified>
</cp:coreProperties>
</file>