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2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drawings/drawing3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drawings/drawing4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29" codeName="{4470D2CD-2249-CD33-4A35-6F278624656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13_ncr:1_{F9CBECD1-AA9C-4C98-9B29-C046EB76F050}" xr6:coauthVersionLast="45" xr6:coauthVersionMax="45" xr10:uidLastSave="{00000000-0000-0000-0000-000000000000}"/>
  <bookViews>
    <workbookView xWindow="-120" yWindow="-120" windowWidth="24240" windowHeight="13290" xr2:uid="{00000000-000D-0000-FFFF-FFFF00000000}"/>
  </bookViews>
  <sheets>
    <sheet name="Accueil" sheetId="1" r:id="rId1"/>
    <sheet name="MenP" sheetId="2" r:id="rId2"/>
    <sheet name="Explications" sheetId="3" r:id="rId3"/>
    <sheet name="2020" sheetId="34" r:id="rId4"/>
  </sheets>
  <calcPr calcId="181029"/>
</workbook>
</file>

<file path=xl/calcChain.xml><?xml version="1.0" encoding="utf-8"?>
<calcChain xmlns="http://schemas.openxmlformats.org/spreadsheetml/2006/main">
  <c r="X43" i="34" l="1"/>
  <c r="V43" i="34"/>
  <c r="T43" i="34"/>
  <c r="R43" i="34"/>
  <c r="P43" i="34"/>
  <c r="N43" i="34"/>
  <c r="L43" i="34"/>
  <c r="J43" i="34"/>
  <c r="H43" i="34"/>
  <c r="F43" i="34"/>
  <c r="D43" i="34"/>
  <c r="B43" i="34"/>
  <c r="AB13" i="34"/>
  <c r="A10" i="34" s="1"/>
  <c r="C11" i="34"/>
  <c r="E11" i="34" s="1"/>
  <c r="C10" i="34"/>
  <c r="K8" i="34"/>
  <c r="G8" i="34"/>
  <c r="K7" i="34"/>
  <c r="G7" i="34"/>
  <c r="K6" i="34"/>
  <c r="G6" i="34"/>
  <c r="K5" i="34"/>
  <c r="G5" i="34"/>
  <c r="K4" i="34"/>
  <c r="G4" i="34"/>
  <c r="K3" i="34"/>
  <c r="G3" i="34"/>
  <c r="U6" i="1"/>
  <c r="W6" i="1" s="1"/>
  <c r="C7" i="1"/>
  <c r="C9" i="1"/>
  <c r="C11" i="1"/>
  <c r="C13" i="1"/>
  <c r="C15" i="1"/>
  <c r="C17" i="1"/>
  <c r="C19" i="1"/>
  <c r="C21" i="1"/>
  <c r="C23" i="1"/>
  <c r="C25" i="1"/>
  <c r="C27" i="1"/>
  <c r="C29" i="1"/>
  <c r="C31" i="1"/>
  <c r="C33" i="1"/>
  <c r="C35" i="1"/>
  <c r="C6" i="1"/>
  <c r="C8" i="1"/>
  <c r="C10" i="1"/>
  <c r="C12" i="1"/>
  <c r="C14" i="1"/>
  <c r="C16" i="1"/>
  <c r="C18" i="1"/>
  <c r="C20" i="1"/>
  <c r="C22" i="1"/>
  <c r="C24" i="1"/>
  <c r="C26" i="1"/>
  <c r="C28" i="1"/>
  <c r="C30" i="1"/>
  <c r="C32" i="1"/>
  <c r="C34" i="1"/>
  <c r="M6" i="34" l="1"/>
  <c r="G11" i="34"/>
  <c r="E10" i="34"/>
  <c r="AJ23" i="34"/>
  <c r="AJ22" i="34"/>
  <c r="AJ21" i="34"/>
  <c r="A12" i="34"/>
  <c r="A13" i="34" s="1"/>
  <c r="C12" i="34"/>
  <c r="C13" i="34" s="1"/>
  <c r="E12" i="34"/>
  <c r="E13" i="34" s="1"/>
  <c r="G12" i="34"/>
  <c r="G13" i="34" s="1"/>
  <c r="AG13" i="34"/>
  <c r="AJ14" i="34" s="1"/>
  <c r="AJ13" i="34"/>
  <c r="A14" i="34"/>
  <c r="C14" i="34"/>
  <c r="E14" i="34"/>
  <c r="G14" i="34"/>
  <c r="AE14" i="34"/>
  <c r="A15" i="34"/>
  <c r="C15" i="34"/>
  <c r="E15" i="34"/>
  <c r="G15" i="34"/>
  <c r="AE15" i="34"/>
  <c r="A1" i="34" s="1"/>
  <c r="AJ15" i="34"/>
  <c r="A16" i="34"/>
  <c r="A17" i="34" s="1"/>
  <c r="A18" i="34" s="1"/>
  <c r="A19" i="34" s="1"/>
  <c r="A20" i="34" s="1"/>
  <c r="A21" i="34" s="1"/>
  <c r="A22" i="34" s="1"/>
  <c r="A23" i="34" s="1"/>
  <c r="A24" i="34" s="1"/>
  <c r="A25" i="34" s="1"/>
  <c r="A26" i="34" s="1"/>
  <c r="A27" i="34" s="1"/>
  <c r="A28" i="34" s="1"/>
  <c r="A29" i="34" s="1"/>
  <c r="A30" i="34" s="1"/>
  <c r="A31" i="34" s="1"/>
  <c r="A32" i="34" s="1"/>
  <c r="A33" i="34" s="1"/>
  <c r="A34" i="34" s="1"/>
  <c r="A35" i="34" s="1"/>
  <c r="A36" i="34" s="1"/>
  <c r="A37" i="34" s="1"/>
  <c r="A38" i="34" s="1"/>
  <c r="A39" i="34" s="1"/>
  <c r="A40" i="34" s="1"/>
  <c r="A41" i="34" s="1"/>
  <c r="A42" i="34" s="1"/>
  <c r="C16" i="34"/>
  <c r="E16" i="34"/>
  <c r="E17" i="34" s="1"/>
  <c r="E18" i="34" s="1"/>
  <c r="E19" i="34" s="1"/>
  <c r="E20" i="34" s="1"/>
  <c r="E21" i="34" s="1"/>
  <c r="E22" i="34" s="1"/>
  <c r="E23" i="34" s="1"/>
  <c r="E24" i="34" s="1"/>
  <c r="E25" i="34" s="1"/>
  <c r="E26" i="34" s="1"/>
  <c r="E27" i="34" s="1"/>
  <c r="E28" i="34" s="1"/>
  <c r="E29" i="34" s="1"/>
  <c r="E30" i="34" s="1"/>
  <c r="E31" i="34" s="1"/>
  <c r="E32" i="34" s="1"/>
  <c r="E33" i="34" s="1"/>
  <c r="E34" i="34" s="1"/>
  <c r="E35" i="34" s="1"/>
  <c r="E36" i="34" s="1"/>
  <c r="E37" i="34" s="1"/>
  <c r="E38" i="34" s="1"/>
  <c r="E39" i="34" s="1"/>
  <c r="E40" i="34" s="1"/>
  <c r="E41" i="34" s="1"/>
  <c r="E42" i="34" s="1"/>
  <c r="G16" i="34"/>
  <c r="AJ16" i="34"/>
  <c r="C17" i="34"/>
  <c r="C18" i="34" s="1"/>
  <c r="C19" i="34" s="1"/>
  <c r="C20" i="34" s="1"/>
  <c r="C21" i="34" s="1"/>
  <c r="C22" i="34" s="1"/>
  <c r="C23" i="34" s="1"/>
  <c r="C24" i="34" s="1"/>
  <c r="C25" i="34" s="1"/>
  <c r="C26" i="34" s="1"/>
  <c r="C27" i="34" s="1"/>
  <c r="C28" i="34" s="1"/>
  <c r="C29" i="34" s="1"/>
  <c r="C30" i="34" s="1"/>
  <c r="C31" i="34" s="1"/>
  <c r="C32" i="34" s="1"/>
  <c r="C33" i="34" s="1"/>
  <c r="C34" i="34" s="1"/>
  <c r="C35" i="34" s="1"/>
  <c r="C36" i="34" s="1"/>
  <c r="C37" i="34" s="1"/>
  <c r="C38" i="34" s="1"/>
  <c r="C39" i="34" s="1"/>
  <c r="C40" i="34" s="1"/>
  <c r="C41" i="34" s="1"/>
  <c r="C42" i="34" s="1"/>
  <c r="G17" i="34"/>
  <c r="G18" i="34" s="1"/>
  <c r="G19" i="34" s="1"/>
  <c r="G20" i="34" s="1"/>
  <c r="G21" i="34" s="1"/>
  <c r="G22" i="34" s="1"/>
  <c r="G23" i="34" s="1"/>
  <c r="G24" i="34" s="1"/>
  <c r="G25" i="34" s="1"/>
  <c r="G26" i="34" s="1"/>
  <c r="G27" i="34" s="1"/>
  <c r="G28" i="34" s="1"/>
  <c r="G29" i="34" s="1"/>
  <c r="G30" i="34" s="1"/>
  <c r="G31" i="34" s="1"/>
  <c r="G32" i="34" s="1"/>
  <c r="G33" i="34" s="1"/>
  <c r="G34" i="34" s="1"/>
  <c r="G35" i="34" s="1"/>
  <c r="G36" i="34" s="1"/>
  <c r="G37" i="34" s="1"/>
  <c r="G38" i="34" s="1"/>
  <c r="G39" i="34" s="1"/>
  <c r="G40" i="34" s="1"/>
  <c r="G41" i="34" s="1"/>
  <c r="G42" i="34" s="1"/>
  <c r="AJ19" i="34"/>
  <c r="AJ20" i="34"/>
  <c r="Q6" i="1"/>
  <c r="S6" i="1" s="1"/>
  <c r="C5" i="1"/>
  <c r="AJ18" i="34" l="1"/>
  <c r="AJ17" i="34"/>
  <c r="I11" i="34"/>
  <c r="G10" i="34"/>
  <c r="D43" i="2"/>
  <c r="F43" i="2"/>
  <c r="G5" i="2" s="1"/>
  <c r="H43" i="2"/>
  <c r="J43" i="2"/>
  <c r="G7" i="2" s="1"/>
  <c r="L43" i="2"/>
  <c r="N43" i="2"/>
  <c r="P43" i="2"/>
  <c r="R43" i="2"/>
  <c r="T43" i="2"/>
  <c r="V43" i="2"/>
  <c r="X43" i="2"/>
  <c r="B43" i="2"/>
  <c r="G3" i="2" s="1"/>
  <c r="M6" i="2" s="1"/>
  <c r="AB13" i="2"/>
  <c r="K7" i="2"/>
  <c r="G8" i="2"/>
  <c r="G4" i="2"/>
  <c r="G6" i="2"/>
  <c r="K3" i="2"/>
  <c r="K4" i="2"/>
  <c r="K5" i="2"/>
  <c r="K6" i="2"/>
  <c r="K8" i="2"/>
  <c r="AJ23" i="2"/>
  <c r="AJ22" i="2"/>
  <c r="AJ21" i="2"/>
  <c r="AJ20" i="2"/>
  <c r="AJ19" i="2"/>
  <c r="AJ16" i="2"/>
  <c r="AJ15" i="2"/>
  <c r="AJ13" i="2"/>
  <c r="AG13" i="2"/>
  <c r="AJ14" i="2" s="1"/>
  <c r="A10" i="2"/>
  <c r="C12" i="2" s="1"/>
  <c r="C13" i="2" s="1"/>
  <c r="C14" i="2" s="1"/>
  <c r="C15" i="2" s="1"/>
  <c r="C16" i="2" s="1"/>
  <c r="C17" i="2" s="1"/>
  <c r="C18" i="2" s="1"/>
  <c r="C19" i="2" s="1"/>
  <c r="C20" i="2" s="1"/>
  <c r="C21" i="2" s="1"/>
  <c r="C22" i="2" s="1"/>
  <c r="C23" i="2" s="1"/>
  <c r="C24" i="2" s="1"/>
  <c r="C25" i="2" s="1"/>
  <c r="C26" i="2" s="1"/>
  <c r="C27" i="2" s="1"/>
  <c r="C28" i="2" s="1"/>
  <c r="C29" i="2" s="1"/>
  <c r="C30" i="2" s="1"/>
  <c r="C31" i="2" s="1"/>
  <c r="C32" i="2" s="1"/>
  <c r="C33" i="2" s="1"/>
  <c r="C34" i="2" s="1"/>
  <c r="C35" i="2" s="1"/>
  <c r="C36" i="2" s="1"/>
  <c r="C37" i="2" s="1"/>
  <c r="C38" i="2" s="1"/>
  <c r="C39" i="2" s="1"/>
  <c r="C40" i="2" s="1"/>
  <c r="C41" i="2" s="1"/>
  <c r="C42" i="2" s="1"/>
  <c r="C11" i="2"/>
  <c r="C10" i="2" s="1"/>
  <c r="AE14" i="2"/>
  <c r="AE15" i="2" s="1"/>
  <c r="A1" i="2" s="1"/>
  <c r="K11" i="34" l="1"/>
  <c r="I10" i="34"/>
  <c r="I12" i="34"/>
  <c r="I13" i="34" s="1"/>
  <c r="I14" i="34" s="1"/>
  <c r="I15" i="34" s="1"/>
  <c r="I16" i="34" s="1"/>
  <c r="I17" i="34" s="1"/>
  <c r="I18" i="34" s="1"/>
  <c r="I19" i="34" s="1"/>
  <c r="I20" i="34" s="1"/>
  <c r="I21" i="34" s="1"/>
  <c r="I22" i="34" s="1"/>
  <c r="I23" i="34" s="1"/>
  <c r="I24" i="34" s="1"/>
  <c r="I25" i="34" s="1"/>
  <c r="I26" i="34" s="1"/>
  <c r="I27" i="34" s="1"/>
  <c r="I28" i="34" s="1"/>
  <c r="I29" i="34" s="1"/>
  <c r="I30" i="34" s="1"/>
  <c r="I31" i="34" s="1"/>
  <c r="I32" i="34" s="1"/>
  <c r="I33" i="34" s="1"/>
  <c r="I34" i="34" s="1"/>
  <c r="I35" i="34" s="1"/>
  <c r="I36" i="34" s="1"/>
  <c r="I37" i="34" s="1"/>
  <c r="I38" i="34" s="1"/>
  <c r="I39" i="34" s="1"/>
  <c r="I40" i="34" s="1"/>
  <c r="I41" i="34" s="1"/>
  <c r="I42" i="34" s="1"/>
  <c r="A12" i="2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W12" i="2"/>
  <c r="W13" i="2" s="1"/>
  <c r="W14" i="2" s="1"/>
  <c r="W15" i="2" s="1"/>
  <c r="W16" i="2" s="1"/>
  <c r="W17" i="2" s="1"/>
  <c r="W18" i="2" s="1"/>
  <c r="W19" i="2" s="1"/>
  <c r="W20" i="2" s="1"/>
  <c r="W21" i="2" s="1"/>
  <c r="W22" i="2" s="1"/>
  <c r="W23" i="2" s="1"/>
  <c r="W24" i="2" s="1"/>
  <c r="W25" i="2" s="1"/>
  <c r="W26" i="2" s="1"/>
  <c r="W27" i="2" s="1"/>
  <c r="W28" i="2" s="1"/>
  <c r="W29" i="2" s="1"/>
  <c r="W30" i="2" s="1"/>
  <c r="W31" i="2" s="1"/>
  <c r="W32" i="2" s="1"/>
  <c r="W33" i="2" s="1"/>
  <c r="W34" i="2" s="1"/>
  <c r="W35" i="2" s="1"/>
  <c r="W36" i="2" s="1"/>
  <c r="W37" i="2" s="1"/>
  <c r="W38" i="2" s="1"/>
  <c r="W39" i="2" s="1"/>
  <c r="W40" i="2" s="1"/>
  <c r="W41" i="2" s="1"/>
  <c r="W42" i="2" s="1"/>
  <c r="U12" i="2"/>
  <c r="U13" i="2" s="1"/>
  <c r="U14" i="2" s="1"/>
  <c r="U15" i="2" s="1"/>
  <c r="U16" i="2" s="1"/>
  <c r="U17" i="2" s="1"/>
  <c r="U18" i="2" s="1"/>
  <c r="U19" i="2" s="1"/>
  <c r="U20" i="2" s="1"/>
  <c r="U21" i="2" s="1"/>
  <c r="U22" i="2" s="1"/>
  <c r="U23" i="2" s="1"/>
  <c r="U24" i="2" s="1"/>
  <c r="U25" i="2" s="1"/>
  <c r="U26" i="2" s="1"/>
  <c r="U27" i="2" s="1"/>
  <c r="U28" i="2" s="1"/>
  <c r="U29" i="2" s="1"/>
  <c r="U30" i="2" s="1"/>
  <c r="U31" i="2" s="1"/>
  <c r="U32" i="2" s="1"/>
  <c r="U33" i="2" s="1"/>
  <c r="U34" i="2" s="1"/>
  <c r="U35" i="2" s="1"/>
  <c r="U36" i="2" s="1"/>
  <c r="U37" i="2" s="1"/>
  <c r="U38" i="2" s="1"/>
  <c r="U39" i="2" s="1"/>
  <c r="U40" i="2" s="1"/>
  <c r="U41" i="2" s="1"/>
  <c r="U42" i="2" s="1"/>
  <c r="S12" i="2"/>
  <c r="S13" i="2" s="1"/>
  <c r="S14" i="2" s="1"/>
  <c r="S15" i="2" s="1"/>
  <c r="S16" i="2" s="1"/>
  <c r="S17" i="2" s="1"/>
  <c r="S18" i="2" s="1"/>
  <c r="S19" i="2" s="1"/>
  <c r="S20" i="2" s="1"/>
  <c r="S21" i="2" s="1"/>
  <c r="S22" i="2" s="1"/>
  <c r="S23" i="2" s="1"/>
  <c r="S24" i="2" s="1"/>
  <c r="S25" i="2" s="1"/>
  <c r="S26" i="2" s="1"/>
  <c r="S27" i="2" s="1"/>
  <c r="S28" i="2" s="1"/>
  <c r="S29" i="2" s="1"/>
  <c r="S30" i="2" s="1"/>
  <c r="S31" i="2" s="1"/>
  <c r="S32" i="2" s="1"/>
  <c r="S33" i="2" s="1"/>
  <c r="S34" i="2" s="1"/>
  <c r="S35" i="2" s="1"/>
  <c r="S36" i="2" s="1"/>
  <c r="S37" i="2" s="1"/>
  <c r="S38" i="2" s="1"/>
  <c r="S39" i="2" s="1"/>
  <c r="S40" i="2" s="1"/>
  <c r="S41" i="2" s="1"/>
  <c r="S42" i="2" s="1"/>
  <c r="Q12" i="2"/>
  <c r="Q13" i="2" s="1"/>
  <c r="Q14" i="2" s="1"/>
  <c r="Q15" i="2" s="1"/>
  <c r="Q16" i="2" s="1"/>
  <c r="Q17" i="2" s="1"/>
  <c r="Q18" i="2" s="1"/>
  <c r="Q19" i="2" s="1"/>
  <c r="Q20" i="2" s="1"/>
  <c r="Q21" i="2" s="1"/>
  <c r="Q22" i="2" s="1"/>
  <c r="Q23" i="2" s="1"/>
  <c r="Q24" i="2" s="1"/>
  <c r="Q25" i="2" s="1"/>
  <c r="Q26" i="2" s="1"/>
  <c r="Q27" i="2" s="1"/>
  <c r="Q28" i="2" s="1"/>
  <c r="Q29" i="2" s="1"/>
  <c r="Q30" i="2" s="1"/>
  <c r="Q31" i="2" s="1"/>
  <c r="Q32" i="2" s="1"/>
  <c r="Q33" i="2" s="1"/>
  <c r="Q34" i="2" s="1"/>
  <c r="Q35" i="2" s="1"/>
  <c r="Q36" i="2" s="1"/>
  <c r="Q37" i="2" s="1"/>
  <c r="Q38" i="2" s="1"/>
  <c r="Q39" i="2" s="1"/>
  <c r="Q40" i="2" s="1"/>
  <c r="Q41" i="2" s="1"/>
  <c r="Q42" i="2" s="1"/>
  <c r="O12" i="2"/>
  <c r="O13" i="2" s="1"/>
  <c r="O14" i="2" s="1"/>
  <c r="O15" i="2" s="1"/>
  <c r="O16" i="2" s="1"/>
  <c r="O17" i="2" s="1"/>
  <c r="O18" i="2" s="1"/>
  <c r="O19" i="2" s="1"/>
  <c r="O20" i="2" s="1"/>
  <c r="O21" i="2" s="1"/>
  <c r="O22" i="2" s="1"/>
  <c r="O23" i="2" s="1"/>
  <c r="O24" i="2" s="1"/>
  <c r="O25" i="2" s="1"/>
  <c r="O26" i="2" s="1"/>
  <c r="O27" i="2" s="1"/>
  <c r="O28" i="2" s="1"/>
  <c r="O29" i="2" s="1"/>
  <c r="O30" i="2" s="1"/>
  <c r="O31" i="2" s="1"/>
  <c r="O32" i="2" s="1"/>
  <c r="O33" i="2" s="1"/>
  <c r="O34" i="2" s="1"/>
  <c r="O35" i="2" s="1"/>
  <c r="O36" i="2" s="1"/>
  <c r="O37" i="2" s="1"/>
  <c r="O38" i="2" s="1"/>
  <c r="O39" i="2" s="1"/>
  <c r="O40" i="2" s="1"/>
  <c r="O41" i="2" s="1"/>
  <c r="O42" i="2" s="1"/>
  <c r="M12" i="2"/>
  <c r="M13" i="2" s="1"/>
  <c r="M14" i="2" s="1"/>
  <c r="M15" i="2" s="1"/>
  <c r="M16" i="2" s="1"/>
  <c r="M17" i="2" s="1"/>
  <c r="M18" i="2" s="1"/>
  <c r="M19" i="2" s="1"/>
  <c r="M20" i="2" s="1"/>
  <c r="M21" i="2" s="1"/>
  <c r="M22" i="2" s="1"/>
  <c r="M23" i="2" s="1"/>
  <c r="M24" i="2" s="1"/>
  <c r="M25" i="2" s="1"/>
  <c r="M26" i="2" s="1"/>
  <c r="M27" i="2" s="1"/>
  <c r="M28" i="2" s="1"/>
  <c r="M29" i="2" s="1"/>
  <c r="M30" i="2" s="1"/>
  <c r="M31" i="2" s="1"/>
  <c r="M32" i="2" s="1"/>
  <c r="M33" i="2" s="1"/>
  <c r="M34" i="2" s="1"/>
  <c r="M35" i="2" s="1"/>
  <c r="M36" i="2" s="1"/>
  <c r="M37" i="2" s="1"/>
  <c r="M38" i="2" s="1"/>
  <c r="M39" i="2" s="1"/>
  <c r="M40" i="2" s="1"/>
  <c r="M41" i="2" s="1"/>
  <c r="M42" i="2" s="1"/>
  <c r="K12" i="2"/>
  <c r="K13" i="2" s="1"/>
  <c r="K14" i="2" s="1"/>
  <c r="K15" i="2" s="1"/>
  <c r="K16" i="2" s="1"/>
  <c r="K17" i="2" s="1"/>
  <c r="K18" i="2" s="1"/>
  <c r="K19" i="2" s="1"/>
  <c r="K20" i="2" s="1"/>
  <c r="K21" i="2" s="1"/>
  <c r="K22" i="2" s="1"/>
  <c r="K23" i="2" s="1"/>
  <c r="K24" i="2" s="1"/>
  <c r="K25" i="2" s="1"/>
  <c r="K26" i="2" s="1"/>
  <c r="K27" i="2" s="1"/>
  <c r="K28" i="2" s="1"/>
  <c r="K29" i="2" s="1"/>
  <c r="K30" i="2" s="1"/>
  <c r="K31" i="2" s="1"/>
  <c r="K32" i="2" s="1"/>
  <c r="K33" i="2" s="1"/>
  <c r="K34" i="2" s="1"/>
  <c r="K35" i="2" s="1"/>
  <c r="K36" i="2" s="1"/>
  <c r="K37" i="2" s="1"/>
  <c r="K38" i="2" s="1"/>
  <c r="K39" i="2" s="1"/>
  <c r="K40" i="2" s="1"/>
  <c r="K41" i="2" s="1"/>
  <c r="K42" i="2" s="1"/>
  <c r="I12" i="2"/>
  <c r="I13" i="2" s="1"/>
  <c r="I14" i="2" s="1"/>
  <c r="I15" i="2" s="1"/>
  <c r="I16" i="2" s="1"/>
  <c r="I17" i="2" s="1"/>
  <c r="I18" i="2" s="1"/>
  <c r="I19" i="2" s="1"/>
  <c r="I20" i="2" s="1"/>
  <c r="I21" i="2" s="1"/>
  <c r="I22" i="2" s="1"/>
  <c r="I23" i="2" s="1"/>
  <c r="I24" i="2" s="1"/>
  <c r="I25" i="2" s="1"/>
  <c r="I26" i="2" s="1"/>
  <c r="I27" i="2" s="1"/>
  <c r="I28" i="2" s="1"/>
  <c r="I29" i="2" s="1"/>
  <c r="I30" i="2" s="1"/>
  <c r="I31" i="2" s="1"/>
  <c r="I32" i="2" s="1"/>
  <c r="I33" i="2" s="1"/>
  <c r="I34" i="2" s="1"/>
  <c r="I35" i="2" s="1"/>
  <c r="I36" i="2" s="1"/>
  <c r="I37" i="2" s="1"/>
  <c r="I38" i="2" s="1"/>
  <c r="I39" i="2" s="1"/>
  <c r="I40" i="2" s="1"/>
  <c r="I41" i="2" s="1"/>
  <c r="I42" i="2" s="1"/>
  <c r="G12" i="2"/>
  <c r="G13" i="2" s="1"/>
  <c r="G14" i="2" s="1"/>
  <c r="G15" i="2" s="1"/>
  <c r="G16" i="2" s="1"/>
  <c r="G17" i="2" s="1"/>
  <c r="G18" i="2" s="1"/>
  <c r="G19" i="2" s="1"/>
  <c r="G20" i="2" s="1"/>
  <c r="G21" i="2" s="1"/>
  <c r="G22" i="2" s="1"/>
  <c r="G23" i="2" s="1"/>
  <c r="G24" i="2" s="1"/>
  <c r="G25" i="2" s="1"/>
  <c r="G26" i="2" s="1"/>
  <c r="G27" i="2" s="1"/>
  <c r="G28" i="2" s="1"/>
  <c r="G29" i="2" s="1"/>
  <c r="G30" i="2" s="1"/>
  <c r="G31" i="2" s="1"/>
  <c r="G32" i="2" s="1"/>
  <c r="G33" i="2" s="1"/>
  <c r="G34" i="2" s="1"/>
  <c r="G35" i="2" s="1"/>
  <c r="G36" i="2" s="1"/>
  <c r="G37" i="2" s="1"/>
  <c r="G38" i="2" s="1"/>
  <c r="G39" i="2" s="1"/>
  <c r="G40" i="2" s="1"/>
  <c r="G41" i="2" s="1"/>
  <c r="G42" i="2" s="1"/>
  <c r="E12" i="2"/>
  <c r="E13" i="2" s="1"/>
  <c r="E14" i="2" s="1"/>
  <c r="E15" i="2" s="1"/>
  <c r="E16" i="2" s="1"/>
  <c r="E17" i="2" s="1"/>
  <c r="E18" i="2" s="1"/>
  <c r="E19" i="2" s="1"/>
  <c r="E20" i="2" s="1"/>
  <c r="E21" i="2" s="1"/>
  <c r="E22" i="2" s="1"/>
  <c r="E23" i="2" s="1"/>
  <c r="E24" i="2" s="1"/>
  <c r="E25" i="2" s="1"/>
  <c r="E26" i="2" s="1"/>
  <c r="E27" i="2" s="1"/>
  <c r="E28" i="2" s="1"/>
  <c r="E29" i="2" s="1"/>
  <c r="E30" i="2" s="1"/>
  <c r="E31" i="2" s="1"/>
  <c r="E32" i="2" s="1"/>
  <c r="E33" i="2" s="1"/>
  <c r="E34" i="2" s="1"/>
  <c r="E35" i="2" s="1"/>
  <c r="E36" i="2" s="1"/>
  <c r="E37" i="2" s="1"/>
  <c r="E38" i="2" s="1"/>
  <c r="E39" i="2" s="1"/>
  <c r="E40" i="2" s="1"/>
  <c r="E41" i="2" s="1"/>
  <c r="E42" i="2" s="1"/>
  <c r="E11" i="2"/>
  <c r="AJ18" i="2"/>
  <c r="AJ17" i="2"/>
  <c r="M11" i="34" l="1"/>
  <c r="K10" i="34"/>
  <c r="K12" i="34"/>
  <c r="K13" i="34" s="1"/>
  <c r="K14" i="34" s="1"/>
  <c r="K15" i="34" s="1"/>
  <c r="K16" i="34" s="1"/>
  <c r="K17" i="34" s="1"/>
  <c r="K18" i="34" s="1"/>
  <c r="K19" i="34" s="1"/>
  <c r="K20" i="34" s="1"/>
  <c r="K21" i="34" s="1"/>
  <c r="K22" i="34" s="1"/>
  <c r="K23" i="34" s="1"/>
  <c r="K24" i="34" s="1"/>
  <c r="K25" i="34" s="1"/>
  <c r="K26" i="34" s="1"/>
  <c r="K27" i="34" s="1"/>
  <c r="K28" i="34" s="1"/>
  <c r="K29" i="34" s="1"/>
  <c r="K30" i="34" s="1"/>
  <c r="K31" i="34" s="1"/>
  <c r="K32" i="34" s="1"/>
  <c r="K33" i="34" s="1"/>
  <c r="K34" i="34" s="1"/>
  <c r="K35" i="34" s="1"/>
  <c r="K36" i="34" s="1"/>
  <c r="K37" i="34" s="1"/>
  <c r="K38" i="34" s="1"/>
  <c r="K39" i="34" s="1"/>
  <c r="K40" i="34" s="1"/>
  <c r="K41" i="34" s="1"/>
  <c r="K42" i="34" s="1"/>
  <c r="E10" i="2"/>
  <c r="G11" i="2"/>
  <c r="O11" i="34" l="1"/>
  <c r="M10" i="34"/>
  <c r="M12" i="34"/>
  <c r="M13" i="34" s="1"/>
  <c r="M14" i="34" s="1"/>
  <c r="M15" i="34" s="1"/>
  <c r="M16" i="34" s="1"/>
  <c r="M17" i="34" s="1"/>
  <c r="M18" i="34" s="1"/>
  <c r="M19" i="34" s="1"/>
  <c r="M20" i="34" s="1"/>
  <c r="M21" i="34" s="1"/>
  <c r="M22" i="34" s="1"/>
  <c r="M23" i="34" s="1"/>
  <c r="M24" i="34" s="1"/>
  <c r="M25" i="34" s="1"/>
  <c r="M26" i="34" s="1"/>
  <c r="M27" i="34" s="1"/>
  <c r="M28" i="34" s="1"/>
  <c r="M29" i="34" s="1"/>
  <c r="M30" i="34" s="1"/>
  <c r="M31" i="34" s="1"/>
  <c r="M32" i="34" s="1"/>
  <c r="M33" i="34" s="1"/>
  <c r="M34" i="34" s="1"/>
  <c r="M35" i="34" s="1"/>
  <c r="M36" i="34" s="1"/>
  <c r="M37" i="34" s="1"/>
  <c r="M38" i="34" s="1"/>
  <c r="M39" i="34" s="1"/>
  <c r="M40" i="34" s="1"/>
  <c r="M41" i="34" s="1"/>
  <c r="M42" i="34" s="1"/>
  <c r="G10" i="2"/>
  <c r="I11" i="2"/>
  <c r="Q11" i="34" l="1"/>
  <c r="O10" i="34"/>
  <c r="O12" i="34"/>
  <c r="O13" i="34" s="1"/>
  <c r="O14" i="34" s="1"/>
  <c r="O15" i="34" s="1"/>
  <c r="O16" i="34" s="1"/>
  <c r="O17" i="34" s="1"/>
  <c r="O18" i="34" s="1"/>
  <c r="O19" i="34" s="1"/>
  <c r="O20" i="34" s="1"/>
  <c r="O21" i="34" s="1"/>
  <c r="O22" i="34" s="1"/>
  <c r="O23" i="34" s="1"/>
  <c r="O24" i="34" s="1"/>
  <c r="O25" i="34" s="1"/>
  <c r="O26" i="34" s="1"/>
  <c r="O27" i="34" s="1"/>
  <c r="O28" i="34" s="1"/>
  <c r="O29" i="34" s="1"/>
  <c r="O30" i="34" s="1"/>
  <c r="O31" i="34" s="1"/>
  <c r="O32" i="34" s="1"/>
  <c r="O33" i="34" s="1"/>
  <c r="O34" i="34" s="1"/>
  <c r="O35" i="34" s="1"/>
  <c r="O36" i="34" s="1"/>
  <c r="O37" i="34" s="1"/>
  <c r="O38" i="34" s="1"/>
  <c r="O39" i="34" s="1"/>
  <c r="O40" i="34" s="1"/>
  <c r="O41" i="34" s="1"/>
  <c r="O42" i="34" s="1"/>
  <c r="I10" i="2"/>
  <c r="K11" i="2"/>
  <c r="S11" i="34" l="1"/>
  <c r="Q10" i="34"/>
  <c r="Q12" i="34"/>
  <c r="Q13" i="34" s="1"/>
  <c r="Q14" i="34" s="1"/>
  <c r="Q15" i="34" s="1"/>
  <c r="Q16" i="34" s="1"/>
  <c r="Q17" i="34" s="1"/>
  <c r="Q18" i="34" s="1"/>
  <c r="Q19" i="34" s="1"/>
  <c r="Q20" i="34" s="1"/>
  <c r="Q21" i="34" s="1"/>
  <c r="Q22" i="34" s="1"/>
  <c r="Q23" i="34" s="1"/>
  <c r="Q24" i="34" s="1"/>
  <c r="Q25" i="34" s="1"/>
  <c r="Q26" i="34" s="1"/>
  <c r="Q27" i="34" s="1"/>
  <c r="Q28" i="34" s="1"/>
  <c r="Q29" i="34" s="1"/>
  <c r="Q30" i="34" s="1"/>
  <c r="Q31" i="34" s="1"/>
  <c r="Q32" i="34" s="1"/>
  <c r="Q33" i="34" s="1"/>
  <c r="Q34" i="34" s="1"/>
  <c r="Q35" i="34" s="1"/>
  <c r="Q36" i="34" s="1"/>
  <c r="Q37" i="34" s="1"/>
  <c r="Q38" i="34" s="1"/>
  <c r="Q39" i="34" s="1"/>
  <c r="Q40" i="34" s="1"/>
  <c r="Q41" i="34" s="1"/>
  <c r="Q42" i="34" s="1"/>
  <c r="K10" i="2"/>
  <c r="M11" i="2"/>
  <c r="U11" i="34" l="1"/>
  <c r="S10" i="34"/>
  <c r="S12" i="34"/>
  <c r="S13" i="34" s="1"/>
  <c r="S14" i="34" s="1"/>
  <c r="S15" i="34" s="1"/>
  <c r="S16" i="34" s="1"/>
  <c r="S17" i="34" s="1"/>
  <c r="S18" i="34" s="1"/>
  <c r="S19" i="34" s="1"/>
  <c r="S20" i="34" s="1"/>
  <c r="S21" i="34" s="1"/>
  <c r="S22" i="34" s="1"/>
  <c r="S23" i="34" s="1"/>
  <c r="S24" i="34" s="1"/>
  <c r="S25" i="34" s="1"/>
  <c r="S26" i="34" s="1"/>
  <c r="S27" i="34" s="1"/>
  <c r="S28" i="34" s="1"/>
  <c r="S29" i="34" s="1"/>
  <c r="S30" i="34" s="1"/>
  <c r="S31" i="34" s="1"/>
  <c r="S32" i="34" s="1"/>
  <c r="S33" i="34" s="1"/>
  <c r="S34" i="34" s="1"/>
  <c r="S35" i="34" s="1"/>
  <c r="S36" i="34" s="1"/>
  <c r="S37" i="34" s="1"/>
  <c r="S38" i="34" s="1"/>
  <c r="S39" i="34" s="1"/>
  <c r="S40" i="34" s="1"/>
  <c r="S41" i="34" s="1"/>
  <c r="S42" i="34" s="1"/>
  <c r="M10" i="2"/>
  <c r="O11" i="2"/>
  <c r="W11" i="34" l="1"/>
  <c r="U10" i="34"/>
  <c r="U12" i="34"/>
  <c r="U13" i="34" s="1"/>
  <c r="U14" i="34" s="1"/>
  <c r="U15" i="34" s="1"/>
  <c r="U16" i="34" s="1"/>
  <c r="U17" i="34" s="1"/>
  <c r="U18" i="34" s="1"/>
  <c r="U19" i="34" s="1"/>
  <c r="U20" i="34" s="1"/>
  <c r="U21" i="34" s="1"/>
  <c r="U22" i="34" s="1"/>
  <c r="U23" i="34" s="1"/>
  <c r="U24" i="34" s="1"/>
  <c r="U25" i="34" s="1"/>
  <c r="U26" i="34" s="1"/>
  <c r="U27" i="34" s="1"/>
  <c r="U28" i="34" s="1"/>
  <c r="U29" i="34" s="1"/>
  <c r="U30" i="34" s="1"/>
  <c r="U31" i="34" s="1"/>
  <c r="U32" i="34" s="1"/>
  <c r="U33" i="34" s="1"/>
  <c r="U34" i="34" s="1"/>
  <c r="U35" i="34" s="1"/>
  <c r="U36" i="34" s="1"/>
  <c r="U37" i="34" s="1"/>
  <c r="U38" i="34" s="1"/>
  <c r="U39" i="34" s="1"/>
  <c r="U40" i="34" s="1"/>
  <c r="U41" i="34" s="1"/>
  <c r="U42" i="34" s="1"/>
  <c r="O10" i="2"/>
  <c r="Q11" i="2"/>
  <c r="W10" i="34" l="1"/>
  <c r="W12" i="34"/>
  <c r="W13" i="34" s="1"/>
  <c r="W14" i="34" s="1"/>
  <c r="W15" i="34" s="1"/>
  <c r="W16" i="34" s="1"/>
  <c r="W17" i="34" s="1"/>
  <c r="W18" i="34" s="1"/>
  <c r="W19" i="34" s="1"/>
  <c r="W20" i="34" s="1"/>
  <c r="W21" i="34" s="1"/>
  <c r="W22" i="34" s="1"/>
  <c r="W23" i="34" s="1"/>
  <c r="W24" i="34" s="1"/>
  <c r="W25" i="34" s="1"/>
  <c r="W26" i="34" s="1"/>
  <c r="W27" i="34" s="1"/>
  <c r="W28" i="34" s="1"/>
  <c r="W29" i="34" s="1"/>
  <c r="W30" i="34" s="1"/>
  <c r="W31" i="34" s="1"/>
  <c r="W32" i="34" s="1"/>
  <c r="W33" i="34" s="1"/>
  <c r="W34" i="34" s="1"/>
  <c r="W35" i="34" s="1"/>
  <c r="W36" i="34" s="1"/>
  <c r="W37" i="34" s="1"/>
  <c r="W38" i="34" s="1"/>
  <c r="W39" i="34" s="1"/>
  <c r="W40" i="34" s="1"/>
  <c r="W41" i="34" s="1"/>
  <c r="W42" i="34" s="1"/>
  <c r="Q10" i="2"/>
  <c r="S11" i="2"/>
  <c r="S10" i="2" l="1"/>
  <c r="U11" i="2"/>
  <c r="U10" i="2" l="1"/>
  <c r="W11" i="2"/>
  <c r="W10" i="2" l="1"/>
</calcChain>
</file>

<file path=xl/sharedStrings.xml><?xml version="1.0" encoding="utf-8"?>
<sst xmlns="http://schemas.openxmlformats.org/spreadsheetml/2006/main" count="96" uniqueCount="53">
  <si>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</si>
  <si>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</si>
  <si>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</si>
  <si>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</si>
  <si>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</si>
  <si>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</si>
  <si>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</si>
  <si>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</si>
  <si>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</si>
  <si>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</si>
  <si>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</si>
  <si>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</si>
  <si>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Couleur</t>
  </si>
  <si>
    <t>= Week end</t>
  </si>
  <si>
    <t xml:space="preserve"> Jours fériés</t>
  </si>
  <si>
    <t>Nom de l'onglet</t>
  </si>
  <si>
    <t>Texte en "A1"</t>
  </si>
  <si>
    <t>Texte 1</t>
  </si>
  <si>
    <t>Texte 2</t>
  </si>
  <si>
    <t xml:space="preserve">Calendrier pour l'année </t>
  </si>
  <si>
    <t>Jours fériés</t>
  </si>
  <si>
    <t>Jour de l"An</t>
  </si>
  <si>
    <t>Lundi de Pâques</t>
  </si>
  <si>
    <t>Fête du travail</t>
  </si>
  <si>
    <t>Armistice 1945</t>
  </si>
  <si>
    <t>Jeudi de l'ascension</t>
  </si>
  <si>
    <t>Lundi de Pentecôte</t>
  </si>
  <si>
    <t>Fête Nationale</t>
  </si>
  <si>
    <t>Assomption</t>
  </si>
  <si>
    <t>Toussaint</t>
  </si>
  <si>
    <t>Armistice 1918</t>
  </si>
  <si>
    <t>Noël</t>
  </si>
  <si>
    <t>Dimanche de Pâques</t>
  </si>
  <si>
    <t>Liste</t>
  </si>
  <si>
    <t>NT</t>
  </si>
  <si>
    <t>Nbre
jours
trav.</t>
  </si>
  <si>
    <t>EXPLICATIONS</t>
  </si>
  <si>
    <t>TV</t>
  </si>
  <si>
    <t>Au départ, il y a 3 onglets :
          - Onglet "Accueil" qui s'activera automatiquement à chaque ouverture,
          - Un onglet "MenP" qui permet un créer un nouvel onglet pour une nouvelle année,
          - Un onglet "Explication (Celui-çi).
Dans l'onglet "Accueil" :
          - Bouton "NOUVEAU" : vous pouvez créer un nouvel onglet automatiquement et le renommer automatiquement de l'année de l'onglet juste avant + 1,
          - Bouton "INITIALISER" : vous intitaliser le programme et supprimer les onglets créé (Toutes les données sont perdues.
Pour tenir le calendrier à jour, remplir la 2ème colonne de celui-çi (TV= Travallé en vélo, NT = Nom travaillé en vélo).
Au fur et à mesure, des onglets vont se créer.
Dans l'onglet "Accueil", un récapitulatif par année des jours travaillés en vélo.</t>
  </si>
  <si>
    <t>Ce programme permet de remplir dans un calendrier qui se formate automatiqement en fonction de l'année.</t>
  </si>
  <si>
    <t>Année</t>
  </si>
  <si>
    <t>Lien</t>
  </si>
  <si>
    <t>ACCUEIL</t>
  </si>
  <si>
    <t>Tableau récapitulatif</t>
  </si>
  <si>
    <t>Récupération de la saisie BdD</t>
  </si>
  <si>
    <t>Total jours
travaillé en vélo</t>
  </si>
  <si>
    <t>Vérif. si déjà ouvert</t>
  </si>
  <si>
    <t>Dernière année saisie</t>
  </si>
  <si>
    <t>Nouvelle année</t>
  </si>
  <si>
    <t>Nbre de saisie dans le tableau</t>
  </si>
  <si>
    <t>Tableau 1ère cellule vide</t>
  </si>
  <si>
    <t>Nre de jours
travaillé en vélo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</si>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</sst>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\ dd"/>
    <numFmt numFmtId="165" formatCode="yyyy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rgb="FF7030A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6"/>
      <color rgb="FF7030A0"/>
      <name val="Calibri"/>
      <family val="2"/>
      <scheme val="minor"/>
    </font>
    <font>
      <b/>
      <sz val="14"/>
      <color rgb="FF7030A0"/>
      <name val="Calibri"/>
      <family val="2"/>
      <scheme val="minor"/>
    </font>
    <font>
      <u/>
      <sz val="11"/>
      <color theme="10"/>
      <name val="Calibri"/>
      <family val="2"/>
    </font>
    <font>
      <b/>
      <sz val="12"/>
      <color rgb="FF7030A0"/>
      <name val="Calibri"/>
      <family val="2"/>
      <scheme val="minor"/>
    </font>
    <font>
      <b/>
      <sz val="10"/>
      <color rgb="FF7030A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4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</cellStyleXfs>
  <cellXfs count="50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top" wrapText="1"/>
    </xf>
    <xf numFmtId="0" fontId="3" fillId="0" borderId="0" xfId="0" applyFont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7" fillId="4" borderId="1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1" xfId="0" applyNumberFormat="1" applyFont="1" applyBorder="1" applyAlignment="1">
      <alignment horizontal="center" vertical="center"/>
    </xf>
    <xf numFmtId="165" fontId="16" fillId="0" borderId="0" xfId="0" applyNumberFormat="1" applyFont="1" applyAlignment="1">
      <alignment horizontal="center" vertical="center"/>
    </xf>
    <xf numFmtId="0" fontId="16" fillId="0" borderId="0" xfId="0" applyNumberFormat="1" applyFont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18" fillId="0" borderId="1" xfId="1" applyFont="1" applyBorder="1" applyAlignment="1" applyProtection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quotePrefix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48"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</xdr:row>
          <xdr:rowOff>0</xdr:rowOff>
        </xdr:from>
        <xdr:to>
          <xdr:col>6</xdr:col>
          <xdr:colOff>1371600</xdr:colOff>
          <xdr:row>4</xdr:row>
          <xdr:rowOff>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2B109E24-8E27-42DC-A41C-35179BCEAC4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</xdr:row>
          <xdr:rowOff>0</xdr:rowOff>
        </xdr:from>
        <xdr:to>
          <xdr:col>8</xdr:col>
          <xdr:colOff>1371600</xdr:colOff>
          <xdr:row>4</xdr:row>
          <xdr:rowOff>0</xdr:rowOff>
        </xdr:to>
        <xdr:sp macro="" textlink="">
          <xdr:nvSpPr>
            <xdr:cNvPr id="3074" name="CommandButton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24912EB0-356D-4725-B141-B4A5AD01066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</xdr:row>
          <xdr:rowOff>0</xdr:rowOff>
        </xdr:from>
        <xdr:to>
          <xdr:col>10</xdr:col>
          <xdr:colOff>1371600</xdr:colOff>
          <xdr:row>4</xdr:row>
          <xdr:rowOff>0</xdr:rowOff>
        </xdr:to>
        <xdr:sp macro="" textlink="">
          <xdr:nvSpPr>
            <xdr:cNvPr id="3075" name="CommandButton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210BDADD-AB5B-45EF-80A6-DAB35B0FFBD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398718</xdr:colOff>
      <xdr:row>5</xdr:row>
      <xdr:rowOff>145718</xdr:rowOff>
    </xdr:from>
    <xdr:to>
      <xdr:col>6</xdr:col>
      <xdr:colOff>1073462</xdr:colOff>
      <xdr:row>8</xdr:row>
      <xdr:rowOff>107618</xdr:rowOff>
    </xdr:to>
    <xdr:sp macro="[0]!suppression" textlink="">
      <xdr:nvSpPr>
        <xdr:cNvPr id="2" name="Flèche : quatre pointes 1">
          <a:extLst>
            <a:ext uri="{FF2B5EF4-FFF2-40B4-BE49-F238E27FC236}">
              <a16:creationId xmlns:a16="http://schemas.microsoft.com/office/drawing/2014/main" id="{BD847DA9-6E17-423A-B7E5-B7D7C4C6D036}"/>
            </a:ext>
          </a:extLst>
        </xdr:cNvPr>
        <xdr:cNvSpPr/>
      </xdr:nvSpPr>
      <xdr:spPr>
        <a:xfrm rot="2681240">
          <a:off x="7018593" y="1498268"/>
          <a:ext cx="674744" cy="676275"/>
        </a:xfrm>
        <a:prstGeom prst="quad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</xdr:row>
          <xdr:rowOff>9525</xdr:rowOff>
        </xdr:from>
        <xdr:to>
          <xdr:col>26</xdr:col>
          <xdr:colOff>9525</xdr:colOff>
          <xdr:row>4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A3EBCE5E-D2FD-4163-9ECC-4A7EB9C370E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</xdr:row>
          <xdr:rowOff>9525</xdr:rowOff>
        </xdr:from>
        <xdr:to>
          <xdr:col>3</xdr:col>
          <xdr:colOff>19050</xdr:colOff>
          <xdr:row>2</xdr:row>
          <xdr:rowOff>19050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941C4AE2-8E75-4A0F-A406-8E153A863F4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</xdr:row>
          <xdr:rowOff>9525</xdr:rowOff>
        </xdr:from>
        <xdr:to>
          <xdr:col>26</xdr:col>
          <xdr:colOff>9525</xdr:colOff>
          <xdr:row>4</xdr:row>
          <xdr:rowOff>0</xdr:rowOff>
        </xdr:to>
        <xdr:sp macro="" textlink="">
          <xdr:nvSpPr>
            <xdr:cNvPr id="35841" name="CommandButton1" hidden="1">
              <a:extLst>
                <a:ext uri="{63B3BB69-23CF-44E3-9099-C40C66FF867C}">
                  <a14:compatExt spid="_x0000_s35841"/>
                </a:ext>
                <a:ext uri="{FF2B5EF4-FFF2-40B4-BE49-F238E27FC236}">
                  <a16:creationId xmlns:a16="http://schemas.microsoft.com/office/drawing/2014/main" id="{04C96D6F-3620-499D-B8DA-76D860BEE62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5.emf"/><Relationship Id="rId4" Type="http://schemas.openxmlformats.org/officeDocument/2006/relationships/control" Target="../activeX/activeX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6.emf"/><Relationship Id="rId4" Type="http://schemas.openxmlformats.org/officeDocument/2006/relationships/control" Target="../activeX/activeX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X35"/>
  <sheetViews>
    <sheetView tabSelected="1" workbookViewId="0">
      <selection activeCell="K15" sqref="K15"/>
    </sheetView>
  </sheetViews>
  <sheetFormatPr baseColWidth="10" defaultColWidth="20.7109375" defaultRowHeight="18.75" x14ac:dyDescent="0.25"/>
  <cols>
    <col min="1" max="1" width="15.7109375" style="4" customWidth="1"/>
    <col min="2" max="4" width="20.7109375" style="4"/>
    <col min="5" max="5" width="15.7109375" style="4" customWidth="1"/>
    <col min="6" max="6" width="5.7109375" style="4" customWidth="1"/>
    <col min="7" max="7" width="20.7109375" style="4"/>
    <col min="8" max="8" width="1.7109375" style="4" customWidth="1"/>
    <col min="9" max="9" width="20.7109375" style="4"/>
    <col min="10" max="10" width="1.7109375" style="4" customWidth="1"/>
    <col min="11" max="11" width="20.7109375" style="4"/>
    <col min="12" max="12" width="1.7109375" style="4" customWidth="1"/>
    <col min="13" max="13" width="13.85546875" style="26" bestFit="1" customWidth="1"/>
    <col min="14" max="14" width="1.7109375" style="26" customWidth="1"/>
    <col min="15" max="15" width="20.42578125" style="26" bestFit="1" customWidth="1"/>
    <col min="16" max="16" width="1.7109375" style="26" customWidth="1"/>
    <col min="17" max="17" width="15.28515625" style="26" bestFit="1" customWidth="1"/>
    <col min="18" max="18" width="1.7109375" style="26" customWidth="1"/>
    <col min="19" max="19" width="20.7109375" style="26"/>
    <col min="20" max="20" width="1.7109375" style="26" customWidth="1"/>
    <col min="21" max="21" width="20.42578125" style="26" bestFit="1" customWidth="1"/>
    <col min="22" max="22" width="1.7109375" style="26" customWidth="1"/>
    <col min="23" max="23" width="17.7109375" style="26" bestFit="1" customWidth="1"/>
    <col min="24" max="24" width="20.7109375" style="26"/>
    <col min="25" max="16384" width="20.7109375" style="4"/>
  </cols>
  <sheetData>
    <row r="1" spans="1:23" ht="21.75" thickBot="1" x14ac:dyDescent="0.3">
      <c r="A1" s="36" t="s">
        <v>42</v>
      </c>
      <c r="B1" s="37"/>
      <c r="C1" s="37"/>
      <c r="D1" s="37"/>
      <c r="E1" s="38"/>
    </row>
    <row r="2" spans="1:23" ht="9.9499999999999993" customHeight="1" x14ac:dyDescent="0.25"/>
    <row r="3" spans="1:23" x14ac:dyDescent="0.25">
      <c r="B3" s="39" t="s">
        <v>43</v>
      </c>
      <c r="C3" s="39"/>
      <c r="D3" s="39"/>
    </row>
    <row r="4" spans="1:23" ht="37.5" x14ac:dyDescent="0.25">
      <c r="B4" s="17" t="s">
        <v>40</v>
      </c>
      <c r="C4" s="18" t="s">
        <v>51</v>
      </c>
      <c r="D4" s="17" t="s">
        <v>41</v>
      </c>
    </row>
    <row r="5" spans="1:23" x14ac:dyDescent="0.25">
      <c r="B5" s="32">
        <v>2020</v>
      </c>
      <c r="C5" s="19">
        <f ca="1">IF(ISERROR(INDIRECT("'"&amp;B5&amp;"'!$M$6")),"",INDIRECT("'"&amp;B5&amp;"'!$M$6"))</f>
        <v>0</v>
      </c>
      <c r="D5" s="35" t="s">
        <v>52</v>
      </c>
      <c r="M5" s="27" t="s">
        <v>46</v>
      </c>
      <c r="O5" s="27" t="s">
        <v>44</v>
      </c>
      <c r="Q5" s="27" t="s">
        <v>47</v>
      </c>
      <c r="S5" s="27" t="s">
        <v>48</v>
      </c>
      <c r="U5" s="27" t="s">
        <v>49</v>
      </c>
      <c r="W5" s="27" t="s">
        <v>50</v>
      </c>
    </row>
    <row r="6" spans="1:23" x14ac:dyDescent="0.25">
      <c r="B6" s="32">
        <v>2021</v>
      </c>
      <c r="C6" s="19" t="str">
        <f t="shared" ref="C6:C35" ca="1" si="0">IF(ISERROR(INDIRECT("'"&amp;B6&amp;"'!$M$6")),"",INDIRECT("'"&amp;B6&amp;"'!$M$6"))</f>
        <v/>
      </c>
      <c r="D6" s="35" t="s">
        <v>52</v>
      </c>
      <c r="M6" s="28">
        <v>1</v>
      </c>
      <c r="O6" s="29">
        <v>2020</v>
      </c>
      <c r="Q6" s="29">
        <f>IF(ISNA(VLOOKUP(9^9,$B$5:$B$35,1)),"",VLOOKUP(9^9,$B$5:$B$35,1))</f>
        <v>2021</v>
      </c>
      <c r="R6" s="31"/>
      <c r="S6" s="29">
        <f>IF(ISERROR($Q$6+1),"",$Q$6+1)</f>
        <v>2022</v>
      </c>
      <c r="U6" s="28">
        <f>COUNTA($B$5:$B$35)</f>
        <v>2</v>
      </c>
      <c r="W6" s="28">
        <f>U6+5</f>
        <v>7</v>
      </c>
    </row>
    <row r="7" spans="1:23" x14ac:dyDescent="0.25">
      <c r="B7" s="32"/>
      <c r="C7" s="19" t="str">
        <f t="shared" ca="1" si="0"/>
        <v/>
      </c>
      <c r="D7" s="20"/>
    </row>
    <row r="8" spans="1:23" x14ac:dyDescent="0.25">
      <c r="B8" s="32"/>
      <c r="C8" s="19" t="str">
        <f t="shared" ca="1" si="0"/>
        <v/>
      </c>
      <c r="D8" s="20"/>
      <c r="Q8" s="30"/>
      <c r="S8" s="30"/>
    </row>
    <row r="9" spans="1:23" x14ac:dyDescent="0.25">
      <c r="B9" s="32"/>
      <c r="C9" s="19" t="str">
        <f t="shared" ca="1" si="0"/>
        <v/>
      </c>
      <c r="D9" s="20"/>
    </row>
    <row r="10" spans="1:23" x14ac:dyDescent="0.25">
      <c r="B10" s="32"/>
      <c r="C10" s="19" t="str">
        <f t="shared" ca="1" si="0"/>
        <v/>
      </c>
      <c r="D10" s="20"/>
    </row>
    <row r="11" spans="1:23" x14ac:dyDescent="0.25">
      <c r="B11" s="32"/>
      <c r="C11" s="19" t="str">
        <f t="shared" ca="1" si="0"/>
        <v/>
      </c>
      <c r="D11" s="20"/>
    </row>
    <row r="12" spans="1:23" x14ac:dyDescent="0.25">
      <c r="B12" s="32"/>
      <c r="C12" s="19" t="str">
        <f t="shared" ca="1" si="0"/>
        <v/>
      </c>
      <c r="D12" s="20"/>
    </row>
    <row r="13" spans="1:23" x14ac:dyDescent="0.25">
      <c r="B13" s="32"/>
      <c r="C13" s="19" t="str">
        <f t="shared" ca="1" si="0"/>
        <v/>
      </c>
      <c r="D13" s="20"/>
    </row>
    <row r="14" spans="1:23" x14ac:dyDescent="0.25">
      <c r="B14" s="32"/>
      <c r="C14" s="19" t="str">
        <f t="shared" ca="1" si="0"/>
        <v/>
      </c>
      <c r="D14" s="20"/>
    </row>
    <row r="15" spans="1:23" x14ac:dyDescent="0.25">
      <c r="B15" s="32"/>
      <c r="C15" s="19" t="str">
        <f t="shared" ca="1" si="0"/>
        <v/>
      </c>
      <c r="D15" s="20"/>
    </row>
    <row r="16" spans="1:23" x14ac:dyDescent="0.25">
      <c r="B16" s="32"/>
      <c r="C16" s="19" t="str">
        <f t="shared" ca="1" si="0"/>
        <v/>
      </c>
      <c r="D16" s="20"/>
    </row>
    <row r="17" spans="2:4" x14ac:dyDescent="0.25">
      <c r="B17" s="32"/>
      <c r="C17" s="19" t="str">
        <f t="shared" ca="1" si="0"/>
        <v/>
      </c>
      <c r="D17" s="20"/>
    </row>
    <row r="18" spans="2:4" x14ac:dyDescent="0.25">
      <c r="B18" s="32"/>
      <c r="C18" s="19" t="str">
        <f t="shared" ca="1" si="0"/>
        <v/>
      </c>
      <c r="D18" s="20"/>
    </row>
    <row r="19" spans="2:4" x14ac:dyDescent="0.25">
      <c r="B19" s="32"/>
      <c r="C19" s="19" t="str">
        <f t="shared" ca="1" si="0"/>
        <v/>
      </c>
      <c r="D19" s="20"/>
    </row>
    <row r="20" spans="2:4" x14ac:dyDescent="0.25">
      <c r="B20" s="32"/>
      <c r="C20" s="19" t="str">
        <f t="shared" ca="1" si="0"/>
        <v/>
      </c>
      <c r="D20" s="20"/>
    </row>
    <row r="21" spans="2:4" x14ac:dyDescent="0.25">
      <c r="B21" s="32"/>
      <c r="C21" s="19" t="str">
        <f t="shared" ca="1" si="0"/>
        <v/>
      </c>
      <c r="D21" s="20"/>
    </row>
    <row r="22" spans="2:4" x14ac:dyDescent="0.25">
      <c r="B22" s="32"/>
      <c r="C22" s="19" t="str">
        <f t="shared" ca="1" si="0"/>
        <v/>
      </c>
      <c r="D22" s="20"/>
    </row>
    <row r="23" spans="2:4" x14ac:dyDescent="0.25">
      <c r="B23" s="32"/>
      <c r="C23" s="19" t="str">
        <f t="shared" ca="1" si="0"/>
        <v/>
      </c>
      <c r="D23" s="20"/>
    </row>
    <row r="24" spans="2:4" x14ac:dyDescent="0.25">
      <c r="B24" s="32"/>
      <c r="C24" s="19" t="str">
        <f t="shared" ca="1" si="0"/>
        <v/>
      </c>
      <c r="D24" s="20"/>
    </row>
    <row r="25" spans="2:4" x14ac:dyDescent="0.25">
      <c r="B25" s="32"/>
      <c r="C25" s="19" t="str">
        <f t="shared" ca="1" si="0"/>
        <v/>
      </c>
      <c r="D25" s="20"/>
    </row>
    <row r="26" spans="2:4" x14ac:dyDescent="0.25">
      <c r="B26" s="32"/>
      <c r="C26" s="19" t="str">
        <f t="shared" ca="1" si="0"/>
        <v/>
      </c>
      <c r="D26" s="20"/>
    </row>
    <row r="27" spans="2:4" x14ac:dyDescent="0.25">
      <c r="B27" s="32"/>
      <c r="C27" s="19" t="str">
        <f t="shared" ca="1" si="0"/>
        <v/>
      </c>
      <c r="D27" s="20"/>
    </row>
    <row r="28" spans="2:4" x14ac:dyDescent="0.25">
      <c r="B28" s="32"/>
      <c r="C28" s="19" t="str">
        <f t="shared" ca="1" si="0"/>
        <v/>
      </c>
      <c r="D28" s="20"/>
    </row>
    <row r="29" spans="2:4" x14ac:dyDescent="0.25">
      <c r="B29" s="32"/>
      <c r="C29" s="19" t="str">
        <f t="shared" ca="1" si="0"/>
        <v/>
      </c>
      <c r="D29" s="20"/>
    </row>
    <row r="30" spans="2:4" x14ac:dyDescent="0.25">
      <c r="B30" s="32"/>
      <c r="C30" s="19" t="str">
        <f t="shared" ca="1" si="0"/>
        <v/>
      </c>
      <c r="D30" s="20"/>
    </row>
    <row r="31" spans="2:4" x14ac:dyDescent="0.25">
      <c r="B31" s="32"/>
      <c r="C31" s="19" t="str">
        <f t="shared" ca="1" si="0"/>
        <v/>
      </c>
      <c r="D31" s="20"/>
    </row>
    <row r="32" spans="2:4" x14ac:dyDescent="0.25">
      <c r="B32" s="32"/>
      <c r="C32" s="19" t="str">
        <f t="shared" ca="1" si="0"/>
        <v/>
      </c>
      <c r="D32" s="20"/>
    </row>
    <row r="33" spans="2:4" x14ac:dyDescent="0.25">
      <c r="B33" s="32"/>
      <c r="C33" s="19" t="str">
        <f t="shared" ca="1" si="0"/>
        <v/>
      </c>
      <c r="D33" s="20"/>
    </row>
    <row r="34" spans="2:4" x14ac:dyDescent="0.25">
      <c r="B34" s="32"/>
      <c r="C34" s="19" t="str">
        <f t="shared" ca="1" si="0"/>
        <v/>
      </c>
      <c r="D34" s="20"/>
    </row>
    <row r="35" spans="2:4" x14ac:dyDescent="0.25">
      <c r="B35" s="32"/>
      <c r="C35" s="19" t="str">
        <f t="shared" ca="1" si="0"/>
        <v/>
      </c>
      <c r="D35" s="20"/>
    </row>
  </sheetData>
  <dataConsolidate/>
  <mergeCells count="2">
    <mergeCell ref="A1:E1"/>
    <mergeCell ref="B3:D3"/>
  </mergeCells>
  <hyperlinks>
    <hyperlink ref="D5" location="2020!A1" display="X" xr:uid="{00000000-0004-0000-0000-000000000000}"/>
    <hyperlink ref="D6" location="2021!A1" display="X" xr:uid="{00000000-0004-0000-0000-000001000000}"/>
  </hyperlinks>
  <printOptions horizontalCentered="1"/>
  <pageMargins left="0.19685039370078741" right="0.19685039370078741" top="0.19685039370078741" bottom="0.19685039370078741" header="0" footer="0"/>
  <pageSetup paperSize="9" orientation="portrait" horizontalDpi="200" verticalDpi="200" r:id="rId1"/>
  <drawing r:id="rId2"/>
  <legacyDrawing r:id="rId3"/>
  <controls>
    <mc:AlternateContent xmlns:mc="http://schemas.openxmlformats.org/markup-compatibility/2006">
      <mc:Choice Requires="x14">
        <control shapeId="3073" r:id="rId4" name="CommandButton1">
          <controlPr defaultSize="0" autoLine="0" autoPict="0" r:id="rId5">
            <anchor moveWithCells="1">
              <from>
                <xdr:col>6</xdr:col>
                <xdr:colOff>0</xdr:colOff>
                <xdr:row>3</xdr:row>
                <xdr:rowOff>0</xdr:rowOff>
              </from>
              <to>
                <xdr:col>6</xdr:col>
                <xdr:colOff>1371600</xdr:colOff>
                <xdr:row>4</xdr:row>
                <xdr:rowOff>0</xdr:rowOff>
              </to>
            </anchor>
          </controlPr>
        </control>
      </mc:Choice>
      <mc:Fallback>
        <control shapeId="3073" r:id="rId4" name="CommandButton1"/>
      </mc:Fallback>
    </mc:AlternateContent>
    <mc:AlternateContent xmlns:mc="http://schemas.openxmlformats.org/markup-compatibility/2006">
      <mc:Choice Requires="x14">
        <control shapeId="3074" r:id="rId6" name="CommandButton2">
          <controlPr defaultSize="0" autoLine="0" r:id="rId7">
            <anchor moveWithCells="1">
              <from>
                <xdr:col>8</xdr:col>
                <xdr:colOff>0</xdr:colOff>
                <xdr:row>3</xdr:row>
                <xdr:rowOff>0</xdr:rowOff>
              </from>
              <to>
                <xdr:col>8</xdr:col>
                <xdr:colOff>1371600</xdr:colOff>
                <xdr:row>4</xdr:row>
                <xdr:rowOff>0</xdr:rowOff>
              </to>
            </anchor>
          </controlPr>
        </control>
      </mc:Choice>
      <mc:Fallback>
        <control shapeId="3074" r:id="rId6" name="CommandButton2"/>
      </mc:Fallback>
    </mc:AlternateContent>
    <mc:AlternateContent xmlns:mc="http://schemas.openxmlformats.org/markup-compatibility/2006">
      <mc:Choice Requires="x14">
        <control shapeId="3075" r:id="rId8" name="CommandButton3">
          <controlPr defaultSize="0" autoLine="0" r:id="rId9">
            <anchor moveWithCells="1">
              <from>
                <xdr:col>10</xdr:col>
                <xdr:colOff>0</xdr:colOff>
                <xdr:row>3</xdr:row>
                <xdr:rowOff>0</xdr:rowOff>
              </from>
              <to>
                <xdr:col>10</xdr:col>
                <xdr:colOff>1371600</xdr:colOff>
                <xdr:row>4</xdr:row>
                <xdr:rowOff>0</xdr:rowOff>
              </to>
            </anchor>
          </controlPr>
        </control>
      </mc:Choice>
      <mc:Fallback>
        <control shapeId="3075" r:id="rId8" name="CommandButton3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BB44"/>
  <sheetViews>
    <sheetView topLeftCell="O1" workbookViewId="0">
      <selection activeCell="AB13" sqref="AB13"/>
    </sheetView>
  </sheetViews>
  <sheetFormatPr baseColWidth="10" defaultRowHeight="12.75" x14ac:dyDescent="0.25"/>
  <cols>
    <col min="1" max="1" width="6.7109375" style="2" bestFit="1" customWidth="1"/>
    <col min="2" max="2" width="5" style="2" customWidth="1"/>
    <col min="3" max="3" width="6.7109375" style="2" customWidth="1"/>
    <col min="4" max="4" width="5" style="2" customWidth="1"/>
    <col min="5" max="5" width="6.7109375" style="2" customWidth="1"/>
    <col min="6" max="6" width="5" style="2" customWidth="1"/>
    <col min="7" max="7" width="6.7109375" style="2" customWidth="1"/>
    <col min="8" max="8" width="5" style="2" customWidth="1"/>
    <col min="9" max="9" width="6.7109375" style="2" customWidth="1"/>
    <col min="10" max="10" width="5" style="2" customWidth="1"/>
    <col min="11" max="11" width="6.7109375" style="2" customWidth="1"/>
    <col min="12" max="12" width="5" style="2" customWidth="1"/>
    <col min="13" max="13" width="6.7109375" style="2" customWidth="1"/>
    <col min="14" max="14" width="5" style="2" customWidth="1"/>
    <col min="15" max="15" width="6.7109375" style="2" customWidth="1"/>
    <col min="16" max="16" width="5" style="2" customWidth="1"/>
    <col min="17" max="17" width="6.7109375" style="2" customWidth="1"/>
    <col min="18" max="18" width="5" style="2" customWidth="1"/>
    <col min="19" max="19" width="6.7109375" style="2" customWidth="1"/>
    <col min="20" max="20" width="5" style="2" customWidth="1"/>
    <col min="21" max="21" width="6.7109375" style="2" customWidth="1"/>
    <col min="22" max="22" width="5" style="2" customWidth="1"/>
    <col min="23" max="23" width="6.7109375" style="2" customWidth="1"/>
    <col min="24" max="24" width="5" style="2" customWidth="1"/>
    <col min="25" max="25" width="5.7109375" style="2" customWidth="1"/>
    <col min="26" max="26" width="15.28515625" style="2" customWidth="1"/>
    <col min="27" max="27" width="2.7109375" style="2" customWidth="1"/>
    <col min="28" max="28" width="12.28515625" style="3" bestFit="1" customWidth="1"/>
    <col min="29" max="29" width="2.7109375" style="3" customWidth="1"/>
    <col min="30" max="30" width="11.42578125" style="3"/>
    <col min="31" max="31" width="23.7109375" style="3" bestFit="1" customWidth="1"/>
    <col min="32" max="32" width="2.7109375" style="3" customWidth="1"/>
    <col min="33" max="33" width="15.7109375" style="3" bestFit="1" customWidth="1"/>
    <col min="34" max="34" width="2.7109375" style="3" customWidth="1"/>
    <col min="35" max="35" width="14.85546875" style="3" bestFit="1" customWidth="1"/>
    <col min="36" max="36" width="11.42578125" style="3"/>
    <col min="37" max="37" width="2.7109375" style="3" customWidth="1"/>
    <col min="38" max="54" width="11.42578125" style="3"/>
    <col min="55" max="16384" width="11.42578125" style="2"/>
  </cols>
  <sheetData>
    <row r="1" spans="1:38" ht="21.75" thickBot="1" x14ac:dyDescent="0.3">
      <c r="A1" s="36" t="str">
        <f ca="1">IF(AB13="MenP","",AE15)</f>
        <v/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8"/>
    </row>
    <row r="2" spans="1:38" ht="9.9499999999999993" customHeight="1" x14ac:dyDescent="0.25"/>
    <row r="3" spans="1:38" ht="15" customHeight="1" x14ac:dyDescent="0.25">
      <c r="A3" s="43" t="s">
        <v>12</v>
      </c>
      <c r="B3" s="43"/>
      <c r="C3" s="43"/>
      <c r="E3" s="43" t="s">
        <v>0</v>
      </c>
      <c r="F3" s="43"/>
      <c r="G3" s="22">
        <f>B43</f>
        <v>0</v>
      </c>
      <c r="H3" s="6"/>
      <c r="I3" s="43" t="s">
        <v>6</v>
      </c>
      <c r="J3" s="43"/>
      <c r="K3" s="23">
        <f>N43</f>
        <v>0</v>
      </c>
      <c r="M3" s="44" t="s">
        <v>45</v>
      </c>
      <c r="N3" s="44"/>
      <c r="O3" s="44"/>
      <c r="P3" s="44"/>
      <c r="Q3" s="44"/>
      <c r="R3" s="44"/>
    </row>
    <row r="4" spans="1:38" ht="15" customHeight="1" x14ac:dyDescent="0.25">
      <c r="A4" s="46" t="s">
        <v>13</v>
      </c>
      <c r="B4" s="47"/>
      <c r="C4" s="47"/>
      <c r="E4" s="43" t="s">
        <v>1</v>
      </c>
      <c r="F4" s="43"/>
      <c r="G4" s="22">
        <f>D43</f>
        <v>0</v>
      </c>
      <c r="H4" s="6"/>
      <c r="I4" s="43" t="s">
        <v>7</v>
      </c>
      <c r="J4" s="43"/>
      <c r="K4" s="23">
        <f>P43</f>
        <v>0</v>
      </c>
      <c r="M4" s="44"/>
      <c r="N4" s="44"/>
      <c r="O4" s="44"/>
      <c r="P4" s="44"/>
      <c r="Q4" s="44"/>
      <c r="R4" s="44"/>
    </row>
    <row r="5" spans="1:38" ht="15" customHeight="1" x14ac:dyDescent="0.25">
      <c r="A5" s="48" t="s">
        <v>14</v>
      </c>
      <c r="B5" s="49"/>
      <c r="C5" s="49"/>
      <c r="E5" s="43" t="s">
        <v>2</v>
      </c>
      <c r="F5" s="43"/>
      <c r="G5" s="22">
        <f>F43</f>
        <v>0</v>
      </c>
      <c r="H5" s="6"/>
      <c r="I5" s="43" t="s">
        <v>8</v>
      </c>
      <c r="J5" s="43"/>
      <c r="K5" s="23">
        <f>R43</f>
        <v>0</v>
      </c>
      <c r="M5" s="44"/>
      <c r="N5" s="44"/>
      <c r="O5" s="44"/>
      <c r="P5" s="44"/>
      <c r="Q5" s="44"/>
      <c r="R5" s="44"/>
    </row>
    <row r="6" spans="1:38" ht="15" customHeight="1" x14ac:dyDescent="0.25">
      <c r="E6" s="43" t="s">
        <v>3</v>
      </c>
      <c r="F6" s="43"/>
      <c r="G6" s="22">
        <f>H43</f>
        <v>0</v>
      </c>
      <c r="H6" s="6"/>
      <c r="I6" s="43" t="s">
        <v>9</v>
      </c>
      <c r="J6" s="43"/>
      <c r="K6" s="23">
        <f>T43</f>
        <v>0</v>
      </c>
      <c r="M6" s="45">
        <f>SUM($G$3:$G$8,$K$3:$K$8)</f>
        <v>0</v>
      </c>
      <c r="N6" s="45"/>
      <c r="O6" s="45"/>
      <c r="P6" s="45"/>
      <c r="Q6" s="45"/>
      <c r="R6" s="45"/>
    </row>
    <row r="7" spans="1:38" ht="15" x14ac:dyDescent="0.25">
      <c r="E7" s="43" t="s">
        <v>4</v>
      </c>
      <c r="F7" s="43"/>
      <c r="G7" s="22">
        <f>J43</f>
        <v>0</v>
      </c>
      <c r="H7" s="6"/>
      <c r="I7" s="43" t="s">
        <v>10</v>
      </c>
      <c r="J7" s="43"/>
      <c r="K7" s="23">
        <f>V43</f>
        <v>0</v>
      </c>
      <c r="M7" s="45"/>
      <c r="N7" s="45"/>
      <c r="O7" s="45"/>
      <c r="P7" s="45"/>
      <c r="Q7" s="45"/>
      <c r="R7" s="45"/>
    </row>
    <row r="8" spans="1:38" ht="15" x14ac:dyDescent="0.25">
      <c r="E8" s="43" t="s">
        <v>5</v>
      </c>
      <c r="F8" s="43"/>
      <c r="G8" s="22">
        <f>L43</f>
        <v>0</v>
      </c>
      <c r="H8" s="6"/>
      <c r="I8" s="43" t="s">
        <v>11</v>
      </c>
      <c r="J8" s="43"/>
      <c r="K8" s="23">
        <f>X43</f>
        <v>0</v>
      </c>
    </row>
    <row r="9" spans="1:38" ht="9.9499999999999993" customHeight="1" x14ac:dyDescent="0.25">
      <c r="E9" s="10"/>
      <c r="F9" s="10"/>
      <c r="G9" s="10"/>
      <c r="H9" s="6"/>
      <c r="I9" s="10"/>
      <c r="J9" s="10"/>
      <c r="K9" s="11"/>
    </row>
    <row r="10" spans="1:38" hidden="1" x14ac:dyDescent="0.25">
      <c r="A10" s="40" t="str">
        <f ca="1">IF(AB13="MenP","",AB13)</f>
        <v/>
      </c>
      <c r="B10" s="40"/>
      <c r="C10" s="40" t="str">
        <f>IF(MONTH(1&amp;C11)=1,$A$10+1,"")</f>
        <v/>
      </c>
      <c r="D10" s="40"/>
      <c r="E10" s="40" t="str">
        <f t="shared" ref="E10" si="0">IF(MONTH(1&amp;E11)=1,$A$10+1,"")</f>
        <v/>
      </c>
      <c r="F10" s="40"/>
      <c r="G10" s="40" t="str">
        <f t="shared" ref="G10" si="1">IF(MONTH(1&amp;G11)=1,$A$10+1,"")</f>
        <v/>
      </c>
      <c r="H10" s="40"/>
      <c r="I10" s="40" t="str">
        <f t="shared" ref="I10" si="2">IF(MONTH(1&amp;I11)=1,$A$10+1,"")</f>
        <v/>
      </c>
      <c r="J10" s="40"/>
      <c r="K10" s="40" t="str">
        <f t="shared" ref="K10" si="3">IF(MONTH(1&amp;K11)=1,$A$10+1,"")</f>
        <v/>
      </c>
      <c r="L10" s="40"/>
      <c r="M10" s="40" t="str">
        <f t="shared" ref="M10" si="4">IF(MONTH(1&amp;M11)=1,$A$10+1,"")</f>
        <v/>
      </c>
      <c r="N10" s="40"/>
      <c r="O10" s="40" t="str">
        <f t="shared" ref="O10" si="5">IF(MONTH(1&amp;O11)=1,$A$10+1,"")</f>
        <v/>
      </c>
      <c r="P10" s="40"/>
      <c r="Q10" s="40" t="str">
        <f t="shared" ref="Q10" si="6">IF(MONTH(1&amp;Q11)=1,$A$10+1,"")</f>
        <v/>
      </c>
      <c r="R10" s="40"/>
      <c r="S10" s="40" t="str">
        <f t="shared" ref="S10" si="7">IF(MONTH(1&amp;S11)=1,$A$10+1,"")</f>
        <v/>
      </c>
      <c r="T10" s="40"/>
      <c r="U10" s="40" t="str">
        <f t="shared" ref="U10" si="8">IF(MONTH(1&amp;U11)=1,$A$10+1,"")</f>
        <v/>
      </c>
      <c r="V10" s="40"/>
      <c r="W10" s="40" t="str">
        <f t="shared" ref="W10" si="9">IF(MONTH(1&amp;W11)=1,$A$10+1,"")</f>
        <v/>
      </c>
      <c r="X10" s="40"/>
    </row>
    <row r="11" spans="1:38" ht="15.75" x14ac:dyDescent="0.25">
      <c r="A11" s="42" t="s">
        <v>0</v>
      </c>
      <c r="B11" s="42"/>
      <c r="C11" s="42" t="str">
        <f>CHOOSE(IF(MONTH(1&amp;A11)=12,1,MONTH(1&amp;A11)+1),"Janvier","Février","Mars","Avril","Mai","Juin","Juillet","Août","Septembre","Octobre","Novembre","Décembre")</f>
        <v>Février</v>
      </c>
      <c r="D11" s="42"/>
      <c r="E11" s="42" t="str">
        <f t="shared" ref="E11" si="10">CHOOSE(IF(MONTH(1&amp;C11)=12,1,MONTH(1&amp;C11)+1),"Janvier","Février","Mars","Avril","Mai","Juin","Juillet","Août","Septembre","Octobre","Novembre","Décembre")</f>
        <v>Mars</v>
      </c>
      <c r="F11" s="42"/>
      <c r="G11" s="42" t="str">
        <f t="shared" ref="G11" si="11">CHOOSE(IF(MONTH(1&amp;E11)=12,1,MONTH(1&amp;E11)+1),"Janvier","Février","Mars","Avril","Mai","Juin","Juillet","Août","Septembre","Octobre","Novembre","Décembre")</f>
        <v>Avril</v>
      </c>
      <c r="H11" s="42"/>
      <c r="I11" s="42" t="str">
        <f t="shared" ref="I11" si="12">CHOOSE(IF(MONTH(1&amp;G11)=12,1,MONTH(1&amp;G11)+1),"Janvier","Février","Mars","Avril","Mai","Juin","Juillet","Août","Septembre","Octobre","Novembre","Décembre")</f>
        <v>Mai</v>
      </c>
      <c r="J11" s="42"/>
      <c r="K11" s="42" t="str">
        <f t="shared" ref="K11" si="13">CHOOSE(IF(MONTH(1&amp;I11)=12,1,MONTH(1&amp;I11)+1),"Janvier","Février","Mars","Avril","Mai","Juin","Juillet","Août","Septembre","Octobre","Novembre","Décembre")</f>
        <v>Juin</v>
      </c>
      <c r="L11" s="42"/>
      <c r="M11" s="42" t="str">
        <f t="shared" ref="M11" si="14">CHOOSE(IF(MONTH(1&amp;K11)=12,1,MONTH(1&amp;K11)+1),"Janvier","Février","Mars","Avril","Mai","Juin","Juillet","Août","Septembre","Octobre","Novembre","Décembre")</f>
        <v>Juillet</v>
      </c>
      <c r="N11" s="42"/>
      <c r="O11" s="42" t="str">
        <f t="shared" ref="O11" si="15">CHOOSE(IF(MONTH(1&amp;M11)=12,1,MONTH(1&amp;M11)+1),"Janvier","Février","Mars","Avril","Mai","Juin","Juillet","Août","Septembre","Octobre","Novembre","Décembre")</f>
        <v>Août</v>
      </c>
      <c r="P11" s="42"/>
      <c r="Q11" s="42" t="str">
        <f t="shared" ref="Q11" si="16">CHOOSE(IF(MONTH(1&amp;O11)=12,1,MONTH(1&amp;O11)+1),"Janvier","Février","Mars","Avril","Mai","Juin","Juillet","Août","Septembre","Octobre","Novembre","Décembre")</f>
        <v>Septembre</v>
      </c>
      <c r="R11" s="42"/>
      <c r="S11" s="42" t="str">
        <f t="shared" ref="S11" si="17">CHOOSE(IF(MONTH(1&amp;Q11)=12,1,MONTH(1&amp;Q11)+1),"Janvier","Février","Mars","Avril","Mai","Juin","Juillet","Août","Septembre","Octobre","Novembre","Décembre")</f>
        <v>Octobre</v>
      </c>
      <c r="T11" s="42"/>
      <c r="U11" s="42" t="str">
        <f t="shared" ref="U11" si="18">CHOOSE(IF(MONTH(1&amp;S11)=12,1,MONTH(1&amp;S11)+1),"Janvier","Février","Mars","Avril","Mai","Juin","Juillet","Août","Septembre","Octobre","Novembre","Décembre")</f>
        <v>Novembre</v>
      </c>
      <c r="V11" s="42"/>
      <c r="W11" s="42" t="str">
        <f t="shared" ref="W11" si="19">CHOOSE(IF(MONTH(1&amp;U11)=12,1,MONTH(1&amp;U11)+1),"Janvier","Février","Mars","Avril","Mai","Juin","Juillet","Août","Septembre","Octobre","Novembre","Décembre")</f>
        <v>Décembre</v>
      </c>
      <c r="X11" s="42"/>
    </row>
    <row r="12" spans="1:38" x14ac:dyDescent="0.25">
      <c r="A12" s="24" t="str">
        <f ca="1">IF($AB$13="MenP","",DATE($A$10,MONTH(1&amp;A$11),1))</f>
        <v/>
      </c>
      <c r="B12" s="23"/>
      <c r="C12" s="24" t="str">
        <f t="shared" ref="C12" ca="1" si="20">IF($AB$13="MenP","",DATE($A$10,MONTH(1&amp;C$11),1))</f>
        <v/>
      </c>
      <c r="D12" s="23"/>
      <c r="E12" s="24" t="str">
        <f t="shared" ref="E12" ca="1" si="21">IF($AB$13="MenP","",DATE($A$10,MONTH(1&amp;E$11),1))</f>
        <v/>
      </c>
      <c r="F12" s="23"/>
      <c r="G12" s="24" t="str">
        <f t="shared" ref="G12" ca="1" si="22">IF($AB$13="MenP","",DATE($A$10,MONTH(1&amp;G$11),1))</f>
        <v/>
      </c>
      <c r="H12" s="23"/>
      <c r="I12" s="24" t="str">
        <f t="shared" ref="I12" ca="1" si="23">IF($AB$13="MenP","",DATE($A$10,MONTH(1&amp;I$11),1))</f>
        <v/>
      </c>
      <c r="J12" s="23"/>
      <c r="K12" s="24" t="str">
        <f t="shared" ref="K12" ca="1" si="24">IF($AB$13="MenP","",DATE($A$10,MONTH(1&amp;K$11),1))</f>
        <v/>
      </c>
      <c r="L12" s="23"/>
      <c r="M12" s="24" t="str">
        <f t="shared" ref="M12" ca="1" si="25">IF($AB$13="MenP","",DATE($A$10,MONTH(1&amp;M$11),1))</f>
        <v/>
      </c>
      <c r="N12" s="23"/>
      <c r="O12" s="24" t="str">
        <f t="shared" ref="O12" ca="1" si="26">IF($AB$13="MenP","",DATE($A$10,MONTH(1&amp;O$11),1))</f>
        <v/>
      </c>
      <c r="P12" s="23"/>
      <c r="Q12" s="24" t="str">
        <f t="shared" ref="Q12" ca="1" si="27">IF($AB$13="MenP","",DATE($A$10,MONTH(1&amp;Q$11),1))</f>
        <v/>
      </c>
      <c r="R12" s="23"/>
      <c r="S12" s="24" t="str">
        <f t="shared" ref="S12" ca="1" si="28">IF($AB$13="MenP","",DATE($A$10,MONTH(1&amp;S$11),1))</f>
        <v/>
      </c>
      <c r="T12" s="23"/>
      <c r="U12" s="24" t="str">
        <f t="shared" ref="U12" ca="1" si="29">IF($AB$13="MenP","",DATE($A$10,MONTH(1&amp;U$11),1))</f>
        <v/>
      </c>
      <c r="V12" s="23"/>
      <c r="W12" s="24" t="str">
        <f t="shared" ref="W12" ca="1" si="30">IF($AB$13="MenP","",DATE($A$10,MONTH(1&amp;W$11),1))</f>
        <v/>
      </c>
      <c r="X12" s="23"/>
      <c r="AB12" s="8" t="s">
        <v>15</v>
      </c>
      <c r="AD12" s="41" t="s">
        <v>16</v>
      </c>
      <c r="AE12" s="41"/>
      <c r="AG12" s="8" t="s">
        <v>32</v>
      </c>
      <c r="AI12" s="41" t="s">
        <v>20</v>
      </c>
      <c r="AJ12" s="41"/>
      <c r="AL12" s="8" t="s">
        <v>33</v>
      </c>
    </row>
    <row r="13" spans="1:38" x14ac:dyDescent="0.25">
      <c r="A13" s="24" t="str">
        <f ca="1">IF($AB$13="MenP","",A12+1)</f>
        <v/>
      </c>
      <c r="B13" s="23"/>
      <c r="C13" s="24" t="str">
        <f t="shared" ref="C13:C39" ca="1" si="31">IF($AB$13="MenP","",C12+1)</f>
        <v/>
      </c>
      <c r="D13" s="23"/>
      <c r="E13" s="24" t="str">
        <f t="shared" ref="E13:E39" ca="1" si="32">IF($AB$13="MenP","",E12+1)</f>
        <v/>
      </c>
      <c r="F13" s="23"/>
      <c r="G13" s="24" t="str">
        <f t="shared" ref="G13:G39" ca="1" si="33">IF($AB$13="MenP","",G12+1)</f>
        <v/>
      </c>
      <c r="H13" s="23"/>
      <c r="I13" s="24" t="str">
        <f t="shared" ref="I13:I39" ca="1" si="34">IF($AB$13="MenP","",I12+1)</f>
        <v/>
      </c>
      <c r="J13" s="23"/>
      <c r="K13" s="24" t="str">
        <f t="shared" ref="K13:K39" ca="1" si="35">IF($AB$13="MenP","",K12+1)</f>
        <v/>
      </c>
      <c r="L13" s="23"/>
      <c r="M13" s="24" t="str">
        <f t="shared" ref="M13:M39" ca="1" si="36">IF($AB$13="MenP","",M12+1)</f>
        <v/>
      </c>
      <c r="N13" s="23"/>
      <c r="O13" s="24" t="str">
        <f t="shared" ref="O13:O39" ca="1" si="37">IF($AB$13="MenP","",O12+1)</f>
        <v/>
      </c>
      <c r="P13" s="23"/>
      <c r="Q13" s="24" t="str">
        <f t="shared" ref="Q13:Q39" ca="1" si="38">IF($AB$13="MenP","",Q12+1)</f>
        <v/>
      </c>
      <c r="R13" s="23"/>
      <c r="S13" s="24" t="str">
        <f t="shared" ref="S13:S39" ca="1" si="39">IF($AB$13="MenP","",S12+1)</f>
        <v/>
      </c>
      <c r="T13" s="23"/>
      <c r="U13" s="24" t="str">
        <f t="shared" ref="U13:U39" ca="1" si="40">IF($AB$13="MenP","",U12+1)</f>
        <v/>
      </c>
      <c r="V13" s="23"/>
      <c r="W13" s="24" t="str">
        <f t="shared" ref="W13:W39" ca="1" si="41">IF($AB$13="MenP","",W12+1)</f>
        <v/>
      </c>
      <c r="X13" s="23"/>
      <c r="AB13" s="9" t="str">
        <f ca="1">RIGHT(CELL("nomfichier",A1),LEN(CELL("nomfichier",A1))-FIND("]",CELL("nomfichier",A1)))</f>
        <v>MenP</v>
      </c>
      <c r="AD13" s="8" t="s">
        <v>17</v>
      </c>
      <c r="AE13" s="9" t="s">
        <v>19</v>
      </c>
      <c r="AG13" s="12" t="str">
        <f ca="1">IF($AB$13="MenP","",ROUND(DATE($AB$13,4,MOD(234-11*MOD($AB$13,19),30))/7,0)*7-6)</f>
        <v/>
      </c>
      <c r="AI13" s="8" t="s">
        <v>21</v>
      </c>
      <c r="AJ13" s="12" t="str">
        <f ca="1">IF($AB$13="MenP","",DATE($AB$13,1,1))</f>
        <v/>
      </c>
      <c r="AL13" s="9" t="s">
        <v>34</v>
      </c>
    </row>
    <row r="14" spans="1:38" x14ac:dyDescent="0.25">
      <c r="A14" s="24" t="str">
        <f t="shared" ref="A14:A39" ca="1" si="42">IF($AB$13="MenP","",A13+1)</f>
        <v/>
      </c>
      <c r="B14" s="23"/>
      <c r="C14" s="24" t="str">
        <f t="shared" ca="1" si="31"/>
        <v/>
      </c>
      <c r="D14" s="23"/>
      <c r="E14" s="24" t="str">
        <f t="shared" ca="1" si="32"/>
        <v/>
      </c>
      <c r="F14" s="23"/>
      <c r="G14" s="24" t="str">
        <f t="shared" ca="1" si="33"/>
        <v/>
      </c>
      <c r="H14" s="23"/>
      <c r="I14" s="24" t="str">
        <f t="shared" ca="1" si="34"/>
        <v/>
      </c>
      <c r="J14" s="23"/>
      <c r="K14" s="24" t="str">
        <f t="shared" ca="1" si="35"/>
        <v/>
      </c>
      <c r="L14" s="23"/>
      <c r="M14" s="24" t="str">
        <f t="shared" ca="1" si="36"/>
        <v/>
      </c>
      <c r="N14" s="23"/>
      <c r="O14" s="24" t="str">
        <f t="shared" ca="1" si="37"/>
        <v/>
      </c>
      <c r="P14" s="23"/>
      <c r="Q14" s="24" t="str">
        <f t="shared" ca="1" si="38"/>
        <v/>
      </c>
      <c r="R14" s="23"/>
      <c r="S14" s="24" t="str">
        <f t="shared" ca="1" si="39"/>
        <v/>
      </c>
      <c r="T14" s="23"/>
      <c r="U14" s="24" t="str">
        <f t="shared" ca="1" si="40"/>
        <v/>
      </c>
      <c r="V14" s="23"/>
      <c r="W14" s="24" t="str">
        <f t="shared" ca="1" si="41"/>
        <v/>
      </c>
      <c r="X14" s="23"/>
      <c r="Z14" s="21"/>
      <c r="AD14" s="8" t="s">
        <v>18</v>
      </c>
      <c r="AE14" s="9" t="str">
        <f ca="1">IF(AB13="MenP","",AB13)</f>
        <v/>
      </c>
      <c r="AI14" s="8" t="s">
        <v>22</v>
      </c>
      <c r="AJ14" s="12" t="str">
        <f ca="1">IF($AB$13="MenP","",$AG$13+1)</f>
        <v/>
      </c>
      <c r="AL14" s="9" t="s">
        <v>37</v>
      </c>
    </row>
    <row r="15" spans="1:38" x14ac:dyDescent="0.25">
      <c r="A15" s="24" t="str">
        <f t="shared" ca="1" si="42"/>
        <v/>
      </c>
      <c r="B15" s="23"/>
      <c r="C15" s="24" t="str">
        <f t="shared" ca="1" si="31"/>
        <v/>
      </c>
      <c r="D15" s="23"/>
      <c r="E15" s="24" t="str">
        <f t="shared" ca="1" si="32"/>
        <v/>
      </c>
      <c r="F15" s="23"/>
      <c r="G15" s="24" t="str">
        <f t="shared" ca="1" si="33"/>
        <v/>
      </c>
      <c r="H15" s="23"/>
      <c r="I15" s="24" t="str">
        <f t="shared" ca="1" si="34"/>
        <v/>
      </c>
      <c r="J15" s="23"/>
      <c r="K15" s="24" t="str">
        <f t="shared" ca="1" si="35"/>
        <v/>
      </c>
      <c r="L15" s="23"/>
      <c r="M15" s="24" t="str">
        <f t="shared" ca="1" si="36"/>
        <v/>
      </c>
      <c r="N15" s="23"/>
      <c r="O15" s="24" t="str">
        <f t="shared" ca="1" si="37"/>
        <v/>
      </c>
      <c r="P15" s="23"/>
      <c r="Q15" s="24" t="str">
        <f t="shared" ca="1" si="38"/>
        <v/>
      </c>
      <c r="R15" s="23"/>
      <c r="S15" s="24" t="str">
        <f t="shared" ca="1" si="39"/>
        <v/>
      </c>
      <c r="T15" s="23"/>
      <c r="U15" s="24" t="str">
        <f t="shared" ca="1" si="40"/>
        <v/>
      </c>
      <c r="V15" s="23"/>
      <c r="W15" s="24" t="str">
        <f t="shared" ca="1" si="41"/>
        <v/>
      </c>
      <c r="X15" s="23"/>
      <c r="Z15" s="21"/>
      <c r="AD15" s="8" t="s">
        <v>16</v>
      </c>
      <c r="AE15" s="9" t="str">
        <f ca="1">IF(AB13="MenP","",CONCATENATE(AE13,AE14))</f>
        <v/>
      </c>
      <c r="AI15" s="8" t="s">
        <v>23</v>
      </c>
      <c r="AJ15" s="12" t="str">
        <f ca="1">IF($AB$13="MenP","",DATE($AB$13,5,1))</f>
        <v/>
      </c>
      <c r="AL15" s="15"/>
    </row>
    <row r="16" spans="1:38" x14ac:dyDescent="0.25">
      <c r="A16" s="24" t="str">
        <f t="shared" ca="1" si="42"/>
        <v/>
      </c>
      <c r="B16" s="23"/>
      <c r="C16" s="24" t="str">
        <f t="shared" ca="1" si="31"/>
        <v/>
      </c>
      <c r="D16" s="23"/>
      <c r="E16" s="24" t="str">
        <f t="shared" ca="1" si="32"/>
        <v/>
      </c>
      <c r="F16" s="23"/>
      <c r="G16" s="24" t="str">
        <f t="shared" ca="1" si="33"/>
        <v/>
      </c>
      <c r="H16" s="23"/>
      <c r="I16" s="24" t="str">
        <f t="shared" ca="1" si="34"/>
        <v/>
      </c>
      <c r="J16" s="23"/>
      <c r="K16" s="24" t="str">
        <f t="shared" ca="1" si="35"/>
        <v/>
      </c>
      <c r="L16" s="23"/>
      <c r="M16" s="24" t="str">
        <f t="shared" ca="1" si="36"/>
        <v/>
      </c>
      <c r="N16" s="23"/>
      <c r="O16" s="24" t="str">
        <f t="shared" ca="1" si="37"/>
        <v/>
      </c>
      <c r="P16" s="23"/>
      <c r="Q16" s="24" t="str">
        <f t="shared" ca="1" si="38"/>
        <v/>
      </c>
      <c r="R16" s="23"/>
      <c r="S16" s="24" t="str">
        <f t="shared" ca="1" si="39"/>
        <v/>
      </c>
      <c r="T16" s="23"/>
      <c r="U16" s="24" t="str">
        <f t="shared" ca="1" si="40"/>
        <v/>
      </c>
      <c r="V16" s="23"/>
      <c r="W16" s="24" t="str">
        <f t="shared" ca="1" si="41"/>
        <v/>
      </c>
      <c r="X16" s="23"/>
      <c r="Z16" s="21"/>
      <c r="AI16" s="8" t="s">
        <v>24</v>
      </c>
      <c r="AJ16" s="12" t="str">
        <f ca="1">IF($AB$13="MenP","",DATE($AB$13,5,8))</f>
        <v/>
      </c>
    </row>
    <row r="17" spans="1:36" x14ac:dyDescent="0.25">
      <c r="A17" s="24" t="str">
        <f t="shared" ca="1" si="42"/>
        <v/>
      </c>
      <c r="B17" s="23"/>
      <c r="C17" s="24" t="str">
        <f t="shared" ca="1" si="31"/>
        <v/>
      </c>
      <c r="D17" s="23"/>
      <c r="E17" s="24" t="str">
        <f t="shared" ca="1" si="32"/>
        <v/>
      </c>
      <c r="F17" s="23"/>
      <c r="G17" s="24" t="str">
        <f t="shared" ca="1" si="33"/>
        <v/>
      </c>
      <c r="H17" s="23"/>
      <c r="I17" s="24" t="str">
        <f t="shared" ca="1" si="34"/>
        <v/>
      </c>
      <c r="J17" s="23"/>
      <c r="K17" s="24" t="str">
        <f t="shared" ca="1" si="35"/>
        <v/>
      </c>
      <c r="L17" s="23"/>
      <c r="M17" s="24" t="str">
        <f t="shared" ca="1" si="36"/>
        <v/>
      </c>
      <c r="N17" s="23"/>
      <c r="O17" s="24" t="str">
        <f t="shared" ca="1" si="37"/>
        <v/>
      </c>
      <c r="P17" s="23"/>
      <c r="Q17" s="24" t="str">
        <f t="shared" ca="1" si="38"/>
        <v/>
      </c>
      <c r="R17" s="23"/>
      <c r="S17" s="24" t="str">
        <f t="shared" ca="1" si="39"/>
        <v/>
      </c>
      <c r="T17" s="23"/>
      <c r="U17" s="24" t="str">
        <f t="shared" ca="1" si="40"/>
        <v/>
      </c>
      <c r="V17" s="23"/>
      <c r="W17" s="24" t="str">
        <f t="shared" ca="1" si="41"/>
        <v/>
      </c>
      <c r="X17" s="23"/>
      <c r="Z17" s="21"/>
      <c r="AI17" s="8" t="s">
        <v>25</v>
      </c>
      <c r="AJ17" s="12" t="str">
        <f ca="1">IF($AB$13="MenP","",$AJ$14+38)</f>
        <v/>
      </c>
    </row>
    <row r="18" spans="1:36" x14ac:dyDescent="0.25">
      <c r="A18" s="24" t="str">
        <f t="shared" ca="1" si="42"/>
        <v/>
      </c>
      <c r="B18" s="23"/>
      <c r="C18" s="24" t="str">
        <f t="shared" ca="1" si="31"/>
        <v/>
      </c>
      <c r="D18" s="23"/>
      <c r="E18" s="24" t="str">
        <f t="shared" ca="1" si="32"/>
        <v/>
      </c>
      <c r="F18" s="23"/>
      <c r="G18" s="24" t="str">
        <f t="shared" ca="1" si="33"/>
        <v/>
      </c>
      <c r="H18" s="23"/>
      <c r="I18" s="24" t="str">
        <f t="shared" ca="1" si="34"/>
        <v/>
      </c>
      <c r="J18" s="23"/>
      <c r="K18" s="24" t="str">
        <f t="shared" ca="1" si="35"/>
        <v/>
      </c>
      <c r="L18" s="23"/>
      <c r="M18" s="24" t="str">
        <f t="shared" ca="1" si="36"/>
        <v/>
      </c>
      <c r="N18" s="23"/>
      <c r="O18" s="24" t="str">
        <f t="shared" ca="1" si="37"/>
        <v/>
      </c>
      <c r="P18" s="23"/>
      <c r="Q18" s="24" t="str">
        <f t="shared" ca="1" si="38"/>
        <v/>
      </c>
      <c r="R18" s="23"/>
      <c r="S18" s="24" t="str">
        <f t="shared" ca="1" si="39"/>
        <v/>
      </c>
      <c r="T18" s="23"/>
      <c r="U18" s="24" t="str">
        <f t="shared" ca="1" si="40"/>
        <v/>
      </c>
      <c r="V18" s="23"/>
      <c r="W18" s="24" t="str">
        <f t="shared" ca="1" si="41"/>
        <v/>
      </c>
      <c r="X18" s="23"/>
      <c r="Z18" s="21"/>
      <c r="AI18" s="8" t="s">
        <v>26</v>
      </c>
      <c r="AJ18" s="12" t="str">
        <f ca="1">IF($AB$13="MenP","",$AJ$14+49)</f>
        <v/>
      </c>
    </row>
    <row r="19" spans="1:36" x14ac:dyDescent="0.25">
      <c r="A19" s="24" t="str">
        <f t="shared" ca="1" si="42"/>
        <v/>
      </c>
      <c r="B19" s="23"/>
      <c r="C19" s="24" t="str">
        <f t="shared" ca="1" si="31"/>
        <v/>
      </c>
      <c r="D19" s="23"/>
      <c r="E19" s="24" t="str">
        <f t="shared" ca="1" si="32"/>
        <v/>
      </c>
      <c r="F19" s="23"/>
      <c r="G19" s="24" t="str">
        <f t="shared" ca="1" si="33"/>
        <v/>
      </c>
      <c r="H19" s="23"/>
      <c r="I19" s="24" t="str">
        <f t="shared" ca="1" si="34"/>
        <v/>
      </c>
      <c r="J19" s="23"/>
      <c r="K19" s="24" t="str">
        <f t="shared" ca="1" si="35"/>
        <v/>
      </c>
      <c r="L19" s="23"/>
      <c r="M19" s="24" t="str">
        <f t="shared" ca="1" si="36"/>
        <v/>
      </c>
      <c r="N19" s="23"/>
      <c r="O19" s="24" t="str">
        <f t="shared" ca="1" si="37"/>
        <v/>
      </c>
      <c r="P19" s="23"/>
      <c r="Q19" s="24" t="str">
        <f t="shared" ca="1" si="38"/>
        <v/>
      </c>
      <c r="R19" s="23"/>
      <c r="S19" s="24" t="str">
        <f t="shared" ca="1" si="39"/>
        <v/>
      </c>
      <c r="T19" s="23"/>
      <c r="U19" s="24" t="str">
        <f t="shared" ca="1" si="40"/>
        <v/>
      </c>
      <c r="V19" s="23"/>
      <c r="W19" s="24" t="str">
        <f t="shared" ca="1" si="41"/>
        <v/>
      </c>
      <c r="X19" s="23"/>
      <c r="Z19" s="21"/>
      <c r="AI19" s="8" t="s">
        <v>27</v>
      </c>
      <c r="AJ19" s="12" t="str">
        <f ca="1">IF($AB$13="MenP","",DATE($AB$13,7,14))</f>
        <v/>
      </c>
    </row>
    <row r="20" spans="1:36" x14ac:dyDescent="0.25">
      <c r="A20" s="24" t="str">
        <f t="shared" ca="1" si="42"/>
        <v/>
      </c>
      <c r="B20" s="23"/>
      <c r="C20" s="24" t="str">
        <f t="shared" ca="1" si="31"/>
        <v/>
      </c>
      <c r="D20" s="23"/>
      <c r="E20" s="24" t="str">
        <f t="shared" ca="1" si="32"/>
        <v/>
      </c>
      <c r="F20" s="23"/>
      <c r="G20" s="24" t="str">
        <f t="shared" ca="1" si="33"/>
        <v/>
      </c>
      <c r="H20" s="23"/>
      <c r="I20" s="24" t="str">
        <f t="shared" ca="1" si="34"/>
        <v/>
      </c>
      <c r="J20" s="23"/>
      <c r="K20" s="24" t="str">
        <f t="shared" ca="1" si="35"/>
        <v/>
      </c>
      <c r="L20" s="23"/>
      <c r="M20" s="24" t="str">
        <f t="shared" ca="1" si="36"/>
        <v/>
      </c>
      <c r="N20" s="23"/>
      <c r="O20" s="24" t="str">
        <f t="shared" ca="1" si="37"/>
        <v/>
      </c>
      <c r="P20" s="23"/>
      <c r="Q20" s="24" t="str">
        <f t="shared" ca="1" si="38"/>
        <v/>
      </c>
      <c r="R20" s="23"/>
      <c r="S20" s="24" t="str">
        <f t="shared" ca="1" si="39"/>
        <v/>
      </c>
      <c r="T20" s="23"/>
      <c r="U20" s="24" t="str">
        <f t="shared" ca="1" si="40"/>
        <v/>
      </c>
      <c r="V20" s="23"/>
      <c r="W20" s="24" t="str">
        <f t="shared" ca="1" si="41"/>
        <v/>
      </c>
      <c r="X20" s="23"/>
      <c r="Z20" s="21"/>
      <c r="AI20" s="8" t="s">
        <v>28</v>
      </c>
      <c r="AJ20" s="12" t="str">
        <f ca="1">IF($AB$13="MenP","",DATE($AB$13,8,15))</f>
        <v/>
      </c>
    </row>
    <row r="21" spans="1:36" x14ac:dyDescent="0.25">
      <c r="A21" s="24" t="str">
        <f t="shared" ca="1" si="42"/>
        <v/>
      </c>
      <c r="B21" s="23"/>
      <c r="C21" s="24" t="str">
        <f t="shared" ca="1" si="31"/>
        <v/>
      </c>
      <c r="D21" s="23"/>
      <c r="E21" s="24" t="str">
        <f t="shared" ca="1" si="32"/>
        <v/>
      </c>
      <c r="F21" s="23"/>
      <c r="G21" s="24" t="str">
        <f t="shared" ca="1" si="33"/>
        <v/>
      </c>
      <c r="H21" s="23"/>
      <c r="I21" s="24" t="str">
        <f t="shared" ca="1" si="34"/>
        <v/>
      </c>
      <c r="J21" s="23"/>
      <c r="K21" s="24" t="str">
        <f t="shared" ca="1" si="35"/>
        <v/>
      </c>
      <c r="L21" s="23"/>
      <c r="M21" s="24" t="str">
        <f t="shared" ca="1" si="36"/>
        <v/>
      </c>
      <c r="N21" s="23"/>
      <c r="O21" s="24" t="str">
        <f t="shared" ca="1" si="37"/>
        <v/>
      </c>
      <c r="P21" s="23"/>
      <c r="Q21" s="24" t="str">
        <f t="shared" ca="1" si="38"/>
        <v/>
      </c>
      <c r="R21" s="23"/>
      <c r="S21" s="24" t="str">
        <f t="shared" ca="1" si="39"/>
        <v/>
      </c>
      <c r="T21" s="23"/>
      <c r="U21" s="24" t="str">
        <f t="shared" ca="1" si="40"/>
        <v/>
      </c>
      <c r="V21" s="23"/>
      <c r="W21" s="24" t="str">
        <f t="shared" ca="1" si="41"/>
        <v/>
      </c>
      <c r="X21" s="23"/>
      <c r="Z21" s="21"/>
      <c r="AI21" s="8" t="s">
        <v>29</v>
      </c>
      <c r="AJ21" s="12" t="str">
        <f ca="1">IF($AB$13="MenP","",DATE($AB$13,11,1))</f>
        <v/>
      </c>
    </row>
    <row r="22" spans="1:36" x14ac:dyDescent="0.25">
      <c r="A22" s="24" t="str">
        <f t="shared" ca="1" si="42"/>
        <v/>
      </c>
      <c r="B22" s="23"/>
      <c r="C22" s="24" t="str">
        <f t="shared" ca="1" si="31"/>
        <v/>
      </c>
      <c r="D22" s="23"/>
      <c r="E22" s="24" t="str">
        <f t="shared" ca="1" si="32"/>
        <v/>
      </c>
      <c r="F22" s="23"/>
      <c r="G22" s="24" t="str">
        <f t="shared" ca="1" si="33"/>
        <v/>
      </c>
      <c r="H22" s="23"/>
      <c r="I22" s="24" t="str">
        <f t="shared" ca="1" si="34"/>
        <v/>
      </c>
      <c r="J22" s="23"/>
      <c r="K22" s="24" t="str">
        <f t="shared" ca="1" si="35"/>
        <v/>
      </c>
      <c r="L22" s="23"/>
      <c r="M22" s="24" t="str">
        <f t="shared" ca="1" si="36"/>
        <v/>
      </c>
      <c r="N22" s="23"/>
      <c r="O22" s="24" t="str">
        <f t="shared" ca="1" si="37"/>
        <v/>
      </c>
      <c r="P22" s="23"/>
      <c r="Q22" s="24" t="str">
        <f t="shared" ca="1" si="38"/>
        <v/>
      </c>
      <c r="R22" s="23"/>
      <c r="S22" s="24" t="str">
        <f t="shared" ca="1" si="39"/>
        <v/>
      </c>
      <c r="T22" s="23"/>
      <c r="U22" s="24" t="str">
        <f t="shared" ca="1" si="40"/>
        <v/>
      </c>
      <c r="V22" s="23"/>
      <c r="W22" s="24" t="str">
        <f t="shared" ca="1" si="41"/>
        <v/>
      </c>
      <c r="X22" s="23"/>
      <c r="Z22" s="21"/>
      <c r="AI22" s="8" t="s">
        <v>30</v>
      </c>
      <c r="AJ22" s="12" t="str">
        <f ca="1">IF($AB$13="MenP","",DATE($AB$13,11,11))</f>
        <v/>
      </c>
    </row>
    <row r="23" spans="1:36" x14ac:dyDescent="0.25">
      <c r="A23" s="24" t="str">
        <f t="shared" ca="1" si="42"/>
        <v/>
      </c>
      <c r="B23" s="23"/>
      <c r="C23" s="24" t="str">
        <f t="shared" ca="1" si="31"/>
        <v/>
      </c>
      <c r="D23" s="23"/>
      <c r="E23" s="24" t="str">
        <f t="shared" ca="1" si="32"/>
        <v/>
      </c>
      <c r="F23" s="23"/>
      <c r="G23" s="24" t="str">
        <f t="shared" ca="1" si="33"/>
        <v/>
      </c>
      <c r="H23" s="23"/>
      <c r="I23" s="24" t="str">
        <f t="shared" ca="1" si="34"/>
        <v/>
      </c>
      <c r="J23" s="23"/>
      <c r="K23" s="24" t="str">
        <f t="shared" ca="1" si="35"/>
        <v/>
      </c>
      <c r="L23" s="23"/>
      <c r="M23" s="24" t="str">
        <f t="shared" ca="1" si="36"/>
        <v/>
      </c>
      <c r="N23" s="23"/>
      <c r="O23" s="24" t="str">
        <f t="shared" ca="1" si="37"/>
        <v/>
      </c>
      <c r="P23" s="23"/>
      <c r="Q23" s="24" t="str">
        <f t="shared" ca="1" si="38"/>
        <v/>
      </c>
      <c r="R23" s="23"/>
      <c r="S23" s="24" t="str">
        <f t="shared" ca="1" si="39"/>
        <v/>
      </c>
      <c r="T23" s="23"/>
      <c r="U23" s="24" t="str">
        <f t="shared" ca="1" si="40"/>
        <v/>
      </c>
      <c r="V23" s="23"/>
      <c r="W23" s="24" t="str">
        <f t="shared" ca="1" si="41"/>
        <v/>
      </c>
      <c r="X23" s="23"/>
      <c r="Z23" s="21"/>
      <c r="AI23" s="8" t="s">
        <v>31</v>
      </c>
      <c r="AJ23" s="12" t="str">
        <f ca="1">IF($AB$13="MenP","",DATE($AB$13,12,25))</f>
        <v/>
      </c>
    </row>
    <row r="24" spans="1:36" x14ac:dyDescent="0.25">
      <c r="A24" s="24" t="str">
        <f t="shared" ca="1" si="42"/>
        <v/>
      </c>
      <c r="B24" s="23"/>
      <c r="C24" s="24" t="str">
        <f t="shared" ca="1" si="31"/>
        <v/>
      </c>
      <c r="D24" s="23"/>
      <c r="E24" s="24" t="str">
        <f t="shared" ca="1" si="32"/>
        <v/>
      </c>
      <c r="F24" s="23"/>
      <c r="G24" s="24" t="str">
        <f t="shared" ca="1" si="33"/>
        <v/>
      </c>
      <c r="H24" s="23"/>
      <c r="I24" s="24" t="str">
        <f t="shared" ca="1" si="34"/>
        <v/>
      </c>
      <c r="J24" s="23"/>
      <c r="K24" s="24" t="str">
        <f t="shared" ca="1" si="35"/>
        <v/>
      </c>
      <c r="L24" s="23"/>
      <c r="M24" s="24" t="str">
        <f t="shared" ca="1" si="36"/>
        <v/>
      </c>
      <c r="N24" s="23"/>
      <c r="O24" s="24" t="str">
        <f t="shared" ca="1" si="37"/>
        <v/>
      </c>
      <c r="P24" s="23"/>
      <c r="Q24" s="24" t="str">
        <f t="shared" ca="1" si="38"/>
        <v/>
      </c>
      <c r="R24" s="23"/>
      <c r="S24" s="24" t="str">
        <f t="shared" ca="1" si="39"/>
        <v/>
      </c>
      <c r="T24" s="23"/>
      <c r="U24" s="24" t="str">
        <f t="shared" ca="1" si="40"/>
        <v/>
      </c>
      <c r="V24" s="23"/>
      <c r="W24" s="24" t="str">
        <f t="shared" ca="1" si="41"/>
        <v/>
      </c>
      <c r="X24" s="23"/>
      <c r="Z24" s="21"/>
    </row>
    <row r="25" spans="1:36" x14ac:dyDescent="0.25">
      <c r="A25" s="24" t="str">
        <f t="shared" ca="1" si="42"/>
        <v/>
      </c>
      <c r="B25" s="23"/>
      <c r="C25" s="24" t="str">
        <f t="shared" ca="1" si="31"/>
        <v/>
      </c>
      <c r="D25" s="23"/>
      <c r="E25" s="24" t="str">
        <f t="shared" ca="1" si="32"/>
        <v/>
      </c>
      <c r="F25" s="23"/>
      <c r="G25" s="24" t="str">
        <f t="shared" ca="1" si="33"/>
        <v/>
      </c>
      <c r="H25" s="23"/>
      <c r="I25" s="24" t="str">
        <f t="shared" ca="1" si="34"/>
        <v/>
      </c>
      <c r="J25" s="23"/>
      <c r="K25" s="24" t="str">
        <f t="shared" ca="1" si="35"/>
        <v/>
      </c>
      <c r="L25" s="23"/>
      <c r="M25" s="24" t="str">
        <f t="shared" ca="1" si="36"/>
        <v/>
      </c>
      <c r="N25" s="23"/>
      <c r="O25" s="24" t="str">
        <f t="shared" ca="1" si="37"/>
        <v/>
      </c>
      <c r="P25" s="23"/>
      <c r="Q25" s="24" t="str">
        <f t="shared" ca="1" si="38"/>
        <v/>
      </c>
      <c r="R25" s="23"/>
      <c r="S25" s="24" t="str">
        <f t="shared" ca="1" si="39"/>
        <v/>
      </c>
      <c r="T25" s="23"/>
      <c r="U25" s="24" t="str">
        <f t="shared" ca="1" si="40"/>
        <v/>
      </c>
      <c r="V25" s="23"/>
      <c r="W25" s="24" t="str">
        <f t="shared" ca="1" si="41"/>
        <v/>
      </c>
      <c r="X25" s="23"/>
      <c r="Z25" s="21"/>
    </row>
    <row r="26" spans="1:36" x14ac:dyDescent="0.25">
      <c r="A26" s="24" t="str">
        <f t="shared" ca="1" si="42"/>
        <v/>
      </c>
      <c r="B26" s="23"/>
      <c r="C26" s="24" t="str">
        <f t="shared" ca="1" si="31"/>
        <v/>
      </c>
      <c r="D26" s="23"/>
      <c r="E26" s="24" t="str">
        <f t="shared" ca="1" si="32"/>
        <v/>
      </c>
      <c r="F26" s="23"/>
      <c r="G26" s="24" t="str">
        <f t="shared" ca="1" si="33"/>
        <v/>
      </c>
      <c r="H26" s="23"/>
      <c r="I26" s="24" t="str">
        <f t="shared" ca="1" si="34"/>
        <v/>
      </c>
      <c r="J26" s="23"/>
      <c r="K26" s="24" t="str">
        <f t="shared" ca="1" si="35"/>
        <v/>
      </c>
      <c r="L26" s="23"/>
      <c r="M26" s="24" t="str">
        <f t="shared" ca="1" si="36"/>
        <v/>
      </c>
      <c r="N26" s="23"/>
      <c r="O26" s="24" t="str">
        <f t="shared" ca="1" si="37"/>
        <v/>
      </c>
      <c r="P26" s="23"/>
      <c r="Q26" s="24" t="str">
        <f t="shared" ca="1" si="38"/>
        <v/>
      </c>
      <c r="R26" s="23"/>
      <c r="S26" s="24" t="str">
        <f t="shared" ca="1" si="39"/>
        <v/>
      </c>
      <c r="T26" s="23"/>
      <c r="U26" s="24" t="str">
        <f t="shared" ca="1" si="40"/>
        <v/>
      </c>
      <c r="V26" s="23"/>
      <c r="W26" s="24" t="str">
        <f t="shared" ca="1" si="41"/>
        <v/>
      </c>
      <c r="X26" s="23"/>
      <c r="Z26" s="21"/>
    </row>
    <row r="27" spans="1:36" x14ac:dyDescent="0.25">
      <c r="A27" s="24" t="str">
        <f t="shared" ca="1" si="42"/>
        <v/>
      </c>
      <c r="B27" s="23"/>
      <c r="C27" s="24" t="str">
        <f t="shared" ca="1" si="31"/>
        <v/>
      </c>
      <c r="D27" s="23"/>
      <c r="E27" s="24" t="str">
        <f t="shared" ca="1" si="32"/>
        <v/>
      </c>
      <c r="F27" s="23"/>
      <c r="G27" s="24" t="str">
        <f t="shared" ca="1" si="33"/>
        <v/>
      </c>
      <c r="H27" s="23"/>
      <c r="I27" s="24" t="str">
        <f t="shared" ca="1" si="34"/>
        <v/>
      </c>
      <c r="J27" s="23"/>
      <c r="K27" s="24" t="str">
        <f t="shared" ca="1" si="35"/>
        <v/>
      </c>
      <c r="L27" s="23"/>
      <c r="M27" s="24" t="str">
        <f t="shared" ca="1" si="36"/>
        <v/>
      </c>
      <c r="N27" s="23"/>
      <c r="O27" s="24" t="str">
        <f t="shared" ca="1" si="37"/>
        <v/>
      </c>
      <c r="P27" s="23"/>
      <c r="Q27" s="24" t="str">
        <f t="shared" ca="1" si="38"/>
        <v/>
      </c>
      <c r="R27" s="23"/>
      <c r="S27" s="24" t="str">
        <f t="shared" ca="1" si="39"/>
        <v/>
      </c>
      <c r="T27" s="23"/>
      <c r="U27" s="24" t="str">
        <f t="shared" ca="1" si="40"/>
        <v/>
      </c>
      <c r="V27" s="23"/>
      <c r="W27" s="24" t="str">
        <f t="shared" ca="1" si="41"/>
        <v/>
      </c>
      <c r="X27" s="23"/>
      <c r="Z27" s="21"/>
    </row>
    <row r="28" spans="1:36" x14ac:dyDescent="0.25">
      <c r="A28" s="24" t="str">
        <f t="shared" ca="1" si="42"/>
        <v/>
      </c>
      <c r="B28" s="23"/>
      <c r="C28" s="24" t="str">
        <f t="shared" ca="1" si="31"/>
        <v/>
      </c>
      <c r="D28" s="23"/>
      <c r="E28" s="24" t="str">
        <f t="shared" ca="1" si="32"/>
        <v/>
      </c>
      <c r="F28" s="23"/>
      <c r="G28" s="24" t="str">
        <f t="shared" ca="1" si="33"/>
        <v/>
      </c>
      <c r="H28" s="23"/>
      <c r="I28" s="24" t="str">
        <f t="shared" ca="1" si="34"/>
        <v/>
      </c>
      <c r="J28" s="23"/>
      <c r="K28" s="24" t="str">
        <f t="shared" ca="1" si="35"/>
        <v/>
      </c>
      <c r="L28" s="23"/>
      <c r="M28" s="24" t="str">
        <f t="shared" ca="1" si="36"/>
        <v/>
      </c>
      <c r="N28" s="23"/>
      <c r="O28" s="24" t="str">
        <f t="shared" ca="1" si="37"/>
        <v/>
      </c>
      <c r="P28" s="23"/>
      <c r="Q28" s="24" t="str">
        <f t="shared" ca="1" si="38"/>
        <v/>
      </c>
      <c r="R28" s="23"/>
      <c r="S28" s="24" t="str">
        <f t="shared" ca="1" si="39"/>
        <v/>
      </c>
      <c r="T28" s="23"/>
      <c r="U28" s="24" t="str">
        <f t="shared" ca="1" si="40"/>
        <v/>
      </c>
      <c r="V28" s="23"/>
      <c r="W28" s="24" t="str">
        <f t="shared" ca="1" si="41"/>
        <v/>
      </c>
      <c r="X28" s="23"/>
      <c r="Z28" s="21"/>
    </row>
    <row r="29" spans="1:36" x14ac:dyDescent="0.25">
      <c r="A29" s="24" t="str">
        <f t="shared" ca="1" si="42"/>
        <v/>
      </c>
      <c r="B29" s="23"/>
      <c r="C29" s="24" t="str">
        <f t="shared" ca="1" si="31"/>
        <v/>
      </c>
      <c r="D29" s="23"/>
      <c r="E29" s="24" t="str">
        <f t="shared" ca="1" si="32"/>
        <v/>
      </c>
      <c r="F29" s="23"/>
      <c r="G29" s="24" t="str">
        <f t="shared" ca="1" si="33"/>
        <v/>
      </c>
      <c r="H29" s="23"/>
      <c r="I29" s="24" t="str">
        <f t="shared" ca="1" si="34"/>
        <v/>
      </c>
      <c r="J29" s="23"/>
      <c r="K29" s="24" t="str">
        <f t="shared" ca="1" si="35"/>
        <v/>
      </c>
      <c r="L29" s="23"/>
      <c r="M29" s="24" t="str">
        <f t="shared" ca="1" si="36"/>
        <v/>
      </c>
      <c r="N29" s="23"/>
      <c r="O29" s="24" t="str">
        <f t="shared" ca="1" si="37"/>
        <v/>
      </c>
      <c r="P29" s="23"/>
      <c r="Q29" s="24" t="str">
        <f t="shared" ca="1" si="38"/>
        <v/>
      </c>
      <c r="R29" s="23"/>
      <c r="S29" s="24" t="str">
        <f t="shared" ca="1" si="39"/>
        <v/>
      </c>
      <c r="T29" s="23"/>
      <c r="U29" s="24" t="str">
        <f t="shared" ca="1" si="40"/>
        <v/>
      </c>
      <c r="V29" s="23"/>
      <c r="W29" s="24" t="str">
        <f t="shared" ca="1" si="41"/>
        <v/>
      </c>
      <c r="X29" s="23"/>
      <c r="Z29" s="21"/>
    </row>
    <row r="30" spans="1:36" x14ac:dyDescent="0.25">
      <c r="A30" s="24" t="str">
        <f t="shared" ca="1" si="42"/>
        <v/>
      </c>
      <c r="B30" s="23"/>
      <c r="C30" s="24" t="str">
        <f t="shared" ca="1" si="31"/>
        <v/>
      </c>
      <c r="D30" s="23"/>
      <c r="E30" s="24" t="str">
        <f t="shared" ca="1" si="32"/>
        <v/>
      </c>
      <c r="F30" s="23"/>
      <c r="G30" s="24" t="str">
        <f t="shared" ca="1" si="33"/>
        <v/>
      </c>
      <c r="H30" s="23"/>
      <c r="I30" s="24" t="str">
        <f t="shared" ca="1" si="34"/>
        <v/>
      </c>
      <c r="J30" s="23"/>
      <c r="K30" s="24" t="str">
        <f t="shared" ca="1" si="35"/>
        <v/>
      </c>
      <c r="L30" s="23"/>
      <c r="M30" s="24" t="str">
        <f t="shared" ca="1" si="36"/>
        <v/>
      </c>
      <c r="N30" s="23"/>
      <c r="O30" s="24" t="str">
        <f t="shared" ca="1" si="37"/>
        <v/>
      </c>
      <c r="P30" s="23"/>
      <c r="Q30" s="24" t="str">
        <f t="shared" ca="1" si="38"/>
        <v/>
      </c>
      <c r="R30" s="23"/>
      <c r="S30" s="24" t="str">
        <f t="shared" ca="1" si="39"/>
        <v/>
      </c>
      <c r="T30" s="23"/>
      <c r="U30" s="24" t="str">
        <f t="shared" ca="1" si="40"/>
        <v/>
      </c>
      <c r="V30" s="23"/>
      <c r="W30" s="24" t="str">
        <f t="shared" ca="1" si="41"/>
        <v/>
      </c>
      <c r="X30" s="23"/>
      <c r="Z30" s="21"/>
    </row>
    <row r="31" spans="1:36" x14ac:dyDescent="0.25">
      <c r="A31" s="24" t="str">
        <f t="shared" ca="1" si="42"/>
        <v/>
      </c>
      <c r="B31" s="23"/>
      <c r="C31" s="24" t="str">
        <f t="shared" ca="1" si="31"/>
        <v/>
      </c>
      <c r="D31" s="23"/>
      <c r="E31" s="24" t="str">
        <f t="shared" ca="1" si="32"/>
        <v/>
      </c>
      <c r="F31" s="23"/>
      <c r="G31" s="24" t="str">
        <f t="shared" ca="1" si="33"/>
        <v/>
      </c>
      <c r="H31" s="23"/>
      <c r="I31" s="24" t="str">
        <f t="shared" ca="1" si="34"/>
        <v/>
      </c>
      <c r="J31" s="23"/>
      <c r="K31" s="24" t="str">
        <f t="shared" ca="1" si="35"/>
        <v/>
      </c>
      <c r="L31" s="23"/>
      <c r="M31" s="24" t="str">
        <f t="shared" ca="1" si="36"/>
        <v/>
      </c>
      <c r="N31" s="23"/>
      <c r="O31" s="24" t="str">
        <f t="shared" ca="1" si="37"/>
        <v/>
      </c>
      <c r="P31" s="23"/>
      <c r="Q31" s="24" t="str">
        <f t="shared" ca="1" si="38"/>
        <v/>
      </c>
      <c r="R31" s="23"/>
      <c r="S31" s="24" t="str">
        <f t="shared" ca="1" si="39"/>
        <v/>
      </c>
      <c r="T31" s="23"/>
      <c r="U31" s="24" t="str">
        <f t="shared" ca="1" si="40"/>
        <v/>
      </c>
      <c r="V31" s="23"/>
      <c r="W31" s="24" t="str">
        <f t="shared" ca="1" si="41"/>
        <v/>
      </c>
      <c r="X31" s="23"/>
      <c r="Z31" s="21"/>
    </row>
    <row r="32" spans="1:36" x14ac:dyDescent="0.25">
      <c r="A32" s="24" t="str">
        <f t="shared" ca="1" si="42"/>
        <v/>
      </c>
      <c r="B32" s="23"/>
      <c r="C32" s="24" t="str">
        <f t="shared" ca="1" si="31"/>
        <v/>
      </c>
      <c r="D32" s="23"/>
      <c r="E32" s="24" t="str">
        <f t="shared" ca="1" si="32"/>
        <v/>
      </c>
      <c r="F32" s="23"/>
      <c r="G32" s="24" t="str">
        <f t="shared" ca="1" si="33"/>
        <v/>
      </c>
      <c r="H32" s="23"/>
      <c r="I32" s="24" t="str">
        <f t="shared" ca="1" si="34"/>
        <v/>
      </c>
      <c r="J32" s="23"/>
      <c r="K32" s="24" t="str">
        <f t="shared" ca="1" si="35"/>
        <v/>
      </c>
      <c r="L32" s="23"/>
      <c r="M32" s="24" t="str">
        <f t="shared" ca="1" si="36"/>
        <v/>
      </c>
      <c r="N32" s="23"/>
      <c r="O32" s="24" t="str">
        <f t="shared" ca="1" si="37"/>
        <v/>
      </c>
      <c r="P32" s="23"/>
      <c r="Q32" s="24" t="str">
        <f t="shared" ca="1" si="38"/>
        <v/>
      </c>
      <c r="R32" s="23"/>
      <c r="S32" s="24" t="str">
        <f t="shared" ca="1" si="39"/>
        <v/>
      </c>
      <c r="T32" s="23"/>
      <c r="U32" s="24" t="str">
        <f t="shared" ca="1" si="40"/>
        <v/>
      </c>
      <c r="V32" s="23"/>
      <c r="W32" s="24" t="str">
        <f t="shared" ca="1" si="41"/>
        <v/>
      </c>
      <c r="X32" s="23"/>
      <c r="Z32" s="21"/>
    </row>
    <row r="33" spans="1:26" x14ac:dyDescent="0.25">
      <c r="A33" s="24" t="str">
        <f t="shared" ca="1" si="42"/>
        <v/>
      </c>
      <c r="B33" s="23"/>
      <c r="C33" s="24" t="str">
        <f t="shared" ca="1" si="31"/>
        <v/>
      </c>
      <c r="D33" s="23"/>
      <c r="E33" s="24" t="str">
        <f t="shared" ca="1" si="32"/>
        <v/>
      </c>
      <c r="F33" s="23"/>
      <c r="G33" s="24" t="str">
        <f t="shared" ca="1" si="33"/>
        <v/>
      </c>
      <c r="H33" s="23"/>
      <c r="I33" s="24" t="str">
        <f t="shared" ca="1" si="34"/>
        <v/>
      </c>
      <c r="J33" s="23"/>
      <c r="K33" s="24" t="str">
        <f t="shared" ca="1" si="35"/>
        <v/>
      </c>
      <c r="L33" s="23"/>
      <c r="M33" s="24" t="str">
        <f t="shared" ca="1" si="36"/>
        <v/>
      </c>
      <c r="N33" s="23"/>
      <c r="O33" s="24" t="str">
        <f t="shared" ca="1" si="37"/>
        <v/>
      </c>
      <c r="P33" s="23"/>
      <c r="Q33" s="24" t="str">
        <f t="shared" ca="1" si="38"/>
        <v/>
      </c>
      <c r="R33" s="23"/>
      <c r="S33" s="24" t="str">
        <f t="shared" ca="1" si="39"/>
        <v/>
      </c>
      <c r="T33" s="23"/>
      <c r="U33" s="24" t="str">
        <f t="shared" ca="1" si="40"/>
        <v/>
      </c>
      <c r="V33" s="23"/>
      <c r="W33" s="24" t="str">
        <f t="shared" ca="1" si="41"/>
        <v/>
      </c>
      <c r="X33" s="23"/>
      <c r="Z33" s="21"/>
    </row>
    <row r="34" spans="1:26" x14ac:dyDescent="0.25">
      <c r="A34" s="24" t="str">
        <f t="shared" ca="1" si="42"/>
        <v/>
      </c>
      <c r="B34" s="23"/>
      <c r="C34" s="24" t="str">
        <f t="shared" ca="1" si="31"/>
        <v/>
      </c>
      <c r="D34" s="23"/>
      <c r="E34" s="24" t="str">
        <f t="shared" ca="1" si="32"/>
        <v/>
      </c>
      <c r="F34" s="23"/>
      <c r="G34" s="24" t="str">
        <f t="shared" ca="1" si="33"/>
        <v/>
      </c>
      <c r="H34" s="23"/>
      <c r="I34" s="24" t="str">
        <f t="shared" ca="1" si="34"/>
        <v/>
      </c>
      <c r="J34" s="23"/>
      <c r="K34" s="24" t="str">
        <f t="shared" ca="1" si="35"/>
        <v/>
      </c>
      <c r="L34" s="23"/>
      <c r="M34" s="24" t="str">
        <f t="shared" ca="1" si="36"/>
        <v/>
      </c>
      <c r="N34" s="23"/>
      <c r="O34" s="24" t="str">
        <f t="shared" ca="1" si="37"/>
        <v/>
      </c>
      <c r="P34" s="23"/>
      <c r="Q34" s="24" t="str">
        <f t="shared" ca="1" si="38"/>
        <v/>
      </c>
      <c r="R34" s="23"/>
      <c r="S34" s="24" t="str">
        <f t="shared" ca="1" si="39"/>
        <v/>
      </c>
      <c r="T34" s="23"/>
      <c r="U34" s="24" t="str">
        <f t="shared" ca="1" si="40"/>
        <v/>
      </c>
      <c r="V34" s="23"/>
      <c r="W34" s="24" t="str">
        <f t="shared" ca="1" si="41"/>
        <v/>
      </c>
      <c r="X34" s="23"/>
      <c r="Z34" s="21"/>
    </row>
    <row r="35" spans="1:26" x14ac:dyDescent="0.25">
      <c r="A35" s="24" t="str">
        <f t="shared" ca="1" si="42"/>
        <v/>
      </c>
      <c r="B35" s="23"/>
      <c r="C35" s="24" t="str">
        <f t="shared" ca="1" si="31"/>
        <v/>
      </c>
      <c r="D35" s="23"/>
      <c r="E35" s="24" t="str">
        <f t="shared" ca="1" si="32"/>
        <v/>
      </c>
      <c r="F35" s="23"/>
      <c r="G35" s="24" t="str">
        <f t="shared" ca="1" si="33"/>
        <v/>
      </c>
      <c r="H35" s="23"/>
      <c r="I35" s="24" t="str">
        <f t="shared" ca="1" si="34"/>
        <v/>
      </c>
      <c r="J35" s="23"/>
      <c r="K35" s="24" t="str">
        <f t="shared" ca="1" si="35"/>
        <v/>
      </c>
      <c r="L35" s="23"/>
      <c r="M35" s="24" t="str">
        <f t="shared" ca="1" si="36"/>
        <v/>
      </c>
      <c r="N35" s="23"/>
      <c r="O35" s="24" t="str">
        <f t="shared" ca="1" si="37"/>
        <v/>
      </c>
      <c r="P35" s="23"/>
      <c r="Q35" s="24" t="str">
        <f t="shared" ca="1" si="38"/>
        <v/>
      </c>
      <c r="R35" s="23"/>
      <c r="S35" s="24" t="str">
        <f t="shared" ca="1" si="39"/>
        <v/>
      </c>
      <c r="T35" s="23"/>
      <c r="U35" s="24" t="str">
        <f t="shared" ca="1" si="40"/>
        <v/>
      </c>
      <c r="V35" s="23"/>
      <c r="W35" s="24" t="str">
        <f t="shared" ca="1" si="41"/>
        <v/>
      </c>
      <c r="X35" s="23"/>
      <c r="Z35" s="21"/>
    </row>
    <row r="36" spans="1:26" x14ac:dyDescent="0.25">
      <c r="A36" s="24" t="str">
        <f t="shared" ca="1" si="42"/>
        <v/>
      </c>
      <c r="B36" s="23"/>
      <c r="C36" s="24" t="str">
        <f t="shared" ca="1" si="31"/>
        <v/>
      </c>
      <c r="D36" s="23"/>
      <c r="E36" s="24" t="str">
        <f t="shared" ca="1" si="32"/>
        <v/>
      </c>
      <c r="F36" s="23"/>
      <c r="G36" s="24" t="str">
        <f t="shared" ca="1" si="33"/>
        <v/>
      </c>
      <c r="H36" s="23"/>
      <c r="I36" s="24" t="str">
        <f t="shared" ca="1" si="34"/>
        <v/>
      </c>
      <c r="J36" s="23"/>
      <c r="K36" s="24" t="str">
        <f t="shared" ca="1" si="35"/>
        <v/>
      </c>
      <c r="L36" s="23"/>
      <c r="M36" s="24" t="str">
        <f t="shared" ca="1" si="36"/>
        <v/>
      </c>
      <c r="N36" s="23"/>
      <c r="O36" s="24" t="str">
        <f t="shared" ca="1" si="37"/>
        <v/>
      </c>
      <c r="P36" s="23"/>
      <c r="Q36" s="24" t="str">
        <f t="shared" ca="1" si="38"/>
        <v/>
      </c>
      <c r="R36" s="23"/>
      <c r="S36" s="24" t="str">
        <f t="shared" ca="1" si="39"/>
        <v/>
      </c>
      <c r="T36" s="23"/>
      <c r="U36" s="24" t="str">
        <f t="shared" ca="1" si="40"/>
        <v/>
      </c>
      <c r="V36" s="23"/>
      <c r="W36" s="24" t="str">
        <f t="shared" ca="1" si="41"/>
        <v/>
      </c>
      <c r="X36" s="23"/>
      <c r="Z36" s="21"/>
    </row>
    <row r="37" spans="1:26" x14ac:dyDescent="0.25">
      <c r="A37" s="24" t="str">
        <f t="shared" ca="1" si="42"/>
        <v/>
      </c>
      <c r="B37" s="23"/>
      <c r="C37" s="24" t="str">
        <f t="shared" ca="1" si="31"/>
        <v/>
      </c>
      <c r="D37" s="23"/>
      <c r="E37" s="24" t="str">
        <f t="shared" ca="1" si="32"/>
        <v/>
      </c>
      <c r="F37" s="23"/>
      <c r="G37" s="24" t="str">
        <f t="shared" ca="1" si="33"/>
        <v/>
      </c>
      <c r="H37" s="23"/>
      <c r="I37" s="24" t="str">
        <f t="shared" ca="1" si="34"/>
        <v/>
      </c>
      <c r="J37" s="23"/>
      <c r="K37" s="24" t="str">
        <f t="shared" ca="1" si="35"/>
        <v/>
      </c>
      <c r="L37" s="23"/>
      <c r="M37" s="24" t="str">
        <f t="shared" ca="1" si="36"/>
        <v/>
      </c>
      <c r="N37" s="23"/>
      <c r="O37" s="24" t="str">
        <f t="shared" ca="1" si="37"/>
        <v/>
      </c>
      <c r="P37" s="23"/>
      <c r="Q37" s="24" t="str">
        <f t="shared" ca="1" si="38"/>
        <v/>
      </c>
      <c r="R37" s="23"/>
      <c r="S37" s="24" t="str">
        <f t="shared" ca="1" si="39"/>
        <v/>
      </c>
      <c r="T37" s="23"/>
      <c r="U37" s="24" t="str">
        <f t="shared" ca="1" si="40"/>
        <v/>
      </c>
      <c r="V37" s="23"/>
      <c r="W37" s="24" t="str">
        <f t="shared" ca="1" si="41"/>
        <v/>
      </c>
      <c r="X37" s="23"/>
      <c r="Z37" s="21"/>
    </row>
    <row r="38" spans="1:26" x14ac:dyDescent="0.25">
      <c r="A38" s="24" t="str">
        <f t="shared" ca="1" si="42"/>
        <v/>
      </c>
      <c r="B38" s="23"/>
      <c r="C38" s="24" t="str">
        <f t="shared" ca="1" si="31"/>
        <v/>
      </c>
      <c r="D38" s="23"/>
      <c r="E38" s="24" t="str">
        <f t="shared" ca="1" si="32"/>
        <v/>
      </c>
      <c r="F38" s="23"/>
      <c r="G38" s="24" t="str">
        <f t="shared" ca="1" si="33"/>
        <v/>
      </c>
      <c r="H38" s="23"/>
      <c r="I38" s="24" t="str">
        <f t="shared" ca="1" si="34"/>
        <v/>
      </c>
      <c r="J38" s="23"/>
      <c r="K38" s="24" t="str">
        <f t="shared" ca="1" si="35"/>
        <v/>
      </c>
      <c r="L38" s="23"/>
      <c r="M38" s="24" t="str">
        <f t="shared" ca="1" si="36"/>
        <v/>
      </c>
      <c r="N38" s="23"/>
      <c r="O38" s="24" t="str">
        <f t="shared" ca="1" si="37"/>
        <v/>
      </c>
      <c r="P38" s="23"/>
      <c r="Q38" s="24" t="str">
        <f t="shared" ca="1" si="38"/>
        <v/>
      </c>
      <c r="R38" s="23"/>
      <c r="S38" s="24" t="str">
        <f t="shared" ca="1" si="39"/>
        <v/>
      </c>
      <c r="T38" s="23"/>
      <c r="U38" s="24" t="str">
        <f t="shared" ca="1" si="40"/>
        <v/>
      </c>
      <c r="V38" s="23"/>
      <c r="W38" s="24" t="str">
        <f t="shared" ca="1" si="41"/>
        <v/>
      </c>
      <c r="X38" s="23"/>
      <c r="Z38" s="21"/>
    </row>
    <row r="39" spans="1:26" x14ac:dyDescent="0.25">
      <c r="A39" s="24" t="str">
        <f t="shared" ca="1" si="42"/>
        <v/>
      </c>
      <c r="B39" s="23"/>
      <c r="C39" s="24" t="str">
        <f t="shared" ca="1" si="31"/>
        <v/>
      </c>
      <c r="D39" s="23"/>
      <c r="E39" s="24" t="str">
        <f t="shared" ca="1" si="32"/>
        <v/>
      </c>
      <c r="F39" s="23"/>
      <c r="G39" s="24" t="str">
        <f t="shared" ca="1" si="33"/>
        <v/>
      </c>
      <c r="H39" s="23"/>
      <c r="I39" s="24" t="str">
        <f t="shared" ca="1" si="34"/>
        <v/>
      </c>
      <c r="J39" s="23"/>
      <c r="K39" s="24" t="str">
        <f t="shared" ca="1" si="35"/>
        <v/>
      </c>
      <c r="L39" s="23"/>
      <c r="M39" s="24" t="str">
        <f t="shared" ca="1" si="36"/>
        <v/>
      </c>
      <c r="N39" s="23"/>
      <c r="O39" s="24" t="str">
        <f t="shared" ca="1" si="37"/>
        <v/>
      </c>
      <c r="P39" s="23"/>
      <c r="Q39" s="24" t="str">
        <f t="shared" ca="1" si="38"/>
        <v/>
      </c>
      <c r="R39" s="23"/>
      <c r="S39" s="24" t="str">
        <f t="shared" ca="1" si="39"/>
        <v/>
      </c>
      <c r="T39" s="23"/>
      <c r="U39" s="24" t="str">
        <f t="shared" ca="1" si="40"/>
        <v/>
      </c>
      <c r="V39" s="23"/>
      <c r="W39" s="24" t="str">
        <f t="shared" ca="1" si="41"/>
        <v/>
      </c>
      <c r="X39" s="23"/>
      <c r="Z39" s="21"/>
    </row>
    <row r="40" spans="1:26" x14ac:dyDescent="0.25">
      <c r="A40" s="24" t="str">
        <f ca="1">IF($AB$13="MenP","",IFERROR(IF(OR(A39="",MONTH(A39+1)&gt;MONTH(A39)),"",A39+1),""))</f>
        <v/>
      </c>
      <c r="B40" s="23"/>
      <c r="C40" s="24" t="str">
        <f t="shared" ref="C40:C42" ca="1" si="43">IF($AB$13="MenP","",IFERROR(IF(OR(C39="",MONTH(C39+1)&gt;MONTH(C39)),"",C39+1),""))</f>
        <v/>
      </c>
      <c r="D40" s="23"/>
      <c r="E40" s="24" t="str">
        <f t="shared" ref="E40:E42" ca="1" si="44">IF($AB$13="MenP","",IFERROR(IF(OR(E39="",MONTH(E39+1)&gt;MONTH(E39)),"",E39+1),""))</f>
        <v/>
      </c>
      <c r="F40" s="23"/>
      <c r="G40" s="24" t="str">
        <f t="shared" ref="G40:G42" ca="1" si="45">IF($AB$13="MenP","",IFERROR(IF(OR(G39="",MONTH(G39+1)&gt;MONTH(G39)),"",G39+1),""))</f>
        <v/>
      </c>
      <c r="H40" s="23"/>
      <c r="I40" s="24" t="str">
        <f t="shared" ref="I40:I42" ca="1" si="46">IF($AB$13="MenP","",IFERROR(IF(OR(I39="",MONTH(I39+1)&gt;MONTH(I39)),"",I39+1),""))</f>
        <v/>
      </c>
      <c r="J40" s="23"/>
      <c r="K40" s="24" t="str">
        <f t="shared" ref="K40:K42" ca="1" si="47">IF($AB$13="MenP","",IFERROR(IF(OR(K39="",MONTH(K39+1)&gt;MONTH(K39)),"",K39+1),""))</f>
        <v/>
      </c>
      <c r="L40" s="23"/>
      <c r="M40" s="24" t="str">
        <f t="shared" ref="M40:M42" ca="1" si="48">IF($AB$13="MenP","",IFERROR(IF(OR(M39="",MONTH(M39+1)&gt;MONTH(M39)),"",M39+1),""))</f>
        <v/>
      </c>
      <c r="N40" s="23"/>
      <c r="O40" s="24" t="str">
        <f t="shared" ref="O40:O42" ca="1" si="49">IF($AB$13="MenP","",IFERROR(IF(OR(O39="",MONTH(O39+1)&gt;MONTH(O39)),"",O39+1),""))</f>
        <v/>
      </c>
      <c r="P40" s="23"/>
      <c r="Q40" s="24" t="str">
        <f t="shared" ref="Q40:Q42" ca="1" si="50">IF($AB$13="MenP","",IFERROR(IF(OR(Q39="",MONTH(Q39+1)&gt;MONTH(Q39)),"",Q39+1),""))</f>
        <v/>
      </c>
      <c r="R40" s="23"/>
      <c r="S40" s="24" t="str">
        <f t="shared" ref="S40:S42" ca="1" si="51">IF($AB$13="MenP","",IFERROR(IF(OR(S39="",MONTH(S39+1)&gt;MONTH(S39)),"",S39+1),""))</f>
        <v/>
      </c>
      <c r="T40" s="23"/>
      <c r="U40" s="24" t="str">
        <f t="shared" ref="U40:U42" ca="1" si="52">IF($AB$13="MenP","",IFERROR(IF(OR(U39="",MONTH(U39+1)&gt;MONTH(U39)),"",U39+1),""))</f>
        <v/>
      </c>
      <c r="V40" s="23"/>
      <c r="W40" s="24" t="str">
        <f t="shared" ref="W40:W42" ca="1" si="53">IF($AB$13="MenP","",IFERROR(IF(OR(W39="",MONTH(W39+1)&gt;MONTH(W39)),"",W39+1),""))</f>
        <v/>
      </c>
      <c r="X40" s="23"/>
      <c r="Z40" s="21"/>
    </row>
    <row r="41" spans="1:26" x14ac:dyDescent="0.25">
      <c r="A41" s="24" t="str">
        <f t="shared" ref="A41:A42" ca="1" si="54">IF($AB$13="MenP","",IFERROR(IF(OR(A40="",MONTH(A40+1)&gt;MONTH(A40)),"",A40+1),""))</f>
        <v/>
      </c>
      <c r="B41" s="23"/>
      <c r="C41" s="24" t="str">
        <f t="shared" ca="1" si="43"/>
        <v/>
      </c>
      <c r="D41" s="23"/>
      <c r="E41" s="24" t="str">
        <f t="shared" ca="1" si="44"/>
        <v/>
      </c>
      <c r="F41" s="23"/>
      <c r="G41" s="24" t="str">
        <f t="shared" ca="1" si="45"/>
        <v/>
      </c>
      <c r="H41" s="23"/>
      <c r="I41" s="24" t="str">
        <f t="shared" ca="1" si="46"/>
        <v/>
      </c>
      <c r="J41" s="23"/>
      <c r="K41" s="24" t="str">
        <f t="shared" ca="1" si="47"/>
        <v/>
      </c>
      <c r="L41" s="23"/>
      <c r="M41" s="24" t="str">
        <f t="shared" ca="1" si="48"/>
        <v/>
      </c>
      <c r="N41" s="23"/>
      <c r="O41" s="24" t="str">
        <f t="shared" ca="1" si="49"/>
        <v/>
      </c>
      <c r="P41" s="23"/>
      <c r="Q41" s="24" t="str">
        <f t="shared" ca="1" si="50"/>
        <v/>
      </c>
      <c r="R41" s="23"/>
      <c r="S41" s="24" t="str">
        <f t="shared" ca="1" si="51"/>
        <v/>
      </c>
      <c r="T41" s="23"/>
      <c r="U41" s="24" t="str">
        <f t="shared" ca="1" si="52"/>
        <v/>
      </c>
      <c r="V41" s="23"/>
      <c r="W41" s="24" t="str">
        <f t="shared" ca="1" si="53"/>
        <v/>
      </c>
      <c r="X41" s="23"/>
      <c r="Z41" s="21"/>
    </row>
    <row r="42" spans="1:26" ht="12.75" customHeight="1" x14ac:dyDescent="0.25">
      <c r="A42" s="24" t="str">
        <f t="shared" ca="1" si="54"/>
        <v/>
      </c>
      <c r="B42" s="23"/>
      <c r="C42" s="24" t="str">
        <f t="shared" ca="1" si="43"/>
        <v/>
      </c>
      <c r="D42" s="23"/>
      <c r="E42" s="24" t="str">
        <f t="shared" ca="1" si="44"/>
        <v/>
      </c>
      <c r="F42" s="23"/>
      <c r="G42" s="24" t="str">
        <f t="shared" ca="1" si="45"/>
        <v/>
      </c>
      <c r="H42" s="23"/>
      <c r="I42" s="24" t="str">
        <f t="shared" ca="1" si="46"/>
        <v/>
      </c>
      <c r="J42" s="23"/>
      <c r="K42" s="24" t="str">
        <f t="shared" ca="1" si="47"/>
        <v/>
      </c>
      <c r="L42" s="23"/>
      <c r="M42" s="24" t="str">
        <f t="shared" ca="1" si="48"/>
        <v/>
      </c>
      <c r="N42" s="23"/>
      <c r="O42" s="24" t="str">
        <f t="shared" ca="1" si="49"/>
        <v/>
      </c>
      <c r="P42" s="23"/>
      <c r="Q42" s="24" t="str">
        <f t="shared" ca="1" si="50"/>
        <v/>
      </c>
      <c r="R42" s="23"/>
      <c r="S42" s="24" t="str">
        <f t="shared" ca="1" si="51"/>
        <v/>
      </c>
      <c r="T42" s="23"/>
      <c r="U42" s="24" t="str">
        <f t="shared" ca="1" si="52"/>
        <v/>
      </c>
      <c r="V42" s="23"/>
      <c r="W42" s="24" t="str">
        <f t="shared" ca="1" si="53"/>
        <v/>
      </c>
      <c r="X42" s="23"/>
      <c r="Z42" s="21"/>
    </row>
    <row r="43" spans="1:26" ht="12.75" hidden="1" customHeight="1" x14ac:dyDescent="0.25">
      <c r="A43" s="25" t="s">
        <v>35</v>
      </c>
      <c r="B43" s="7">
        <f>COUNTIF(B12:B42,"TV")</f>
        <v>0</v>
      </c>
      <c r="C43" s="7"/>
      <c r="D43" s="7">
        <f t="shared" ref="D43" si="55">COUNTIF(D12:D42,"TV")</f>
        <v>0</v>
      </c>
      <c r="E43" s="7"/>
      <c r="F43" s="7">
        <f t="shared" ref="F43" si="56">COUNTIF(F12:F42,"TV")</f>
        <v>0</v>
      </c>
      <c r="G43" s="7"/>
      <c r="H43" s="7">
        <f t="shared" ref="H43" si="57">COUNTIF(H12:H42,"TV")</f>
        <v>0</v>
      </c>
      <c r="I43" s="7"/>
      <c r="J43" s="7">
        <f t="shared" ref="J43" si="58">COUNTIF(J12:J42,"TV")</f>
        <v>0</v>
      </c>
      <c r="K43" s="7"/>
      <c r="L43" s="7">
        <f t="shared" ref="L43" si="59">COUNTIF(L12:L42,"TV")</f>
        <v>0</v>
      </c>
      <c r="M43" s="7"/>
      <c r="N43" s="7">
        <f t="shared" ref="N43" si="60">COUNTIF(N12:N42,"TV")</f>
        <v>0</v>
      </c>
      <c r="O43" s="7"/>
      <c r="P43" s="7">
        <f t="shared" ref="P43" si="61">COUNTIF(P12:P42,"TV")</f>
        <v>0</v>
      </c>
      <c r="Q43" s="7"/>
      <c r="R43" s="7">
        <f t="shared" ref="R43" si="62">COUNTIF(R12:R42,"TV")</f>
        <v>0</v>
      </c>
      <c r="S43" s="7"/>
      <c r="T43" s="7">
        <f t="shared" ref="T43" si="63">COUNTIF(T12:T42,"TV")</f>
        <v>0</v>
      </c>
      <c r="U43" s="7"/>
      <c r="V43" s="7">
        <f t="shared" ref="V43" si="64">COUNTIF(V12:V42,"TV")</f>
        <v>0</v>
      </c>
      <c r="W43" s="7"/>
      <c r="X43" s="7">
        <f t="shared" ref="X43" si="65">COUNTIF(X12:X42,"TV")</f>
        <v>0</v>
      </c>
      <c r="Y43" s="21"/>
    </row>
    <row r="44" spans="1:26" ht="12.75" customHeight="1" x14ac:dyDescent="0.25"/>
  </sheetData>
  <mergeCells count="44">
    <mergeCell ref="K11:L11"/>
    <mergeCell ref="A11:B11"/>
    <mergeCell ref="C11:D11"/>
    <mergeCell ref="E11:F11"/>
    <mergeCell ref="G11:H11"/>
    <mergeCell ref="I11:J11"/>
    <mergeCell ref="M11:N11"/>
    <mergeCell ref="O11:P11"/>
    <mergeCell ref="Q11:R11"/>
    <mergeCell ref="S11:T11"/>
    <mergeCell ref="U11:V11"/>
    <mergeCell ref="E8:F8"/>
    <mergeCell ref="I3:J3"/>
    <mergeCell ref="A1:X1"/>
    <mergeCell ref="A3:C3"/>
    <mergeCell ref="A4:C4"/>
    <mergeCell ref="A5:C5"/>
    <mergeCell ref="E3:F3"/>
    <mergeCell ref="E4:F4"/>
    <mergeCell ref="E5:F5"/>
    <mergeCell ref="E6:F6"/>
    <mergeCell ref="E7:F7"/>
    <mergeCell ref="K10:L10"/>
    <mergeCell ref="M10:N10"/>
    <mergeCell ref="O10:P10"/>
    <mergeCell ref="Q10:R10"/>
    <mergeCell ref="I4:J4"/>
    <mergeCell ref="I5:J5"/>
    <mergeCell ref="I6:J6"/>
    <mergeCell ref="I7:J7"/>
    <mergeCell ref="I8:J8"/>
    <mergeCell ref="M3:R5"/>
    <mergeCell ref="M6:R7"/>
    <mergeCell ref="A10:B10"/>
    <mergeCell ref="C10:D10"/>
    <mergeCell ref="E10:F10"/>
    <mergeCell ref="G10:H10"/>
    <mergeCell ref="I10:J10"/>
    <mergeCell ref="S10:T10"/>
    <mergeCell ref="U10:V10"/>
    <mergeCell ref="W10:X10"/>
    <mergeCell ref="AI12:AJ12"/>
    <mergeCell ref="AD12:AE12"/>
    <mergeCell ref="W11:X11"/>
  </mergeCells>
  <conditionalFormatting sqref="A12:B42">
    <cfRule type="expression" dxfId="47" priority="23">
      <formula>WEEKDAY($A12,2)&gt;5</formula>
    </cfRule>
    <cfRule type="expression" dxfId="46" priority="36">
      <formula>COUNTIF($AJ$13:$AJ$23,$A12)=1</formula>
    </cfRule>
  </conditionalFormatting>
  <conditionalFormatting sqref="C12:D42">
    <cfRule type="expression" dxfId="45" priority="22">
      <formula>COUNTIF($AJ$13:$AJ$23,$C12)=1</formula>
    </cfRule>
    <cfRule type="expression" dxfId="44" priority="11">
      <formula>WEEKDAY($C12,2)&gt;5</formula>
    </cfRule>
  </conditionalFormatting>
  <conditionalFormatting sqref="E12:F42">
    <cfRule type="expression" dxfId="43" priority="21">
      <formula>COUNTIF($AJ$13:$AJ$23,$E12)=1</formula>
    </cfRule>
    <cfRule type="expression" dxfId="42" priority="10">
      <formula>WEEKDAY($E12,2)&gt;5</formula>
    </cfRule>
  </conditionalFormatting>
  <conditionalFormatting sqref="G12:H42">
    <cfRule type="expression" dxfId="41" priority="20">
      <formula>COUNTIF($AJ$13:$AJ$23,$G12)=1</formula>
    </cfRule>
    <cfRule type="expression" dxfId="40" priority="9">
      <formula>WEEKDAY($G12,2)&gt;5</formula>
    </cfRule>
  </conditionalFormatting>
  <conditionalFormatting sqref="I12:J42">
    <cfRule type="expression" dxfId="39" priority="19">
      <formula>COUNTIF($AJ$13:$AJ$23,$I12)=1</formula>
    </cfRule>
    <cfRule type="expression" dxfId="38" priority="8">
      <formula>WEEKDAY($I12,2)&gt;5</formula>
    </cfRule>
  </conditionalFormatting>
  <conditionalFormatting sqref="K12:L42">
    <cfRule type="expression" dxfId="37" priority="18">
      <formula>COUNTIF($AJ$13:$AJ$23,$K12)=1</formula>
    </cfRule>
    <cfRule type="expression" dxfId="36" priority="7">
      <formula>WEEKDAY($K12,2)&gt;5</formula>
    </cfRule>
  </conditionalFormatting>
  <conditionalFormatting sqref="M12:N42">
    <cfRule type="expression" dxfId="35" priority="17">
      <formula>COUNTIF($AJ$13:$AJ$23,$M12)=1</formula>
    </cfRule>
    <cfRule type="expression" dxfId="34" priority="6">
      <formula>WEEKDAY($M12,2)&gt;5</formula>
    </cfRule>
  </conditionalFormatting>
  <conditionalFormatting sqref="O12:P42">
    <cfRule type="expression" dxfId="33" priority="16">
      <formula>COUNTIF($AJ$13:$AJ$23,$O12)=1</formula>
    </cfRule>
    <cfRule type="expression" dxfId="32" priority="5">
      <formula>WEEKDAY($O12,2)&gt;5</formula>
    </cfRule>
  </conditionalFormatting>
  <conditionalFormatting sqref="Q12:R42">
    <cfRule type="expression" dxfId="31" priority="15">
      <formula>COUNTIF($AJ$13:$AJ$23,$Q12)=1</formula>
    </cfRule>
    <cfRule type="expression" dxfId="30" priority="4">
      <formula>WEEKDAY($Q12,2)&gt;5</formula>
    </cfRule>
  </conditionalFormatting>
  <conditionalFormatting sqref="S12:T42">
    <cfRule type="expression" dxfId="29" priority="14">
      <formula>COUNTIF($AJ$13:$AJ$23,$S12)=1</formula>
    </cfRule>
    <cfRule type="expression" dxfId="28" priority="3">
      <formula>WEEKDAY($S12,2)&gt;5</formula>
    </cfRule>
  </conditionalFormatting>
  <conditionalFormatting sqref="U12:V42">
    <cfRule type="expression" dxfId="27" priority="13">
      <formula>COUNTIF($AJ$13:$AJ$23,$U12)=1</formula>
    </cfRule>
    <cfRule type="expression" dxfId="26" priority="2">
      <formula>WEEKDAY($U12,2)&gt;5</formula>
    </cfRule>
  </conditionalFormatting>
  <conditionalFormatting sqref="W12:X42">
    <cfRule type="expression" dxfId="25" priority="12">
      <formula>COUNTIF($AJ$13:$AJ$23,$W12)=1</formula>
    </cfRule>
    <cfRule type="expression" dxfId="24" priority="1">
      <formula>WEEKDAY($W12,2)&gt;5</formula>
    </cfRule>
  </conditionalFormatting>
  <printOptions horizontalCentered="1"/>
  <pageMargins left="0.19685039370078741" right="0.19685039370078741" top="0.19685039370078741" bottom="0.19685039370078741" header="0" footer="0"/>
  <pageSetup paperSize="9" orientation="landscape" horizontalDpi="200" verticalDpi="20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25</xdr:col>
                <xdr:colOff>0</xdr:colOff>
                <xdr:row>2</xdr:row>
                <xdr:rowOff>9525</xdr:rowOff>
              </from>
              <to>
                <xdr:col>26</xdr:col>
                <xdr:colOff>9525</xdr:colOff>
                <xdr:row>4</xdr:row>
                <xdr:rowOff>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A5"/>
  <sheetViews>
    <sheetView workbookViewId="0">
      <selection activeCell="A2" sqref="A2"/>
    </sheetView>
  </sheetViews>
  <sheetFormatPr baseColWidth="10" defaultColWidth="179" defaultRowHeight="15" x14ac:dyDescent="0.25"/>
  <cols>
    <col min="1" max="1" width="180.7109375" style="1" customWidth="1"/>
    <col min="2" max="2" width="5.7109375" style="1" customWidth="1"/>
    <col min="3" max="3" width="15.28515625" style="1" customWidth="1"/>
    <col min="4" max="16384" width="179" style="1"/>
  </cols>
  <sheetData>
    <row r="1" spans="1:1" ht="21.75" thickBot="1" x14ac:dyDescent="0.3">
      <c r="A1" s="16" t="s">
        <v>36</v>
      </c>
    </row>
    <row r="2" spans="1:1" ht="28.5" customHeight="1" x14ac:dyDescent="0.25"/>
    <row r="3" spans="1:1" s="13" customFormat="1" x14ac:dyDescent="0.25">
      <c r="A3" s="5" t="s">
        <v>39</v>
      </c>
    </row>
    <row r="5" spans="1:1" ht="217.5" customHeight="1" x14ac:dyDescent="0.25">
      <c r="A5" s="14" t="s">
        <v>38</v>
      </c>
    </row>
  </sheetData>
  <printOptions horizontalCentered="1"/>
  <pageMargins left="0.19685039370078741" right="0.19685039370078741" top="0.19685039370078741" bottom="0.19685039370078741" header="0" footer="0"/>
  <pageSetup paperSize="9" orientation="portrait" horizontalDpi="200" verticalDpi="200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2</xdr:col>
                <xdr:colOff>9525</xdr:colOff>
                <xdr:row>1</xdr:row>
                <xdr:rowOff>9525</xdr:rowOff>
              </from>
              <to>
                <xdr:col>3</xdr:col>
                <xdr:colOff>19050</xdr:colOff>
                <xdr:row>2</xdr:row>
                <xdr:rowOff>19050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BB44"/>
  <sheetViews>
    <sheetView workbookViewId="0">
      <selection activeCell="K8" sqref="K8"/>
    </sheetView>
  </sheetViews>
  <sheetFormatPr baseColWidth="10" defaultRowHeight="12.75" x14ac:dyDescent="0.25"/>
  <cols>
    <col min="1" max="1" width="6.7109375" style="33" bestFit="1" customWidth="1"/>
    <col min="2" max="2" width="5" style="33" customWidth="1"/>
    <col min="3" max="3" width="6.7109375" style="33" customWidth="1"/>
    <col min="4" max="4" width="5" style="33" customWidth="1"/>
    <col min="5" max="5" width="6.7109375" style="33" customWidth="1"/>
    <col min="6" max="6" width="5" style="33" customWidth="1"/>
    <col min="7" max="7" width="6.7109375" style="33" customWidth="1"/>
    <col min="8" max="8" width="5" style="33" customWidth="1"/>
    <col min="9" max="9" width="6.7109375" style="33" customWidth="1"/>
    <col min="10" max="10" width="5" style="33" customWidth="1"/>
    <col min="11" max="11" width="6.7109375" style="33" customWidth="1"/>
    <col min="12" max="12" width="5" style="33" customWidth="1"/>
    <col min="13" max="13" width="6.7109375" style="33" customWidth="1"/>
    <col min="14" max="14" width="5" style="33" customWidth="1"/>
    <col min="15" max="15" width="6.7109375" style="33" customWidth="1"/>
    <col min="16" max="16" width="5" style="33" customWidth="1"/>
    <col min="17" max="17" width="6.7109375" style="33" customWidth="1"/>
    <col min="18" max="18" width="5" style="33" customWidth="1"/>
    <col min="19" max="19" width="6.7109375" style="33" customWidth="1"/>
    <col min="20" max="20" width="5" style="33" customWidth="1"/>
    <col min="21" max="21" width="6.7109375" style="33" customWidth="1"/>
    <col min="22" max="22" width="5" style="33" customWidth="1"/>
    <col min="23" max="23" width="6.7109375" style="33" customWidth="1"/>
    <col min="24" max="24" width="5" style="33" customWidth="1"/>
    <col min="25" max="25" width="5.7109375" style="33" customWidth="1"/>
    <col min="26" max="26" width="15.28515625" style="33" customWidth="1"/>
    <col min="27" max="27" width="2.7109375" style="33" customWidth="1"/>
    <col min="28" max="28" width="12.28515625" style="3" bestFit="1" customWidth="1"/>
    <col min="29" max="29" width="2.7109375" style="3" customWidth="1"/>
    <col min="30" max="30" width="11.42578125" style="3"/>
    <col min="31" max="31" width="23.7109375" style="3" bestFit="1" customWidth="1"/>
    <col min="32" max="32" width="2.7109375" style="3" customWidth="1"/>
    <col min="33" max="33" width="15.7109375" style="3" bestFit="1" customWidth="1"/>
    <col min="34" max="34" width="2.7109375" style="3" customWidth="1"/>
    <col min="35" max="35" width="14.85546875" style="3" bestFit="1" customWidth="1"/>
    <col min="36" max="36" width="11.42578125" style="3"/>
    <col min="37" max="37" width="2.7109375" style="3" customWidth="1"/>
    <col min="38" max="54" width="11.42578125" style="3"/>
    <col min="55" max="16384" width="11.42578125" style="33"/>
  </cols>
  <sheetData>
    <row r="1" spans="1:38" ht="21.75" thickBot="1" x14ac:dyDescent="0.3">
      <c r="A1" s="36" t="str">
        <f ca="1">IF(AB13="MenP","",AE15)</f>
        <v>Calendrier pour l'année 2020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8"/>
    </row>
    <row r="2" spans="1:38" ht="9.9499999999999993" customHeight="1" x14ac:dyDescent="0.25"/>
    <row r="3" spans="1:38" ht="15" customHeight="1" x14ac:dyDescent="0.25">
      <c r="A3" s="43" t="s">
        <v>12</v>
      </c>
      <c r="B3" s="43"/>
      <c r="C3" s="43"/>
      <c r="E3" s="43" t="s">
        <v>0</v>
      </c>
      <c r="F3" s="43"/>
      <c r="G3" s="22">
        <f>B43</f>
        <v>0</v>
      </c>
      <c r="H3" s="6"/>
      <c r="I3" s="43" t="s">
        <v>6</v>
      </c>
      <c r="J3" s="43"/>
      <c r="K3" s="23">
        <f>N43</f>
        <v>0</v>
      </c>
      <c r="M3" s="44" t="s">
        <v>45</v>
      </c>
      <c r="N3" s="44"/>
      <c r="O3" s="44"/>
      <c r="P3" s="44"/>
      <c r="Q3" s="44"/>
      <c r="R3" s="44"/>
    </row>
    <row r="4" spans="1:38" ht="15" customHeight="1" x14ac:dyDescent="0.25">
      <c r="A4" s="46" t="s">
        <v>13</v>
      </c>
      <c r="B4" s="47"/>
      <c r="C4" s="47"/>
      <c r="E4" s="43" t="s">
        <v>1</v>
      </c>
      <c r="F4" s="43"/>
      <c r="G4" s="22">
        <f>D43</f>
        <v>0</v>
      </c>
      <c r="H4" s="6"/>
      <c r="I4" s="43" t="s">
        <v>7</v>
      </c>
      <c r="J4" s="43"/>
      <c r="K4" s="23">
        <f>P43</f>
        <v>0</v>
      </c>
      <c r="M4" s="44"/>
      <c r="N4" s="44"/>
      <c r="O4" s="44"/>
      <c r="P4" s="44"/>
      <c r="Q4" s="44"/>
      <c r="R4" s="44"/>
    </row>
    <row r="5" spans="1:38" ht="15" customHeight="1" x14ac:dyDescent="0.25">
      <c r="A5" s="48" t="s">
        <v>14</v>
      </c>
      <c r="B5" s="49"/>
      <c r="C5" s="49"/>
      <c r="E5" s="43" t="s">
        <v>2</v>
      </c>
      <c r="F5" s="43"/>
      <c r="G5" s="22">
        <f>F43</f>
        <v>0</v>
      </c>
      <c r="H5" s="6"/>
      <c r="I5" s="43" t="s">
        <v>8</v>
      </c>
      <c r="J5" s="43"/>
      <c r="K5" s="23">
        <f>R43</f>
        <v>0</v>
      </c>
      <c r="M5" s="44"/>
      <c r="N5" s="44"/>
      <c r="O5" s="44"/>
      <c r="P5" s="44"/>
      <c r="Q5" s="44"/>
      <c r="R5" s="44"/>
    </row>
    <row r="6" spans="1:38" ht="15" customHeight="1" x14ac:dyDescent="0.25">
      <c r="E6" s="43" t="s">
        <v>3</v>
      </c>
      <c r="F6" s="43"/>
      <c r="G6" s="22">
        <f>H43</f>
        <v>0</v>
      </c>
      <c r="H6" s="6"/>
      <c r="I6" s="43" t="s">
        <v>9</v>
      </c>
      <c r="J6" s="43"/>
      <c r="K6" s="23">
        <f>T43</f>
        <v>0</v>
      </c>
      <c r="M6" s="45">
        <f>SUM($G$3:$G$8,$K$3:$K$8)</f>
        <v>0</v>
      </c>
      <c r="N6" s="45"/>
      <c r="O6" s="45"/>
      <c r="P6" s="45"/>
      <c r="Q6" s="45"/>
      <c r="R6" s="45"/>
    </row>
    <row r="7" spans="1:38" ht="15" x14ac:dyDescent="0.25">
      <c r="E7" s="43" t="s">
        <v>4</v>
      </c>
      <c r="F7" s="43"/>
      <c r="G7" s="22">
        <f>J43</f>
        <v>0</v>
      </c>
      <c r="H7" s="6"/>
      <c r="I7" s="43" t="s">
        <v>10</v>
      </c>
      <c r="J7" s="43"/>
      <c r="K7" s="23">
        <f>V43</f>
        <v>0</v>
      </c>
      <c r="M7" s="45"/>
      <c r="N7" s="45"/>
      <c r="O7" s="45"/>
      <c r="P7" s="45"/>
      <c r="Q7" s="45"/>
      <c r="R7" s="45"/>
    </row>
    <row r="8" spans="1:38" ht="15" x14ac:dyDescent="0.25">
      <c r="E8" s="43" t="s">
        <v>5</v>
      </c>
      <c r="F8" s="43"/>
      <c r="G8" s="22">
        <f>L43</f>
        <v>0</v>
      </c>
      <c r="H8" s="6"/>
      <c r="I8" s="43" t="s">
        <v>11</v>
      </c>
      <c r="J8" s="43"/>
      <c r="K8" s="23">
        <f>X43</f>
        <v>0</v>
      </c>
    </row>
    <row r="9" spans="1:38" ht="9.9499999999999993" customHeight="1" x14ac:dyDescent="0.25">
      <c r="E9" s="10"/>
      <c r="F9" s="10"/>
      <c r="G9" s="10"/>
      <c r="H9" s="6"/>
      <c r="I9" s="10"/>
      <c r="J9" s="10"/>
      <c r="K9" s="11"/>
    </row>
    <row r="10" spans="1:38" hidden="1" x14ac:dyDescent="0.25">
      <c r="A10" s="40" t="str">
        <f ca="1">IF(AB13="MenP","",AB13)</f>
        <v>2020</v>
      </c>
      <c r="B10" s="40"/>
      <c r="C10" s="40" t="str">
        <f>IF(MONTH(1&amp;C11)=1,$A$10+1,"")</f>
        <v/>
      </c>
      <c r="D10" s="40"/>
      <c r="E10" s="40" t="str">
        <f t="shared" ref="E10" si="0">IF(MONTH(1&amp;E11)=1,$A$10+1,"")</f>
        <v/>
      </c>
      <c r="F10" s="40"/>
      <c r="G10" s="40" t="str">
        <f t="shared" ref="G10" si="1">IF(MONTH(1&amp;G11)=1,$A$10+1,"")</f>
        <v/>
      </c>
      <c r="H10" s="40"/>
      <c r="I10" s="40" t="str">
        <f t="shared" ref="I10" si="2">IF(MONTH(1&amp;I11)=1,$A$10+1,"")</f>
        <v/>
      </c>
      <c r="J10" s="40"/>
      <c r="K10" s="40" t="str">
        <f t="shared" ref="K10" si="3">IF(MONTH(1&amp;K11)=1,$A$10+1,"")</f>
        <v/>
      </c>
      <c r="L10" s="40"/>
      <c r="M10" s="40" t="str">
        <f t="shared" ref="M10" si="4">IF(MONTH(1&amp;M11)=1,$A$10+1,"")</f>
        <v/>
      </c>
      <c r="N10" s="40"/>
      <c r="O10" s="40" t="str">
        <f t="shared" ref="O10" si="5">IF(MONTH(1&amp;O11)=1,$A$10+1,"")</f>
        <v/>
      </c>
      <c r="P10" s="40"/>
      <c r="Q10" s="40" t="str">
        <f t="shared" ref="Q10" si="6">IF(MONTH(1&amp;Q11)=1,$A$10+1,"")</f>
        <v/>
      </c>
      <c r="R10" s="40"/>
      <c r="S10" s="40" t="str">
        <f t="shared" ref="S10" si="7">IF(MONTH(1&amp;S11)=1,$A$10+1,"")</f>
        <v/>
      </c>
      <c r="T10" s="40"/>
      <c r="U10" s="40" t="str">
        <f t="shared" ref="U10" si="8">IF(MONTH(1&amp;U11)=1,$A$10+1,"")</f>
        <v/>
      </c>
      <c r="V10" s="40"/>
      <c r="W10" s="40" t="str">
        <f t="shared" ref="W10" si="9">IF(MONTH(1&amp;W11)=1,$A$10+1,"")</f>
        <v/>
      </c>
      <c r="X10" s="40"/>
    </row>
    <row r="11" spans="1:38" ht="15.75" x14ac:dyDescent="0.25">
      <c r="A11" s="42" t="s">
        <v>0</v>
      </c>
      <c r="B11" s="42"/>
      <c r="C11" s="42" t="str">
        <f>CHOOSE(IF(MONTH(1&amp;A11)=12,1,MONTH(1&amp;A11)+1),"Janvier","Février","Mars","Avril","Mai","Juin","Juillet","Août","Septembre","Octobre","Novembre","Décembre")</f>
        <v>Février</v>
      </c>
      <c r="D11" s="42"/>
      <c r="E11" s="42" t="str">
        <f t="shared" ref="E11" si="10">CHOOSE(IF(MONTH(1&amp;C11)=12,1,MONTH(1&amp;C11)+1),"Janvier","Février","Mars","Avril","Mai","Juin","Juillet","Août","Septembre","Octobre","Novembre","Décembre")</f>
        <v>Mars</v>
      </c>
      <c r="F11" s="42"/>
      <c r="G11" s="42" t="str">
        <f t="shared" ref="G11" si="11">CHOOSE(IF(MONTH(1&amp;E11)=12,1,MONTH(1&amp;E11)+1),"Janvier","Février","Mars","Avril","Mai","Juin","Juillet","Août","Septembre","Octobre","Novembre","Décembre")</f>
        <v>Avril</v>
      </c>
      <c r="H11" s="42"/>
      <c r="I11" s="42" t="str">
        <f t="shared" ref="I11" si="12">CHOOSE(IF(MONTH(1&amp;G11)=12,1,MONTH(1&amp;G11)+1),"Janvier","Février","Mars","Avril","Mai","Juin","Juillet","Août","Septembre","Octobre","Novembre","Décembre")</f>
        <v>Mai</v>
      </c>
      <c r="J11" s="42"/>
      <c r="K11" s="42" t="str">
        <f t="shared" ref="K11" si="13">CHOOSE(IF(MONTH(1&amp;I11)=12,1,MONTH(1&amp;I11)+1),"Janvier","Février","Mars","Avril","Mai","Juin","Juillet","Août","Septembre","Octobre","Novembre","Décembre")</f>
        <v>Juin</v>
      </c>
      <c r="L11" s="42"/>
      <c r="M11" s="42" t="str">
        <f t="shared" ref="M11" si="14">CHOOSE(IF(MONTH(1&amp;K11)=12,1,MONTH(1&amp;K11)+1),"Janvier","Février","Mars","Avril","Mai","Juin","Juillet","Août","Septembre","Octobre","Novembre","Décembre")</f>
        <v>Juillet</v>
      </c>
      <c r="N11" s="42"/>
      <c r="O11" s="42" t="str">
        <f t="shared" ref="O11" si="15">CHOOSE(IF(MONTH(1&amp;M11)=12,1,MONTH(1&amp;M11)+1),"Janvier","Février","Mars","Avril","Mai","Juin","Juillet","Août","Septembre","Octobre","Novembre","Décembre")</f>
        <v>Août</v>
      </c>
      <c r="P11" s="42"/>
      <c r="Q11" s="42" t="str">
        <f t="shared" ref="Q11" si="16">CHOOSE(IF(MONTH(1&amp;O11)=12,1,MONTH(1&amp;O11)+1),"Janvier","Février","Mars","Avril","Mai","Juin","Juillet","Août","Septembre","Octobre","Novembre","Décembre")</f>
        <v>Septembre</v>
      </c>
      <c r="R11" s="42"/>
      <c r="S11" s="42" t="str">
        <f t="shared" ref="S11" si="17">CHOOSE(IF(MONTH(1&amp;Q11)=12,1,MONTH(1&amp;Q11)+1),"Janvier","Février","Mars","Avril","Mai","Juin","Juillet","Août","Septembre","Octobre","Novembre","Décembre")</f>
        <v>Octobre</v>
      </c>
      <c r="T11" s="42"/>
      <c r="U11" s="42" t="str">
        <f t="shared" ref="U11" si="18">CHOOSE(IF(MONTH(1&amp;S11)=12,1,MONTH(1&amp;S11)+1),"Janvier","Février","Mars","Avril","Mai","Juin","Juillet","Août","Septembre","Octobre","Novembre","Décembre")</f>
        <v>Novembre</v>
      </c>
      <c r="V11" s="42"/>
      <c r="W11" s="42" t="str">
        <f t="shared" ref="W11" si="19">CHOOSE(IF(MONTH(1&amp;U11)=12,1,MONTH(1&amp;U11)+1),"Janvier","Février","Mars","Avril","Mai","Juin","Juillet","Août","Septembre","Octobre","Novembre","Décembre")</f>
        <v>Décembre</v>
      </c>
      <c r="X11" s="42"/>
    </row>
    <row r="12" spans="1:38" x14ac:dyDescent="0.25">
      <c r="A12" s="24">
        <f ca="1">IF($AB$13="MenP","",DATE($A$10,MONTH(1&amp;A$11),1))</f>
        <v>43831</v>
      </c>
      <c r="B12" s="23"/>
      <c r="C12" s="24">
        <f t="shared" ref="C12" ca="1" si="20">IF($AB$13="MenP","",DATE($A$10,MONTH(1&amp;C$11),1))</f>
        <v>43862</v>
      </c>
      <c r="D12" s="23"/>
      <c r="E12" s="24">
        <f t="shared" ref="E12" ca="1" si="21">IF($AB$13="MenP","",DATE($A$10,MONTH(1&amp;E$11),1))</f>
        <v>43891</v>
      </c>
      <c r="F12" s="23"/>
      <c r="G12" s="24">
        <f t="shared" ref="G12" ca="1" si="22">IF($AB$13="MenP","",DATE($A$10,MONTH(1&amp;G$11),1))</f>
        <v>43922</v>
      </c>
      <c r="H12" s="23"/>
      <c r="I12" s="24">
        <f t="shared" ref="I12" ca="1" si="23">IF($AB$13="MenP","",DATE($A$10,MONTH(1&amp;I$11),1))</f>
        <v>43952</v>
      </c>
      <c r="J12" s="23"/>
      <c r="K12" s="24">
        <f t="shared" ref="K12" ca="1" si="24">IF($AB$13="MenP","",DATE($A$10,MONTH(1&amp;K$11),1))</f>
        <v>43983</v>
      </c>
      <c r="L12" s="23"/>
      <c r="M12" s="24">
        <f t="shared" ref="M12" ca="1" si="25">IF($AB$13="MenP","",DATE($A$10,MONTH(1&amp;M$11),1))</f>
        <v>44013</v>
      </c>
      <c r="N12" s="23"/>
      <c r="O12" s="24">
        <f t="shared" ref="O12" ca="1" si="26">IF($AB$13="MenP","",DATE($A$10,MONTH(1&amp;O$11),1))</f>
        <v>44044</v>
      </c>
      <c r="P12" s="23"/>
      <c r="Q12" s="24">
        <f t="shared" ref="Q12" ca="1" si="27">IF($AB$13="MenP","",DATE($A$10,MONTH(1&amp;Q$11),1))</f>
        <v>44075</v>
      </c>
      <c r="R12" s="23"/>
      <c r="S12" s="24">
        <f t="shared" ref="S12" ca="1" si="28">IF($AB$13="MenP","",DATE($A$10,MONTH(1&amp;S$11),1))</f>
        <v>44105</v>
      </c>
      <c r="T12" s="23"/>
      <c r="U12" s="24">
        <f t="shared" ref="U12" ca="1" si="29">IF($AB$13="MenP","",DATE($A$10,MONTH(1&amp;U$11),1))</f>
        <v>44136</v>
      </c>
      <c r="V12" s="23"/>
      <c r="W12" s="24">
        <f t="shared" ref="W12" ca="1" si="30">IF($AB$13="MenP","",DATE($A$10,MONTH(1&amp;W$11),1))</f>
        <v>44166</v>
      </c>
      <c r="X12" s="23"/>
      <c r="AB12" s="34" t="s">
        <v>15</v>
      </c>
      <c r="AD12" s="41" t="s">
        <v>16</v>
      </c>
      <c r="AE12" s="41"/>
      <c r="AG12" s="34" t="s">
        <v>32</v>
      </c>
      <c r="AI12" s="41" t="s">
        <v>20</v>
      </c>
      <c r="AJ12" s="41"/>
      <c r="AL12" s="34" t="s">
        <v>33</v>
      </c>
    </row>
    <row r="13" spans="1:38" x14ac:dyDescent="0.25">
      <c r="A13" s="24">
        <f ca="1">IF($AB$13="MenP","",A12+1)</f>
        <v>43832</v>
      </c>
      <c r="B13" s="23"/>
      <c r="C13" s="24">
        <f t="shared" ref="C13:C39" ca="1" si="31">IF($AB$13="MenP","",C12+1)</f>
        <v>43863</v>
      </c>
      <c r="D13" s="23"/>
      <c r="E13" s="24">
        <f t="shared" ref="E13:E39" ca="1" si="32">IF($AB$13="MenP","",E12+1)</f>
        <v>43892</v>
      </c>
      <c r="F13" s="23"/>
      <c r="G13" s="24">
        <f t="shared" ref="G13:G39" ca="1" si="33">IF($AB$13="MenP","",G12+1)</f>
        <v>43923</v>
      </c>
      <c r="H13" s="23"/>
      <c r="I13" s="24">
        <f t="shared" ref="I13:I39" ca="1" si="34">IF($AB$13="MenP","",I12+1)</f>
        <v>43953</v>
      </c>
      <c r="J13" s="23"/>
      <c r="K13" s="24">
        <f t="shared" ref="K13:K39" ca="1" si="35">IF($AB$13="MenP","",K12+1)</f>
        <v>43984</v>
      </c>
      <c r="L13" s="23"/>
      <c r="M13" s="24">
        <f t="shared" ref="M13:M39" ca="1" si="36">IF($AB$13="MenP","",M12+1)</f>
        <v>44014</v>
      </c>
      <c r="N13" s="23"/>
      <c r="O13" s="24">
        <f t="shared" ref="O13:O39" ca="1" si="37">IF($AB$13="MenP","",O12+1)</f>
        <v>44045</v>
      </c>
      <c r="P13" s="23"/>
      <c r="Q13" s="24">
        <f t="shared" ref="Q13:Q39" ca="1" si="38">IF($AB$13="MenP","",Q12+1)</f>
        <v>44076</v>
      </c>
      <c r="R13" s="23"/>
      <c r="S13" s="24">
        <f t="shared" ref="S13:S39" ca="1" si="39">IF($AB$13="MenP","",S12+1)</f>
        <v>44106</v>
      </c>
      <c r="T13" s="23"/>
      <c r="U13" s="24">
        <f t="shared" ref="U13:U39" ca="1" si="40">IF($AB$13="MenP","",U12+1)</f>
        <v>44137</v>
      </c>
      <c r="V13" s="23"/>
      <c r="W13" s="24">
        <f t="shared" ref="W13:W39" ca="1" si="41">IF($AB$13="MenP","",W12+1)</f>
        <v>44167</v>
      </c>
      <c r="X13" s="23"/>
      <c r="AB13" s="9" t="str">
        <f ca="1">RIGHT(CELL("nomfichier",A1),LEN(CELL("nomfichier",A1))-FIND("]",CELL("nomfichier",A1)))</f>
        <v>2020</v>
      </c>
      <c r="AD13" s="34" t="s">
        <v>17</v>
      </c>
      <c r="AE13" s="9" t="s">
        <v>19</v>
      </c>
      <c r="AG13" s="12">
        <f ca="1">IF($AB$13="MenP","",ROUND(DATE($AB$13,4,MOD(234-11*MOD($AB$13,19),30))/7,0)*7-6)</f>
        <v>43933</v>
      </c>
      <c r="AI13" s="34" t="s">
        <v>21</v>
      </c>
      <c r="AJ13" s="12">
        <f ca="1">IF($AB$13="MenP","",DATE($AB$13,1,1))</f>
        <v>43831</v>
      </c>
      <c r="AL13" s="9" t="s">
        <v>34</v>
      </c>
    </row>
    <row r="14" spans="1:38" x14ac:dyDescent="0.25">
      <c r="A14" s="24">
        <f t="shared" ref="A14:A39" ca="1" si="42">IF($AB$13="MenP","",A13+1)</f>
        <v>43833</v>
      </c>
      <c r="B14" s="23"/>
      <c r="C14" s="24">
        <f t="shared" ca="1" si="31"/>
        <v>43864</v>
      </c>
      <c r="D14" s="23"/>
      <c r="E14" s="24">
        <f t="shared" ca="1" si="32"/>
        <v>43893</v>
      </c>
      <c r="F14" s="23"/>
      <c r="G14" s="24">
        <f t="shared" ca="1" si="33"/>
        <v>43924</v>
      </c>
      <c r="H14" s="23"/>
      <c r="I14" s="24">
        <f t="shared" ca="1" si="34"/>
        <v>43954</v>
      </c>
      <c r="J14" s="23"/>
      <c r="K14" s="24">
        <f t="shared" ca="1" si="35"/>
        <v>43985</v>
      </c>
      <c r="L14" s="23"/>
      <c r="M14" s="24">
        <f t="shared" ca="1" si="36"/>
        <v>44015</v>
      </c>
      <c r="N14" s="23"/>
      <c r="O14" s="24">
        <f t="shared" ca="1" si="37"/>
        <v>44046</v>
      </c>
      <c r="P14" s="23"/>
      <c r="Q14" s="24">
        <f t="shared" ca="1" si="38"/>
        <v>44077</v>
      </c>
      <c r="R14" s="23"/>
      <c r="S14" s="24">
        <f t="shared" ca="1" si="39"/>
        <v>44107</v>
      </c>
      <c r="T14" s="23"/>
      <c r="U14" s="24">
        <f t="shared" ca="1" si="40"/>
        <v>44138</v>
      </c>
      <c r="V14" s="23"/>
      <c r="W14" s="24">
        <f t="shared" ca="1" si="41"/>
        <v>44168</v>
      </c>
      <c r="X14" s="23"/>
      <c r="AD14" s="34" t="s">
        <v>18</v>
      </c>
      <c r="AE14" s="9" t="str">
        <f ca="1">IF(AB13="MenP","",AB13)</f>
        <v>2020</v>
      </c>
      <c r="AI14" s="34" t="s">
        <v>22</v>
      </c>
      <c r="AJ14" s="12">
        <f ca="1">IF($AB$13="MenP","",$AG$13+1)</f>
        <v>43934</v>
      </c>
      <c r="AL14" s="9" t="s">
        <v>37</v>
      </c>
    </row>
    <row r="15" spans="1:38" x14ac:dyDescent="0.25">
      <c r="A15" s="24">
        <f t="shared" ca="1" si="42"/>
        <v>43834</v>
      </c>
      <c r="B15" s="23"/>
      <c r="C15" s="24">
        <f t="shared" ca="1" si="31"/>
        <v>43865</v>
      </c>
      <c r="D15" s="23"/>
      <c r="E15" s="24">
        <f t="shared" ca="1" si="32"/>
        <v>43894</v>
      </c>
      <c r="F15" s="23"/>
      <c r="G15" s="24">
        <f t="shared" ca="1" si="33"/>
        <v>43925</v>
      </c>
      <c r="H15" s="23"/>
      <c r="I15" s="24">
        <f t="shared" ca="1" si="34"/>
        <v>43955</v>
      </c>
      <c r="J15" s="23"/>
      <c r="K15" s="24">
        <f t="shared" ca="1" si="35"/>
        <v>43986</v>
      </c>
      <c r="L15" s="23"/>
      <c r="M15" s="24">
        <f t="shared" ca="1" si="36"/>
        <v>44016</v>
      </c>
      <c r="N15" s="23"/>
      <c r="O15" s="24">
        <f t="shared" ca="1" si="37"/>
        <v>44047</v>
      </c>
      <c r="P15" s="23"/>
      <c r="Q15" s="24">
        <f t="shared" ca="1" si="38"/>
        <v>44078</v>
      </c>
      <c r="R15" s="23"/>
      <c r="S15" s="24">
        <f t="shared" ca="1" si="39"/>
        <v>44108</v>
      </c>
      <c r="T15" s="23"/>
      <c r="U15" s="24">
        <f t="shared" ca="1" si="40"/>
        <v>44139</v>
      </c>
      <c r="V15" s="23"/>
      <c r="W15" s="24">
        <f t="shared" ca="1" si="41"/>
        <v>44169</v>
      </c>
      <c r="X15" s="23"/>
      <c r="AD15" s="34" t="s">
        <v>16</v>
      </c>
      <c r="AE15" s="9" t="str">
        <f ca="1">IF(AB13="MenP","",CONCATENATE(AE13,AE14))</f>
        <v>Calendrier pour l'année 2020</v>
      </c>
      <c r="AI15" s="34" t="s">
        <v>23</v>
      </c>
      <c r="AJ15" s="12">
        <f ca="1">IF($AB$13="MenP","",DATE($AB$13,5,1))</f>
        <v>43952</v>
      </c>
      <c r="AL15" s="15"/>
    </row>
    <row r="16" spans="1:38" x14ac:dyDescent="0.25">
      <c r="A16" s="24">
        <f t="shared" ca="1" si="42"/>
        <v>43835</v>
      </c>
      <c r="B16" s="23"/>
      <c r="C16" s="24">
        <f t="shared" ca="1" si="31"/>
        <v>43866</v>
      </c>
      <c r="D16" s="23"/>
      <c r="E16" s="24">
        <f t="shared" ca="1" si="32"/>
        <v>43895</v>
      </c>
      <c r="F16" s="23"/>
      <c r="G16" s="24">
        <f t="shared" ca="1" si="33"/>
        <v>43926</v>
      </c>
      <c r="H16" s="23"/>
      <c r="I16" s="24">
        <f t="shared" ca="1" si="34"/>
        <v>43956</v>
      </c>
      <c r="J16" s="23"/>
      <c r="K16" s="24">
        <f t="shared" ca="1" si="35"/>
        <v>43987</v>
      </c>
      <c r="L16" s="23"/>
      <c r="M16" s="24">
        <f t="shared" ca="1" si="36"/>
        <v>44017</v>
      </c>
      <c r="N16" s="23"/>
      <c r="O16" s="24">
        <f t="shared" ca="1" si="37"/>
        <v>44048</v>
      </c>
      <c r="P16" s="23"/>
      <c r="Q16" s="24">
        <f t="shared" ca="1" si="38"/>
        <v>44079</v>
      </c>
      <c r="R16" s="23"/>
      <c r="S16" s="24">
        <f t="shared" ca="1" si="39"/>
        <v>44109</v>
      </c>
      <c r="T16" s="23"/>
      <c r="U16" s="24">
        <f t="shared" ca="1" si="40"/>
        <v>44140</v>
      </c>
      <c r="V16" s="23"/>
      <c r="W16" s="24">
        <f t="shared" ca="1" si="41"/>
        <v>44170</v>
      </c>
      <c r="X16" s="23"/>
      <c r="AI16" s="34" t="s">
        <v>24</v>
      </c>
      <c r="AJ16" s="12">
        <f ca="1">IF($AB$13="MenP","",DATE($AB$13,5,8))</f>
        <v>43959</v>
      </c>
    </row>
    <row r="17" spans="1:36" x14ac:dyDescent="0.25">
      <c r="A17" s="24">
        <f t="shared" ca="1" si="42"/>
        <v>43836</v>
      </c>
      <c r="B17" s="23"/>
      <c r="C17" s="24">
        <f t="shared" ca="1" si="31"/>
        <v>43867</v>
      </c>
      <c r="D17" s="23"/>
      <c r="E17" s="24">
        <f t="shared" ca="1" si="32"/>
        <v>43896</v>
      </c>
      <c r="F17" s="23"/>
      <c r="G17" s="24">
        <f t="shared" ca="1" si="33"/>
        <v>43927</v>
      </c>
      <c r="H17" s="23"/>
      <c r="I17" s="24">
        <f t="shared" ca="1" si="34"/>
        <v>43957</v>
      </c>
      <c r="J17" s="23"/>
      <c r="K17" s="24">
        <f t="shared" ca="1" si="35"/>
        <v>43988</v>
      </c>
      <c r="L17" s="23"/>
      <c r="M17" s="24">
        <f t="shared" ca="1" si="36"/>
        <v>44018</v>
      </c>
      <c r="N17" s="23"/>
      <c r="O17" s="24">
        <f t="shared" ca="1" si="37"/>
        <v>44049</v>
      </c>
      <c r="P17" s="23"/>
      <c r="Q17" s="24">
        <f t="shared" ca="1" si="38"/>
        <v>44080</v>
      </c>
      <c r="R17" s="23"/>
      <c r="S17" s="24">
        <f t="shared" ca="1" si="39"/>
        <v>44110</v>
      </c>
      <c r="T17" s="23"/>
      <c r="U17" s="24">
        <f t="shared" ca="1" si="40"/>
        <v>44141</v>
      </c>
      <c r="V17" s="23"/>
      <c r="W17" s="24">
        <f t="shared" ca="1" si="41"/>
        <v>44171</v>
      </c>
      <c r="X17" s="23"/>
      <c r="AI17" s="34" t="s">
        <v>25</v>
      </c>
      <c r="AJ17" s="12">
        <f ca="1">IF($AB$13="MenP","",$AJ$14+38)</f>
        <v>43972</v>
      </c>
    </row>
    <row r="18" spans="1:36" x14ac:dyDescent="0.25">
      <c r="A18" s="24">
        <f t="shared" ca="1" si="42"/>
        <v>43837</v>
      </c>
      <c r="B18" s="23"/>
      <c r="C18" s="24">
        <f t="shared" ca="1" si="31"/>
        <v>43868</v>
      </c>
      <c r="D18" s="23"/>
      <c r="E18" s="24">
        <f t="shared" ca="1" si="32"/>
        <v>43897</v>
      </c>
      <c r="F18" s="23"/>
      <c r="G18" s="24">
        <f t="shared" ca="1" si="33"/>
        <v>43928</v>
      </c>
      <c r="H18" s="23"/>
      <c r="I18" s="24">
        <f t="shared" ca="1" si="34"/>
        <v>43958</v>
      </c>
      <c r="J18" s="23"/>
      <c r="K18" s="24">
        <f t="shared" ca="1" si="35"/>
        <v>43989</v>
      </c>
      <c r="L18" s="23"/>
      <c r="M18" s="24">
        <f t="shared" ca="1" si="36"/>
        <v>44019</v>
      </c>
      <c r="N18" s="23"/>
      <c r="O18" s="24">
        <f t="shared" ca="1" si="37"/>
        <v>44050</v>
      </c>
      <c r="P18" s="23"/>
      <c r="Q18" s="24">
        <f t="shared" ca="1" si="38"/>
        <v>44081</v>
      </c>
      <c r="R18" s="23"/>
      <c r="S18" s="24">
        <f t="shared" ca="1" si="39"/>
        <v>44111</v>
      </c>
      <c r="T18" s="23"/>
      <c r="U18" s="24">
        <f t="shared" ca="1" si="40"/>
        <v>44142</v>
      </c>
      <c r="V18" s="23"/>
      <c r="W18" s="24">
        <f t="shared" ca="1" si="41"/>
        <v>44172</v>
      </c>
      <c r="X18" s="23"/>
      <c r="AI18" s="34" t="s">
        <v>26</v>
      </c>
      <c r="AJ18" s="12">
        <f ca="1">IF($AB$13="MenP","",$AJ$14+49)</f>
        <v>43983</v>
      </c>
    </row>
    <row r="19" spans="1:36" x14ac:dyDescent="0.25">
      <c r="A19" s="24">
        <f t="shared" ca="1" si="42"/>
        <v>43838</v>
      </c>
      <c r="B19" s="23"/>
      <c r="C19" s="24">
        <f t="shared" ca="1" si="31"/>
        <v>43869</v>
      </c>
      <c r="D19" s="23"/>
      <c r="E19" s="24">
        <f t="shared" ca="1" si="32"/>
        <v>43898</v>
      </c>
      <c r="F19" s="23"/>
      <c r="G19" s="24">
        <f t="shared" ca="1" si="33"/>
        <v>43929</v>
      </c>
      <c r="H19" s="23"/>
      <c r="I19" s="24">
        <f t="shared" ca="1" si="34"/>
        <v>43959</v>
      </c>
      <c r="J19" s="23"/>
      <c r="K19" s="24">
        <f t="shared" ca="1" si="35"/>
        <v>43990</v>
      </c>
      <c r="L19" s="23"/>
      <c r="M19" s="24">
        <f t="shared" ca="1" si="36"/>
        <v>44020</v>
      </c>
      <c r="N19" s="23"/>
      <c r="O19" s="24">
        <f t="shared" ca="1" si="37"/>
        <v>44051</v>
      </c>
      <c r="P19" s="23"/>
      <c r="Q19" s="24">
        <f t="shared" ca="1" si="38"/>
        <v>44082</v>
      </c>
      <c r="R19" s="23"/>
      <c r="S19" s="24">
        <f t="shared" ca="1" si="39"/>
        <v>44112</v>
      </c>
      <c r="T19" s="23"/>
      <c r="U19" s="24">
        <f t="shared" ca="1" si="40"/>
        <v>44143</v>
      </c>
      <c r="V19" s="23"/>
      <c r="W19" s="24">
        <f t="shared" ca="1" si="41"/>
        <v>44173</v>
      </c>
      <c r="X19" s="23"/>
      <c r="AI19" s="34" t="s">
        <v>27</v>
      </c>
      <c r="AJ19" s="12">
        <f ca="1">IF($AB$13="MenP","",DATE($AB$13,7,14))</f>
        <v>44026</v>
      </c>
    </row>
    <row r="20" spans="1:36" x14ac:dyDescent="0.25">
      <c r="A20" s="24">
        <f t="shared" ca="1" si="42"/>
        <v>43839</v>
      </c>
      <c r="B20" s="23"/>
      <c r="C20" s="24">
        <f t="shared" ca="1" si="31"/>
        <v>43870</v>
      </c>
      <c r="D20" s="23"/>
      <c r="E20" s="24">
        <f t="shared" ca="1" si="32"/>
        <v>43899</v>
      </c>
      <c r="F20" s="23"/>
      <c r="G20" s="24">
        <f t="shared" ca="1" si="33"/>
        <v>43930</v>
      </c>
      <c r="H20" s="23"/>
      <c r="I20" s="24">
        <f t="shared" ca="1" si="34"/>
        <v>43960</v>
      </c>
      <c r="J20" s="23"/>
      <c r="K20" s="24">
        <f t="shared" ca="1" si="35"/>
        <v>43991</v>
      </c>
      <c r="L20" s="23"/>
      <c r="M20" s="24">
        <f t="shared" ca="1" si="36"/>
        <v>44021</v>
      </c>
      <c r="N20" s="23"/>
      <c r="O20" s="24">
        <f t="shared" ca="1" si="37"/>
        <v>44052</v>
      </c>
      <c r="P20" s="23"/>
      <c r="Q20" s="24">
        <f t="shared" ca="1" si="38"/>
        <v>44083</v>
      </c>
      <c r="R20" s="23"/>
      <c r="S20" s="24">
        <f t="shared" ca="1" si="39"/>
        <v>44113</v>
      </c>
      <c r="T20" s="23"/>
      <c r="U20" s="24">
        <f t="shared" ca="1" si="40"/>
        <v>44144</v>
      </c>
      <c r="V20" s="23"/>
      <c r="W20" s="24">
        <f t="shared" ca="1" si="41"/>
        <v>44174</v>
      </c>
      <c r="X20" s="23"/>
      <c r="AI20" s="34" t="s">
        <v>28</v>
      </c>
      <c r="AJ20" s="12">
        <f ca="1">IF($AB$13="MenP","",DATE($AB$13,8,15))</f>
        <v>44058</v>
      </c>
    </row>
    <row r="21" spans="1:36" x14ac:dyDescent="0.25">
      <c r="A21" s="24">
        <f t="shared" ca="1" si="42"/>
        <v>43840</v>
      </c>
      <c r="B21" s="23"/>
      <c r="C21" s="24">
        <f t="shared" ca="1" si="31"/>
        <v>43871</v>
      </c>
      <c r="D21" s="23"/>
      <c r="E21" s="24">
        <f t="shared" ca="1" si="32"/>
        <v>43900</v>
      </c>
      <c r="F21" s="23"/>
      <c r="G21" s="24">
        <f t="shared" ca="1" si="33"/>
        <v>43931</v>
      </c>
      <c r="H21" s="23"/>
      <c r="I21" s="24">
        <f t="shared" ca="1" si="34"/>
        <v>43961</v>
      </c>
      <c r="J21" s="23"/>
      <c r="K21" s="24">
        <f t="shared" ca="1" si="35"/>
        <v>43992</v>
      </c>
      <c r="L21" s="23"/>
      <c r="M21" s="24">
        <f t="shared" ca="1" si="36"/>
        <v>44022</v>
      </c>
      <c r="N21" s="23"/>
      <c r="O21" s="24">
        <f t="shared" ca="1" si="37"/>
        <v>44053</v>
      </c>
      <c r="P21" s="23"/>
      <c r="Q21" s="24">
        <f t="shared" ca="1" si="38"/>
        <v>44084</v>
      </c>
      <c r="R21" s="23"/>
      <c r="S21" s="24">
        <f t="shared" ca="1" si="39"/>
        <v>44114</v>
      </c>
      <c r="T21" s="23"/>
      <c r="U21" s="24">
        <f t="shared" ca="1" si="40"/>
        <v>44145</v>
      </c>
      <c r="V21" s="23"/>
      <c r="W21" s="24">
        <f t="shared" ca="1" si="41"/>
        <v>44175</v>
      </c>
      <c r="X21" s="23"/>
      <c r="AI21" s="34" t="s">
        <v>29</v>
      </c>
      <c r="AJ21" s="12">
        <f ca="1">IF($AB$13="MenP","",DATE($AB$13,11,1))</f>
        <v>44136</v>
      </c>
    </row>
    <row r="22" spans="1:36" x14ac:dyDescent="0.25">
      <c r="A22" s="24">
        <f t="shared" ca="1" si="42"/>
        <v>43841</v>
      </c>
      <c r="B22" s="23"/>
      <c r="C22" s="24">
        <f t="shared" ca="1" si="31"/>
        <v>43872</v>
      </c>
      <c r="D22" s="23"/>
      <c r="E22" s="24">
        <f t="shared" ca="1" si="32"/>
        <v>43901</v>
      </c>
      <c r="F22" s="23"/>
      <c r="G22" s="24">
        <f t="shared" ca="1" si="33"/>
        <v>43932</v>
      </c>
      <c r="H22" s="23"/>
      <c r="I22" s="24">
        <f t="shared" ca="1" si="34"/>
        <v>43962</v>
      </c>
      <c r="J22" s="23"/>
      <c r="K22" s="24">
        <f t="shared" ca="1" si="35"/>
        <v>43993</v>
      </c>
      <c r="L22" s="23"/>
      <c r="M22" s="24">
        <f t="shared" ca="1" si="36"/>
        <v>44023</v>
      </c>
      <c r="N22" s="23"/>
      <c r="O22" s="24">
        <f t="shared" ca="1" si="37"/>
        <v>44054</v>
      </c>
      <c r="P22" s="23"/>
      <c r="Q22" s="24">
        <f t="shared" ca="1" si="38"/>
        <v>44085</v>
      </c>
      <c r="R22" s="23"/>
      <c r="S22" s="24">
        <f t="shared" ca="1" si="39"/>
        <v>44115</v>
      </c>
      <c r="T22" s="23"/>
      <c r="U22" s="24">
        <f t="shared" ca="1" si="40"/>
        <v>44146</v>
      </c>
      <c r="V22" s="23"/>
      <c r="W22" s="24">
        <f t="shared" ca="1" si="41"/>
        <v>44176</v>
      </c>
      <c r="X22" s="23"/>
      <c r="AI22" s="34" t="s">
        <v>30</v>
      </c>
      <c r="AJ22" s="12">
        <f ca="1">IF($AB$13="MenP","",DATE($AB$13,11,11))</f>
        <v>44146</v>
      </c>
    </row>
    <row r="23" spans="1:36" x14ac:dyDescent="0.25">
      <c r="A23" s="24">
        <f t="shared" ca="1" si="42"/>
        <v>43842</v>
      </c>
      <c r="B23" s="23"/>
      <c r="C23" s="24">
        <f t="shared" ca="1" si="31"/>
        <v>43873</v>
      </c>
      <c r="D23" s="23"/>
      <c r="E23" s="24">
        <f t="shared" ca="1" si="32"/>
        <v>43902</v>
      </c>
      <c r="F23" s="23"/>
      <c r="G23" s="24">
        <f t="shared" ca="1" si="33"/>
        <v>43933</v>
      </c>
      <c r="H23" s="23"/>
      <c r="I23" s="24">
        <f t="shared" ca="1" si="34"/>
        <v>43963</v>
      </c>
      <c r="J23" s="23"/>
      <c r="K23" s="24">
        <f t="shared" ca="1" si="35"/>
        <v>43994</v>
      </c>
      <c r="L23" s="23"/>
      <c r="M23" s="24">
        <f t="shared" ca="1" si="36"/>
        <v>44024</v>
      </c>
      <c r="N23" s="23"/>
      <c r="O23" s="24">
        <f t="shared" ca="1" si="37"/>
        <v>44055</v>
      </c>
      <c r="P23" s="23"/>
      <c r="Q23" s="24">
        <f t="shared" ca="1" si="38"/>
        <v>44086</v>
      </c>
      <c r="R23" s="23"/>
      <c r="S23" s="24">
        <f t="shared" ca="1" si="39"/>
        <v>44116</v>
      </c>
      <c r="T23" s="23"/>
      <c r="U23" s="24">
        <f t="shared" ca="1" si="40"/>
        <v>44147</v>
      </c>
      <c r="V23" s="23"/>
      <c r="W23" s="24">
        <f t="shared" ca="1" si="41"/>
        <v>44177</v>
      </c>
      <c r="X23" s="23"/>
      <c r="AI23" s="34" t="s">
        <v>31</v>
      </c>
      <c r="AJ23" s="12">
        <f ca="1">IF($AB$13="MenP","",DATE($AB$13,12,25))</f>
        <v>44190</v>
      </c>
    </row>
    <row r="24" spans="1:36" x14ac:dyDescent="0.25">
      <c r="A24" s="24">
        <f t="shared" ca="1" si="42"/>
        <v>43843</v>
      </c>
      <c r="B24" s="23"/>
      <c r="C24" s="24">
        <f t="shared" ca="1" si="31"/>
        <v>43874</v>
      </c>
      <c r="D24" s="23"/>
      <c r="E24" s="24">
        <f t="shared" ca="1" si="32"/>
        <v>43903</v>
      </c>
      <c r="F24" s="23"/>
      <c r="G24" s="24">
        <f t="shared" ca="1" si="33"/>
        <v>43934</v>
      </c>
      <c r="H24" s="23"/>
      <c r="I24" s="24">
        <f t="shared" ca="1" si="34"/>
        <v>43964</v>
      </c>
      <c r="J24" s="23"/>
      <c r="K24" s="24">
        <f t="shared" ca="1" si="35"/>
        <v>43995</v>
      </c>
      <c r="L24" s="23"/>
      <c r="M24" s="24">
        <f t="shared" ca="1" si="36"/>
        <v>44025</v>
      </c>
      <c r="N24" s="23"/>
      <c r="O24" s="24">
        <f t="shared" ca="1" si="37"/>
        <v>44056</v>
      </c>
      <c r="P24" s="23"/>
      <c r="Q24" s="24">
        <f t="shared" ca="1" si="38"/>
        <v>44087</v>
      </c>
      <c r="R24" s="23"/>
      <c r="S24" s="24">
        <f t="shared" ca="1" si="39"/>
        <v>44117</v>
      </c>
      <c r="T24" s="23"/>
      <c r="U24" s="24">
        <f t="shared" ca="1" si="40"/>
        <v>44148</v>
      </c>
      <c r="V24" s="23"/>
      <c r="W24" s="24">
        <f t="shared" ca="1" si="41"/>
        <v>44178</v>
      </c>
      <c r="X24" s="23"/>
    </row>
    <row r="25" spans="1:36" x14ac:dyDescent="0.25">
      <c r="A25" s="24">
        <f t="shared" ca="1" si="42"/>
        <v>43844</v>
      </c>
      <c r="B25" s="23"/>
      <c r="C25" s="24">
        <f t="shared" ca="1" si="31"/>
        <v>43875</v>
      </c>
      <c r="D25" s="23"/>
      <c r="E25" s="24">
        <f t="shared" ca="1" si="32"/>
        <v>43904</v>
      </c>
      <c r="F25" s="23"/>
      <c r="G25" s="24">
        <f t="shared" ca="1" si="33"/>
        <v>43935</v>
      </c>
      <c r="H25" s="23"/>
      <c r="I25" s="24">
        <f t="shared" ca="1" si="34"/>
        <v>43965</v>
      </c>
      <c r="J25" s="23"/>
      <c r="K25" s="24">
        <f t="shared" ca="1" si="35"/>
        <v>43996</v>
      </c>
      <c r="L25" s="23"/>
      <c r="M25" s="24">
        <f t="shared" ca="1" si="36"/>
        <v>44026</v>
      </c>
      <c r="N25" s="23"/>
      <c r="O25" s="24">
        <f t="shared" ca="1" si="37"/>
        <v>44057</v>
      </c>
      <c r="P25" s="23"/>
      <c r="Q25" s="24">
        <f t="shared" ca="1" si="38"/>
        <v>44088</v>
      </c>
      <c r="R25" s="23"/>
      <c r="S25" s="24">
        <f t="shared" ca="1" si="39"/>
        <v>44118</v>
      </c>
      <c r="T25" s="23"/>
      <c r="U25" s="24">
        <f t="shared" ca="1" si="40"/>
        <v>44149</v>
      </c>
      <c r="V25" s="23"/>
      <c r="W25" s="24">
        <f t="shared" ca="1" si="41"/>
        <v>44179</v>
      </c>
      <c r="X25" s="23"/>
    </row>
    <row r="26" spans="1:36" x14ac:dyDescent="0.25">
      <c r="A26" s="24">
        <f t="shared" ca="1" si="42"/>
        <v>43845</v>
      </c>
      <c r="B26" s="23"/>
      <c r="C26" s="24">
        <f t="shared" ca="1" si="31"/>
        <v>43876</v>
      </c>
      <c r="D26" s="23"/>
      <c r="E26" s="24">
        <f t="shared" ca="1" si="32"/>
        <v>43905</v>
      </c>
      <c r="F26" s="23"/>
      <c r="G26" s="24">
        <f t="shared" ca="1" si="33"/>
        <v>43936</v>
      </c>
      <c r="H26" s="23"/>
      <c r="I26" s="24">
        <f t="shared" ca="1" si="34"/>
        <v>43966</v>
      </c>
      <c r="J26" s="23"/>
      <c r="K26" s="24">
        <f t="shared" ca="1" si="35"/>
        <v>43997</v>
      </c>
      <c r="L26" s="23"/>
      <c r="M26" s="24">
        <f t="shared" ca="1" si="36"/>
        <v>44027</v>
      </c>
      <c r="N26" s="23"/>
      <c r="O26" s="24">
        <f t="shared" ca="1" si="37"/>
        <v>44058</v>
      </c>
      <c r="P26" s="23"/>
      <c r="Q26" s="24">
        <f t="shared" ca="1" si="38"/>
        <v>44089</v>
      </c>
      <c r="R26" s="23"/>
      <c r="S26" s="24">
        <f t="shared" ca="1" si="39"/>
        <v>44119</v>
      </c>
      <c r="T26" s="23"/>
      <c r="U26" s="24">
        <f t="shared" ca="1" si="40"/>
        <v>44150</v>
      </c>
      <c r="V26" s="23"/>
      <c r="W26" s="24">
        <f t="shared" ca="1" si="41"/>
        <v>44180</v>
      </c>
      <c r="X26" s="23"/>
    </row>
    <row r="27" spans="1:36" x14ac:dyDescent="0.25">
      <c r="A27" s="24">
        <f t="shared" ca="1" si="42"/>
        <v>43846</v>
      </c>
      <c r="B27" s="23"/>
      <c r="C27" s="24">
        <f t="shared" ca="1" si="31"/>
        <v>43877</v>
      </c>
      <c r="D27" s="23"/>
      <c r="E27" s="24">
        <f t="shared" ca="1" si="32"/>
        <v>43906</v>
      </c>
      <c r="F27" s="23"/>
      <c r="G27" s="24">
        <f t="shared" ca="1" si="33"/>
        <v>43937</v>
      </c>
      <c r="H27" s="23"/>
      <c r="I27" s="24">
        <f t="shared" ca="1" si="34"/>
        <v>43967</v>
      </c>
      <c r="J27" s="23"/>
      <c r="K27" s="24">
        <f t="shared" ca="1" si="35"/>
        <v>43998</v>
      </c>
      <c r="L27" s="23"/>
      <c r="M27" s="24">
        <f t="shared" ca="1" si="36"/>
        <v>44028</v>
      </c>
      <c r="N27" s="23"/>
      <c r="O27" s="24">
        <f t="shared" ca="1" si="37"/>
        <v>44059</v>
      </c>
      <c r="P27" s="23"/>
      <c r="Q27" s="24">
        <f t="shared" ca="1" si="38"/>
        <v>44090</v>
      </c>
      <c r="R27" s="23"/>
      <c r="S27" s="24">
        <f t="shared" ca="1" si="39"/>
        <v>44120</v>
      </c>
      <c r="T27" s="23"/>
      <c r="U27" s="24">
        <f t="shared" ca="1" si="40"/>
        <v>44151</v>
      </c>
      <c r="V27" s="23"/>
      <c r="W27" s="24">
        <f t="shared" ca="1" si="41"/>
        <v>44181</v>
      </c>
      <c r="X27" s="23"/>
    </row>
    <row r="28" spans="1:36" x14ac:dyDescent="0.25">
      <c r="A28" s="24">
        <f t="shared" ca="1" si="42"/>
        <v>43847</v>
      </c>
      <c r="B28" s="23"/>
      <c r="C28" s="24">
        <f t="shared" ca="1" si="31"/>
        <v>43878</v>
      </c>
      <c r="D28" s="23"/>
      <c r="E28" s="24">
        <f t="shared" ca="1" si="32"/>
        <v>43907</v>
      </c>
      <c r="F28" s="23"/>
      <c r="G28" s="24">
        <f t="shared" ca="1" si="33"/>
        <v>43938</v>
      </c>
      <c r="H28" s="23"/>
      <c r="I28" s="24">
        <f t="shared" ca="1" si="34"/>
        <v>43968</v>
      </c>
      <c r="J28" s="23"/>
      <c r="K28" s="24">
        <f t="shared" ca="1" si="35"/>
        <v>43999</v>
      </c>
      <c r="L28" s="23"/>
      <c r="M28" s="24">
        <f t="shared" ca="1" si="36"/>
        <v>44029</v>
      </c>
      <c r="N28" s="23"/>
      <c r="O28" s="24">
        <f t="shared" ca="1" si="37"/>
        <v>44060</v>
      </c>
      <c r="P28" s="23"/>
      <c r="Q28" s="24">
        <f t="shared" ca="1" si="38"/>
        <v>44091</v>
      </c>
      <c r="R28" s="23"/>
      <c r="S28" s="24">
        <f t="shared" ca="1" si="39"/>
        <v>44121</v>
      </c>
      <c r="T28" s="23"/>
      <c r="U28" s="24">
        <f t="shared" ca="1" si="40"/>
        <v>44152</v>
      </c>
      <c r="V28" s="23"/>
      <c r="W28" s="24">
        <f t="shared" ca="1" si="41"/>
        <v>44182</v>
      </c>
      <c r="X28" s="23"/>
    </row>
    <row r="29" spans="1:36" x14ac:dyDescent="0.25">
      <c r="A29" s="24">
        <f t="shared" ca="1" si="42"/>
        <v>43848</v>
      </c>
      <c r="B29" s="23"/>
      <c r="C29" s="24">
        <f t="shared" ca="1" si="31"/>
        <v>43879</v>
      </c>
      <c r="D29" s="23"/>
      <c r="E29" s="24">
        <f t="shared" ca="1" si="32"/>
        <v>43908</v>
      </c>
      <c r="F29" s="23"/>
      <c r="G29" s="24">
        <f t="shared" ca="1" si="33"/>
        <v>43939</v>
      </c>
      <c r="H29" s="23"/>
      <c r="I29" s="24">
        <f t="shared" ca="1" si="34"/>
        <v>43969</v>
      </c>
      <c r="J29" s="23"/>
      <c r="K29" s="24">
        <f t="shared" ca="1" si="35"/>
        <v>44000</v>
      </c>
      <c r="L29" s="23"/>
      <c r="M29" s="24">
        <f t="shared" ca="1" si="36"/>
        <v>44030</v>
      </c>
      <c r="N29" s="23"/>
      <c r="O29" s="24">
        <f t="shared" ca="1" si="37"/>
        <v>44061</v>
      </c>
      <c r="P29" s="23"/>
      <c r="Q29" s="24">
        <f t="shared" ca="1" si="38"/>
        <v>44092</v>
      </c>
      <c r="R29" s="23"/>
      <c r="S29" s="24">
        <f t="shared" ca="1" si="39"/>
        <v>44122</v>
      </c>
      <c r="T29" s="23"/>
      <c r="U29" s="24">
        <f t="shared" ca="1" si="40"/>
        <v>44153</v>
      </c>
      <c r="V29" s="23"/>
      <c r="W29" s="24">
        <f t="shared" ca="1" si="41"/>
        <v>44183</v>
      </c>
      <c r="X29" s="23"/>
    </row>
    <row r="30" spans="1:36" x14ac:dyDescent="0.25">
      <c r="A30" s="24">
        <f t="shared" ca="1" si="42"/>
        <v>43849</v>
      </c>
      <c r="B30" s="23"/>
      <c r="C30" s="24">
        <f t="shared" ca="1" si="31"/>
        <v>43880</v>
      </c>
      <c r="D30" s="23"/>
      <c r="E30" s="24">
        <f t="shared" ca="1" si="32"/>
        <v>43909</v>
      </c>
      <c r="F30" s="23"/>
      <c r="G30" s="24">
        <f t="shared" ca="1" si="33"/>
        <v>43940</v>
      </c>
      <c r="H30" s="23"/>
      <c r="I30" s="24">
        <f t="shared" ca="1" si="34"/>
        <v>43970</v>
      </c>
      <c r="J30" s="23"/>
      <c r="K30" s="24">
        <f t="shared" ca="1" si="35"/>
        <v>44001</v>
      </c>
      <c r="L30" s="23"/>
      <c r="M30" s="24">
        <f t="shared" ca="1" si="36"/>
        <v>44031</v>
      </c>
      <c r="N30" s="23"/>
      <c r="O30" s="24">
        <f t="shared" ca="1" si="37"/>
        <v>44062</v>
      </c>
      <c r="P30" s="23"/>
      <c r="Q30" s="24">
        <f t="shared" ca="1" si="38"/>
        <v>44093</v>
      </c>
      <c r="R30" s="23"/>
      <c r="S30" s="24">
        <f t="shared" ca="1" si="39"/>
        <v>44123</v>
      </c>
      <c r="T30" s="23"/>
      <c r="U30" s="24">
        <f t="shared" ca="1" si="40"/>
        <v>44154</v>
      </c>
      <c r="V30" s="23"/>
      <c r="W30" s="24">
        <f t="shared" ca="1" si="41"/>
        <v>44184</v>
      </c>
      <c r="X30" s="23"/>
    </row>
    <row r="31" spans="1:36" x14ac:dyDescent="0.25">
      <c r="A31" s="24">
        <f t="shared" ca="1" si="42"/>
        <v>43850</v>
      </c>
      <c r="B31" s="23"/>
      <c r="C31" s="24">
        <f t="shared" ca="1" si="31"/>
        <v>43881</v>
      </c>
      <c r="D31" s="23"/>
      <c r="E31" s="24">
        <f t="shared" ca="1" si="32"/>
        <v>43910</v>
      </c>
      <c r="F31" s="23"/>
      <c r="G31" s="24">
        <f t="shared" ca="1" si="33"/>
        <v>43941</v>
      </c>
      <c r="H31" s="23"/>
      <c r="I31" s="24">
        <f t="shared" ca="1" si="34"/>
        <v>43971</v>
      </c>
      <c r="J31" s="23"/>
      <c r="K31" s="24">
        <f t="shared" ca="1" si="35"/>
        <v>44002</v>
      </c>
      <c r="L31" s="23"/>
      <c r="M31" s="24">
        <f t="shared" ca="1" si="36"/>
        <v>44032</v>
      </c>
      <c r="N31" s="23"/>
      <c r="O31" s="24">
        <f t="shared" ca="1" si="37"/>
        <v>44063</v>
      </c>
      <c r="P31" s="23"/>
      <c r="Q31" s="24">
        <f t="shared" ca="1" si="38"/>
        <v>44094</v>
      </c>
      <c r="R31" s="23"/>
      <c r="S31" s="24">
        <f t="shared" ca="1" si="39"/>
        <v>44124</v>
      </c>
      <c r="T31" s="23"/>
      <c r="U31" s="24">
        <f t="shared" ca="1" si="40"/>
        <v>44155</v>
      </c>
      <c r="V31" s="23"/>
      <c r="W31" s="24">
        <f t="shared" ca="1" si="41"/>
        <v>44185</v>
      </c>
      <c r="X31" s="23"/>
    </row>
    <row r="32" spans="1:36" x14ac:dyDescent="0.25">
      <c r="A32" s="24">
        <f t="shared" ca="1" si="42"/>
        <v>43851</v>
      </c>
      <c r="B32" s="23"/>
      <c r="C32" s="24">
        <f t="shared" ca="1" si="31"/>
        <v>43882</v>
      </c>
      <c r="D32" s="23"/>
      <c r="E32" s="24">
        <f t="shared" ca="1" si="32"/>
        <v>43911</v>
      </c>
      <c r="F32" s="23"/>
      <c r="G32" s="24">
        <f t="shared" ca="1" si="33"/>
        <v>43942</v>
      </c>
      <c r="H32" s="23"/>
      <c r="I32" s="24">
        <f t="shared" ca="1" si="34"/>
        <v>43972</v>
      </c>
      <c r="J32" s="23"/>
      <c r="K32" s="24">
        <f t="shared" ca="1" si="35"/>
        <v>44003</v>
      </c>
      <c r="L32" s="23"/>
      <c r="M32" s="24">
        <f t="shared" ca="1" si="36"/>
        <v>44033</v>
      </c>
      <c r="N32" s="23"/>
      <c r="O32" s="24">
        <f t="shared" ca="1" si="37"/>
        <v>44064</v>
      </c>
      <c r="P32" s="23"/>
      <c r="Q32" s="24">
        <f t="shared" ca="1" si="38"/>
        <v>44095</v>
      </c>
      <c r="R32" s="23"/>
      <c r="S32" s="24">
        <f t="shared" ca="1" si="39"/>
        <v>44125</v>
      </c>
      <c r="T32" s="23"/>
      <c r="U32" s="24">
        <f t="shared" ca="1" si="40"/>
        <v>44156</v>
      </c>
      <c r="V32" s="23"/>
      <c r="W32" s="24">
        <f t="shared" ca="1" si="41"/>
        <v>44186</v>
      </c>
      <c r="X32" s="23"/>
    </row>
    <row r="33" spans="1:24" x14ac:dyDescent="0.25">
      <c r="A33" s="24">
        <f t="shared" ca="1" si="42"/>
        <v>43852</v>
      </c>
      <c r="B33" s="23"/>
      <c r="C33" s="24">
        <f t="shared" ca="1" si="31"/>
        <v>43883</v>
      </c>
      <c r="D33" s="23"/>
      <c r="E33" s="24">
        <f t="shared" ca="1" si="32"/>
        <v>43912</v>
      </c>
      <c r="F33" s="23"/>
      <c r="G33" s="24">
        <f t="shared" ca="1" si="33"/>
        <v>43943</v>
      </c>
      <c r="H33" s="23"/>
      <c r="I33" s="24">
        <f t="shared" ca="1" si="34"/>
        <v>43973</v>
      </c>
      <c r="J33" s="23"/>
      <c r="K33" s="24">
        <f t="shared" ca="1" si="35"/>
        <v>44004</v>
      </c>
      <c r="L33" s="23"/>
      <c r="M33" s="24">
        <f t="shared" ca="1" si="36"/>
        <v>44034</v>
      </c>
      <c r="N33" s="23"/>
      <c r="O33" s="24">
        <f t="shared" ca="1" si="37"/>
        <v>44065</v>
      </c>
      <c r="P33" s="23"/>
      <c r="Q33" s="24">
        <f t="shared" ca="1" si="38"/>
        <v>44096</v>
      </c>
      <c r="R33" s="23"/>
      <c r="S33" s="24">
        <f t="shared" ca="1" si="39"/>
        <v>44126</v>
      </c>
      <c r="T33" s="23"/>
      <c r="U33" s="24">
        <f t="shared" ca="1" si="40"/>
        <v>44157</v>
      </c>
      <c r="V33" s="23"/>
      <c r="W33" s="24">
        <f t="shared" ca="1" si="41"/>
        <v>44187</v>
      </c>
      <c r="X33" s="23"/>
    </row>
    <row r="34" spans="1:24" x14ac:dyDescent="0.25">
      <c r="A34" s="24">
        <f t="shared" ca="1" si="42"/>
        <v>43853</v>
      </c>
      <c r="B34" s="23"/>
      <c r="C34" s="24">
        <f t="shared" ca="1" si="31"/>
        <v>43884</v>
      </c>
      <c r="D34" s="23"/>
      <c r="E34" s="24">
        <f t="shared" ca="1" si="32"/>
        <v>43913</v>
      </c>
      <c r="F34" s="23"/>
      <c r="G34" s="24">
        <f t="shared" ca="1" si="33"/>
        <v>43944</v>
      </c>
      <c r="H34" s="23"/>
      <c r="I34" s="24">
        <f t="shared" ca="1" si="34"/>
        <v>43974</v>
      </c>
      <c r="J34" s="23"/>
      <c r="K34" s="24">
        <f t="shared" ca="1" si="35"/>
        <v>44005</v>
      </c>
      <c r="L34" s="23"/>
      <c r="M34" s="24">
        <f t="shared" ca="1" si="36"/>
        <v>44035</v>
      </c>
      <c r="N34" s="23"/>
      <c r="O34" s="24">
        <f t="shared" ca="1" si="37"/>
        <v>44066</v>
      </c>
      <c r="P34" s="23"/>
      <c r="Q34" s="24">
        <f t="shared" ca="1" si="38"/>
        <v>44097</v>
      </c>
      <c r="R34" s="23"/>
      <c r="S34" s="24">
        <f t="shared" ca="1" si="39"/>
        <v>44127</v>
      </c>
      <c r="T34" s="23"/>
      <c r="U34" s="24">
        <f t="shared" ca="1" si="40"/>
        <v>44158</v>
      </c>
      <c r="V34" s="23"/>
      <c r="W34" s="24">
        <f t="shared" ca="1" si="41"/>
        <v>44188</v>
      </c>
      <c r="X34" s="23"/>
    </row>
    <row r="35" spans="1:24" x14ac:dyDescent="0.25">
      <c r="A35" s="24">
        <f t="shared" ca="1" si="42"/>
        <v>43854</v>
      </c>
      <c r="B35" s="23"/>
      <c r="C35" s="24">
        <f t="shared" ca="1" si="31"/>
        <v>43885</v>
      </c>
      <c r="D35" s="23"/>
      <c r="E35" s="24">
        <f t="shared" ca="1" si="32"/>
        <v>43914</v>
      </c>
      <c r="F35" s="23"/>
      <c r="G35" s="24">
        <f t="shared" ca="1" si="33"/>
        <v>43945</v>
      </c>
      <c r="H35" s="23"/>
      <c r="I35" s="24">
        <f t="shared" ca="1" si="34"/>
        <v>43975</v>
      </c>
      <c r="J35" s="23"/>
      <c r="K35" s="24">
        <f t="shared" ca="1" si="35"/>
        <v>44006</v>
      </c>
      <c r="L35" s="23"/>
      <c r="M35" s="24">
        <f t="shared" ca="1" si="36"/>
        <v>44036</v>
      </c>
      <c r="N35" s="23"/>
      <c r="O35" s="24">
        <f t="shared" ca="1" si="37"/>
        <v>44067</v>
      </c>
      <c r="P35" s="23"/>
      <c r="Q35" s="24">
        <f t="shared" ca="1" si="38"/>
        <v>44098</v>
      </c>
      <c r="R35" s="23"/>
      <c r="S35" s="24">
        <f t="shared" ca="1" si="39"/>
        <v>44128</v>
      </c>
      <c r="T35" s="23"/>
      <c r="U35" s="24">
        <f t="shared" ca="1" si="40"/>
        <v>44159</v>
      </c>
      <c r="V35" s="23"/>
      <c r="W35" s="24">
        <f t="shared" ca="1" si="41"/>
        <v>44189</v>
      </c>
      <c r="X35" s="23"/>
    </row>
    <row r="36" spans="1:24" x14ac:dyDescent="0.25">
      <c r="A36" s="24">
        <f t="shared" ca="1" si="42"/>
        <v>43855</v>
      </c>
      <c r="B36" s="23"/>
      <c r="C36" s="24">
        <f t="shared" ca="1" si="31"/>
        <v>43886</v>
      </c>
      <c r="D36" s="23"/>
      <c r="E36" s="24">
        <f t="shared" ca="1" si="32"/>
        <v>43915</v>
      </c>
      <c r="F36" s="23"/>
      <c r="G36" s="24">
        <f t="shared" ca="1" si="33"/>
        <v>43946</v>
      </c>
      <c r="H36" s="23"/>
      <c r="I36" s="24">
        <f t="shared" ca="1" si="34"/>
        <v>43976</v>
      </c>
      <c r="J36" s="23"/>
      <c r="K36" s="24">
        <f t="shared" ca="1" si="35"/>
        <v>44007</v>
      </c>
      <c r="L36" s="23"/>
      <c r="M36" s="24">
        <f t="shared" ca="1" si="36"/>
        <v>44037</v>
      </c>
      <c r="N36" s="23"/>
      <c r="O36" s="24">
        <f t="shared" ca="1" si="37"/>
        <v>44068</v>
      </c>
      <c r="P36" s="23"/>
      <c r="Q36" s="24">
        <f t="shared" ca="1" si="38"/>
        <v>44099</v>
      </c>
      <c r="R36" s="23"/>
      <c r="S36" s="24">
        <f t="shared" ca="1" si="39"/>
        <v>44129</v>
      </c>
      <c r="T36" s="23"/>
      <c r="U36" s="24">
        <f t="shared" ca="1" si="40"/>
        <v>44160</v>
      </c>
      <c r="V36" s="23"/>
      <c r="W36" s="24">
        <f t="shared" ca="1" si="41"/>
        <v>44190</v>
      </c>
      <c r="X36" s="23"/>
    </row>
    <row r="37" spans="1:24" x14ac:dyDescent="0.25">
      <c r="A37" s="24">
        <f t="shared" ca="1" si="42"/>
        <v>43856</v>
      </c>
      <c r="B37" s="23"/>
      <c r="C37" s="24">
        <f t="shared" ca="1" si="31"/>
        <v>43887</v>
      </c>
      <c r="D37" s="23"/>
      <c r="E37" s="24">
        <f t="shared" ca="1" si="32"/>
        <v>43916</v>
      </c>
      <c r="F37" s="23"/>
      <c r="G37" s="24">
        <f t="shared" ca="1" si="33"/>
        <v>43947</v>
      </c>
      <c r="H37" s="23"/>
      <c r="I37" s="24">
        <f t="shared" ca="1" si="34"/>
        <v>43977</v>
      </c>
      <c r="J37" s="23"/>
      <c r="K37" s="24">
        <f t="shared" ca="1" si="35"/>
        <v>44008</v>
      </c>
      <c r="L37" s="23"/>
      <c r="M37" s="24">
        <f t="shared" ca="1" si="36"/>
        <v>44038</v>
      </c>
      <c r="N37" s="23"/>
      <c r="O37" s="24">
        <f t="shared" ca="1" si="37"/>
        <v>44069</v>
      </c>
      <c r="P37" s="23"/>
      <c r="Q37" s="24">
        <f t="shared" ca="1" si="38"/>
        <v>44100</v>
      </c>
      <c r="R37" s="23"/>
      <c r="S37" s="24">
        <f t="shared" ca="1" si="39"/>
        <v>44130</v>
      </c>
      <c r="T37" s="23"/>
      <c r="U37" s="24">
        <f t="shared" ca="1" si="40"/>
        <v>44161</v>
      </c>
      <c r="V37" s="23"/>
      <c r="W37" s="24">
        <f t="shared" ca="1" si="41"/>
        <v>44191</v>
      </c>
      <c r="X37" s="23"/>
    </row>
    <row r="38" spans="1:24" x14ac:dyDescent="0.25">
      <c r="A38" s="24">
        <f t="shared" ca="1" si="42"/>
        <v>43857</v>
      </c>
      <c r="B38" s="23"/>
      <c r="C38" s="24">
        <f t="shared" ca="1" si="31"/>
        <v>43888</v>
      </c>
      <c r="D38" s="23"/>
      <c r="E38" s="24">
        <f t="shared" ca="1" si="32"/>
        <v>43917</v>
      </c>
      <c r="F38" s="23"/>
      <c r="G38" s="24">
        <f t="shared" ca="1" si="33"/>
        <v>43948</v>
      </c>
      <c r="H38" s="23"/>
      <c r="I38" s="24">
        <f t="shared" ca="1" si="34"/>
        <v>43978</v>
      </c>
      <c r="J38" s="23"/>
      <c r="K38" s="24">
        <f t="shared" ca="1" si="35"/>
        <v>44009</v>
      </c>
      <c r="L38" s="23"/>
      <c r="M38" s="24">
        <f t="shared" ca="1" si="36"/>
        <v>44039</v>
      </c>
      <c r="N38" s="23"/>
      <c r="O38" s="24">
        <f t="shared" ca="1" si="37"/>
        <v>44070</v>
      </c>
      <c r="P38" s="23"/>
      <c r="Q38" s="24">
        <f t="shared" ca="1" si="38"/>
        <v>44101</v>
      </c>
      <c r="R38" s="23"/>
      <c r="S38" s="24">
        <f t="shared" ca="1" si="39"/>
        <v>44131</v>
      </c>
      <c r="T38" s="23"/>
      <c r="U38" s="24">
        <f t="shared" ca="1" si="40"/>
        <v>44162</v>
      </c>
      <c r="V38" s="23"/>
      <c r="W38" s="24">
        <f t="shared" ca="1" si="41"/>
        <v>44192</v>
      </c>
      <c r="X38" s="23"/>
    </row>
    <row r="39" spans="1:24" x14ac:dyDescent="0.25">
      <c r="A39" s="24">
        <f t="shared" ca="1" si="42"/>
        <v>43858</v>
      </c>
      <c r="B39" s="23"/>
      <c r="C39" s="24">
        <f t="shared" ca="1" si="31"/>
        <v>43889</v>
      </c>
      <c r="D39" s="23"/>
      <c r="E39" s="24">
        <f t="shared" ca="1" si="32"/>
        <v>43918</v>
      </c>
      <c r="F39" s="23"/>
      <c r="G39" s="24">
        <f t="shared" ca="1" si="33"/>
        <v>43949</v>
      </c>
      <c r="H39" s="23"/>
      <c r="I39" s="24">
        <f t="shared" ca="1" si="34"/>
        <v>43979</v>
      </c>
      <c r="J39" s="23"/>
      <c r="K39" s="24">
        <f t="shared" ca="1" si="35"/>
        <v>44010</v>
      </c>
      <c r="L39" s="23"/>
      <c r="M39" s="24">
        <f t="shared" ca="1" si="36"/>
        <v>44040</v>
      </c>
      <c r="N39" s="23"/>
      <c r="O39" s="24">
        <f t="shared" ca="1" si="37"/>
        <v>44071</v>
      </c>
      <c r="P39" s="23"/>
      <c r="Q39" s="24">
        <f t="shared" ca="1" si="38"/>
        <v>44102</v>
      </c>
      <c r="R39" s="23"/>
      <c r="S39" s="24">
        <f t="shared" ca="1" si="39"/>
        <v>44132</v>
      </c>
      <c r="T39" s="23"/>
      <c r="U39" s="24">
        <f t="shared" ca="1" si="40"/>
        <v>44163</v>
      </c>
      <c r="V39" s="23"/>
      <c r="W39" s="24">
        <f t="shared" ca="1" si="41"/>
        <v>44193</v>
      </c>
      <c r="X39" s="23"/>
    </row>
    <row r="40" spans="1:24" x14ac:dyDescent="0.25">
      <c r="A40" s="24">
        <f ca="1">IF($AB$13="MenP","",IFERROR(IF(OR(A39="",MONTH(A39+1)&gt;MONTH(A39)),"",A39+1),""))</f>
        <v>43859</v>
      </c>
      <c r="B40" s="23"/>
      <c r="C40" s="24">
        <f t="shared" ref="C40:C42" ca="1" si="43">IF($AB$13="MenP","",IFERROR(IF(OR(C39="",MONTH(C39+1)&gt;MONTH(C39)),"",C39+1),""))</f>
        <v>43890</v>
      </c>
      <c r="D40" s="23"/>
      <c r="E40" s="24">
        <f t="shared" ref="E40:E42" ca="1" si="44">IF($AB$13="MenP","",IFERROR(IF(OR(E39="",MONTH(E39+1)&gt;MONTH(E39)),"",E39+1),""))</f>
        <v>43919</v>
      </c>
      <c r="F40" s="23"/>
      <c r="G40" s="24">
        <f t="shared" ref="G40:G42" ca="1" si="45">IF($AB$13="MenP","",IFERROR(IF(OR(G39="",MONTH(G39+1)&gt;MONTH(G39)),"",G39+1),""))</f>
        <v>43950</v>
      </c>
      <c r="H40" s="23"/>
      <c r="I40" s="24">
        <f t="shared" ref="I40:I42" ca="1" si="46">IF($AB$13="MenP","",IFERROR(IF(OR(I39="",MONTH(I39+1)&gt;MONTH(I39)),"",I39+1),""))</f>
        <v>43980</v>
      </c>
      <c r="J40" s="23"/>
      <c r="K40" s="24">
        <f t="shared" ref="K40:K42" ca="1" si="47">IF($AB$13="MenP","",IFERROR(IF(OR(K39="",MONTH(K39+1)&gt;MONTH(K39)),"",K39+1),""))</f>
        <v>44011</v>
      </c>
      <c r="L40" s="23"/>
      <c r="M40" s="24">
        <f t="shared" ref="M40:M42" ca="1" si="48">IF($AB$13="MenP","",IFERROR(IF(OR(M39="",MONTH(M39+1)&gt;MONTH(M39)),"",M39+1),""))</f>
        <v>44041</v>
      </c>
      <c r="N40" s="23"/>
      <c r="O40" s="24">
        <f t="shared" ref="O40:O42" ca="1" si="49">IF($AB$13="MenP","",IFERROR(IF(OR(O39="",MONTH(O39+1)&gt;MONTH(O39)),"",O39+1),""))</f>
        <v>44072</v>
      </c>
      <c r="P40" s="23"/>
      <c r="Q40" s="24">
        <f t="shared" ref="Q40:Q42" ca="1" si="50">IF($AB$13="MenP","",IFERROR(IF(OR(Q39="",MONTH(Q39+1)&gt;MONTH(Q39)),"",Q39+1),""))</f>
        <v>44103</v>
      </c>
      <c r="R40" s="23"/>
      <c r="S40" s="24">
        <f t="shared" ref="S40:S42" ca="1" si="51">IF($AB$13="MenP","",IFERROR(IF(OR(S39="",MONTH(S39+1)&gt;MONTH(S39)),"",S39+1),""))</f>
        <v>44133</v>
      </c>
      <c r="T40" s="23"/>
      <c r="U40" s="24">
        <f t="shared" ref="U40:U42" ca="1" si="52">IF($AB$13="MenP","",IFERROR(IF(OR(U39="",MONTH(U39+1)&gt;MONTH(U39)),"",U39+1),""))</f>
        <v>44164</v>
      </c>
      <c r="V40" s="23"/>
      <c r="W40" s="24">
        <f t="shared" ref="W40:W42" ca="1" si="53">IF($AB$13="MenP","",IFERROR(IF(OR(W39="",MONTH(W39+1)&gt;MONTH(W39)),"",W39+1),""))</f>
        <v>44194</v>
      </c>
      <c r="X40" s="23"/>
    </row>
    <row r="41" spans="1:24" x14ac:dyDescent="0.25">
      <c r="A41" s="24">
        <f t="shared" ref="A41:A42" ca="1" si="54">IF($AB$13="MenP","",IFERROR(IF(OR(A40="",MONTH(A40+1)&gt;MONTH(A40)),"",A40+1),""))</f>
        <v>43860</v>
      </c>
      <c r="B41" s="23"/>
      <c r="C41" s="24" t="str">
        <f t="shared" ca="1" si="43"/>
        <v/>
      </c>
      <c r="D41" s="23"/>
      <c r="E41" s="24">
        <f t="shared" ca="1" si="44"/>
        <v>43920</v>
      </c>
      <c r="F41" s="23"/>
      <c r="G41" s="24">
        <f t="shared" ca="1" si="45"/>
        <v>43951</v>
      </c>
      <c r="H41" s="23"/>
      <c r="I41" s="24">
        <f t="shared" ca="1" si="46"/>
        <v>43981</v>
      </c>
      <c r="J41" s="23"/>
      <c r="K41" s="24">
        <f t="shared" ca="1" si="47"/>
        <v>44012</v>
      </c>
      <c r="L41" s="23"/>
      <c r="M41" s="24">
        <f t="shared" ca="1" si="48"/>
        <v>44042</v>
      </c>
      <c r="N41" s="23"/>
      <c r="O41" s="24">
        <f t="shared" ca="1" si="49"/>
        <v>44073</v>
      </c>
      <c r="P41" s="23"/>
      <c r="Q41" s="24">
        <f t="shared" ca="1" si="50"/>
        <v>44104</v>
      </c>
      <c r="R41" s="23"/>
      <c r="S41" s="24">
        <f t="shared" ca="1" si="51"/>
        <v>44134</v>
      </c>
      <c r="T41" s="23"/>
      <c r="U41" s="24">
        <f t="shared" ca="1" si="52"/>
        <v>44165</v>
      </c>
      <c r="V41" s="23"/>
      <c r="W41" s="24">
        <f t="shared" ca="1" si="53"/>
        <v>44195</v>
      </c>
      <c r="X41" s="23"/>
    </row>
    <row r="42" spans="1:24" ht="12.75" customHeight="1" x14ac:dyDescent="0.25">
      <c r="A42" s="24">
        <f t="shared" ca="1" si="54"/>
        <v>43861</v>
      </c>
      <c r="B42" s="23"/>
      <c r="C42" s="24" t="str">
        <f t="shared" ca="1" si="43"/>
        <v/>
      </c>
      <c r="D42" s="23"/>
      <c r="E42" s="24">
        <f t="shared" ca="1" si="44"/>
        <v>43921</v>
      </c>
      <c r="F42" s="23"/>
      <c r="G42" s="24" t="str">
        <f t="shared" ca="1" si="45"/>
        <v/>
      </c>
      <c r="H42" s="23"/>
      <c r="I42" s="24">
        <f t="shared" ca="1" si="46"/>
        <v>43982</v>
      </c>
      <c r="J42" s="23"/>
      <c r="K42" s="24" t="str">
        <f t="shared" ca="1" si="47"/>
        <v/>
      </c>
      <c r="L42" s="23"/>
      <c r="M42" s="24">
        <f t="shared" ca="1" si="48"/>
        <v>44043</v>
      </c>
      <c r="N42" s="23"/>
      <c r="O42" s="24">
        <f t="shared" ca="1" si="49"/>
        <v>44074</v>
      </c>
      <c r="P42" s="23"/>
      <c r="Q42" s="24" t="str">
        <f t="shared" ca="1" si="50"/>
        <v/>
      </c>
      <c r="R42" s="23"/>
      <c r="S42" s="24">
        <f t="shared" ca="1" si="51"/>
        <v>44135</v>
      </c>
      <c r="T42" s="23"/>
      <c r="U42" s="24" t="str">
        <f t="shared" ca="1" si="52"/>
        <v/>
      </c>
      <c r="V42" s="23"/>
      <c r="W42" s="24">
        <f t="shared" ca="1" si="53"/>
        <v>44196</v>
      </c>
      <c r="X42" s="23"/>
    </row>
    <row r="43" spans="1:24" ht="12.75" hidden="1" customHeight="1" x14ac:dyDescent="0.25">
      <c r="A43" s="25" t="s">
        <v>35</v>
      </c>
      <c r="B43" s="7">
        <f>COUNTIF(B12:B42,"TV")</f>
        <v>0</v>
      </c>
      <c r="C43" s="7"/>
      <c r="D43" s="7">
        <f t="shared" ref="D43" si="55">COUNTIF(D12:D42,"TV")</f>
        <v>0</v>
      </c>
      <c r="E43" s="7"/>
      <c r="F43" s="7">
        <f t="shared" ref="F43" si="56">COUNTIF(F12:F42,"TV")</f>
        <v>0</v>
      </c>
      <c r="G43" s="7"/>
      <c r="H43" s="7">
        <f t="shared" ref="H43" si="57">COUNTIF(H12:H42,"TV")</f>
        <v>0</v>
      </c>
      <c r="I43" s="7"/>
      <c r="J43" s="7">
        <f t="shared" ref="J43" si="58">COUNTIF(J12:J42,"TV")</f>
        <v>0</v>
      </c>
      <c r="K43" s="7"/>
      <c r="L43" s="7">
        <f t="shared" ref="L43" si="59">COUNTIF(L12:L42,"TV")</f>
        <v>0</v>
      </c>
      <c r="M43" s="7"/>
      <c r="N43" s="7">
        <f t="shared" ref="N43" si="60">COUNTIF(N12:N42,"TV")</f>
        <v>0</v>
      </c>
      <c r="O43" s="7"/>
      <c r="P43" s="7">
        <f t="shared" ref="P43" si="61">COUNTIF(P12:P42,"TV")</f>
        <v>0</v>
      </c>
      <c r="Q43" s="7"/>
      <c r="R43" s="7">
        <f t="shared" ref="R43" si="62">COUNTIF(R12:R42,"TV")</f>
        <v>0</v>
      </c>
      <c r="S43" s="7"/>
      <c r="T43" s="7">
        <f t="shared" ref="T43" si="63">COUNTIF(T12:T42,"TV")</f>
        <v>0</v>
      </c>
      <c r="U43" s="7"/>
      <c r="V43" s="7">
        <f t="shared" ref="V43" si="64">COUNTIF(V12:V42,"TV")</f>
        <v>0</v>
      </c>
      <c r="W43" s="7"/>
      <c r="X43" s="7">
        <f t="shared" ref="X43" si="65">COUNTIF(X12:X42,"TV")</f>
        <v>0</v>
      </c>
    </row>
    <row r="44" spans="1:24" ht="12.75" customHeight="1" x14ac:dyDescent="0.25"/>
  </sheetData>
  <mergeCells count="44">
    <mergeCell ref="S11:T11"/>
    <mergeCell ref="U11:V11"/>
    <mergeCell ref="W11:X11"/>
    <mergeCell ref="AD12:AE12"/>
    <mergeCell ref="AI12:AJ12"/>
    <mergeCell ref="W10:X10"/>
    <mergeCell ref="A11:B11"/>
    <mergeCell ref="C11:D11"/>
    <mergeCell ref="E11:F11"/>
    <mergeCell ref="G11:H11"/>
    <mergeCell ref="I11:J11"/>
    <mergeCell ref="K11:L11"/>
    <mergeCell ref="M11:N11"/>
    <mergeCell ref="O11:P11"/>
    <mergeCell ref="Q11:R11"/>
    <mergeCell ref="K10:L10"/>
    <mergeCell ref="M10:N10"/>
    <mergeCell ref="O10:P10"/>
    <mergeCell ref="Q10:R10"/>
    <mergeCell ref="S10:T10"/>
    <mergeCell ref="U10:V10"/>
    <mergeCell ref="E8:F8"/>
    <mergeCell ref="I8:J8"/>
    <mergeCell ref="A10:B10"/>
    <mergeCell ref="C10:D10"/>
    <mergeCell ref="E10:F10"/>
    <mergeCell ref="G10:H10"/>
    <mergeCell ref="I10:J10"/>
    <mergeCell ref="E6:F6"/>
    <mergeCell ref="I6:J6"/>
    <mergeCell ref="M6:R7"/>
    <mergeCell ref="E7:F7"/>
    <mergeCell ref="I7:J7"/>
    <mergeCell ref="A1:X1"/>
    <mergeCell ref="A3:C3"/>
    <mergeCell ref="E3:F3"/>
    <mergeCell ref="I3:J3"/>
    <mergeCell ref="M3:R5"/>
    <mergeCell ref="A4:C4"/>
    <mergeCell ref="E4:F4"/>
    <mergeCell ref="I4:J4"/>
    <mergeCell ref="A5:C5"/>
    <mergeCell ref="E5:F5"/>
    <mergeCell ref="I5:J5"/>
  </mergeCells>
  <conditionalFormatting sqref="A12:B42">
    <cfRule type="expression" dxfId="23" priority="23">
      <formula>WEEKDAY($A12,2)&gt;5</formula>
    </cfRule>
    <cfRule type="expression" dxfId="22" priority="24">
      <formula>COUNTIF($AJ$13:$AJ$23,$A12)=1</formula>
    </cfRule>
  </conditionalFormatting>
  <conditionalFormatting sqref="C12:D42">
    <cfRule type="expression" dxfId="21" priority="21">
      <formula>WEEKDAY($C12,2)&gt;5</formula>
    </cfRule>
    <cfRule type="expression" dxfId="20" priority="22">
      <formula>COUNTIF($AJ$13:$AJ$23,$C12)=1</formula>
    </cfRule>
  </conditionalFormatting>
  <conditionalFormatting sqref="E12:F42">
    <cfRule type="expression" dxfId="19" priority="19">
      <formula>WEEKDAY($E12,2)&gt;5</formula>
    </cfRule>
    <cfRule type="expression" dxfId="18" priority="20">
      <formula>COUNTIF($AJ$13:$AJ$23,$E12)=1</formula>
    </cfRule>
  </conditionalFormatting>
  <conditionalFormatting sqref="G12:H42">
    <cfRule type="expression" dxfId="17" priority="17">
      <formula>WEEKDAY($G12,2)&gt;5</formula>
    </cfRule>
    <cfRule type="expression" dxfId="16" priority="18">
      <formula>COUNTIF($AJ$13:$AJ$23,$G12)=1</formula>
    </cfRule>
  </conditionalFormatting>
  <conditionalFormatting sqref="I12:J42">
    <cfRule type="expression" dxfId="15" priority="15">
      <formula>WEEKDAY($I12,2)&gt;5</formula>
    </cfRule>
    <cfRule type="expression" dxfId="14" priority="16">
      <formula>COUNTIF($AJ$13:$AJ$23,$I12)=1</formula>
    </cfRule>
  </conditionalFormatting>
  <conditionalFormatting sqref="K12:L42">
    <cfRule type="expression" dxfId="13" priority="13">
      <formula>WEEKDAY($K12,2)&gt;5</formula>
    </cfRule>
    <cfRule type="expression" dxfId="12" priority="14">
      <formula>COUNTIF($AJ$13:$AJ$23,$K12)=1</formula>
    </cfRule>
  </conditionalFormatting>
  <conditionalFormatting sqref="M12:N42">
    <cfRule type="expression" dxfId="11" priority="11">
      <formula>WEEKDAY($M12,2)&gt;5</formula>
    </cfRule>
    <cfRule type="expression" dxfId="10" priority="12">
      <formula>COUNTIF($AJ$13:$AJ$23,$M12)=1</formula>
    </cfRule>
  </conditionalFormatting>
  <conditionalFormatting sqref="O12:P42">
    <cfRule type="expression" dxfId="9" priority="9">
      <formula>WEEKDAY($O12,2)&gt;5</formula>
    </cfRule>
    <cfRule type="expression" dxfId="8" priority="10">
      <formula>COUNTIF($AJ$13:$AJ$23,$O12)=1</formula>
    </cfRule>
  </conditionalFormatting>
  <conditionalFormatting sqref="Q12:R42">
    <cfRule type="expression" dxfId="7" priority="7">
      <formula>WEEKDAY($Q12,2)&gt;5</formula>
    </cfRule>
    <cfRule type="expression" dxfId="6" priority="8">
      <formula>COUNTIF($AJ$13:$AJ$23,$Q12)=1</formula>
    </cfRule>
  </conditionalFormatting>
  <conditionalFormatting sqref="S12:T42">
    <cfRule type="expression" dxfId="5" priority="5">
      <formula>WEEKDAY($S12,2)&gt;5</formula>
    </cfRule>
    <cfRule type="expression" dxfId="4" priority="6">
      <formula>COUNTIF($AJ$13:$AJ$23,$S12)=1</formula>
    </cfRule>
  </conditionalFormatting>
  <conditionalFormatting sqref="U12:V42">
    <cfRule type="expression" dxfId="3" priority="3">
      <formula>WEEKDAY($U12,2)&gt;5</formula>
    </cfRule>
    <cfRule type="expression" dxfId="2" priority="4">
      <formula>COUNTIF($AJ$13:$AJ$23,$U12)=1</formula>
    </cfRule>
  </conditionalFormatting>
  <conditionalFormatting sqref="W12:X42">
    <cfRule type="expression" dxfId="1" priority="1">
      <formula>WEEKDAY($W12,2)&gt;5</formula>
    </cfRule>
    <cfRule type="expression" dxfId="0" priority="2">
      <formula>COUNTIF($AJ$13:$AJ$23,$W12)=1</formula>
    </cfRule>
  </conditionalFormatting>
  <printOptions horizontalCentered="1"/>
  <pageMargins left="0.19685039370078741" right="0.19685039370078741" top="0.19685039370078741" bottom="0.19685039370078741" header="0" footer="0"/>
  <pageSetup paperSize="9" orientation="landscape" horizontalDpi="200" verticalDpi="200" r:id="rId1"/>
  <drawing r:id="rId2"/>
  <legacyDrawing r:id="rId3"/>
  <controls>
    <mc:AlternateContent xmlns:mc="http://schemas.openxmlformats.org/markup-compatibility/2006">
      <mc:Choice Requires="x14">
        <control shapeId="35841" r:id="rId4" name="CommandButton1">
          <controlPr defaultSize="0" autoLine="0" r:id="rId5">
            <anchor moveWithCells="1">
              <from>
                <xdr:col>25</xdr:col>
                <xdr:colOff>0</xdr:colOff>
                <xdr:row>2</xdr:row>
                <xdr:rowOff>9525</xdr:rowOff>
              </from>
              <to>
                <xdr:col>26</xdr:col>
                <xdr:colOff>9525</xdr:colOff>
                <xdr:row>4</xdr:row>
                <xdr:rowOff>0</xdr:rowOff>
              </to>
            </anchor>
          </controlPr>
        </control>
      </mc:Choice>
      <mc:Fallback>
        <control shapeId="35841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MenP</vt:lpstr>
      <vt:lpstr>Explications</vt:lpstr>
      <vt:lpstr>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</dc:creator>
  <cp:lastModifiedBy>LouReeD</cp:lastModifiedBy>
  <cp:lastPrinted>2020-08-21T07:45:24Z</cp:lastPrinted>
  <dcterms:created xsi:type="dcterms:W3CDTF">2020-08-21T03:54:55Z</dcterms:created>
  <dcterms:modified xsi:type="dcterms:W3CDTF">2020-08-23T16:14:16Z</dcterms:modified>
</cp:coreProperties>
</file>