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5315" windowHeight="8520"/>
  </bookViews>
  <sheets>
    <sheet name="Janvier" sheetId="1" r:id="rId1"/>
  </sheets>
  <definedNames>
    <definedName name="_xlnm.Print_Area" localSheetId="0">Janvier!$A$1:$AF$43</definedName>
  </definedNames>
  <calcPr calcId="125725"/>
</workbook>
</file>

<file path=xl/calcChain.xml><?xml version="1.0" encoding="utf-8"?>
<calcChain xmlns="http://schemas.openxmlformats.org/spreadsheetml/2006/main">
  <c r="BM13" i="1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AH7" s="1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AH9" s="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AH11" s="1"/>
  <c r="AI21"/>
  <c r="AJ21"/>
  <c r="AK21"/>
  <c r="AL21"/>
  <c r="AM21"/>
  <c r="AN21"/>
  <c r="AO21"/>
  <c r="AP21"/>
  <c r="AQ21"/>
  <c r="AR21"/>
  <c r="AS21"/>
  <c r="AT21"/>
  <c r="AU21"/>
  <c r="AV21"/>
  <c r="AW21"/>
  <c r="AX21"/>
  <c r="AY21"/>
  <c r="AZ21"/>
  <c r="BA21"/>
  <c r="BB21"/>
  <c r="BC21"/>
  <c r="BD21"/>
  <c r="BE21"/>
  <c r="BF21"/>
  <c r="BG21"/>
  <c r="BH21"/>
  <c r="BI21"/>
  <c r="BJ21"/>
  <c r="BK21"/>
  <c r="BL21"/>
  <c r="BM21"/>
  <c r="AH21" s="1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BM15"/>
  <c r="AH15" s="1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BA17"/>
  <c r="BB17"/>
  <c r="BC17"/>
  <c r="BD17"/>
  <c r="BE17"/>
  <c r="BF17"/>
  <c r="BG17"/>
  <c r="BH17"/>
  <c r="BI17"/>
  <c r="BJ17"/>
  <c r="BK17"/>
  <c r="BL17"/>
  <c r="BM17"/>
  <c r="AH17" s="1"/>
  <c r="AI19"/>
  <c r="AJ19"/>
  <c r="AK19"/>
  <c r="AL19"/>
  <c r="AM19"/>
  <c r="AN19"/>
  <c r="AO19"/>
  <c r="AP19"/>
  <c r="AQ19"/>
  <c r="AR19"/>
  <c r="AS19"/>
  <c r="AT19"/>
  <c r="AU19"/>
  <c r="AV19"/>
  <c r="AW19"/>
  <c r="AX19"/>
  <c r="AY19"/>
  <c r="AZ19"/>
  <c r="BA19"/>
  <c r="BB19"/>
  <c r="BC19"/>
  <c r="BD19"/>
  <c r="BE19"/>
  <c r="BF19"/>
  <c r="BG19"/>
  <c r="BH19"/>
  <c r="BI19"/>
  <c r="BJ19"/>
  <c r="BK19"/>
  <c r="BL19"/>
  <c r="BM19"/>
  <c r="AH19" s="1"/>
  <c r="AI23"/>
  <c r="AJ23"/>
  <c r="AK23"/>
  <c r="AL23"/>
  <c r="AM23"/>
  <c r="AN23"/>
  <c r="AO23"/>
  <c r="AP23"/>
  <c r="AQ23"/>
  <c r="AR23"/>
  <c r="AS23"/>
  <c r="AT23"/>
  <c r="AU23"/>
  <c r="AV23"/>
  <c r="AW23"/>
  <c r="AX23"/>
  <c r="AY23"/>
  <c r="AZ23"/>
  <c r="BA23"/>
  <c r="BB23"/>
  <c r="BC23"/>
  <c r="BD23"/>
  <c r="BE23"/>
  <c r="BF23"/>
  <c r="BG23"/>
  <c r="BH23"/>
  <c r="BI23"/>
  <c r="BJ23"/>
  <c r="BK23"/>
  <c r="BL23"/>
  <c r="BM23"/>
  <c r="AH23" s="1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J25"/>
  <c r="BK25"/>
  <c r="BL25"/>
  <c r="BM25"/>
  <c r="AH25" s="1"/>
  <c r="AI27"/>
  <c r="AJ27"/>
  <c r="AK27"/>
  <c r="AL27"/>
  <c r="AM27"/>
  <c r="AN27"/>
  <c r="AO27"/>
  <c r="AP27"/>
  <c r="AQ27"/>
  <c r="AR27"/>
  <c r="AS27"/>
  <c r="AT27"/>
  <c r="AU27"/>
  <c r="AV27"/>
  <c r="AW27"/>
  <c r="AX27"/>
  <c r="AY27"/>
  <c r="AZ27"/>
  <c r="BA27"/>
  <c r="BB27"/>
  <c r="BC27"/>
  <c r="BD27"/>
  <c r="BE27"/>
  <c r="BF27"/>
  <c r="BG27"/>
  <c r="BH27"/>
  <c r="BI27"/>
  <c r="BJ27"/>
  <c r="BK27"/>
  <c r="BL27"/>
  <c r="BM27"/>
  <c r="AH27" s="1"/>
  <c r="AI29"/>
  <c r="AJ29"/>
  <c r="AK29"/>
  <c r="AL29"/>
  <c r="AM29"/>
  <c r="AN29"/>
  <c r="AO29"/>
  <c r="AP29"/>
  <c r="AQ29"/>
  <c r="AR29"/>
  <c r="AS29"/>
  <c r="AT29"/>
  <c r="AU29"/>
  <c r="AV29"/>
  <c r="AW29"/>
  <c r="AX29"/>
  <c r="AY29"/>
  <c r="AZ29"/>
  <c r="BA29"/>
  <c r="BB29"/>
  <c r="BC29"/>
  <c r="BD29"/>
  <c r="BE29"/>
  <c r="BF29"/>
  <c r="BG29"/>
  <c r="BH29"/>
  <c r="BI29"/>
  <c r="BJ29"/>
  <c r="BK29"/>
  <c r="BL29"/>
  <c r="BM29"/>
  <c r="AH29" s="1"/>
  <c r="AI31"/>
  <c r="AJ31"/>
  <c r="AK31"/>
  <c r="AL31"/>
  <c r="AM31"/>
  <c r="AN31"/>
  <c r="AO31"/>
  <c r="AP31"/>
  <c r="AQ31"/>
  <c r="AR31"/>
  <c r="AS31"/>
  <c r="AT31"/>
  <c r="AU31"/>
  <c r="AV31"/>
  <c r="AW31"/>
  <c r="AX31"/>
  <c r="AY31"/>
  <c r="AZ31"/>
  <c r="BA31"/>
  <c r="BB31"/>
  <c r="BC31"/>
  <c r="BD31"/>
  <c r="BE31"/>
  <c r="BF31"/>
  <c r="BG31"/>
  <c r="BH31"/>
  <c r="BI31"/>
  <c r="BJ31"/>
  <c r="BK31"/>
  <c r="BL31"/>
  <c r="BM31"/>
  <c r="AH31" s="1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B5"/>
  <c r="BC5"/>
  <c r="BD5"/>
  <c r="BE5"/>
  <c r="BF5"/>
  <c r="BG5"/>
  <c r="BH5"/>
  <c r="BI5"/>
  <c r="BJ5"/>
  <c r="BK5"/>
  <c r="BL5"/>
  <c r="BM5"/>
  <c r="AI5"/>
  <c r="AG7"/>
  <c r="AG9"/>
  <c r="AG11"/>
  <c r="AG21"/>
  <c r="AG15"/>
  <c r="AG17"/>
  <c r="AG19"/>
  <c r="AG23"/>
  <c r="AG25"/>
  <c r="AG27"/>
  <c r="AG29"/>
  <c r="AG31"/>
  <c r="AG5"/>
  <c r="V59"/>
  <c r="U59"/>
  <c r="T59"/>
  <c r="S59"/>
  <c r="R59"/>
  <c r="Q59"/>
  <c r="P59"/>
  <c r="O59"/>
  <c r="N59"/>
  <c r="M59"/>
  <c r="L59"/>
  <c r="K59"/>
  <c r="J59"/>
  <c r="I59"/>
  <c r="H59"/>
  <c r="G59"/>
  <c r="F59"/>
  <c r="E59"/>
  <c r="D59"/>
  <c r="C59"/>
  <c r="B59"/>
  <c r="AF59" s="1"/>
  <c r="V58"/>
  <c r="U58"/>
  <c r="T58"/>
  <c r="S58"/>
  <c r="R58"/>
  <c r="Q58"/>
  <c r="P58"/>
  <c r="O58"/>
  <c r="N58"/>
  <c r="M58"/>
  <c r="L58"/>
  <c r="K58"/>
  <c r="J58"/>
  <c r="I58"/>
  <c r="H58"/>
  <c r="G58"/>
  <c r="F58"/>
  <c r="E58"/>
  <c r="D58"/>
  <c r="C58"/>
  <c r="B58"/>
  <c r="V57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AF57" s="1"/>
  <c r="V56"/>
  <c r="U56"/>
  <c r="T56"/>
  <c r="S56"/>
  <c r="R56"/>
  <c r="Q56"/>
  <c r="P56"/>
  <c r="O56"/>
  <c r="N56"/>
  <c r="M56"/>
  <c r="L56"/>
  <c r="K56"/>
  <c r="J56"/>
  <c r="I56"/>
  <c r="H56"/>
  <c r="G56"/>
  <c r="F56"/>
  <c r="E56"/>
  <c r="D56"/>
  <c r="C56"/>
  <c r="B56"/>
  <c r="V55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B55"/>
  <c r="AF55" s="1"/>
  <c r="V54"/>
  <c r="U54"/>
  <c r="T54"/>
  <c r="S54"/>
  <c r="R54"/>
  <c r="Q54"/>
  <c r="P54"/>
  <c r="O54"/>
  <c r="N54"/>
  <c r="M54"/>
  <c r="L54"/>
  <c r="K54"/>
  <c r="J54"/>
  <c r="I54"/>
  <c r="H54"/>
  <c r="G54"/>
  <c r="F54"/>
  <c r="E54"/>
  <c r="D54"/>
  <c r="C54"/>
  <c r="B54"/>
  <c r="V53"/>
  <c r="U53"/>
  <c r="T53"/>
  <c r="S53"/>
  <c r="R53"/>
  <c r="Q53"/>
  <c r="P53"/>
  <c r="O53"/>
  <c r="N53"/>
  <c r="M53"/>
  <c r="L53"/>
  <c r="K53"/>
  <c r="J53"/>
  <c r="I53"/>
  <c r="H53"/>
  <c r="G53"/>
  <c r="F53"/>
  <c r="E53"/>
  <c r="D53"/>
  <c r="C53"/>
  <c r="B53"/>
  <c r="AF53" s="1"/>
  <c r="V52"/>
  <c r="U52"/>
  <c r="T52"/>
  <c r="S52"/>
  <c r="R52"/>
  <c r="Q52"/>
  <c r="P52"/>
  <c r="O52"/>
  <c r="N52"/>
  <c r="M52"/>
  <c r="L52"/>
  <c r="K52"/>
  <c r="J52"/>
  <c r="I52"/>
  <c r="H52"/>
  <c r="G52"/>
  <c r="F52"/>
  <c r="E52"/>
  <c r="D52"/>
  <c r="C52"/>
  <c r="B52"/>
  <c r="V51"/>
  <c r="U51"/>
  <c r="T51"/>
  <c r="S51"/>
  <c r="R51"/>
  <c r="Q51"/>
  <c r="P51"/>
  <c r="O51"/>
  <c r="N51"/>
  <c r="M51"/>
  <c r="L51"/>
  <c r="K51"/>
  <c r="J51"/>
  <c r="I51"/>
  <c r="H51"/>
  <c r="G51"/>
  <c r="F51"/>
  <c r="E51"/>
  <c r="D51"/>
  <c r="C51"/>
  <c r="B51"/>
  <c r="AF51" s="1"/>
  <c r="V50"/>
  <c r="U50"/>
  <c r="T50"/>
  <c r="S50"/>
  <c r="R50"/>
  <c r="Q50"/>
  <c r="P50"/>
  <c r="O50"/>
  <c r="N50"/>
  <c r="M50"/>
  <c r="L50"/>
  <c r="K50"/>
  <c r="J50"/>
  <c r="I50"/>
  <c r="H50"/>
  <c r="G50"/>
  <c r="F50"/>
  <c r="E50"/>
  <c r="D50"/>
  <c r="C50"/>
  <c r="B50"/>
  <c r="V49"/>
  <c r="U49"/>
  <c r="T49"/>
  <c r="S49"/>
  <c r="R49"/>
  <c r="Q49"/>
  <c r="P49"/>
  <c r="O49"/>
  <c r="N49"/>
  <c r="M49"/>
  <c r="L49"/>
  <c r="K49"/>
  <c r="J49"/>
  <c r="I49"/>
  <c r="H49"/>
  <c r="G49"/>
  <c r="F49"/>
  <c r="E49"/>
  <c r="D49"/>
  <c r="C49"/>
  <c r="B49"/>
  <c r="AF49" s="1"/>
  <c r="V48"/>
  <c r="U48"/>
  <c r="T48"/>
  <c r="S48"/>
  <c r="R48"/>
  <c r="Q48"/>
  <c r="P48"/>
  <c r="O48"/>
  <c r="N48"/>
  <c r="M48"/>
  <c r="L48"/>
  <c r="K48"/>
  <c r="J48"/>
  <c r="I48"/>
  <c r="H48"/>
  <c r="G48"/>
  <c r="F48"/>
  <c r="E48"/>
  <c r="D48"/>
  <c r="C48"/>
  <c r="B48"/>
  <c r="V47"/>
  <c r="U47"/>
  <c r="T47"/>
  <c r="S47"/>
  <c r="R47"/>
  <c r="Q47"/>
  <c r="P47"/>
  <c r="O47"/>
  <c r="N47"/>
  <c r="M47"/>
  <c r="L47"/>
  <c r="K47"/>
  <c r="J47"/>
  <c r="I47"/>
  <c r="H47"/>
  <c r="G47"/>
  <c r="F47"/>
  <c r="E47"/>
  <c r="D47"/>
  <c r="C47"/>
  <c r="B47"/>
  <c r="AF47" s="1"/>
  <c r="AF35"/>
  <c r="AE35"/>
  <c r="AD35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I35"/>
  <c r="H35"/>
  <c r="G35"/>
  <c r="F35"/>
  <c r="E35"/>
  <c r="D35"/>
  <c r="C35"/>
  <c r="B35"/>
  <c r="AF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E34"/>
  <c r="D34"/>
  <c r="C34"/>
  <c r="B34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AH5"/>
  <c r="AF48" l="1"/>
  <c r="AF50"/>
  <c r="AF52"/>
  <c r="AF54"/>
  <c r="AF56"/>
  <c r="AF58"/>
</calcChain>
</file>

<file path=xl/comments1.xml><?xml version="1.0" encoding="utf-8"?>
<comments xmlns="http://schemas.openxmlformats.org/spreadsheetml/2006/main">
  <authors>
    <author>ferre</author>
  </authors>
  <commentList>
    <comment ref="J7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6/01
</t>
        </r>
      </text>
    </comment>
    <comment ref="X7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19/01
</t>
        </r>
      </text>
    </comment>
    <comment ref="C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14/12
</t>
        </r>
      </text>
    </comment>
    <comment ref="I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6/01
</t>
        </r>
      </text>
    </comment>
    <comment ref="Y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6/01
</t>
        </r>
      </text>
    </comment>
    <comment ref="O10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6/01
</t>
        </r>
      </text>
    </comment>
    <comment ref="AC10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6/01
</t>
        </r>
      </text>
    </comment>
    <comment ref="F11" authorId="0">
      <text>
        <r>
          <rPr>
            <b/>
            <sz val="8"/>
            <color indexed="81"/>
            <rFont val="Tahoma"/>
          </rPr>
          <t xml:space="preserve">ferre: 02/01
</t>
        </r>
      </text>
    </comment>
    <comment ref="C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22/12
</t>
        </r>
      </text>
    </comment>
    <comment ref="R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09/01</t>
        </r>
      </text>
    </comment>
    <comment ref="U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09/01
</t>
        </r>
      </text>
    </comment>
    <comment ref="V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09/01
</t>
        </r>
      </text>
    </comment>
    <comment ref="W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09/01
</t>
        </r>
      </text>
    </comment>
    <comment ref="X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09/01
</t>
        </r>
      </text>
    </comment>
    <comment ref="AD19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déplace le 30/01
</t>
        </r>
      </text>
    </comment>
    <comment ref="G23" authorId="0">
      <text>
        <r>
          <rPr>
            <b/>
            <sz val="8"/>
            <color indexed="81"/>
            <rFont val="Tahoma"/>
          </rPr>
          <t xml:space="preserve">ferre: 06/01
</t>
        </r>
      </text>
    </comment>
    <comment ref="O23" authorId="0">
      <text>
        <r>
          <rPr>
            <b/>
            <sz val="8"/>
            <color indexed="81"/>
            <rFont val="Tahoma"/>
          </rPr>
          <t xml:space="preserve">ferre: 06/01
</t>
        </r>
      </text>
    </comment>
    <comment ref="J25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</t>
        </r>
      </text>
    </comment>
    <comment ref="M25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</t>
        </r>
      </text>
    </comment>
    <comment ref="U25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
</t>
        </r>
      </text>
    </comment>
    <comment ref="X25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</t>
        </r>
      </text>
    </comment>
    <comment ref="AA25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
</t>
        </r>
      </text>
    </comment>
    <comment ref="AB25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
</t>
        </r>
      </text>
    </comment>
    <comment ref="AC25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
</t>
        </r>
      </text>
    </comment>
    <comment ref="AD25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
</t>
        </r>
      </text>
    </comment>
    <comment ref="AE25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
</t>
        </r>
      </text>
    </comment>
    <comment ref="AF25" authorId="0">
      <text>
        <r>
          <rPr>
            <b/>
            <sz val="8"/>
            <color indexed="81"/>
            <rFont val="Tahoma"/>
          </rPr>
          <t>ferre:</t>
        </r>
        <r>
          <rPr>
            <sz val="8"/>
            <color indexed="81"/>
            <rFont val="Tahoma"/>
          </rPr>
          <t xml:space="preserve">
08/01
</t>
        </r>
      </text>
    </comment>
  </commentList>
</comments>
</file>

<file path=xl/sharedStrings.xml><?xml version="1.0" encoding="utf-8"?>
<sst xmlns="http://schemas.openxmlformats.org/spreadsheetml/2006/main" count="360" uniqueCount="42">
  <si>
    <t>JANVIER</t>
  </si>
  <si>
    <t>J</t>
  </si>
  <si>
    <t>V</t>
  </si>
  <si>
    <t>S</t>
  </si>
  <si>
    <t>D</t>
  </si>
  <si>
    <t>L</t>
  </si>
  <si>
    <t>M</t>
  </si>
  <si>
    <t>MO</t>
  </si>
  <si>
    <t>FORM</t>
  </si>
  <si>
    <t>RH</t>
  </si>
  <si>
    <t>F</t>
  </si>
  <si>
    <t>AM</t>
  </si>
  <si>
    <t>CA</t>
  </si>
  <si>
    <t>RT</t>
  </si>
  <si>
    <t>1/2 M</t>
  </si>
  <si>
    <t>1/2 RT</t>
  </si>
  <si>
    <t>EQ</t>
  </si>
  <si>
    <t>AT</t>
  </si>
  <si>
    <t>Présents</t>
  </si>
  <si>
    <t>Absents</t>
  </si>
  <si>
    <t>Prés. Indispo.</t>
  </si>
  <si>
    <t>GTPI</t>
  </si>
  <si>
    <t>CE</t>
  </si>
  <si>
    <t>CAA</t>
  </si>
  <si>
    <t>EF</t>
  </si>
  <si>
    <t>HSR</t>
  </si>
  <si>
    <t>EM</t>
  </si>
  <si>
    <t>ST</t>
  </si>
  <si>
    <t>CSO</t>
  </si>
  <si>
    <t>FOUR</t>
  </si>
  <si>
    <t>PR</t>
  </si>
  <si>
    <t>Alpha</t>
  </si>
  <si>
    <t>Bravo</t>
  </si>
  <si>
    <t>Charlie</t>
  </si>
  <si>
    <t>Delta</t>
  </si>
  <si>
    <t>Echo</t>
  </si>
  <si>
    <t>Fox trot</t>
  </si>
  <si>
    <t>Golf</t>
  </si>
  <si>
    <t>Hotel</t>
  </si>
  <si>
    <t>India</t>
  </si>
  <si>
    <t>Groupe A</t>
  </si>
  <si>
    <t>Total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</si>
</sst>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0"/>
      <name val="Arial"/>
    </font>
    <font>
      <b/>
      <sz val="18"/>
      <name val="Times New Roman"/>
      <family val="1"/>
    </font>
    <font>
      <b/>
      <sz val="8"/>
      <name val="Arial"/>
      <family val="2"/>
    </font>
    <font>
      <b/>
      <sz val="10"/>
      <name val="Arial"/>
      <family val="2"/>
    </font>
    <font>
      <sz val="11"/>
      <name val="Book Antiqua"/>
      <family val="1"/>
    </font>
    <font>
      <sz val="6"/>
      <name val="Book Antiqua"/>
      <family val="1"/>
    </font>
    <font>
      <sz val="10"/>
      <name val="Arial"/>
      <family val="2"/>
    </font>
    <font>
      <sz val="8"/>
      <name val="Arial"/>
    </font>
    <font>
      <b/>
      <sz val="6"/>
      <name val="Arial"/>
      <family val="2"/>
    </font>
    <font>
      <sz val="8"/>
      <name val="Arial"/>
      <family val="2"/>
    </font>
    <font>
      <b/>
      <sz val="8"/>
      <color indexed="81"/>
      <name val="Tahoma"/>
    </font>
    <font>
      <sz val="8"/>
      <color indexed="81"/>
      <name val="Tahoma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textRotation="90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4" fillId="0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M59"/>
  <sheetViews>
    <sheetView tabSelected="1" zoomScale="85" zoomScaleNormal="85" workbookViewId="0">
      <selection activeCell="J17" sqref="J17:J18"/>
    </sheetView>
  </sheetViews>
  <sheetFormatPr baseColWidth="10" defaultRowHeight="12.75"/>
  <cols>
    <col min="1" max="1" width="14.28515625" style="1" customWidth="1"/>
    <col min="2" max="32" width="4.28515625" style="1" customWidth="1"/>
    <col min="33" max="16384" width="11.42578125" style="1"/>
  </cols>
  <sheetData>
    <row r="1" spans="1:65" ht="22.5" customHeight="1">
      <c r="A1" s="33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</row>
    <row r="2" spans="1:65">
      <c r="A2" s="2"/>
      <c r="B2" s="3"/>
      <c r="C2" s="4"/>
      <c r="D2" s="4"/>
      <c r="E2" s="4"/>
      <c r="F2" s="4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6"/>
    </row>
    <row r="3" spans="1:65">
      <c r="A3" s="29" t="s">
        <v>40</v>
      </c>
      <c r="B3" s="7">
        <v>1</v>
      </c>
      <c r="C3" s="7">
        <v>2</v>
      </c>
      <c r="D3" s="7">
        <v>3</v>
      </c>
      <c r="E3" s="7">
        <v>4</v>
      </c>
      <c r="F3" s="7">
        <v>5</v>
      </c>
      <c r="G3" s="7">
        <v>6</v>
      </c>
      <c r="H3" s="7">
        <v>7</v>
      </c>
      <c r="I3" s="7">
        <v>8</v>
      </c>
      <c r="J3" s="7">
        <v>9</v>
      </c>
      <c r="K3" s="7">
        <v>10</v>
      </c>
      <c r="L3" s="7">
        <v>11</v>
      </c>
      <c r="M3" s="7">
        <v>12</v>
      </c>
      <c r="N3" s="7">
        <v>13</v>
      </c>
      <c r="O3" s="7">
        <v>14</v>
      </c>
      <c r="P3" s="7">
        <v>15</v>
      </c>
      <c r="Q3" s="7">
        <v>16</v>
      </c>
      <c r="R3" s="7">
        <v>17</v>
      </c>
      <c r="S3" s="7">
        <v>18</v>
      </c>
      <c r="T3" s="7">
        <v>19</v>
      </c>
      <c r="U3" s="7">
        <v>20</v>
      </c>
      <c r="V3" s="7">
        <v>21</v>
      </c>
      <c r="W3" s="7">
        <v>22</v>
      </c>
      <c r="X3" s="7">
        <v>23</v>
      </c>
      <c r="Y3" s="7">
        <v>24</v>
      </c>
      <c r="Z3" s="7">
        <v>25</v>
      </c>
      <c r="AA3" s="7">
        <v>26</v>
      </c>
      <c r="AB3" s="7">
        <v>27</v>
      </c>
      <c r="AC3" s="7">
        <v>28</v>
      </c>
      <c r="AD3" s="7">
        <v>29</v>
      </c>
      <c r="AE3" s="7">
        <v>30</v>
      </c>
      <c r="AF3" s="7">
        <v>31</v>
      </c>
    </row>
    <row r="4" spans="1:65">
      <c r="A4" s="29"/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6</v>
      </c>
      <c r="I4" s="8" t="s">
        <v>1</v>
      </c>
      <c r="J4" s="8" t="s">
        <v>2</v>
      </c>
      <c r="K4" s="8" t="s">
        <v>3</v>
      </c>
      <c r="L4" s="8" t="s">
        <v>4</v>
      </c>
      <c r="M4" s="8" t="s">
        <v>5</v>
      </c>
      <c r="N4" s="8" t="s">
        <v>6</v>
      </c>
      <c r="O4" s="8" t="s">
        <v>6</v>
      </c>
      <c r="P4" s="8" t="s">
        <v>1</v>
      </c>
      <c r="Q4" s="8" t="s">
        <v>2</v>
      </c>
      <c r="R4" s="8" t="s">
        <v>3</v>
      </c>
      <c r="S4" s="8" t="s">
        <v>4</v>
      </c>
      <c r="T4" s="8" t="s">
        <v>5</v>
      </c>
      <c r="U4" s="8" t="s">
        <v>6</v>
      </c>
      <c r="V4" s="8" t="s">
        <v>6</v>
      </c>
      <c r="W4" s="8" t="s">
        <v>1</v>
      </c>
      <c r="X4" s="8" t="s">
        <v>2</v>
      </c>
      <c r="Y4" s="8" t="s">
        <v>3</v>
      </c>
      <c r="Z4" s="8" t="s">
        <v>4</v>
      </c>
      <c r="AA4" s="8" t="s">
        <v>5</v>
      </c>
      <c r="AB4" s="8" t="s">
        <v>6</v>
      </c>
      <c r="AC4" s="8" t="s">
        <v>6</v>
      </c>
      <c r="AD4" s="8" t="s">
        <v>1</v>
      </c>
      <c r="AE4" s="8" t="s">
        <v>2</v>
      </c>
      <c r="AF4" s="8" t="s">
        <v>3</v>
      </c>
      <c r="AH4" s="15" t="s">
        <v>41</v>
      </c>
      <c r="AI4" s="16" t="s">
        <v>1</v>
      </c>
      <c r="AJ4" s="16" t="s">
        <v>6</v>
      </c>
      <c r="AK4" s="16" t="s">
        <v>11</v>
      </c>
      <c r="AL4" s="16" t="s">
        <v>21</v>
      </c>
      <c r="AM4" s="16" t="s">
        <v>9</v>
      </c>
      <c r="AN4" s="16" t="s">
        <v>12</v>
      </c>
      <c r="AO4" s="16" t="s">
        <v>13</v>
      </c>
      <c r="AP4" s="16" t="s">
        <v>22</v>
      </c>
      <c r="AQ4" s="16" t="s">
        <v>7</v>
      </c>
      <c r="AR4" s="16" t="s">
        <v>23</v>
      </c>
      <c r="AS4" s="16" t="s">
        <v>24</v>
      </c>
      <c r="AT4" s="16" t="s">
        <v>25</v>
      </c>
      <c r="AU4" s="16" t="s">
        <v>26</v>
      </c>
      <c r="AV4" s="16" t="s">
        <v>10</v>
      </c>
      <c r="AW4" s="16" t="s">
        <v>27</v>
      </c>
      <c r="AX4" s="16" t="s">
        <v>8</v>
      </c>
      <c r="AY4" s="16" t="s">
        <v>16</v>
      </c>
      <c r="AZ4" s="16" t="s">
        <v>28</v>
      </c>
      <c r="BA4" s="16" t="s">
        <v>29</v>
      </c>
      <c r="BB4" s="16" t="s">
        <v>30</v>
      </c>
      <c r="BC4" s="16" t="s">
        <v>17</v>
      </c>
      <c r="BD4" s="17"/>
      <c r="BE4" s="17"/>
      <c r="BF4" s="17"/>
      <c r="BG4" s="17"/>
      <c r="BH4" s="17"/>
      <c r="BI4" s="17"/>
      <c r="BJ4" s="17"/>
      <c r="BK4" s="17"/>
      <c r="BL4" s="17"/>
      <c r="BM4" s="17"/>
    </row>
    <row r="5" spans="1:65" ht="12.75" customHeight="1">
      <c r="A5" s="29" t="s">
        <v>31</v>
      </c>
      <c r="B5" s="30" t="s">
        <v>7</v>
      </c>
      <c r="C5" s="30" t="s">
        <v>7</v>
      </c>
      <c r="D5" s="30" t="s">
        <v>7</v>
      </c>
      <c r="E5" s="30" t="s">
        <v>7</v>
      </c>
      <c r="F5" s="30" t="s">
        <v>7</v>
      </c>
      <c r="G5" s="30" t="s">
        <v>7</v>
      </c>
      <c r="H5" s="30" t="s">
        <v>7</v>
      </c>
      <c r="I5" s="30" t="s">
        <v>7</v>
      </c>
      <c r="J5" s="30" t="s">
        <v>7</v>
      </c>
      <c r="K5" s="30" t="s">
        <v>7</v>
      </c>
      <c r="L5" s="30" t="s">
        <v>7</v>
      </c>
      <c r="M5" s="27" t="s">
        <v>6</v>
      </c>
      <c r="N5" s="32" t="s">
        <v>8</v>
      </c>
      <c r="O5" s="32" t="s">
        <v>8</v>
      </c>
      <c r="P5" s="32" t="s">
        <v>8</v>
      </c>
      <c r="Q5" s="27" t="s">
        <v>6</v>
      </c>
      <c r="R5" s="28" t="s">
        <v>9</v>
      </c>
      <c r="S5" s="28" t="s">
        <v>9</v>
      </c>
      <c r="T5" s="27" t="s">
        <v>6</v>
      </c>
      <c r="U5" s="27" t="s">
        <v>6</v>
      </c>
      <c r="V5" s="27" t="s">
        <v>6</v>
      </c>
      <c r="W5" s="27" t="s">
        <v>6</v>
      </c>
      <c r="X5" s="27" t="s">
        <v>6</v>
      </c>
      <c r="Y5" s="28" t="s">
        <v>9</v>
      </c>
      <c r="Z5" s="28" t="s">
        <v>9</v>
      </c>
      <c r="AA5" s="27" t="s">
        <v>6</v>
      </c>
      <c r="AB5" s="27" t="s">
        <v>6</v>
      </c>
      <c r="AC5" s="27" t="s">
        <v>6</v>
      </c>
      <c r="AD5" s="27" t="s">
        <v>6</v>
      </c>
      <c r="AE5" s="27" t="s">
        <v>6</v>
      </c>
      <c r="AF5" s="28" t="s">
        <v>9</v>
      </c>
      <c r="AG5" s="24" t="str">
        <f>A5</f>
        <v>Alpha</v>
      </c>
      <c r="AH5" s="35">
        <f ca="1">SUM(INDIRECT("AI"&amp;ROW()&amp;":BM"&amp;ROW()+1))</f>
        <v>31</v>
      </c>
      <c r="AI5" s="24">
        <f ca="1">COUNTIF(INDIRECT("B"&amp;ROW()&amp;":AF"&amp;ROW()+1),AI$4)+(COUNTIF(INDIRECT("B"&amp;ROW()&amp;":AF"&amp;ROW()+1),"1/2 "&amp;AI$4)/2)</f>
        <v>0</v>
      </c>
      <c r="AJ5" s="24">
        <f t="shared" ref="AJ5:BM21" ca="1" si="0">COUNTIF(INDIRECT("B"&amp;ROW()&amp;":AF"&amp;ROW()+1),AJ$4)+(COUNTIF(INDIRECT("B"&amp;ROW()&amp;":AF"&amp;ROW()+1),"1/2 "&amp;AJ$4)/2)</f>
        <v>12</v>
      </c>
      <c r="AK5" s="24">
        <f t="shared" ca="1" si="0"/>
        <v>0</v>
      </c>
      <c r="AL5" s="24">
        <f t="shared" ca="1" si="0"/>
        <v>0</v>
      </c>
      <c r="AM5" s="24">
        <f t="shared" ca="1" si="0"/>
        <v>5</v>
      </c>
      <c r="AN5" s="24">
        <f t="shared" ca="1" si="0"/>
        <v>0</v>
      </c>
      <c r="AO5" s="24">
        <f t="shared" ca="1" si="0"/>
        <v>0</v>
      </c>
      <c r="AP5" s="24">
        <f t="shared" ca="1" si="0"/>
        <v>0</v>
      </c>
      <c r="AQ5" s="24">
        <f t="shared" ca="1" si="0"/>
        <v>11</v>
      </c>
      <c r="AR5" s="24">
        <f t="shared" ca="1" si="0"/>
        <v>0</v>
      </c>
      <c r="AS5" s="24">
        <f t="shared" ca="1" si="0"/>
        <v>0</v>
      </c>
      <c r="AT5" s="24">
        <f t="shared" ca="1" si="0"/>
        <v>0</v>
      </c>
      <c r="AU5" s="24">
        <f t="shared" ca="1" si="0"/>
        <v>0</v>
      </c>
      <c r="AV5" s="24">
        <f t="shared" ca="1" si="0"/>
        <v>0</v>
      </c>
      <c r="AW5" s="24">
        <f t="shared" ca="1" si="0"/>
        <v>0</v>
      </c>
      <c r="AX5" s="24">
        <f t="shared" ca="1" si="0"/>
        <v>3</v>
      </c>
      <c r="AY5" s="24">
        <f t="shared" ca="1" si="0"/>
        <v>0</v>
      </c>
      <c r="AZ5" s="24">
        <f t="shared" ca="1" si="0"/>
        <v>0</v>
      </c>
      <c r="BA5" s="24">
        <f t="shared" ca="1" si="0"/>
        <v>0</v>
      </c>
      <c r="BB5" s="24">
        <f t="shared" ca="1" si="0"/>
        <v>0</v>
      </c>
      <c r="BC5" s="24">
        <f t="shared" ca="1" si="0"/>
        <v>0</v>
      </c>
      <c r="BD5" s="24">
        <f t="shared" ca="1" si="0"/>
        <v>0</v>
      </c>
      <c r="BE5" s="24">
        <f t="shared" ca="1" si="0"/>
        <v>0</v>
      </c>
      <c r="BF5" s="24">
        <f t="shared" ca="1" si="0"/>
        <v>0</v>
      </c>
      <c r="BG5" s="24">
        <f t="shared" ca="1" si="0"/>
        <v>0</v>
      </c>
      <c r="BH5" s="24">
        <f t="shared" ca="1" si="0"/>
        <v>0</v>
      </c>
      <c r="BI5" s="24">
        <f t="shared" ca="1" si="0"/>
        <v>0</v>
      </c>
      <c r="BJ5" s="24">
        <f t="shared" ca="1" si="0"/>
        <v>0</v>
      </c>
      <c r="BK5" s="24">
        <f t="shared" ca="1" si="0"/>
        <v>0</v>
      </c>
      <c r="BL5" s="24">
        <f t="shared" ca="1" si="0"/>
        <v>0</v>
      </c>
      <c r="BM5" s="24">
        <f t="shared" ca="1" si="0"/>
        <v>0</v>
      </c>
    </row>
    <row r="6" spans="1:65" ht="12.75" customHeight="1">
      <c r="A6" s="29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27"/>
      <c r="N6" s="32"/>
      <c r="O6" s="32"/>
      <c r="P6" s="32"/>
      <c r="Q6" s="27"/>
      <c r="R6" s="28"/>
      <c r="S6" s="28"/>
      <c r="T6" s="27"/>
      <c r="U6" s="27"/>
      <c r="V6" s="27"/>
      <c r="W6" s="27"/>
      <c r="X6" s="27"/>
      <c r="Y6" s="28"/>
      <c r="Z6" s="28"/>
      <c r="AA6" s="27"/>
      <c r="AB6" s="27"/>
      <c r="AC6" s="27"/>
      <c r="AD6" s="27"/>
      <c r="AE6" s="27"/>
      <c r="AF6" s="28"/>
      <c r="AG6" s="24"/>
      <c r="AH6" s="35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</row>
    <row r="7" spans="1:65" ht="12.75" customHeight="1">
      <c r="A7" s="29" t="s">
        <v>32</v>
      </c>
      <c r="B7" s="28" t="s">
        <v>10</v>
      </c>
      <c r="C7" s="27" t="s">
        <v>6</v>
      </c>
      <c r="D7" s="28" t="s">
        <v>9</v>
      </c>
      <c r="E7" s="28" t="s">
        <v>9</v>
      </c>
      <c r="F7" s="27" t="s">
        <v>11</v>
      </c>
      <c r="G7" s="27" t="s">
        <v>11</v>
      </c>
      <c r="H7" s="27" t="s">
        <v>11</v>
      </c>
      <c r="I7" s="27" t="s">
        <v>11</v>
      </c>
      <c r="J7" s="30" t="s">
        <v>12</v>
      </c>
      <c r="K7" s="28" t="s">
        <v>9</v>
      </c>
      <c r="L7" s="28" t="s">
        <v>9</v>
      </c>
      <c r="M7" s="27" t="s">
        <v>6</v>
      </c>
      <c r="N7" s="27" t="s">
        <v>6</v>
      </c>
      <c r="O7" s="27" t="s">
        <v>6</v>
      </c>
      <c r="P7" s="27" t="s">
        <v>6</v>
      </c>
      <c r="Q7" s="27" t="s">
        <v>6</v>
      </c>
      <c r="R7" s="28" t="s">
        <v>9</v>
      </c>
      <c r="S7" s="28" t="s">
        <v>9</v>
      </c>
      <c r="T7" s="27" t="s">
        <v>6</v>
      </c>
      <c r="U7" s="27" t="s">
        <v>11</v>
      </c>
      <c r="V7" s="27" t="s">
        <v>11</v>
      </c>
      <c r="W7" s="27" t="s">
        <v>11</v>
      </c>
      <c r="X7" s="30" t="s">
        <v>13</v>
      </c>
      <c r="Y7" s="27" t="s">
        <v>11</v>
      </c>
      <c r="Z7" s="9"/>
      <c r="AA7" s="28" t="s">
        <v>9</v>
      </c>
      <c r="AB7" s="27" t="s">
        <v>6</v>
      </c>
      <c r="AC7" s="27" t="s">
        <v>6</v>
      </c>
      <c r="AD7" s="27" t="s">
        <v>11</v>
      </c>
      <c r="AE7" s="27" t="s">
        <v>6</v>
      </c>
      <c r="AF7" s="28" t="s">
        <v>9</v>
      </c>
      <c r="AG7" s="24" t="str">
        <f t="shared" ref="AG7" si="1">A7</f>
        <v>Bravo</v>
      </c>
      <c r="AH7" s="35">
        <f t="shared" ref="AH7" ca="1" si="2">SUM(INDIRECT("AI"&amp;ROW()&amp;":BM"&amp;ROW()+1))</f>
        <v>31</v>
      </c>
      <c r="AI7" s="24">
        <f t="shared" ref="AI7" ca="1" si="3">COUNTIF(INDIRECT("B"&amp;ROW()&amp;":AF"&amp;ROW()+1),AI$4)+(COUNTIF(INDIRECT("B"&amp;ROW()&amp;":AF"&amp;ROW()+1),"1/2 "&amp;AI$4)/2)</f>
        <v>0</v>
      </c>
      <c r="AJ7" s="24">
        <f t="shared" ca="1" si="0"/>
        <v>10</v>
      </c>
      <c r="AK7" s="24">
        <f t="shared" ca="1" si="0"/>
        <v>10</v>
      </c>
      <c r="AL7" s="24">
        <f t="shared" ca="1" si="0"/>
        <v>0</v>
      </c>
      <c r="AM7" s="24">
        <f t="shared" ca="1" si="0"/>
        <v>8</v>
      </c>
      <c r="AN7" s="24">
        <f t="shared" ca="1" si="0"/>
        <v>1</v>
      </c>
      <c r="AO7" s="24">
        <f t="shared" ca="1" si="0"/>
        <v>1</v>
      </c>
      <c r="AP7" s="24">
        <f t="shared" ca="1" si="0"/>
        <v>0</v>
      </c>
      <c r="AQ7" s="24">
        <f t="shared" ca="1" si="0"/>
        <v>0</v>
      </c>
      <c r="AR7" s="24">
        <f t="shared" ca="1" si="0"/>
        <v>0</v>
      </c>
      <c r="AS7" s="24">
        <f t="shared" ca="1" si="0"/>
        <v>0</v>
      </c>
      <c r="AT7" s="24">
        <f t="shared" ca="1" si="0"/>
        <v>0</v>
      </c>
      <c r="AU7" s="24">
        <f t="shared" ca="1" si="0"/>
        <v>0</v>
      </c>
      <c r="AV7" s="24">
        <f t="shared" ca="1" si="0"/>
        <v>1</v>
      </c>
      <c r="AW7" s="24">
        <f t="shared" ca="1" si="0"/>
        <v>0</v>
      </c>
      <c r="AX7" s="24">
        <f t="shared" ca="1" si="0"/>
        <v>0</v>
      </c>
      <c r="AY7" s="24">
        <f t="shared" ca="1" si="0"/>
        <v>0</v>
      </c>
      <c r="AZ7" s="24">
        <f t="shared" ca="1" si="0"/>
        <v>0</v>
      </c>
      <c r="BA7" s="24">
        <f t="shared" ca="1" si="0"/>
        <v>0</v>
      </c>
      <c r="BB7" s="24">
        <f t="shared" ca="1" si="0"/>
        <v>0</v>
      </c>
      <c r="BC7" s="24">
        <f t="shared" ca="1" si="0"/>
        <v>0</v>
      </c>
      <c r="BD7" s="24">
        <f t="shared" ca="1" si="0"/>
        <v>0</v>
      </c>
      <c r="BE7" s="24">
        <f t="shared" ca="1" si="0"/>
        <v>0</v>
      </c>
      <c r="BF7" s="24">
        <f t="shared" ca="1" si="0"/>
        <v>0</v>
      </c>
      <c r="BG7" s="24">
        <f t="shared" ca="1" si="0"/>
        <v>0</v>
      </c>
      <c r="BH7" s="24">
        <f t="shared" ca="1" si="0"/>
        <v>0</v>
      </c>
      <c r="BI7" s="24">
        <f t="shared" ca="1" si="0"/>
        <v>0</v>
      </c>
      <c r="BJ7" s="24">
        <f t="shared" ca="1" si="0"/>
        <v>0</v>
      </c>
      <c r="BK7" s="24">
        <f t="shared" ca="1" si="0"/>
        <v>0</v>
      </c>
      <c r="BL7" s="24">
        <f t="shared" ca="1" si="0"/>
        <v>0</v>
      </c>
      <c r="BM7" s="24">
        <f t="shared" ca="1" si="0"/>
        <v>0</v>
      </c>
    </row>
    <row r="8" spans="1:65" ht="12.75" customHeight="1">
      <c r="A8" s="29"/>
      <c r="B8" s="28"/>
      <c r="C8" s="27"/>
      <c r="D8" s="28"/>
      <c r="E8" s="28"/>
      <c r="F8" s="27"/>
      <c r="G8" s="27"/>
      <c r="H8" s="27"/>
      <c r="I8" s="27"/>
      <c r="J8" s="30"/>
      <c r="K8" s="28"/>
      <c r="L8" s="28"/>
      <c r="M8" s="27"/>
      <c r="N8" s="27"/>
      <c r="O8" s="27"/>
      <c r="P8" s="27"/>
      <c r="Q8" s="27"/>
      <c r="R8" s="28"/>
      <c r="S8" s="28"/>
      <c r="T8" s="27"/>
      <c r="U8" s="27"/>
      <c r="V8" s="27"/>
      <c r="W8" s="27"/>
      <c r="X8" s="30"/>
      <c r="Y8" s="27"/>
      <c r="Z8" s="10" t="s">
        <v>11</v>
      </c>
      <c r="AA8" s="28"/>
      <c r="AB8" s="27"/>
      <c r="AC8" s="27"/>
      <c r="AD8" s="27"/>
      <c r="AE8" s="27"/>
      <c r="AF8" s="28"/>
      <c r="AG8" s="24"/>
      <c r="AH8" s="35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</row>
    <row r="9" spans="1:65" ht="12.75" customHeight="1">
      <c r="A9" s="29" t="s">
        <v>33</v>
      </c>
      <c r="B9" s="28" t="s">
        <v>10</v>
      </c>
      <c r="C9" s="30" t="s">
        <v>12</v>
      </c>
      <c r="D9" s="28" t="s">
        <v>9</v>
      </c>
      <c r="E9" s="28" t="s">
        <v>9</v>
      </c>
      <c r="F9" s="27" t="s">
        <v>11</v>
      </c>
      <c r="G9" s="27" t="s">
        <v>11</v>
      </c>
      <c r="H9" s="27" t="s">
        <v>11</v>
      </c>
      <c r="I9" s="30" t="s">
        <v>13</v>
      </c>
      <c r="J9" s="27" t="s">
        <v>11</v>
      </c>
      <c r="K9" s="27" t="s">
        <v>11</v>
      </c>
      <c r="L9" s="9"/>
      <c r="M9" s="28" t="s">
        <v>9</v>
      </c>
      <c r="N9" s="27" t="s">
        <v>6</v>
      </c>
      <c r="O9" s="11" t="s">
        <v>14</v>
      </c>
      <c r="P9" s="27" t="s">
        <v>6</v>
      </c>
      <c r="Q9" s="27" t="s">
        <v>6</v>
      </c>
      <c r="R9" s="28" t="s">
        <v>9</v>
      </c>
      <c r="S9" s="28" t="s">
        <v>9</v>
      </c>
      <c r="T9" s="27" t="s">
        <v>11</v>
      </c>
      <c r="U9" s="27" t="s">
        <v>11</v>
      </c>
      <c r="V9" s="27" t="s">
        <v>11</v>
      </c>
      <c r="W9" s="27" t="s">
        <v>11</v>
      </c>
      <c r="X9" s="27" t="s">
        <v>11</v>
      </c>
      <c r="Y9" s="30" t="s">
        <v>13</v>
      </c>
      <c r="Z9" s="28" t="s">
        <v>9</v>
      </c>
      <c r="AA9" s="28" t="s">
        <v>9</v>
      </c>
      <c r="AB9" s="27" t="s">
        <v>6</v>
      </c>
      <c r="AC9" s="11" t="s">
        <v>14</v>
      </c>
      <c r="AD9" s="27" t="s">
        <v>6</v>
      </c>
      <c r="AE9" s="27" t="s">
        <v>6</v>
      </c>
      <c r="AF9" s="28" t="s">
        <v>9</v>
      </c>
      <c r="AG9" s="24" t="str">
        <f t="shared" ref="AG9" si="4">A9</f>
        <v>Charlie</v>
      </c>
      <c r="AH9" s="35">
        <f t="shared" ref="AH9" ca="1" si="5">SUM(INDIRECT("AI"&amp;ROW()&amp;":BM"&amp;ROW()+1))</f>
        <v>31</v>
      </c>
      <c r="AI9" s="24">
        <f t="shared" ref="AI9" ca="1" si="6">COUNTIF(INDIRECT("B"&amp;ROW()&amp;":AF"&amp;ROW()+1),AI$4)+(COUNTIF(INDIRECT("B"&amp;ROW()&amp;":AF"&amp;ROW()+1),"1/2 "&amp;AI$4)/2)</f>
        <v>0</v>
      </c>
      <c r="AJ9" s="24">
        <f t="shared" ca="1" si="0"/>
        <v>7</v>
      </c>
      <c r="AK9" s="24">
        <f t="shared" ca="1" si="0"/>
        <v>11</v>
      </c>
      <c r="AL9" s="24">
        <f t="shared" ca="1" si="0"/>
        <v>0</v>
      </c>
      <c r="AM9" s="24">
        <f t="shared" ca="1" si="0"/>
        <v>8</v>
      </c>
      <c r="AN9" s="24">
        <f t="shared" ca="1" si="0"/>
        <v>1</v>
      </c>
      <c r="AO9" s="24">
        <f t="shared" ca="1" si="0"/>
        <v>3</v>
      </c>
      <c r="AP9" s="24">
        <f t="shared" ca="1" si="0"/>
        <v>0</v>
      </c>
      <c r="AQ9" s="24">
        <f t="shared" ca="1" si="0"/>
        <v>0</v>
      </c>
      <c r="AR9" s="24">
        <f t="shared" ca="1" si="0"/>
        <v>0</v>
      </c>
      <c r="AS9" s="24">
        <f t="shared" ca="1" si="0"/>
        <v>0</v>
      </c>
      <c r="AT9" s="24">
        <f t="shared" ca="1" si="0"/>
        <v>0</v>
      </c>
      <c r="AU9" s="24">
        <f t="shared" ca="1" si="0"/>
        <v>0</v>
      </c>
      <c r="AV9" s="24">
        <f t="shared" ca="1" si="0"/>
        <v>1</v>
      </c>
      <c r="AW9" s="24">
        <f t="shared" ca="1" si="0"/>
        <v>0</v>
      </c>
      <c r="AX9" s="24">
        <f t="shared" ca="1" si="0"/>
        <v>0</v>
      </c>
      <c r="AY9" s="24">
        <f t="shared" ca="1" si="0"/>
        <v>0</v>
      </c>
      <c r="AZ9" s="24">
        <f t="shared" ca="1" si="0"/>
        <v>0</v>
      </c>
      <c r="BA9" s="24">
        <f t="shared" ca="1" si="0"/>
        <v>0</v>
      </c>
      <c r="BB9" s="24">
        <f t="shared" ca="1" si="0"/>
        <v>0</v>
      </c>
      <c r="BC9" s="24">
        <f t="shared" ca="1" si="0"/>
        <v>0</v>
      </c>
      <c r="BD9" s="24">
        <f t="shared" ca="1" si="0"/>
        <v>0</v>
      </c>
      <c r="BE9" s="24">
        <f t="shared" ca="1" si="0"/>
        <v>0</v>
      </c>
      <c r="BF9" s="24">
        <f t="shared" ca="1" si="0"/>
        <v>0</v>
      </c>
      <c r="BG9" s="24">
        <f t="shared" ca="1" si="0"/>
        <v>0</v>
      </c>
      <c r="BH9" s="24">
        <f t="shared" ca="1" si="0"/>
        <v>0</v>
      </c>
      <c r="BI9" s="24">
        <f t="shared" ca="1" si="0"/>
        <v>0</v>
      </c>
      <c r="BJ9" s="24">
        <f t="shared" ca="1" si="0"/>
        <v>0</v>
      </c>
      <c r="BK9" s="24">
        <f t="shared" ca="1" si="0"/>
        <v>0</v>
      </c>
      <c r="BL9" s="24">
        <f t="shared" ca="1" si="0"/>
        <v>0</v>
      </c>
      <c r="BM9" s="24">
        <f t="shared" ca="1" si="0"/>
        <v>0</v>
      </c>
    </row>
    <row r="10" spans="1:65" ht="12.75" customHeight="1">
      <c r="A10" s="29"/>
      <c r="B10" s="28"/>
      <c r="C10" s="30"/>
      <c r="D10" s="28"/>
      <c r="E10" s="28"/>
      <c r="F10" s="27"/>
      <c r="G10" s="27"/>
      <c r="H10" s="27"/>
      <c r="I10" s="30"/>
      <c r="J10" s="27"/>
      <c r="K10" s="27"/>
      <c r="L10" s="10" t="s">
        <v>11</v>
      </c>
      <c r="M10" s="28"/>
      <c r="N10" s="27"/>
      <c r="O10" s="12" t="s">
        <v>15</v>
      </c>
      <c r="P10" s="27"/>
      <c r="Q10" s="27"/>
      <c r="R10" s="28"/>
      <c r="S10" s="28"/>
      <c r="T10" s="27"/>
      <c r="U10" s="27"/>
      <c r="V10" s="27"/>
      <c r="W10" s="27"/>
      <c r="X10" s="27"/>
      <c r="Y10" s="30"/>
      <c r="Z10" s="28"/>
      <c r="AA10" s="28"/>
      <c r="AB10" s="27"/>
      <c r="AC10" s="12" t="s">
        <v>15</v>
      </c>
      <c r="AD10" s="27"/>
      <c r="AE10" s="27"/>
      <c r="AF10" s="28"/>
      <c r="AG10" s="24"/>
      <c r="AH10" s="35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</row>
    <row r="11" spans="1:65" ht="12.75" customHeight="1">
      <c r="A11" s="29" t="s">
        <v>34</v>
      </c>
      <c r="B11" s="28" t="s">
        <v>10</v>
      </c>
      <c r="C11" s="27" t="s">
        <v>6</v>
      </c>
      <c r="D11" s="28" t="s">
        <v>9</v>
      </c>
      <c r="E11" s="28" t="s">
        <v>9</v>
      </c>
      <c r="F11" s="30" t="s">
        <v>12</v>
      </c>
      <c r="G11" s="27" t="s">
        <v>11</v>
      </c>
      <c r="H11" s="31" t="s">
        <v>16</v>
      </c>
      <c r="I11" s="27" t="s">
        <v>11</v>
      </c>
      <c r="J11" s="27" t="s">
        <v>6</v>
      </c>
      <c r="K11" s="27" t="s">
        <v>11</v>
      </c>
      <c r="L11" s="9"/>
      <c r="M11" s="28" t="s">
        <v>9</v>
      </c>
      <c r="N11" s="27" t="s">
        <v>11</v>
      </c>
      <c r="O11" s="31" t="s">
        <v>16</v>
      </c>
      <c r="P11" s="27" t="s">
        <v>6</v>
      </c>
      <c r="Q11" s="27" t="s">
        <v>11</v>
      </c>
      <c r="R11" s="28" t="s">
        <v>9</v>
      </c>
      <c r="S11" s="28" t="s">
        <v>9</v>
      </c>
      <c r="T11" s="27" t="s">
        <v>11</v>
      </c>
      <c r="U11" s="27" t="s">
        <v>6</v>
      </c>
      <c r="V11" s="31" t="s">
        <v>16</v>
      </c>
      <c r="W11" s="27" t="s">
        <v>11</v>
      </c>
      <c r="X11" s="27" t="s">
        <v>11</v>
      </c>
      <c r="Y11" s="27" t="s">
        <v>11</v>
      </c>
      <c r="Z11" s="28" t="s">
        <v>9</v>
      </c>
      <c r="AA11" s="28" t="s">
        <v>9</v>
      </c>
      <c r="AB11" s="27" t="s">
        <v>6</v>
      </c>
      <c r="AC11" s="31" t="s">
        <v>16</v>
      </c>
      <c r="AD11" s="27" t="s">
        <v>6</v>
      </c>
      <c r="AE11" s="27" t="s">
        <v>6</v>
      </c>
      <c r="AF11" s="28" t="s">
        <v>9</v>
      </c>
      <c r="AG11" s="24" t="str">
        <f t="shared" ref="AG11" si="7">A11</f>
        <v>Delta</v>
      </c>
      <c r="AH11" s="35">
        <f t="shared" ref="AH11" ca="1" si="8">SUM(INDIRECT("AI"&amp;ROW()&amp;":BM"&amp;ROW()+1))</f>
        <v>31</v>
      </c>
      <c r="AI11" s="24">
        <f t="shared" ref="AI11" ca="1" si="9">COUNTIF(INDIRECT("B"&amp;ROW()&amp;":AF"&amp;ROW()+1),AI$4)+(COUNTIF(INDIRECT("B"&amp;ROW()&amp;":AF"&amp;ROW()+1),"1/2 "&amp;AI$4)/2)</f>
        <v>0</v>
      </c>
      <c r="AJ11" s="24">
        <f t="shared" ca="1" si="0"/>
        <v>7</v>
      </c>
      <c r="AK11" s="24">
        <f t="shared" ca="1" si="0"/>
        <v>10</v>
      </c>
      <c r="AL11" s="24">
        <f t="shared" ca="1" si="0"/>
        <v>0</v>
      </c>
      <c r="AM11" s="24">
        <f t="shared" ca="1" si="0"/>
        <v>8</v>
      </c>
      <c r="AN11" s="24">
        <f t="shared" ca="1" si="0"/>
        <v>1</v>
      </c>
      <c r="AO11" s="24">
        <f t="shared" ca="1" si="0"/>
        <v>0</v>
      </c>
      <c r="AP11" s="24">
        <f t="shared" ca="1" si="0"/>
        <v>0</v>
      </c>
      <c r="AQ11" s="24">
        <f t="shared" ca="1" si="0"/>
        <v>0</v>
      </c>
      <c r="AR11" s="24">
        <f t="shared" ca="1" si="0"/>
        <v>0</v>
      </c>
      <c r="AS11" s="24">
        <f t="shared" ca="1" si="0"/>
        <v>0</v>
      </c>
      <c r="AT11" s="24">
        <f t="shared" ca="1" si="0"/>
        <v>0</v>
      </c>
      <c r="AU11" s="24">
        <f t="shared" ca="1" si="0"/>
        <v>0</v>
      </c>
      <c r="AV11" s="24">
        <f t="shared" ca="1" si="0"/>
        <v>1</v>
      </c>
      <c r="AW11" s="24">
        <f t="shared" ca="1" si="0"/>
        <v>0</v>
      </c>
      <c r="AX11" s="24">
        <f t="shared" ca="1" si="0"/>
        <v>0</v>
      </c>
      <c r="AY11" s="24">
        <f t="shared" ca="1" si="0"/>
        <v>4</v>
      </c>
      <c r="AZ11" s="24">
        <f t="shared" ca="1" si="0"/>
        <v>0</v>
      </c>
      <c r="BA11" s="24">
        <f t="shared" ca="1" si="0"/>
        <v>0</v>
      </c>
      <c r="BB11" s="24">
        <f t="shared" ca="1" si="0"/>
        <v>0</v>
      </c>
      <c r="BC11" s="24">
        <f t="shared" ca="1" si="0"/>
        <v>0</v>
      </c>
      <c r="BD11" s="24">
        <f t="shared" ca="1" si="0"/>
        <v>0</v>
      </c>
      <c r="BE11" s="24">
        <f t="shared" ca="1" si="0"/>
        <v>0</v>
      </c>
      <c r="BF11" s="24">
        <f t="shared" ca="1" si="0"/>
        <v>0</v>
      </c>
      <c r="BG11" s="24">
        <f t="shared" ca="1" si="0"/>
        <v>0</v>
      </c>
      <c r="BH11" s="24">
        <f t="shared" ca="1" si="0"/>
        <v>0</v>
      </c>
      <c r="BI11" s="24">
        <f t="shared" ca="1" si="0"/>
        <v>0</v>
      </c>
      <c r="BJ11" s="24">
        <f t="shared" ca="1" si="0"/>
        <v>0</v>
      </c>
      <c r="BK11" s="24">
        <f t="shared" ca="1" si="0"/>
        <v>0</v>
      </c>
      <c r="BL11" s="24">
        <f t="shared" ca="1" si="0"/>
        <v>0</v>
      </c>
      <c r="BM11" s="24">
        <f t="shared" ca="1" si="0"/>
        <v>0</v>
      </c>
    </row>
    <row r="12" spans="1:65" ht="12.75" customHeight="1">
      <c r="A12" s="29"/>
      <c r="B12" s="28"/>
      <c r="C12" s="27"/>
      <c r="D12" s="28"/>
      <c r="E12" s="28"/>
      <c r="F12" s="30"/>
      <c r="G12" s="27"/>
      <c r="H12" s="31"/>
      <c r="I12" s="27"/>
      <c r="J12" s="27"/>
      <c r="K12" s="27"/>
      <c r="L12" s="10" t="s">
        <v>11</v>
      </c>
      <c r="M12" s="28"/>
      <c r="N12" s="27"/>
      <c r="O12" s="31"/>
      <c r="P12" s="27"/>
      <c r="Q12" s="27"/>
      <c r="R12" s="28"/>
      <c r="S12" s="28"/>
      <c r="T12" s="27"/>
      <c r="U12" s="27"/>
      <c r="V12" s="31"/>
      <c r="W12" s="27"/>
      <c r="X12" s="27"/>
      <c r="Y12" s="27"/>
      <c r="Z12" s="28"/>
      <c r="AA12" s="28"/>
      <c r="AB12" s="27"/>
      <c r="AC12" s="31"/>
      <c r="AD12" s="27"/>
      <c r="AE12" s="27"/>
      <c r="AF12" s="28"/>
      <c r="AG12" s="24"/>
      <c r="AH12" s="35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</row>
    <row r="13" spans="1:65" ht="12.75" customHeight="1">
      <c r="A13" s="29"/>
      <c r="B13" s="28"/>
      <c r="C13" s="27"/>
      <c r="D13" s="28"/>
      <c r="E13" s="28"/>
      <c r="F13" s="27"/>
      <c r="G13" s="27"/>
      <c r="H13" s="27"/>
      <c r="I13" s="27"/>
      <c r="J13" s="27"/>
      <c r="K13" s="27"/>
      <c r="L13" s="28"/>
      <c r="M13" s="28"/>
      <c r="N13" s="27"/>
      <c r="O13" s="27"/>
      <c r="P13" s="27"/>
      <c r="Q13" s="27"/>
      <c r="R13" s="28"/>
      <c r="S13" s="28"/>
      <c r="T13" s="27"/>
      <c r="U13" s="27"/>
      <c r="V13" s="27"/>
      <c r="W13" s="27"/>
      <c r="X13" s="27"/>
      <c r="Y13" s="27"/>
      <c r="Z13" s="28"/>
      <c r="AA13" s="28"/>
      <c r="AB13" s="27"/>
      <c r="AC13" s="27"/>
      <c r="AD13" s="27"/>
      <c r="AE13" s="27"/>
      <c r="AF13" s="28"/>
      <c r="AG13" s="24">
        <f t="shared" ref="AG13" si="10">A13</f>
        <v>0</v>
      </c>
      <c r="AH13" s="35">
        <f t="shared" ref="AH13:AH15" ca="1" si="11">SUM(INDIRECT("AI"&amp;ROW()&amp;":BM"&amp;ROW()+1))</f>
        <v>0</v>
      </c>
      <c r="AI13" s="24">
        <f t="shared" ref="AI13:AI32" ca="1" si="12">COUNTIF(INDIRECT("B"&amp;ROW()&amp;":AF"&amp;ROW()+1),AI$4)+(COUNTIF(INDIRECT("B"&amp;ROW()&amp;":AF"&amp;ROW()+1),"1/2 "&amp;AI$4)/2)</f>
        <v>0</v>
      </c>
      <c r="AJ13" s="24">
        <f t="shared" ca="1" si="0"/>
        <v>0</v>
      </c>
      <c r="AK13" s="24">
        <f t="shared" ca="1" si="0"/>
        <v>0</v>
      </c>
      <c r="AL13" s="24">
        <f t="shared" ca="1" si="0"/>
        <v>0</v>
      </c>
      <c r="AM13" s="24">
        <f t="shared" ca="1" si="0"/>
        <v>0</v>
      </c>
      <c r="AN13" s="24">
        <f t="shared" ca="1" si="0"/>
        <v>0</v>
      </c>
      <c r="AO13" s="24">
        <f t="shared" ca="1" si="0"/>
        <v>0</v>
      </c>
      <c r="AP13" s="24">
        <f t="shared" ca="1" si="0"/>
        <v>0</v>
      </c>
      <c r="AQ13" s="24">
        <f t="shared" ca="1" si="0"/>
        <v>0</v>
      </c>
      <c r="AR13" s="24">
        <f t="shared" ca="1" si="0"/>
        <v>0</v>
      </c>
      <c r="AS13" s="24">
        <f t="shared" ca="1" si="0"/>
        <v>0</v>
      </c>
      <c r="AT13" s="24">
        <f t="shared" ca="1" si="0"/>
        <v>0</v>
      </c>
      <c r="AU13" s="24">
        <f t="shared" ca="1" si="0"/>
        <v>0</v>
      </c>
      <c r="AV13" s="24">
        <f t="shared" ca="1" si="0"/>
        <v>0</v>
      </c>
      <c r="AW13" s="24">
        <f t="shared" ca="1" si="0"/>
        <v>0</v>
      </c>
      <c r="AX13" s="24">
        <f t="shared" ca="1" si="0"/>
        <v>0</v>
      </c>
      <c r="AY13" s="24">
        <f t="shared" ref="AY13:CB14" ca="1" si="13">COUNTIF(INDIRECT("B"&amp;ROW()&amp;":AF"&amp;ROW()+1),AY$4)+(COUNTIF(INDIRECT("B"&amp;ROW()&amp;":AF"&amp;ROW()+1),"1/2 "&amp;AY$4)/2)</f>
        <v>0</v>
      </c>
      <c r="AZ13" s="24">
        <f t="shared" ca="1" si="13"/>
        <v>0</v>
      </c>
      <c r="BA13" s="24">
        <f t="shared" ca="1" si="13"/>
        <v>0</v>
      </c>
      <c r="BB13" s="24">
        <f t="shared" ca="1" si="13"/>
        <v>0</v>
      </c>
      <c r="BC13" s="24">
        <f t="shared" ca="1" si="13"/>
        <v>0</v>
      </c>
      <c r="BD13" s="24">
        <f t="shared" ca="1" si="13"/>
        <v>0</v>
      </c>
      <c r="BE13" s="24">
        <f t="shared" ca="1" si="13"/>
        <v>0</v>
      </c>
      <c r="BF13" s="24">
        <f t="shared" ca="1" si="13"/>
        <v>0</v>
      </c>
      <c r="BG13" s="24">
        <f t="shared" ca="1" si="13"/>
        <v>0</v>
      </c>
      <c r="BH13" s="24">
        <f t="shared" ca="1" si="13"/>
        <v>0</v>
      </c>
      <c r="BI13" s="24">
        <f t="shared" ca="1" si="13"/>
        <v>0</v>
      </c>
      <c r="BJ13" s="24">
        <f t="shared" ca="1" si="13"/>
        <v>0</v>
      </c>
      <c r="BK13" s="24">
        <f t="shared" ca="1" si="13"/>
        <v>0</v>
      </c>
      <c r="BL13" s="24">
        <f t="shared" ca="1" si="13"/>
        <v>0</v>
      </c>
      <c r="BM13" s="24">
        <f t="shared" ca="1" si="13"/>
        <v>0</v>
      </c>
    </row>
    <row r="14" spans="1:65" ht="12.75" customHeight="1">
      <c r="A14" s="29"/>
      <c r="B14" s="28"/>
      <c r="C14" s="27"/>
      <c r="D14" s="28"/>
      <c r="E14" s="28"/>
      <c r="F14" s="27"/>
      <c r="G14" s="27"/>
      <c r="H14" s="27"/>
      <c r="I14" s="27"/>
      <c r="J14" s="27"/>
      <c r="K14" s="27"/>
      <c r="L14" s="28"/>
      <c r="M14" s="28"/>
      <c r="N14" s="27"/>
      <c r="O14" s="27"/>
      <c r="P14" s="27"/>
      <c r="Q14" s="27"/>
      <c r="R14" s="28"/>
      <c r="S14" s="28"/>
      <c r="T14" s="27"/>
      <c r="U14" s="27"/>
      <c r="V14" s="27"/>
      <c r="W14" s="27"/>
      <c r="X14" s="27"/>
      <c r="Y14" s="27"/>
      <c r="Z14" s="28"/>
      <c r="AA14" s="28"/>
      <c r="AB14" s="27"/>
      <c r="AC14" s="27"/>
      <c r="AD14" s="27"/>
      <c r="AE14" s="27"/>
      <c r="AF14" s="28"/>
      <c r="AG14" s="24"/>
      <c r="AH14" s="35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</row>
    <row r="15" spans="1:65" ht="12.75" customHeight="1">
      <c r="A15" s="29"/>
      <c r="B15" s="28"/>
      <c r="C15" s="27"/>
      <c r="D15" s="28"/>
      <c r="E15" s="28"/>
      <c r="F15" s="27"/>
      <c r="G15" s="27"/>
      <c r="H15" s="27"/>
      <c r="I15" s="27"/>
      <c r="J15" s="27"/>
      <c r="K15" s="27"/>
      <c r="L15" s="28"/>
      <c r="M15" s="28"/>
      <c r="N15" s="27"/>
      <c r="O15" s="27"/>
      <c r="P15" s="27"/>
      <c r="Q15" s="27"/>
      <c r="R15" s="28"/>
      <c r="S15" s="28"/>
      <c r="T15" s="27"/>
      <c r="U15" s="27"/>
      <c r="V15" s="27"/>
      <c r="W15" s="27"/>
      <c r="X15" s="27"/>
      <c r="Y15" s="27"/>
      <c r="Z15" s="28"/>
      <c r="AA15" s="28"/>
      <c r="AB15" s="27"/>
      <c r="AC15" s="27"/>
      <c r="AD15" s="27"/>
      <c r="AE15" s="27"/>
      <c r="AF15" s="28"/>
      <c r="AG15" s="24">
        <f t="shared" ref="AG15" si="14">A15</f>
        <v>0</v>
      </c>
      <c r="AH15" s="35">
        <f t="shared" ca="1" si="11"/>
        <v>0</v>
      </c>
      <c r="AI15" s="24">
        <f t="shared" ca="1" si="12"/>
        <v>0</v>
      </c>
      <c r="AJ15" s="24">
        <f t="shared" ca="1" si="0"/>
        <v>0</v>
      </c>
      <c r="AK15" s="24">
        <f t="shared" ca="1" si="0"/>
        <v>0</v>
      </c>
      <c r="AL15" s="24">
        <f t="shared" ca="1" si="0"/>
        <v>0</v>
      </c>
      <c r="AM15" s="24">
        <f t="shared" ca="1" si="0"/>
        <v>0</v>
      </c>
      <c r="AN15" s="24">
        <f t="shared" ca="1" si="0"/>
        <v>0</v>
      </c>
      <c r="AO15" s="24">
        <f t="shared" ca="1" si="0"/>
        <v>0</v>
      </c>
      <c r="AP15" s="24">
        <f t="shared" ca="1" si="0"/>
        <v>0</v>
      </c>
      <c r="AQ15" s="24">
        <f t="shared" ca="1" si="0"/>
        <v>0</v>
      </c>
      <c r="AR15" s="24">
        <f t="shared" ca="1" si="0"/>
        <v>0</v>
      </c>
      <c r="AS15" s="24">
        <f t="shared" ca="1" si="0"/>
        <v>0</v>
      </c>
      <c r="AT15" s="24">
        <f t="shared" ca="1" si="0"/>
        <v>0</v>
      </c>
      <c r="AU15" s="24">
        <f t="shared" ca="1" si="0"/>
        <v>0</v>
      </c>
      <c r="AV15" s="24">
        <f t="shared" ca="1" si="0"/>
        <v>0</v>
      </c>
      <c r="AW15" s="24">
        <f t="shared" ca="1" si="0"/>
        <v>0</v>
      </c>
      <c r="AX15" s="24">
        <f t="shared" ca="1" si="0"/>
        <v>0</v>
      </c>
      <c r="AY15" s="24">
        <f t="shared" ca="1" si="0"/>
        <v>0</v>
      </c>
      <c r="AZ15" s="24">
        <f t="shared" ca="1" si="0"/>
        <v>0</v>
      </c>
      <c r="BA15" s="24">
        <f t="shared" ca="1" si="0"/>
        <v>0</v>
      </c>
      <c r="BB15" s="24">
        <f t="shared" ca="1" si="0"/>
        <v>0</v>
      </c>
      <c r="BC15" s="24">
        <f t="shared" ca="1" si="0"/>
        <v>0</v>
      </c>
      <c r="BD15" s="24">
        <f t="shared" ca="1" si="0"/>
        <v>0</v>
      </c>
      <c r="BE15" s="24">
        <f t="shared" ca="1" si="0"/>
        <v>0</v>
      </c>
      <c r="BF15" s="24">
        <f t="shared" ca="1" si="0"/>
        <v>0</v>
      </c>
      <c r="BG15" s="24">
        <f t="shared" ca="1" si="0"/>
        <v>0</v>
      </c>
      <c r="BH15" s="24">
        <f t="shared" ca="1" si="0"/>
        <v>0</v>
      </c>
      <c r="BI15" s="24">
        <f t="shared" ca="1" si="0"/>
        <v>0</v>
      </c>
      <c r="BJ15" s="24">
        <f t="shared" ca="1" si="0"/>
        <v>0</v>
      </c>
      <c r="BK15" s="24">
        <f t="shared" ca="1" si="0"/>
        <v>0</v>
      </c>
      <c r="BL15" s="24">
        <f t="shared" ca="1" si="0"/>
        <v>0</v>
      </c>
      <c r="BM15" s="24">
        <f t="shared" ca="1" si="0"/>
        <v>0</v>
      </c>
    </row>
    <row r="16" spans="1:65" ht="12.75" customHeight="1">
      <c r="A16" s="29"/>
      <c r="B16" s="28"/>
      <c r="C16" s="27"/>
      <c r="D16" s="28"/>
      <c r="E16" s="28"/>
      <c r="F16" s="27"/>
      <c r="G16" s="27"/>
      <c r="H16" s="27"/>
      <c r="I16" s="27"/>
      <c r="J16" s="27"/>
      <c r="K16" s="27"/>
      <c r="L16" s="28"/>
      <c r="M16" s="28"/>
      <c r="N16" s="27"/>
      <c r="O16" s="27"/>
      <c r="P16" s="27"/>
      <c r="Q16" s="27"/>
      <c r="R16" s="28"/>
      <c r="S16" s="28"/>
      <c r="T16" s="27"/>
      <c r="U16" s="27"/>
      <c r="V16" s="27"/>
      <c r="W16" s="27"/>
      <c r="X16" s="27"/>
      <c r="Y16" s="27"/>
      <c r="Z16" s="28"/>
      <c r="AA16" s="28"/>
      <c r="AB16" s="27"/>
      <c r="AC16" s="27"/>
      <c r="AD16" s="27"/>
      <c r="AE16" s="27"/>
      <c r="AF16" s="28"/>
      <c r="AG16" s="24"/>
      <c r="AH16" s="35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</row>
    <row r="17" spans="1:65" ht="12.75" customHeight="1">
      <c r="A17" s="29"/>
      <c r="B17" s="28"/>
      <c r="C17" s="27"/>
      <c r="D17" s="28"/>
      <c r="E17" s="28"/>
      <c r="F17" s="27"/>
      <c r="G17" s="27"/>
      <c r="H17" s="27"/>
      <c r="I17" s="27"/>
      <c r="J17" s="27"/>
      <c r="K17" s="27"/>
      <c r="L17" s="28"/>
      <c r="M17" s="28"/>
      <c r="N17" s="27"/>
      <c r="O17" s="27"/>
      <c r="P17" s="27"/>
      <c r="Q17" s="27"/>
      <c r="R17" s="28"/>
      <c r="S17" s="28"/>
      <c r="T17" s="27"/>
      <c r="U17" s="27"/>
      <c r="V17" s="27"/>
      <c r="W17" s="27"/>
      <c r="X17" s="27"/>
      <c r="Y17" s="27"/>
      <c r="Z17" s="28"/>
      <c r="AA17" s="28"/>
      <c r="AB17" s="27"/>
      <c r="AC17" s="27"/>
      <c r="AD17" s="27"/>
      <c r="AE17" s="27"/>
      <c r="AF17" s="28"/>
      <c r="AG17" s="24">
        <f t="shared" ref="AG17" si="15">A17</f>
        <v>0</v>
      </c>
      <c r="AH17" s="35">
        <f t="shared" ref="AH17" ca="1" si="16">SUM(INDIRECT("AI"&amp;ROW()&amp;":BM"&amp;ROW()+1))</f>
        <v>0</v>
      </c>
      <c r="AI17" s="24">
        <f t="shared" ref="AI17:AI32" ca="1" si="17">COUNTIF(INDIRECT("B"&amp;ROW()&amp;":AF"&amp;ROW()+1),AI$4)+(COUNTIF(INDIRECT("B"&amp;ROW()&amp;":AF"&amp;ROW()+1),"1/2 "&amp;AI$4)/2)</f>
        <v>0</v>
      </c>
      <c r="AJ17" s="24">
        <f t="shared" ca="1" si="0"/>
        <v>0</v>
      </c>
      <c r="AK17" s="24">
        <f t="shared" ca="1" si="0"/>
        <v>0</v>
      </c>
      <c r="AL17" s="24">
        <f t="shared" ca="1" si="0"/>
        <v>0</v>
      </c>
      <c r="AM17" s="24">
        <f t="shared" ca="1" si="0"/>
        <v>0</v>
      </c>
      <c r="AN17" s="24">
        <f t="shared" ca="1" si="0"/>
        <v>0</v>
      </c>
      <c r="AO17" s="24">
        <f t="shared" ca="1" si="0"/>
        <v>0</v>
      </c>
      <c r="AP17" s="24">
        <f t="shared" ca="1" si="0"/>
        <v>0</v>
      </c>
      <c r="AQ17" s="24">
        <f t="shared" ca="1" si="0"/>
        <v>0</v>
      </c>
      <c r="AR17" s="24">
        <f t="shared" ca="1" si="0"/>
        <v>0</v>
      </c>
      <c r="AS17" s="24">
        <f t="shared" ca="1" si="0"/>
        <v>0</v>
      </c>
      <c r="AT17" s="24">
        <f t="shared" ca="1" si="0"/>
        <v>0</v>
      </c>
      <c r="AU17" s="24">
        <f t="shared" ca="1" si="0"/>
        <v>0</v>
      </c>
      <c r="AV17" s="24">
        <f t="shared" ca="1" si="0"/>
        <v>0</v>
      </c>
      <c r="AW17" s="24">
        <f t="shared" ca="1" si="0"/>
        <v>0</v>
      </c>
      <c r="AX17" s="24">
        <f t="shared" ca="1" si="0"/>
        <v>0</v>
      </c>
      <c r="AY17" s="24">
        <f t="shared" ca="1" si="0"/>
        <v>0</v>
      </c>
      <c r="AZ17" s="24">
        <f t="shared" ca="1" si="0"/>
        <v>0</v>
      </c>
      <c r="BA17" s="24">
        <f t="shared" ca="1" si="0"/>
        <v>0</v>
      </c>
      <c r="BB17" s="24">
        <f t="shared" ca="1" si="0"/>
        <v>0</v>
      </c>
      <c r="BC17" s="24">
        <f t="shared" ca="1" si="0"/>
        <v>0</v>
      </c>
      <c r="BD17" s="24">
        <f t="shared" ca="1" si="0"/>
        <v>0</v>
      </c>
      <c r="BE17" s="24">
        <f t="shared" ca="1" si="0"/>
        <v>0</v>
      </c>
      <c r="BF17" s="24">
        <f t="shared" ca="1" si="0"/>
        <v>0</v>
      </c>
      <c r="BG17" s="24">
        <f t="shared" ca="1" si="0"/>
        <v>0</v>
      </c>
      <c r="BH17" s="24">
        <f t="shared" ca="1" si="0"/>
        <v>0</v>
      </c>
      <c r="BI17" s="24">
        <f t="shared" ca="1" si="0"/>
        <v>0</v>
      </c>
      <c r="BJ17" s="24">
        <f t="shared" ca="1" si="0"/>
        <v>0</v>
      </c>
      <c r="BK17" s="24">
        <f t="shared" ca="1" si="0"/>
        <v>0</v>
      </c>
      <c r="BL17" s="24">
        <f t="shared" ca="1" si="0"/>
        <v>0</v>
      </c>
      <c r="BM17" s="24">
        <f t="shared" ca="1" si="0"/>
        <v>0</v>
      </c>
    </row>
    <row r="18" spans="1:65" ht="12.75" customHeight="1">
      <c r="A18" s="29"/>
      <c r="B18" s="28"/>
      <c r="C18" s="27"/>
      <c r="D18" s="28"/>
      <c r="E18" s="28"/>
      <c r="F18" s="27"/>
      <c r="G18" s="27"/>
      <c r="H18" s="27"/>
      <c r="I18" s="27"/>
      <c r="J18" s="27"/>
      <c r="K18" s="27"/>
      <c r="L18" s="28"/>
      <c r="M18" s="28"/>
      <c r="N18" s="27"/>
      <c r="O18" s="27"/>
      <c r="P18" s="27"/>
      <c r="Q18" s="27"/>
      <c r="R18" s="28"/>
      <c r="S18" s="28"/>
      <c r="T18" s="27"/>
      <c r="U18" s="27"/>
      <c r="V18" s="27"/>
      <c r="W18" s="27"/>
      <c r="X18" s="27"/>
      <c r="Y18" s="27"/>
      <c r="Z18" s="28"/>
      <c r="AA18" s="28"/>
      <c r="AB18" s="27"/>
      <c r="AC18" s="27"/>
      <c r="AD18" s="27"/>
      <c r="AE18" s="27"/>
      <c r="AF18" s="28"/>
      <c r="AG18" s="24"/>
      <c r="AH18" s="35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</row>
    <row r="19" spans="1:65" ht="12.75" customHeight="1">
      <c r="A19" s="29" t="s">
        <v>36</v>
      </c>
      <c r="B19" s="28" t="s">
        <v>10</v>
      </c>
      <c r="C19" s="30" t="s">
        <v>12</v>
      </c>
      <c r="D19" s="27" t="s">
        <v>11</v>
      </c>
      <c r="E19" s="28" t="s">
        <v>9</v>
      </c>
      <c r="F19" s="28" t="s">
        <v>9</v>
      </c>
      <c r="G19" s="27" t="s">
        <v>6</v>
      </c>
      <c r="H19" s="27" t="s">
        <v>6</v>
      </c>
      <c r="I19" s="27" t="s">
        <v>6</v>
      </c>
      <c r="J19" s="27" t="s">
        <v>6</v>
      </c>
      <c r="K19" s="28" t="s">
        <v>9</v>
      </c>
      <c r="L19" s="28" t="s">
        <v>9</v>
      </c>
      <c r="M19" s="27" t="s">
        <v>11</v>
      </c>
      <c r="N19" s="27" t="s">
        <v>11</v>
      </c>
      <c r="O19" s="27" t="s">
        <v>11</v>
      </c>
      <c r="P19" s="27" t="s">
        <v>11</v>
      </c>
      <c r="Q19" s="27" t="s">
        <v>6</v>
      </c>
      <c r="R19" s="30" t="s">
        <v>12</v>
      </c>
      <c r="S19" s="28" t="s">
        <v>9</v>
      </c>
      <c r="T19" s="28" t="s">
        <v>9</v>
      </c>
      <c r="U19" s="30" t="s">
        <v>12</v>
      </c>
      <c r="V19" s="30" t="s">
        <v>12</v>
      </c>
      <c r="W19" s="30" t="s">
        <v>12</v>
      </c>
      <c r="X19" s="30" t="s">
        <v>12</v>
      </c>
      <c r="Y19" s="28" t="s">
        <v>9</v>
      </c>
      <c r="Z19" s="28" t="s">
        <v>9</v>
      </c>
      <c r="AA19" s="27" t="s">
        <v>11</v>
      </c>
      <c r="AB19" s="27" t="s">
        <v>11</v>
      </c>
      <c r="AC19" s="27" t="s">
        <v>11</v>
      </c>
      <c r="AD19" s="30" t="s">
        <v>13</v>
      </c>
      <c r="AE19" s="27" t="s">
        <v>11</v>
      </c>
      <c r="AF19" s="27" t="s">
        <v>11</v>
      </c>
      <c r="AG19" s="24" t="str">
        <f t="shared" ref="AG19" si="18">A19</f>
        <v>Fox trot</v>
      </c>
      <c r="AH19" s="35">
        <f t="shared" ref="AH19" ca="1" si="19">SUM(INDIRECT("AI"&amp;ROW()&amp;":BM"&amp;ROW()+1))</f>
        <v>31</v>
      </c>
      <c r="AI19" s="24">
        <f t="shared" ref="AI19:AI32" ca="1" si="20">COUNTIF(INDIRECT("B"&amp;ROW()&amp;":AF"&amp;ROW()+1),AI$4)+(COUNTIF(INDIRECT("B"&amp;ROW()&amp;":AF"&amp;ROW()+1),"1/2 "&amp;AI$4)/2)</f>
        <v>0</v>
      </c>
      <c r="AJ19" s="24">
        <f t="shared" ca="1" si="0"/>
        <v>5</v>
      </c>
      <c r="AK19" s="24">
        <f t="shared" ca="1" si="0"/>
        <v>10</v>
      </c>
      <c r="AL19" s="24">
        <f t="shared" ca="1" si="0"/>
        <v>0</v>
      </c>
      <c r="AM19" s="24">
        <f t="shared" ca="1" si="0"/>
        <v>8</v>
      </c>
      <c r="AN19" s="24">
        <f t="shared" ca="1" si="0"/>
        <v>6</v>
      </c>
      <c r="AO19" s="24">
        <f t="shared" ca="1" si="0"/>
        <v>1</v>
      </c>
      <c r="AP19" s="24">
        <f t="shared" ca="1" si="0"/>
        <v>0</v>
      </c>
      <c r="AQ19" s="24">
        <f t="shared" ca="1" si="0"/>
        <v>0</v>
      </c>
      <c r="AR19" s="24">
        <f t="shared" ca="1" si="0"/>
        <v>0</v>
      </c>
      <c r="AS19" s="24">
        <f t="shared" ca="1" si="0"/>
        <v>0</v>
      </c>
      <c r="AT19" s="24">
        <f t="shared" ca="1" si="0"/>
        <v>0</v>
      </c>
      <c r="AU19" s="24">
        <f t="shared" ca="1" si="0"/>
        <v>0</v>
      </c>
      <c r="AV19" s="24">
        <f t="shared" ca="1" si="0"/>
        <v>1</v>
      </c>
      <c r="AW19" s="24">
        <f t="shared" ca="1" si="0"/>
        <v>0</v>
      </c>
      <c r="AX19" s="24">
        <f t="shared" ca="1" si="0"/>
        <v>0</v>
      </c>
      <c r="AY19" s="24">
        <f t="shared" ca="1" si="0"/>
        <v>0</v>
      </c>
      <c r="AZ19" s="24">
        <f t="shared" ca="1" si="0"/>
        <v>0</v>
      </c>
      <c r="BA19" s="24">
        <f t="shared" ca="1" si="0"/>
        <v>0</v>
      </c>
      <c r="BB19" s="24">
        <f t="shared" ca="1" si="0"/>
        <v>0</v>
      </c>
      <c r="BC19" s="24">
        <f t="shared" ca="1" si="0"/>
        <v>0</v>
      </c>
      <c r="BD19" s="24">
        <f t="shared" ca="1" si="0"/>
        <v>0</v>
      </c>
      <c r="BE19" s="24">
        <f t="shared" ca="1" si="0"/>
        <v>0</v>
      </c>
      <c r="BF19" s="24">
        <f t="shared" ca="1" si="0"/>
        <v>0</v>
      </c>
      <c r="BG19" s="24">
        <f t="shared" ca="1" si="0"/>
        <v>0</v>
      </c>
      <c r="BH19" s="24">
        <f t="shared" ca="1" si="0"/>
        <v>0</v>
      </c>
      <c r="BI19" s="24">
        <f t="shared" ca="1" si="0"/>
        <v>0</v>
      </c>
      <c r="BJ19" s="24">
        <f t="shared" ca="1" si="0"/>
        <v>0</v>
      </c>
      <c r="BK19" s="24">
        <f t="shared" ca="1" si="0"/>
        <v>0</v>
      </c>
      <c r="BL19" s="24">
        <f t="shared" ca="1" si="0"/>
        <v>0</v>
      </c>
      <c r="BM19" s="24">
        <f t="shared" ca="1" si="0"/>
        <v>0</v>
      </c>
    </row>
    <row r="20" spans="1:65" ht="12.75" customHeight="1">
      <c r="A20" s="29"/>
      <c r="B20" s="28"/>
      <c r="C20" s="30"/>
      <c r="D20" s="27"/>
      <c r="E20" s="28"/>
      <c r="F20" s="28"/>
      <c r="G20" s="27"/>
      <c r="H20" s="27"/>
      <c r="I20" s="27"/>
      <c r="J20" s="27"/>
      <c r="K20" s="28"/>
      <c r="L20" s="28"/>
      <c r="M20" s="27"/>
      <c r="N20" s="27"/>
      <c r="O20" s="27"/>
      <c r="P20" s="27"/>
      <c r="Q20" s="27"/>
      <c r="R20" s="30"/>
      <c r="S20" s="28"/>
      <c r="T20" s="28"/>
      <c r="U20" s="30"/>
      <c r="V20" s="30"/>
      <c r="W20" s="30"/>
      <c r="X20" s="30"/>
      <c r="Y20" s="28"/>
      <c r="Z20" s="28"/>
      <c r="AA20" s="27"/>
      <c r="AB20" s="27"/>
      <c r="AC20" s="27"/>
      <c r="AD20" s="30"/>
      <c r="AE20" s="27"/>
      <c r="AF20" s="27"/>
      <c r="AG20" s="24"/>
      <c r="AH20" s="35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</row>
    <row r="21" spans="1:65" ht="12.75" customHeight="1">
      <c r="A21" s="29" t="s">
        <v>35</v>
      </c>
      <c r="B21" s="30" t="s">
        <v>17</v>
      </c>
      <c r="C21" s="30" t="s">
        <v>17</v>
      </c>
      <c r="D21" s="30" t="s">
        <v>17</v>
      </c>
      <c r="E21" s="30" t="s">
        <v>17</v>
      </c>
      <c r="F21" s="30" t="s">
        <v>17</v>
      </c>
      <c r="G21" s="30" t="s">
        <v>17</v>
      </c>
      <c r="H21" s="30" t="s">
        <v>17</v>
      </c>
      <c r="I21" s="30" t="s">
        <v>17</v>
      </c>
      <c r="J21" s="30" t="s">
        <v>17</v>
      </c>
      <c r="K21" s="30" t="s">
        <v>17</v>
      </c>
      <c r="L21" s="30" t="s">
        <v>17</v>
      </c>
      <c r="M21" s="30" t="s">
        <v>17</v>
      </c>
      <c r="N21" s="30" t="s">
        <v>17</v>
      </c>
      <c r="O21" s="30" t="s">
        <v>17</v>
      </c>
      <c r="P21" s="30" t="s">
        <v>17</v>
      </c>
      <c r="Q21" s="30" t="s">
        <v>17</v>
      </c>
      <c r="R21" s="30" t="s">
        <v>17</v>
      </c>
      <c r="S21" s="30" t="s">
        <v>17</v>
      </c>
      <c r="T21" s="30" t="s">
        <v>17</v>
      </c>
      <c r="U21" s="30" t="s">
        <v>17</v>
      </c>
      <c r="V21" s="30" t="s">
        <v>17</v>
      </c>
      <c r="W21" s="30" t="s">
        <v>17</v>
      </c>
      <c r="X21" s="30" t="s">
        <v>17</v>
      </c>
      <c r="Y21" s="30" t="s">
        <v>17</v>
      </c>
      <c r="Z21" s="30" t="s">
        <v>17</v>
      </c>
      <c r="AA21" s="30" t="s">
        <v>17</v>
      </c>
      <c r="AB21" s="30" t="s">
        <v>17</v>
      </c>
      <c r="AC21" s="30" t="s">
        <v>17</v>
      </c>
      <c r="AD21" s="30" t="s">
        <v>17</v>
      </c>
      <c r="AE21" s="30" t="s">
        <v>17</v>
      </c>
      <c r="AF21" s="30" t="s">
        <v>17</v>
      </c>
      <c r="AG21" s="24" t="str">
        <f>A21</f>
        <v>Echo</v>
      </c>
      <c r="AH21" s="35">
        <f t="shared" ref="AH21" ca="1" si="21">SUM(INDIRECT("AI"&amp;ROW()&amp;":BM"&amp;ROW()+1))</f>
        <v>31</v>
      </c>
      <c r="AI21" s="24">
        <f t="shared" ref="AI21" ca="1" si="22">COUNTIF(INDIRECT("B"&amp;ROW()&amp;":AF"&amp;ROW()+1),AI$4)+(COUNTIF(INDIRECT("B"&amp;ROW()&amp;":AF"&amp;ROW()+1),"1/2 "&amp;AI$4)/2)</f>
        <v>0</v>
      </c>
      <c r="AJ21" s="24">
        <f t="shared" ca="1" si="0"/>
        <v>0</v>
      </c>
      <c r="AK21" s="24">
        <f t="shared" ca="1" si="0"/>
        <v>0</v>
      </c>
      <c r="AL21" s="24">
        <f t="shared" ca="1" si="0"/>
        <v>0</v>
      </c>
      <c r="AM21" s="24">
        <f t="shared" ca="1" si="0"/>
        <v>0</v>
      </c>
      <c r="AN21" s="24">
        <f t="shared" ca="1" si="0"/>
        <v>0</v>
      </c>
      <c r="AO21" s="24">
        <f t="shared" ca="1" si="0"/>
        <v>0</v>
      </c>
      <c r="AP21" s="24">
        <f t="shared" ca="1" si="0"/>
        <v>0</v>
      </c>
      <c r="AQ21" s="24">
        <f t="shared" ca="1" si="0"/>
        <v>0</v>
      </c>
      <c r="AR21" s="24">
        <f t="shared" ca="1" si="0"/>
        <v>0</v>
      </c>
      <c r="AS21" s="24">
        <f t="shared" ca="1" si="0"/>
        <v>0</v>
      </c>
      <c r="AT21" s="24">
        <f t="shared" ca="1" si="0"/>
        <v>0</v>
      </c>
      <c r="AU21" s="24">
        <f t="shared" ca="1" si="0"/>
        <v>0</v>
      </c>
      <c r="AV21" s="24">
        <f t="shared" ca="1" si="0"/>
        <v>0</v>
      </c>
      <c r="AW21" s="24">
        <f t="shared" ca="1" si="0"/>
        <v>0</v>
      </c>
      <c r="AX21" s="24">
        <f t="shared" ca="1" si="0"/>
        <v>0</v>
      </c>
      <c r="AY21" s="24">
        <f t="shared" ca="1" si="0"/>
        <v>0</v>
      </c>
      <c r="AZ21" s="24">
        <f t="shared" ca="1" si="0"/>
        <v>0</v>
      </c>
      <c r="BA21" s="24">
        <f t="shared" ca="1" si="0"/>
        <v>0</v>
      </c>
      <c r="BB21" s="24">
        <f t="shared" ca="1" si="0"/>
        <v>0</v>
      </c>
      <c r="BC21" s="24">
        <f t="shared" ca="1" si="0"/>
        <v>31</v>
      </c>
      <c r="BD21" s="24">
        <f t="shared" ca="1" si="0"/>
        <v>0</v>
      </c>
      <c r="BE21" s="24">
        <f t="shared" ca="1" si="0"/>
        <v>0</v>
      </c>
      <c r="BF21" s="24">
        <f t="shared" ca="1" si="0"/>
        <v>0</v>
      </c>
      <c r="BG21" s="24">
        <f t="shared" ca="1" si="0"/>
        <v>0</v>
      </c>
      <c r="BH21" s="24">
        <f t="shared" ca="1" si="0"/>
        <v>0</v>
      </c>
      <c r="BI21" s="24">
        <f t="shared" ca="1" si="0"/>
        <v>0</v>
      </c>
      <c r="BJ21" s="24">
        <f t="shared" ca="1" si="0"/>
        <v>0</v>
      </c>
      <c r="BK21" s="24">
        <f t="shared" ca="1" si="0"/>
        <v>0</v>
      </c>
      <c r="BL21" s="24">
        <f t="shared" ca="1" si="0"/>
        <v>0</v>
      </c>
      <c r="BM21" s="24">
        <f t="shared" ca="1" si="0"/>
        <v>0</v>
      </c>
    </row>
    <row r="22" spans="1:65" ht="12.75" customHeight="1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24"/>
      <c r="AH22" s="35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</row>
    <row r="23" spans="1:65" ht="12.75" customHeight="1">
      <c r="A23" s="29" t="s">
        <v>37</v>
      </c>
      <c r="B23" s="28" t="s">
        <v>10</v>
      </c>
      <c r="C23" s="27" t="s">
        <v>11</v>
      </c>
      <c r="D23" s="27" t="s">
        <v>11</v>
      </c>
      <c r="E23" s="28" t="s">
        <v>9</v>
      </c>
      <c r="F23" s="28" t="s">
        <v>9</v>
      </c>
      <c r="G23" s="30" t="s">
        <v>12</v>
      </c>
      <c r="H23" s="27" t="s">
        <v>6</v>
      </c>
      <c r="I23" s="27" t="s">
        <v>11</v>
      </c>
      <c r="J23" s="27" t="s">
        <v>11</v>
      </c>
      <c r="K23" s="28" t="s">
        <v>9</v>
      </c>
      <c r="L23" s="28" t="s">
        <v>9</v>
      </c>
      <c r="M23" s="27" t="s">
        <v>11</v>
      </c>
      <c r="N23" s="27" t="s">
        <v>11</v>
      </c>
      <c r="O23" s="30" t="s">
        <v>12</v>
      </c>
      <c r="P23" s="27" t="s">
        <v>11</v>
      </c>
      <c r="Q23" s="27" t="s">
        <v>11</v>
      </c>
      <c r="R23" s="27" t="s">
        <v>11</v>
      </c>
      <c r="S23" s="28" t="s">
        <v>9</v>
      </c>
      <c r="T23" s="28" t="s">
        <v>9</v>
      </c>
      <c r="U23" s="27" t="s">
        <v>6</v>
      </c>
      <c r="V23" s="27" t="s">
        <v>6</v>
      </c>
      <c r="W23" s="27" t="s">
        <v>6</v>
      </c>
      <c r="X23" s="27" t="s">
        <v>6</v>
      </c>
      <c r="Y23" s="28" t="s">
        <v>9</v>
      </c>
      <c r="Z23" s="28" t="s">
        <v>9</v>
      </c>
      <c r="AA23" s="27" t="s">
        <v>11</v>
      </c>
      <c r="AB23" s="27" t="s">
        <v>11</v>
      </c>
      <c r="AC23" s="27" t="s">
        <v>11</v>
      </c>
      <c r="AD23" s="27" t="s">
        <v>11</v>
      </c>
      <c r="AE23" s="27" t="s">
        <v>11</v>
      </c>
      <c r="AF23" s="27" t="s">
        <v>11</v>
      </c>
      <c r="AG23" s="24" t="str">
        <f t="shared" ref="AG23:AG32" si="23">A23</f>
        <v>Golf</v>
      </c>
      <c r="AH23" s="35">
        <f t="shared" ref="AH23" ca="1" si="24">SUM(INDIRECT("AI"&amp;ROW()&amp;":BM"&amp;ROW()+1))</f>
        <v>31</v>
      </c>
      <c r="AI23" s="24">
        <f t="shared" ref="AI23:AX32" ca="1" si="25">COUNTIF(INDIRECT("B"&amp;ROW()&amp;":AF"&amp;ROW()+1),AI$4)+(COUNTIF(INDIRECT("B"&amp;ROW()&amp;":AF"&amp;ROW()+1),"1/2 "&amp;AI$4)/2)</f>
        <v>0</v>
      </c>
      <c r="AJ23" s="24">
        <f t="shared" ca="1" si="25"/>
        <v>5</v>
      </c>
      <c r="AK23" s="24">
        <f t="shared" ca="1" si="25"/>
        <v>15</v>
      </c>
      <c r="AL23" s="24">
        <f t="shared" ca="1" si="25"/>
        <v>0</v>
      </c>
      <c r="AM23" s="24">
        <f t="shared" ca="1" si="25"/>
        <v>8</v>
      </c>
      <c r="AN23" s="24">
        <f t="shared" ca="1" si="25"/>
        <v>2</v>
      </c>
      <c r="AO23" s="24">
        <f t="shared" ca="1" si="25"/>
        <v>0</v>
      </c>
      <c r="AP23" s="24">
        <f t="shared" ca="1" si="25"/>
        <v>0</v>
      </c>
      <c r="AQ23" s="24">
        <f t="shared" ca="1" si="25"/>
        <v>0</v>
      </c>
      <c r="AR23" s="24">
        <f t="shared" ca="1" si="25"/>
        <v>0</v>
      </c>
      <c r="AS23" s="24">
        <f t="shared" ca="1" si="25"/>
        <v>0</v>
      </c>
      <c r="AT23" s="24">
        <f t="shared" ca="1" si="25"/>
        <v>0</v>
      </c>
      <c r="AU23" s="24">
        <f t="shared" ca="1" si="25"/>
        <v>0</v>
      </c>
      <c r="AV23" s="24">
        <f t="shared" ca="1" si="25"/>
        <v>1</v>
      </c>
      <c r="AW23" s="24">
        <f t="shared" ca="1" si="25"/>
        <v>0</v>
      </c>
      <c r="AX23" s="24">
        <f t="shared" ca="1" si="25"/>
        <v>0</v>
      </c>
      <c r="AY23" s="24">
        <f t="shared" ref="AY23:BM32" ca="1" si="26">COUNTIF(INDIRECT("B"&amp;ROW()&amp;":AF"&amp;ROW()+1),AY$4)+(COUNTIF(INDIRECT("B"&amp;ROW()&amp;":AF"&amp;ROW()+1),"1/2 "&amp;AY$4)/2)</f>
        <v>0</v>
      </c>
      <c r="AZ23" s="24">
        <f t="shared" ca="1" si="26"/>
        <v>0</v>
      </c>
      <c r="BA23" s="24">
        <f t="shared" ca="1" si="26"/>
        <v>0</v>
      </c>
      <c r="BB23" s="24">
        <f t="shared" ca="1" si="26"/>
        <v>0</v>
      </c>
      <c r="BC23" s="24">
        <f t="shared" ca="1" si="26"/>
        <v>0</v>
      </c>
      <c r="BD23" s="24">
        <f t="shared" ca="1" si="26"/>
        <v>0</v>
      </c>
      <c r="BE23" s="24">
        <f t="shared" ca="1" si="26"/>
        <v>0</v>
      </c>
      <c r="BF23" s="24">
        <f t="shared" ca="1" si="26"/>
        <v>0</v>
      </c>
      <c r="BG23" s="24">
        <f t="shared" ca="1" si="26"/>
        <v>0</v>
      </c>
      <c r="BH23" s="24">
        <f t="shared" ca="1" si="26"/>
        <v>0</v>
      </c>
      <c r="BI23" s="24">
        <f t="shared" ca="1" si="26"/>
        <v>0</v>
      </c>
      <c r="BJ23" s="24">
        <f t="shared" ca="1" si="26"/>
        <v>0</v>
      </c>
      <c r="BK23" s="24">
        <f t="shared" ca="1" si="26"/>
        <v>0</v>
      </c>
      <c r="BL23" s="24">
        <f t="shared" ca="1" si="26"/>
        <v>0</v>
      </c>
      <c r="BM23" s="24">
        <f t="shared" ca="1" si="26"/>
        <v>0</v>
      </c>
    </row>
    <row r="24" spans="1:65" ht="12.75" customHeight="1">
      <c r="A24" s="29"/>
      <c r="B24" s="28"/>
      <c r="C24" s="27"/>
      <c r="D24" s="27"/>
      <c r="E24" s="28"/>
      <c r="F24" s="28"/>
      <c r="G24" s="30"/>
      <c r="H24" s="27"/>
      <c r="I24" s="27"/>
      <c r="J24" s="27"/>
      <c r="K24" s="28"/>
      <c r="L24" s="28"/>
      <c r="M24" s="27"/>
      <c r="N24" s="27"/>
      <c r="O24" s="30"/>
      <c r="P24" s="27"/>
      <c r="Q24" s="27"/>
      <c r="R24" s="27"/>
      <c r="S24" s="28"/>
      <c r="T24" s="28"/>
      <c r="U24" s="27"/>
      <c r="V24" s="27"/>
      <c r="W24" s="27"/>
      <c r="X24" s="27"/>
      <c r="Y24" s="28"/>
      <c r="Z24" s="28"/>
      <c r="AA24" s="27"/>
      <c r="AB24" s="27"/>
      <c r="AC24" s="27"/>
      <c r="AD24" s="27"/>
      <c r="AE24" s="27"/>
      <c r="AF24" s="27"/>
      <c r="AG24" s="24"/>
      <c r="AH24" s="35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</row>
    <row r="25" spans="1:65" ht="12.75" customHeight="1">
      <c r="A25" s="29" t="s">
        <v>38</v>
      </c>
      <c r="B25" s="28" t="s">
        <v>10</v>
      </c>
      <c r="C25" s="27" t="s">
        <v>11</v>
      </c>
      <c r="D25" s="27" t="s">
        <v>11</v>
      </c>
      <c r="E25" s="28" t="s">
        <v>9</v>
      </c>
      <c r="F25" s="28" t="s">
        <v>9</v>
      </c>
      <c r="G25" s="27" t="s">
        <v>6</v>
      </c>
      <c r="H25" s="27" t="s">
        <v>11</v>
      </c>
      <c r="I25" s="27" t="s">
        <v>6</v>
      </c>
      <c r="J25" s="30" t="s">
        <v>12</v>
      </c>
      <c r="K25" s="28" t="s">
        <v>9</v>
      </c>
      <c r="L25" s="28" t="s">
        <v>9</v>
      </c>
      <c r="M25" s="30" t="s">
        <v>13</v>
      </c>
      <c r="N25" s="31" t="s">
        <v>6</v>
      </c>
      <c r="O25" s="27" t="s">
        <v>11</v>
      </c>
      <c r="P25" s="27" t="s">
        <v>11</v>
      </c>
      <c r="Q25" s="31" t="s">
        <v>6</v>
      </c>
      <c r="R25" s="27" t="s">
        <v>11</v>
      </c>
      <c r="S25" s="28" t="s">
        <v>9</v>
      </c>
      <c r="T25" s="28" t="s">
        <v>9</v>
      </c>
      <c r="U25" s="30" t="s">
        <v>12</v>
      </c>
      <c r="V25" s="27" t="s">
        <v>6</v>
      </c>
      <c r="W25" s="27" t="s">
        <v>6</v>
      </c>
      <c r="X25" s="30" t="s">
        <v>13</v>
      </c>
      <c r="Y25" s="28" t="s">
        <v>9</v>
      </c>
      <c r="Z25" s="28" t="s">
        <v>9</v>
      </c>
      <c r="AA25" s="30" t="s">
        <v>12</v>
      </c>
      <c r="AB25" s="30" t="s">
        <v>12</v>
      </c>
      <c r="AC25" s="30" t="s">
        <v>12</v>
      </c>
      <c r="AD25" s="30" t="s">
        <v>12</v>
      </c>
      <c r="AE25" s="30" t="s">
        <v>12</v>
      </c>
      <c r="AF25" s="30" t="s">
        <v>12</v>
      </c>
      <c r="AG25" s="24" t="str">
        <f t="shared" ref="AG25:AG32" si="27">A25</f>
        <v>Hotel</v>
      </c>
      <c r="AH25" s="35">
        <f t="shared" ref="AH25" ca="1" si="28">SUM(INDIRECT("AI"&amp;ROW()&amp;":BM"&amp;ROW()+1))</f>
        <v>31</v>
      </c>
      <c r="AI25" s="24">
        <f t="shared" ref="AI25:AX32" ca="1" si="29">COUNTIF(INDIRECT("B"&amp;ROW()&amp;":AF"&amp;ROW()+1),AI$4)+(COUNTIF(INDIRECT("B"&amp;ROW()&amp;":AF"&amp;ROW()+1),"1/2 "&amp;AI$4)/2)</f>
        <v>0</v>
      </c>
      <c r="AJ25" s="24">
        <f t="shared" ca="1" si="29"/>
        <v>6</v>
      </c>
      <c r="AK25" s="24">
        <f t="shared" ca="1" si="29"/>
        <v>6</v>
      </c>
      <c r="AL25" s="24">
        <f t="shared" ca="1" si="29"/>
        <v>0</v>
      </c>
      <c r="AM25" s="24">
        <f t="shared" ca="1" si="29"/>
        <v>8</v>
      </c>
      <c r="AN25" s="24">
        <f t="shared" ca="1" si="29"/>
        <v>8</v>
      </c>
      <c r="AO25" s="24">
        <f t="shared" ca="1" si="29"/>
        <v>2</v>
      </c>
      <c r="AP25" s="24">
        <f t="shared" ca="1" si="29"/>
        <v>0</v>
      </c>
      <c r="AQ25" s="24">
        <f t="shared" ca="1" si="29"/>
        <v>0</v>
      </c>
      <c r="AR25" s="24">
        <f t="shared" ca="1" si="29"/>
        <v>0</v>
      </c>
      <c r="AS25" s="24">
        <f t="shared" ca="1" si="29"/>
        <v>0</v>
      </c>
      <c r="AT25" s="24">
        <f t="shared" ca="1" si="29"/>
        <v>0</v>
      </c>
      <c r="AU25" s="24">
        <f t="shared" ca="1" si="29"/>
        <v>0</v>
      </c>
      <c r="AV25" s="24">
        <f t="shared" ca="1" si="29"/>
        <v>1</v>
      </c>
      <c r="AW25" s="24">
        <f t="shared" ca="1" si="29"/>
        <v>0</v>
      </c>
      <c r="AX25" s="24">
        <f t="shared" ca="1" si="29"/>
        <v>0</v>
      </c>
      <c r="AY25" s="24">
        <f t="shared" ref="AY25:BM32" ca="1" si="30">COUNTIF(INDIRECT("B"&amp;ROW()&amp;":AF"&amp;ROW()+1),AY$4)+(COUNTIF(INDIRECT("B"&amp;ROW()&amp;":AF"&amp;ROW()+1),"1/2 "&amp;AY$4)/2)</f>
        <v>0</v>
      </c>
      <c r="AZ25" s="24">
        <f t="shared" ca="1" si="30"/>
        <v>0</v>
      </c>
      <c r="BA25" s="24">
        <f t="shared" ca="1" si="30"/>
        <v>0</v>
      </c>
      <c r="BB25" s="24">
        <f t="shared" ca="1" si="30"/>
        <v>0</v>
      </c>
      <c r="BC25" s="24">
        <f t="shared" ca="1" si="30"/>
        <v>0</v>
      </c>
      <c r="BD25" s="24">
        <f t="shared" ca="1" si="30"/>
        <v>0</v>
      </c>
      <c r="BE25" s="24">
        <f t="shared" ca="1" si="30"/>
        <v>0</v>
      </c>
      <c r="BF25" s="24">
        <f t="shared" ca="1" si="30"/>
        <v>0</v>
      </c>
      <c r="BG25" s="24">
        <f t="shared" ca="1" si="30"/>
        <v>0</v>
      </c>
      <c r="BH25" s="24">
        <f t="shared" ca="1" si="30"/>
        <v>0</v>
      </c>
      <c r="BI25" s="24">
        <f t="shared" ca="1" si="30"/>
        <v>0</v>
      </c>
      <c r="BJ25" s="24">
        <f t="shared" ca="1" si="30"/>
        <v>0</v>
      </c>
      <c r="BK25" s="24">
        <f t="shared" ca="1" si="30"/>
        <v>0</v>
      </c>
      <c r="BL25" s="24">
        <f t="shared" ca="1" si="30"/>
        <v>0</v>
      </c>
      <c r="BM25" s="24">
        <f t="shared" ca="1" si="30"/>
        <v>0</v>
      </c>
    </row>
    <row r="26" spans="1:65" ht="12.75" customHeight="1">
      <c r="A26" s="29"/>
      <c r="B26" s="28"/>
      <c r="C26" s="27"/>
      <c r="D26" s="27"/>
      <c r="E26" s="28"/>
      <c r="F26" s="28"/>
      <c r="G26" s="27"/>
      <c r="H26" s="27"/>
      <c r="I26" s="27"/>
      <c r="J26" s="30"/>
      <c r="K26" s="28"/>
      <c r="L26" s="28"/>
      <c r="M26" s="30"/>
      <c r="N26" s="31"/>
      <c r="O26" s="27"/>
      <c r="P26" s="27"/>
      <c r="Q26" s="31"/>
      <c r="R26" s="27"/>
      <c r="S26" s="28"/>
      <c r="T26" s="28"/>
      <c r="U26" s="30"/>
      <c r="V26" s="27"/>
      <c r="W26" s="27"/>
      <c r="X26" s="30"/>
      <c r="Y26" s="28"/>
      <c r="Z26" s="28"/>
      <c r="AA26" s="30"/>
      <c r="AB26" s="30"/>
      <c r="AC26" s="30"/>
      <c r="AD26" s="30"/>
      <c r="AE26" s="30"/>
      <c r="AF26" s="30"/>
      <c r="AG26" s="24"/>
      <c r="AH26" s="35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</row>
    <row r="27" spans="1:65" ht="12.75" customHeight="1">
      <c r="A27" s="29" t="s">
        <v>39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27" t="s">
        <v>6</v>
      </c>
      <c r="U27" s="27" t="s">
        <v>6</v>
      </c>
      <c r="V27" s="27" t="s">
        <v>6</v>
      </c>
      <c r="W27" s="27" t="s">
        <v>6</v>
      </c>
      <c r="X27" s="27" t="s">
        <v>6</v>
      </c>
      <c r="Y27" s="28" t="s">
        <v>9</v>
      </c>
      <c r="Z27" s="28" t="s">
        <v>9</v>
      </c>
      <c r="AA27" s="27" t="s">
        <v>11</v>
      </c>
      <c r="AB27" s="27" t="s">
        <v>11</v>
      </c>
      <c r="AC27" s="27" t="s">
        <v>11</v>
      </c>
      <c r="AD27" s="27" t="s">
        <v>11</v>
      </c>
      <c r="AE27" s="27" t="s">
        <v>11</v>
      </c>
      <c r="AF27" s="27" t="s">
        <v>11</v>
      </c>
      <c r="AG27" s="24" t="str">
        <f t="shared" ref="AG27:AG32" si="31">A27</f>
        <v>India</v>
      </c>
      <c r="AH27" s="35">
        <f t="shared" ref="AH27" ca="1" si="32">SUM(INDIRECT("AI"&amp;ROW()&amp;":BM"&amp;ROW()+1))</f>
        <v>13</v>
      </c>
      <c r="AI27" s="24">
        <f t="shared" ref="AI27:AX32" ca="1" si="33">COUNTIF(INDIRECT("B"&amp;ROW()&amp;":AF"&amp;ROW()+1),AI$4)+(COUNTIF(INDIRECT("B"&amp;ROW()&amp;":AF"&amp;ROW()+1),"1/2 "&amp;AI$4)/2)</f>
        <v>0</v>
      </c>
      <c r="AJ27" s="24">
        <f t="shared" ca="1" si="33"/>
        <v>5</v>
      </c>
      <c r="AK27" s="24">
        <f t="shared" ca="1" si="33"/>
        <v>6</v>
      </c>
      <c r="AL27" s="24">
        <f t="shared" ca="1" si="33"/>
        <v>0</v>
      </c>
      <c r="AM27" s="24">
        <f t="shared" ca="1" si="33"/>
        <v>2</v>
      </c>
      <c r="AN27" s="24">
        <f t="shared" ca="1" si="33"/>
        <v>0</v>
      </c>
      <c r="AO27" s="24">
        <f t="shared" ca="1" si="33"/>
        <v>0</v>
      </c>
      <c r="AP27" s="24">
        <f t="shared" ca="1" si="33"/>
        <v>0</v>
      </c>
      <c r="AQ27" s="24">
        <f t="shared" ca="1" si="33"/>
        <v>0</v>
      </c>
      <c r="AR27" s="24">
        <f t="shared" ca="1" si="33"/>
        <v>0</v>
      </c>
      <c r="AS27" s="24">
        <f t="shared" ca="1" si="33"/>
        <v>0</v>
      </c>
      <c r="AT27" s="24">
        <f t="shared" ca="1" si="33"/>
        <v>0</v>
      </c>
      <c r="AU27" s="24">
        <f t="shared" ca="1" si="33"/>
        <v>0</v>
      </c>
      <c r="AV27" s="24">
        <f t="shared" ca="1" si="33"/>
        <v>0</v>
      </c>
      <c r="AW27" s="24">
        <f t="shared" ca="1" si="33"/>
        <v>0</v>
      </c>
      <c r="AX27" s="24">
        <f t="shared" ca="1" si="33"/>
        <v>0</v>
      </c>
      <c r="AY27" s="24">
        <f t="shared" ref="AY27:BM32" ca="1" si="34">COUNTIF(INDIRECT("B"&amp;ROW()&amp;":AF"&amp;ROW()+1),AY$4)+(COUNTIF(INDIRECT("B"&amp;ROW()&amp;":AF"&amp;ROW()+1),"1/2 "&amp;AY$4)/2)</f>
        <v>0</v>
      </c>
      <c r="AZ27" s="24">
        <f t="shared" ca="1" si="34"/>
        <v>0</v>
      </c>
      <c r="BA27" s="24">
        <f t="shared" ca="1" si="34"/>
        <v>0</v>
      </c>
      <c r="BB27" s="24">
        <f t="shared" ca="1" si="34"/>
        <v>0</v>
      </c>
      <c r="BC27" s="24">
        <f t="shared" ca="1" si="34"/>
        <v>0</v>
      </c>
      <c r="BD27" s="24">
        <f t="shared" ca="1" si="34"/>
        <v>0</v>
      </c>
      <c r="BE27" s="24">
        <f t="shared" ca="1" si="34"/>
        <v>0</v>
      </c>
      <c r="BF27" s="24">
        <f t="shared" ca="1" si="34"/>
        <v>0</v>
      </c>
      <c r="BG27" s="24">
        <f t="shared" ca="1" si="34"/>
        <v>0</v>
      </c>
      <c r="BH27" s="24">
        <f t="shared" ca="1" si="34"/>
        <v>0</v>
      </c>
      <c r="BI27" s="24">
        <f t="shared" ca="1" si="34"/>
        <v>0</v>
      </c>
      <c r="BJ27" s="24">
        <f t="shared" ca="1" si="34"/>
        <v>0</v>
      </c>
      <c r="BK27" s="24">
        <f t="shared" ca="1" si="34"/>
        <v>0</v>
      </c>
      <c r="BL27" s="24">
        <f t="shared" ca="1" si="34"/>
        <v>0</v>
      </c>
      <c r="BM27" s="24">
        <f t="shared" ca="1" si="34"/>
        <v>0</v>
      </c>
    </row>
    <row r="28" spans="1:65" ht="12.75" customHeight="1">
      <c r="A28" s="29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27"/>
      <c r="U28" s="27"/>
      <c r="V28" s="27"/>
      <c r="W28" s="27"/>
      <c r="X28" s="27"/>
      <c r="Y28" s="28"/>
      <c r="Z28" s="28"/>
      <c r="AA28" s="27"/>
      <c r="AB28" s="27"/>
      <c r="AC28" s="27"/>
      <c r="AD28" s="27"/>
      <c r="AE28" s="27"/>
      <c r="AF28" s="27"/>
      <c r="AG28" s="24"/>
      <c r="AH28" s="35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</row>
    <row r="29" spans="1:65">
      <c r="A29" s="29"/>
      <c r="B29" s="28"/>
      <c r="C29" s="27"/>
      <c r="D29" s="27"/>
      <c r="E29" s="27"/>
      <c r="F29" s="28"/>
      <c r="G29" s="28"/>
      <c r="H29" s="27"/>
      <c r="I29" s="27"/>
      <c r="J29" s="27"/>
      <c r="K29" s="27"/>
      <c r="L29" s="28"/>
      <c r="M29" s="28"/>
      <c r="N29" s="27"/>
      <c r="O29" s="27"/>
      <c r="P29" s="27"/>
      <c r="Q29" s="27"/>
      <c r="R29" s="27"/>
      <c r="S29" s="27"/>
      <c r="T29" s="28"/>
      <c r="U29" s="28"/>
      <c r="V29" s="27"/>
      <c r="W29" s="27"/>
      <c r="X29" s="27"/>
      <c r="Y29" s="27"/>
      <c r="Z29" s="28"/>
      <c r="AA29" s="28"/>
      <c r="AB29" s="27"/>
      <c r="AC29" s="27"/>
      <c r="AD29" s="27"/>
      <c r="AE29" s="27"/>
      <c r="AF29" s="27"/>
      <c r="AG29" s="24">
        <f t="shared" ref="AG29:AG32" si="35">A29</f>
        <v>0</v>
      </c>
      <c r="AH29" s="35">
        <f t="shared" ref="AH29" ca="1" si="36">SUM(INDIRECT("AI"&amp;ROW()&amp;":BM"&amp;ROW()+1))</f>
        <v>0</v>
      </c>
      <c r="AI29" s="24">
        <f t="shared" ref="AI29:AX32" ca="1" si="37">COUNTIF(INDIRECT("B"&amp;ROW()&amp;":AF"&amp;ROW()+1),AI$4)+(COUNTIF(INDIRECT("B"&amp;ROW()&amp;":AF"&amp;ROW()+1),"1/2 "&amp;AI$4)/2)</f>
        <v>0</v>
      </c>
      <c r="AJ29" s="24">
        <f t="shared" ca="1" si="37"/>
        <v>0</v>
      </c>
      <c r="AK29" s="24">
        <f t="shared" ca="1" si="37"/>
        <v>0</v>
      </c>
      <c r="AL29" s="24">
        <f t="shared" ca="1" si="37"/>
        <v>0</v>
      </c>
      <c r="AM29" s="24">
        <f t="shared" ca="1" si="37"/>
        <v>0</v>
      </c>
      <c r="AN29" s="24">
        <f t="shared" ca="1" si="37"/>
        <v>0</v>
      </c>
      <c r="AO29" s="24">
        <f t="shared" ca="1" si="37"/>
        <v>0</v>
      </c>
      <c r="AP29" s="24">
        <f t="shared" ca="1" si="37"/>
        <v>0</v>
      </c>
      <c r="AQ29" s="24">
        <f t="shared" ca="1" si="37"/>
        <v>0</v>
      </c>
      <c r="AR29" s="24">
        <f t="shared" ca="1" si="37"/>
        <v>0</v>
      </c>
      <c r="AS29" s="24">
        <f t="shared" ca="1" si="37"/>
        <v>0</v>
      </c>
      <c r="AT29" s="24">
        <f t="shared" ca="1" si="37"/>
        <v>0</v>
      </c>
      <c r="AU29" s="24">
        <f t="shared" ca="1" si="37"/>
        <v>0</v>
      </c>
      <c r="AV29" s="24">
        <f t="shared" ca="1" si="37"/>
        <v>0</v>
      </c>
      <c r="AW29" s="24">
        <f t="shared" ca="1" si="37"/>
        <v>0</v>
      </c>
      <c r="AX29" s="24">
        <f t="shared" ca="1" si="37"/>
        <v>0</v>
      </c>
      <c r="AY29" s="24">
        <f t="shared" ref="AY29:BM32" ca="1" si="38">COUNTIF(INDIRECT("B"&amp;ROW()&amp;":AF"&amp;ROW()+1),AY$4)+(COUNTIF(INDIRECT("B"&amp;ROW()&amp;":AF"&amp;ROW()+1),"1/2 "&amp;AY$4)/2)</f>
        <v>0</v>
      </c>
      <c r="AZ29" s="24">
        <f t="shared" ca="1" si="38"/>
        <v>0</v>
      </c>
      <c r="BA29" s="24">
        <f t="shared" ca="1" si="38"/>
        <v>0</v>
      </c>
      <c r="BB29" s="24">
        <f t="shared" ca="1" si="38"/>
        <v>0</v>
      </c>
      <c r="BC29" s="24">
        <f t="shared" ca="1" si="38"/>
        <v>0</v>
      </c>
      <c r="BD29" s="24">
        <f t="shared" ca="1" si="38"/>
        <v>0</v>
      </c>
      <c r="BE29" s="24">
        <f t="shared" ca="1" si="38"/>
        <v>0</v>
      </c>
      <c r="BF29" s="24">
        <f t="shared" ca="1" si="38"/>
        <v>0</v>
      </c>
      <c r="BG29" s="24">
        <f t="shared" ca="1" si="38"/>
        <v>0</v>
      </c>
      <c r="BH29" s="24">
        <f t="shared" ca="1" si="38"/>
        <v>0</v>
      </c>
      <c r="BI29" s="24">
        <f t="shared" ca="1" si="38"/>
        <v>0</v>
      </c>
      <c r="BJ29" s="24">
        <f t="shared" ca="1" si="38"/>
        <v>0</v>
      </c>
      <c r="BK29" s="24">
        <f t="shared" ca="1" si="38"/>
        <v>0</v>
      </c>
      <c r="BL29" s="24">
        <f t="shared" ca="1" si="38"/>
        <v>0</v>
      </c>
      <c r="BM29" s="24">
        <f t="shared" ca="1" si="38"/>
        <v>0</v>
      </c>
    </row>
    <row r="30" spans="1:65">
      <c r="A30" s="29"/>
      <c r="B30" s="28"/>
      <c r="C30" s="27"/>
      <c r="D30" s="27"/>
      <c r="E30" s="27"/>
      <c r="F30" s="28"/>
      <c r="G30" s="28"/>
      <c r="H30" s="27"/>
      <c r="I30" s="27"/>
      <c r="J30" s="27"/>
      <c r="K30" s="27"/>
      <c r="L30" s="28"/>
      <c r="M30" s="28"/>
      <c r="N30" s="27"/>
      <c r="O30" s="27"/>
      <c r="P30" s="27"/>
      <c r="Q30" s="27"/>
      <c r="R30" s="27"/>
      <c r="S30" s="27"/>
      <c r="T30" s="28"/>
      <c r="U30" s="28"/>
      <c r="V30" s="27"/>
      <c r="W30" s="27"/>
      <c r="X30" s="27"/>
      <c r="Y30" s="27"/>
      <c r="Z30" s="28"/>
      <c r="AA30" s="28"/>
      <c r="AB30" s="27"/>
      <c r="AC30" s="27"/>
      <c r="AD30" s="27"/>
      <c r="AE30" s="27"/>
      <c r="AF30" s="27"/>
      <c r="AG30" s="24"/>
      <c r="AH30" s="35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</row>
    <row r="31" spans="1:65">
      <c r="A31" s="29"/>
      <c r="B31" s="28"/>
      <c r="C31" s="27"/>
      <c r="D31" s="27"/>
      <c r="E31" s="27"/>
      <c r="F31" s="28"/>
      <c r="G31" s="28"/>
      <c r="H31" s="27"/>
      <c r="I31" s="27"/>
      <c r="J31" s="27"/>
      <c r="K31" s="27"/>
      <c r="L31" s="28"/>
      <c r="M31" s="28"/>
      <c r="N31" s="27"/>
      <c r="O31" s="27"/>
      <c r="P31" s="27"/>
      <c r="Q31" s="27"/>
      <c r="R31" s="27"/>
      <c r="S31" s="27"/>
      <c r="T31" s="28"/>
      <c r="U31" s="28"/>
      <c r="V31" s="27"/>
      <c r="W31" s="27"/>
      <c r="X31" s="27"/>
      <c r="Y31" s="27"/>
      <c r="Z31" s="28"/>
      <c r="AA31" s="28"/>
      <c r="AB31" s="27"/>
      <c r="AC31" s="27"/>
      <c r="AD31" s="27"/>
      <c r="AE31" s="27"/>
      <c r="AF31" s="27"/>
      <c r="AG31" s="24">
        <f t="shared" ref="AG31:AG32" si="39">A31</f>
        <v>0</v>
      </c>
      <c r="AH31" s="35">
        <f t="shared" ref="AH31" ca="1" si="40">SUM(INDIRECT("AI"&amp;ROW()&amp;":BM"&amp;ROW()+1))</f>
        <v>0</v>
      </c>
      <c r="AI31" s="24">
        <f t="shared" ref="AI31:AX32" ca="1" si="41">COUNTIF(INDIRECT("B"&amp;ROW()&amp;":AF"&amp;ROW()+1),AI$4)+(COUNTIF(INDIRECT("B"&amp;ROW()&amp;":AF"&amp;ROW()+1),"1/2 "&amp;AI$4)/2)</f>
        <v>0</v>
      </c>
      <c r="AJ31" s="24">
        <f t="shared" ca="1" si="41"/>
        <v>0</v>
      </c>
      <c r="AK31" s="24">
        <f t="shared" ca="1" si="41"/>
        <v>0</v>
      </c>
      <c r="AL31" s="24">
        <f t="shared" ca="1" si="41"/>
        <v>0</v>
      </c>
      <c r="AM31" s="24">
        <f t="shared" ca="1" si="41"/>
        <v>0</v>
      </c>
      <c r="AN31" s="24">
        <f t="shared" ca="1" si="41"/>
        <v>0</v>
      </c>
      <c r="AO31" s="24">
        <f t="shared" ca="1" si="41"/>
        <v>0</v>
      </c>
      <c r="AP31" s="24">
        <f t="shared" ca="1" si="41"/>
        <v>0</v>
      </c>
      <c r="AQ31" s="24">
        <f t="shared" ca="1" si="41"/>
        <v>0</v>
      </c>
      <c r="AR31" s="24">
        <f t="shared" ca="1" si="41"/>
        <v>0</v>
      </c>
      <c r="AS31" s="24">
        <f t="shared" ca="1" si="41"/>
        <v>0</v>
      </c>
      <c r="AT31" s="24">
        <f t="shared" ca="1" si="41"/>
        <v>0</v>
      </c>
      <c r="AU31" s="24">
        <f t="shared" ca="1" si="41"/>
        <v>0</v>
      </c>
      <c r="AV31" s="24">
        <f t="shared" ca="1" si="41"/>
        <v>0</v>
      </c>
      <c r="AW31" s="24">
        <f t="shared" ca="1" si="41"/>
        <v>0</v>
      </c>
      <c r="AX31" s="24">
        <f t="shared" ca="1" si="41"/>
        <v>0</v>
      </c>
      <c r="AY31" s="24">
        <f t="shared" ref="AY31:BM32" ca="1" si="42">COUNTIF(INDIRECT("B"&amp;ROW()&amp;":AF"&amp;ROW()+1),AY$4)+(COUNTIF(INDIRECT("B"&amp;ROW()&amp;":AF"&amp;ROW()+1),"1/2 "&amp;AY$4)/2)</f>
        <v>0</v>
      </c>
      <c r="AZ31" s="24">
        <f t="shared" ca="1" si="42"/>
        <v>0</v>
      </c>
      <c r="BA31" s="24">
        <f t="shared" ca="1" si="42"/>
        <v>0</v>
      </c>
      <c r="BB31" s="24">
        <f t="shared" ca="1" si="42"/>
        <v>0</v>
      </c>
      <c r="BC31" s="24">
        <f t="shared" ca="1" si="42"/>
        <v>0</v>
      </c>
      <c r="BD31" s="24">
        <f t="shared" ca="1" si="42"/>
        <v>0</v>
      </c>
      <c r="BE31" s="24">
        <f t="shared" ca="1" si="42"/>
        <v>0</v>
      </c>
      <c r="BF31" s="24">
        <f t="shared" ca="1" si="42"/>
        <v>0</v>
      </c>
      <c r="BG31" s="24">
        <f t="shared" ca="1" si="42"/>
        <v>0</v>
      </c>
      <c r="BH31" s="24">
        <f t="shared" ca="1" si="42"/>
        <v>0</v>
      </c>
      <c r="BI31" s="24">
        <f t="shared" ca="1" si="42"/>
        <v>0</v>
      </c>
      <c r="BJ31" s="24">
        <f t="shared" ca="1" si="42"/>
        <v>0</v>
      </c>
      <c r="BK31" s="24">
        <f t="shared" ca="1" si="42"/>
        <v>0</v>
      </c>
      <c r="BL31" s="24">
        <f t="shared" ca="1" si="42"/>
        <v>0</v>
      </c>
      <c r="BM31" s="24">
        <f t="shared" ca="1" si="42"/>
        <v>0</v>
      </c>
    </row>
    <row r="32" spans="1:65">
      <c r="A32" s="29"/>
      <c r="B32" s="28"/>
      <c r="C32" s="27"/>
      <c r="D32" s="27"/>
      <c r="E32" s="27"/>
      <c r="F32" s="28"/>
      <c r="G32" s="28"/>
      <c r="H32" s="27"/>
      <c r="I32" s="27"/>
      <c r="J32" s="27"/>
      <c r="K32" s="27"/>
      <c r="L32" s="28"/>
      <c r="M32" s="28"/>
      <c r="N32" s="27"/>
      <c r="O32" s="27"/>
      <c r="P32" s="27"/>
      <c r="Q32" s="27"/>
      <c r="R32" s="27"/>
      <c r="S32" s="27"/>
      <c r="T32" s="28"/>
      <c r="U32" s="28"/>
      <c r="V32" s="27"/>
      <c r="W32" s="27"/>
      <c r="X32" s="27"/>
      <c r="Y32" s="27"/>
      <c r="Z32" s="28"/>
      <c r="AA32" s="28"/>
      <c r="AB32" s="27"/>
      <c r="AC32" s="27"/>
      <c r="AD32" s="27"/>
      <c r="AE32" s="27"/>
      <c r="AF32" s="27"/>
      <c r="AG32" s="24"/>
      <c r="AH32" s="35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</row>
    <row r="33" spans="1:32" ht="15" customHeight="1">
      <c r="A33" s="8" t="s">
        <v>18</v>
      </c>
      <c r="B33" s="13">
        <f>COUNTIF(B5:B32,"J")+(COUNTIF(B5:B32,"1/2 J")/2)+COUNTIF(B5:B32,"M")+(COUNTIF(B5:B32,"1/2 M")/2)+COUNTIF(B5:B32,"AM")+(COUNTIF(B5:B32,"1/2 AM")/2)+COUNTIF(B5:B32,"GTPI")+(COUNTIF(B5:B32,"1/2 GTPI")/2)+COUNTIF(B5:B32,"ZB")+(COUNTIF(B5:B32,"1/2 ZB")/2)+COUNTIF(B5:B32,"ZC")+(COUNTIF(B5:B32,"1/2 ZC")/2)+COUNTIF(B5:B32,"ZD")+(COUNTIF(B5:B32,"1/2 ZD")/2)</f>
        <v>0</v>
      </c>
      <c r="C33" s="13">
        <f>COUNTIF(C5:C32,"J")+(COUNTIF(C5:C32,"1/2 J")/2)+COUNTIF(C5:C32,"M")+(COUNTIF(C5:C32,"1/2 M")/2)+COUNTIF(C5:C32,"AM")+(COUNTIF(C5:C32,"1/2 AM")/2)+COUNTIF(C5:C32,"GTPI")+(COUNTIF(C5:C32,"1/2 GTPI")/2)+COUNTIF(C5:C32,"ZB")+(COUNTIF(C5:C32,"1/2 ZB")/2)+COUNTIF(C5:C32,"ZC")+(COUNTIF(C5:C32,"1/2 ZC")/2)+COUNTIF(C5:C32,"ZD")+(COUNTIF(C5:C32,"1/2 ZD")/2)</f>
        <v>4</v>
      </c>
      <c r="D33" s="13">
        <f>COUNTIF(D5:D32,"J")+(COUNTIF(D5:D32,"1/2 J")/2)+COUNTIF(D5:D32,"M")+(COUNTIF(D5:D32,"1/2 M")/2)+COUNTIF(D5:D32,"AM")+(COUNTIF(D5:D32,"1/2 AM")/2)+COUNTIF(D5:D32,"GTPI")+(COUNTIF(D5:D32,"1/2 GTPI")/2)+COUNTIF(D5:D32,"ZB")+(COUNTIF(D5:D32,"1/2 ZB")/2)+COUNTIF(D5:D32,"ZC")+(COUNTIF(D5:D32,"1/2 ZC")/2)+COUNTIF(D5:D32,"ZD")+(COUNTIF(D5:D32,"1/2 ZD")/2)</f>
        <v>3</v>
      </c>
      <c r="E33" s="13">
        <f>COUNTIF(E5:E32,"J")+(COUNTIF(E5:E32,"1/2 J")/2)+COUNTIF(E5:E32,"M")+(COUNTIF(E5:E32,"1/2 M")/2)+COUNTIF(E5:E32,"AM")+(COUNTIF(E5:E32,"1/2 AM")/2)+COUNTIF(E5:E32,"GTPI")+(COUNTIF(E5:E32,"1/2 GTPI")/2)+COUNTIF(E5:E32,"ZB")+(COUNTIF(E5:E32,"1/2 ZB")/2)+COUNTIF(E5:E32,"ZC")+(COUNTIF(E5:E32,"1/2 ZC")/2)+COUNTIF(E5:E32,"ZD")+(COUNTIF(E5:E32,"1/2 ZD")/2)</f>
        <v>0</v>
      </c>
      <c r="F33" s="13">
        <f>COUNTIF(F5:F32,"J")+(COUNTIF(F5:F32,"1/2 J")/2)+COUNTIF(F5:F32,"M")+(COUNTIF(F5:F32,"1/2 M")/2)+COUNTIF(F5:F32,"AM")+(COUNTIF(F5:F32,"1/2 AM")/2)+COUNTIF(F5:F32,"GTPI")+(COUNTIF(F5:F32,"1/2 GTPI")/2)+COUNTIF(F5:F32,"ZB")+(COUNTIF(F5:F32,"1/2 ZB")/2)+COUNTIF(F5:F32,"ZC")+(COUNTIF(F5:F32,"1/2 ZC")/2)+COUNTIF(F5:F32,"ZD")+(COUNTIF(F5:F32,"1/2 ZD")/2)</f>
        <v>2</v>
      </c>
      <c r="G33" s="13">
        <f>COUNTIF(G5:G32,"J")+(COUNTIF(G5:G32,"1/2 J")/2)+COUNTIF(G5:G32,"M")+(COUNTIF(G5:G32,"1/2 M")/2)+COUNTIF(G5:G32,"AM")+(COUNTIF(G5:G32,"1/2 AM")/2)+COUNTIF(G5:G32,"GTPI")+(COUNTIF(G5:G32,"1/2 GTPI")/2)+COUNTIF(G5:G32,"ZB")+(COUNTIF(G5:G32,"1/2 ZB")/2)+COUNTIF(G5:G32,"ZC")+(COUNTIF(G5:G32,"1/2 ZC")/2)+COUNTIF(G5:G32,"ZD")+(COUNTIF(G5:G32,"1/2 ZD")/2)</f>
        <v>5</v>
      </c>
      <c r="H33" s="13">
        <f>COUNTIF(H5:H32,"J")+(COUNTIF(H5:H32,"1/2 J")/2)+COUNTIF(H5:H32,"M")+(COUNTIF(H5:H32,"1/2 M")/2)+COUNTIF(H5:H32,"AM")+(COUNTIF(H5:H32,"1/2 AM")/2)+COUNTIF(H5:H32,"GTPI")+(COUNTIF(H5:H32,"1/2 GTPI")/2)+COUNTIF(H5:H32,"ZB")+(COUNTIF(H5:H32,"1/2 ZB")/2)+COUNTIF(H5:H32,"ZC")+(COUNTIF(H5:H32,"1/2 ZC")/2)+COUNTIF(H5:H32,"ZD")+(COUNTIF(H5:H32,"1/2 ZD")/2)</f>
        <v>5</v>
      </c>
      <c r="I33" s="13">
        <f>COUNTIF(I5:I32,"J")+(COUNTIF(I5:I32,"1/2 J")/2)+COUNTIF(I5:I32,"M")+(COUNTIF(I5:I32,"1/2 M")/2)+COUNTIF(I5:I32,"AM")+(COUNTIF(I5:I32,"1/2 AM")/2)+COUNTIF(I5:I32,"GTPI")+(COUNTIF(I5:I32,"1/2 GTPI")/2)+COUNTIF(I5:I32,"ZB")+(COUNTIF(I5:I32,"1/2 ZB")/2)+COUNTIF(I5:I32,"ZC")+(COUNTIF(I5:I32,"1/2 ZC")/2)+COUNTIF(I5:I32,"ZD")+(COUNTIF(I5:I32,"1/2 ZD")/2)</f>
        <v>5</v>
      </c>
      <c r="J33" s="13">
        <f>COUNTIF(J5:J32,"J")+(COUNTIF(J5:J32,"1/2 J")/2)+COUNTIF(J5:J32,"M")+(COUNTIF(J5:J32,"1/2 M")/2)+COUNTIF(J5:J32,"AM")+(COUNTIF(J5:J32,"1/2 AM")/2)+COUNTIF(J5:J32,"GTPI")+(COUNTIF(J5:J32,"1/2 GTPI")/2)+COUNTIF(J5:J32,"ZB")+(COUNTIF(J5:J32,"1/2 ZB")/2)+COUNTIF(J5:J32,"ZC")+(COUNTIF(J5:J32,"1/2 ZC")/2)+COUNTIF(J5:J32,"ZD")+(COUNTIF(J5:J32,"1/2 ZD")/2)</f>
        <v>4</v>
      </c>
      <c r="K33" s="13">
        <f>COUNTIF(K5:K32,"J")+(COUNTIF(K5:K32,"1/2 J")/2)+COUNTIF(K5:K32,"M")+(COUNTIF(K5:K32,"1/2 M")/2)+COUNTIF(K5:K32,"AM")+(COUNTIF(K5:K32,"1/2 AM")/2)+COUNTIF(K5:K32,"GTPI")+(COUNTIF(K5:K32,"1/2 GTPI")/2)+COUNTIF(K5:K32,"ZB")+(COUNTIF(K5:K32,"1/2 ZB")/2)+COUNTIF(K5:K32,"ZC")+(COUNTIF(K5:K32,"1/2 ZC")/2)+COUNTIF(K5:K32,"ZD")+(COUNTIF(K5:K32,"1/2 ZD")/2)</f>
        <v>2</v>
      </c>
      <c r="L33" s="13">
        <f>COUNTIF(L5:L32,"J")+(COUNTIF(L5:L32,"1/2 J")/2)+COUNTIF(L5:L32,"M")+(COUNTIF(L5:L32,"1/2 M")/2)+COUNTIF(L5:L32,"AM")+(COUNTIF(L5:L32,"1/2 AM")/2)+COUNTIF(L5:L32,"GTPI")+(COUNTIF(L5:L32,"1/2 GTPI")/2)+COUNTIF(L5:L32,"ZB")+(COUNTIF(L5:L32,"1/2 ZB")/2)+COUNTIF(L5:L32,"ZC")+(COUNTIF(L5:L32,"1/2 ZC")/2)+COUNTIF(L5:L32,"ZD")+(COUNTIF(L5:L32,"1/2 ZD")/2)</f>
        <v>2</v>
      </c>
      <c r="M33" s="13">
        <f>COUNTIF(M5:M32,"J")+(COUNTIF(M5:M32,"1/2 J")/2)+COUNTIF(M5:M32,"M")+(COUNTIF(M5:M32,"1/2 M")/2)+COUNTIF(M5:M32,"AM")+(COUNTIF(M5:M32,"1/2 AM")/2)+COUNTIF(M5:M32,"GTPI")+(COUNTIF(M5:M32,"1/2 GTPI")/2)+COUNTIF(M5:M32,"ZB")+(COUNTIF(M5:M32,"1/2 ZB")/2)+COUNTIF(M5:M32,"ZC")+(COUNTIF(M5:M32,"1/2 ZC")/2)+COUNTIF(M5:M32,"ZD")+(COUNTIF(M5:M32,"1/2 ZD")/2)</f>
        <v>4</v>
      </c>
      <c r="N33" s="13">
        <f>COUNTIF(N5:N32,"J")+(COUNTIF(N5:N32,"1/2 J")/2)+COUNTIF(N5:N32,"M")+(COUNTIF(N5:N32,"1/2 M")/2)+COUNTIF(N5:N32,"AM")+(COUNTIF(N5:N32,"1/2 AM")/2)+COUNTIF(N5:N32,"GTPI")+(COUNTIF(N5:N32,"1/2 GTPI")/2)+COUNTIF(N5:N32,"ZB")+(COUNTIF(N5:N32,"1/2 ZB")/2)+COUNTIF(N5:N32,"ZC")+(COUNTIF(N5:N32,"1/2 ZC")/2)+COUNTIF(N5:N32,"ZD")+(COUNTIF(N5:N32,"1/2 ZD")/2)</f>
        <v>6</v>
      </c>
      <c r="O33" s="13">
        <f>COUNTIF(O5:O32,"J")+(COUNTIF(O5:O32,"1/2 J")/2)+COUNTIF(O5:O32,"M")+(COUNTIF(O5:O32,"1/2 M")/2)+COUNTIF(O5:O32,"AM")+(COUNTIF(O5:O32,"1/2 AM")/2)+COUNTIF(O5:O32,"GTPI")+(COUNTIF(O5:O32,"1/2 GTPI")/2)+COUNTIF(O5:O32,"ZB")+(COUNTIF(O5:O32,"1/2 ZB")/2)+COUNTIF(O5:O32,"ZC")+(COUNTIF(O5:O32,"1/2 ZC")/2)+COUNTIF(O5:O32,"ZD")+(COUNTIF(O5:O32,"1/2 ZD")/2)</f>
        <v>3.5</v>
      </c>
      <c r="P33" s="13">
        <f>COUNTIF(P5:P32,"J")+(COUNTIF(P5:P32,"1/2 J")/2)+COUNTIF(P5:P32,"M")+(COUNTIF(P5:P32,"1/2 M")/2)+COUNTIF(P5:P32,"AM")+(COUNTIF(P5:P32,"1/2 AM")/2)+COUNTIF(P5:P32,"GTPI")+(COUNTIF(P5:P32,"1/2 GTPI")/2)+COUNTIF(P5:P32,"ZB")+(COUNTIF(P5:P32,"1/2 ZB")/2)+COUNTIF(P5:P32,"ZC")+(COUNTIF(P5:P32,"1/2 ZC")/2)+COUNTIF(P5:P32,"ZD")+(COUNTIF(P5:P32,"1/2 ZD")/2)</f>
        <v>6</v>
      </c>
      <c r="Q33" s="13">
        <f>COUNTIF(Q5:Q32,"J")+(COUNTIF(Q5:Q32,"1/2 J")/2)+COUNTIF(Q5:Q32,"M")+(COUNTIF(Q5:Q32,"1/2 M")/2)+COUNTIF(Q5:Q32,"AM")+(COUNTIF(Q5:Q32,"1/2 AM")/2)+COUNTIF(Q5:Q32,"GTPI")+(COUNTIF(Q5:Q32,"1/2 GTPI")/2)+COUNTIF(Q5:Q32,"ZB")+(COUNTIF(Q5:Q32,"1/2 ZB")/2)+COUNTIF(Q5:Q32,"ZC")+(COUNTIF(Q5:Q32,"1/2 ZC")/2)+COUNTIF(Q5:Q32,"ZD")+(COUNTIF(Q5:Q32,"1/2 ZD")/2)</f>
        <v>7</v>
      </c>
      <c r="R33" s="13">
        <f>COUNTIF(R5:R32,"J")+(COUNTIF(R5:R32,"1/2 J")/2)+COUNTIF(R5:R32,"M")+(COUNTIF(R5:R32,"1/2 M")/2)+COUNTIF(R5:R32,"AM")+(COUNTIF(R5:R32,"1/2 AM")/2)+COUNTIF(R5:R32,"GTPI")+(COUNTIF(R5:R32,"1/2 GTPI")/2)+COUNTIF(R5:R32,"ZB")+(COUNTIF(R5:R32,"1/2 ZB")/2)+COUNTIF(R5:R32,"ZC")+(COUNTIF(R5:R32,"1/2 ZC")/2)+COUNTIF(R5:R32,"ZD")+(COUNTIF(R5:R32,"1/2 ZD")/2)</f>
        <v>2</v>
      </c>
      <c r="S33" s="13">
        <f>COUNTIF(S5:S32,"J")+(COUNTIF(S5:S32,"1/2 J")/2)+COUNTIF(S5:S32,"M")+(COUNTIF(S5:S32,"1/2 M")/2)+COUNTIF(S5:S32,"AM")+(COUNTIF(S5:S32,"1/2 AM")/2)+COUNTIF(S5:S32,"GTPI")+(COUNTIF(S5:S32,"1/2 GTPI")/2)+COUNTIF(S5:S32,"ZB")+(COUNTIF(S5:S32,"1/2 ZB")/2)+COUNTIF(S5:S32,"ZC")+(COUNTIF(S5:S32,"1/2 ZC")/2)+COUNTIF(S5:S32,"ZD")+(COUNTIF(S5:S32,"1/2 ZD")/2)</f>
        <v>0</v>
      </c>
      <c r="T33" s="13">
        <f>COUNTIF(T5:T32,"J")+(COUNTIF(T5:T32,"1/2 J")/2)+COUNTIF(T5:T32,"M")+(COUNTIF(T5:T32,"1/2 M")/2)+COUNTIF(T5:T32,"AM")+(COUNTIF(T5:T32,"1/2 AM")/2)+COUNTIF(T5:T32,"GTPI")+(COUNTIF(T5:T32,"1/2 GTPI")/2)+COUNTIF(T5:T32,"ZB")+(COUNTIF(T5:T32,"1/2 ZB")/2)+COUNTIF(T5:T32,"ZC")+(COUNTIF(T5:T32,"1/2 ZC")/2)+COUNTIF(T5:T32,"ZD")+(COUNTIF(T5:T32,"1/2 ZD")/2)</f>
        <v>5</v>
      </c>
      <c r="U33" s="13">
        <f>COUNTIF(U5:U32,"J")+(COUNTIF(U5:U32,"1/2 J")/2)+COUNTIF(U5:U32,"M")+(COUNTIF(U5:U32,"1/2 M")/2)+COUNTIF(U5:U32,"AM")+(COUNTIF(U5:U32,"1/2 AM")/2)+COUNTIF(U5:U32,"GTPI")+(COUNTIF(U5:U32,"1/2 GTPI")/2)+COUNTIF(U5:U32,"ZB")+(COUNTIF(U5:U32,"1/2 ZB")/2)+COUNTIF(U5:U32,"ZC")+(COUNTIF(U5:U32,"1/2 ZC")/2)+COUNTIF(U5:U32,"ZD")+(COUNTIF(U5:U32,"1/2 ZD")/2)</f>
        <v>6</v>
      </c>
      <c r="V33" s="13">
        <f>COUNTIF(V5:V32,"J")+(COUNTIF(V5:V32,"1/2 J")/2)+COUNTIF(V5:V32,"M")+(COUNTIF(V5:V32,"1/2 M")/2)+COUNTIF(V5:V32,"AM")+(COUNTIF(V5:V32,"1/2 AM")/2)+COUNTIF(V5:V32,"GTPI")+(COUNTIF(V5:V32,"1/2 GTPI")/2)+COUNTIF(V5:V32,"ZB")+(COUNTIF(V5:V32,"1/2 ZB")/2)+COUNTIF(V5:V32,"ZC")+(COUNTIF(V5:V32,"1/2 ZC")/2)+COUNTIF(V5:V32,"ZD")+(COUNTIF(V5:V32,"1/2 ZD")/2)</f>
        <v>6</v>
      </c>
      <c r="W33" s="13">
        <f>COUNTIF(W5:W32,"J")+(COUNTIF(W5:W32,"1/2 J")/2)+COUNTIF(W5:W32,"M")+(COUNTIF(W5:W32,"1/2 M")/2)+COUNTIF(W5:W32,"AM")+(COUNTIF(W5:W32,"1/2 AM")/2)+COUNTIF(W5:W32,"GTPI")+(COUNTIF(W5:W32,"1/2 GTPI")/2)+COUNTIF(W5:W32,"ZB")+(COUNTIF(W5:W32,"1/2 ZB")/2)+COUNTIF(W5:W32,"ZC")+(COUNTIF(W5:W32,"1/2 ZC")/2)+COUNTIF(W5:W32,"ZD")+(COUNTIF(W5:W32,"1/2 ZD")/2)</f>
        <v>7</v>
      </c>
      <c r="X33" s="13">
        <f>COUNTIF(X5:X32,"J")+(COUNTIF(X5:X32,"1/2 J")/2)+COUNTIF(X5:X32,"M")+(COUNTIF(X5:X32,"1/2 M")/2)+COUNTIF(X5:X32,"AM")+(COUNTIF(X5:X32,"1/2 AM")/2)+COUNTIF(X5:X32,"GTPI")+(COUNTIF(X5:X32,"1/2 GTPI")/2)+COUNTIF(X5:X32,"ZB")+(COUNTIF(X5:X32,"1/2 ZB")/2)+COUNTIF(X5:X32,"ZC")+(COUNTIF(X5:X32,"1/2 ZC")/2)+COUNTIF(X5:X32,"ZD")+(COUNTIF(X5:X32,"1/2 ZD")/2)</f>
        <v>5</v>
      </c>
      <c r="Y33" s="13">
        <f>COUNTIF(Y5:Y32,"J")+(COUNTIF(Y5:Y32,"1/2 J")/2)+COUNTIF(Y5:Y32,"M")+(COUNTIF(Y5:Y32,"1/2 M")/2)+COUNTIF(Y5:Y32,"AM")+(COUNTIF(Y5:Y32,"1/2 AM")/2)+COUNTIF(Y5:Y32,"GTPI")+(COUNTIF(Y5:Y32,"1/2 GTPI")/2)+COUNTIF(Y5:Y32,"ZB")+(COUNTIF(Y5:Y32,"1/2 ZB")/2)+COUNTIF(Y5:Y32,"ZC")+(COUNTIF(Y5:Y32,"1/2 ZC")/2)+COUNTIF(Y5:Y32,"ZD")+(COUNTIF(Y5:Y32,"1/2 ZD")/2)</f>
        <v>2</v>
      </c>
      <c r="Z33" s="13">
        <f>COUNTIF(Z5:Z32,"J")+(COUNTIF(Z5:Z32,"1/2 J")/2)+COUNTIF(Z5:Z32,"M")+(COUNTIF(Z5:Z32,"1/2 M")/2)+COUNTIF(Z5:Z32,"AM")+(COUNTIF(Z5:Z32,"1/2 AM")/2)+COUNTIF(Z5:Z32,"GTPI")+(COUNTIF(Z5:Z32,"1/2 GTPI")/2)+COUNTIF(Z5:Z32,"ZB")+(COUNTIF(Z5:Z32,"1/2 ZB")/2)+COUNTIF(Z5:Z32,"ZC")+(COUNTIF(Z5:Z32,"1/2 ZC")/2)+COUNTIF(Z5:Z32,"ZD")+(COUNTIF(Z5:Z32,"1/2 ZD")/2)</f>
        <v>1</v>
      </c>
      <c r="AA33" s="13">
        <f>COUNTIF(AA5:AA32,"J")+(COUNTIF(AA5:AA32,"1/2 J")/2)+COUNTIF(AA5:AA32,"M")+(COUNTIF(AA5:AA32,"1/2 M")/2)+COUNTIF(AA5:AA32,"AM")+(COUNTIF(AA5:AA32,"1/2 AM")/2)+COUNTIF(AA5:AA32,"GTPI")+(COUNTIF(AA5:AA32,"1/2 GTPI")/2)+COUNTIF(AA5:AA32,"ZB")+(COUNTIF(AA5:AA32,"1/2 ZB")/2)+COUNTIF(AA5:AA32,"ZC")+(COUNTIF(AA5:AA32,"1/2 ZC")/2)+COUNTIF(AA5:AA32,"ZD")+(COUNTIF(AA5:AA32,"1/2 ZD")/2)</f>
        <v>4</v>
      </c>
      <c r="AB33" s="13">
        <f>COUNTIF(AB5:AB32,"J")+(COUNTIF(AB5:AB32,"1/2 J")/2)+COUNTIF(AB5:AB32,"M")+(COUNTIF(AB5:AB32,"1/2 M")/2)+COUNTIF(AB5:AB32,"AM")+(COUNTIF(AB5:AB32,"1/2 AM")/2)+COUNTIF(AB5:AB32,"GTPI")+(COUNTIF(AB5:AB32,"1/2 GTPI")/2)+COUNTIF(AB5:AB32,"ZB")+(COUNTIF(AB5:AB32,"1/2 ZB")/2)+COUNTIF(AB5:AB32,"ZC")+(COUNTIF(AB5:AB32,"1/2 ZC")/2)+COUNTIF(AB5:AB32,"ZD")+(COUNTIF(AB5:AB32,"1/2 ZD")/2)</f>
        <v>7</v>
      </c>
      <c r="AC33" s="13">
        <f>COUNTIF(AC5:AC32,"J")+(COUNTIF(AC5:AC32,"1/2 J")/2)+COUNTIF(AC5:AC32,"M")+(COUNTIF(AC5:AC32,"1/2 M")/2)+COUNTIF(AC5:AC32,"AM")+(COUNTIF(AC5:AC32,"1/2 AM")/2)+COUNTIF(AC5:AC32,"GTPI")+(COUNTIF(AC5:AC32,"1/2 GTPI")/2)+COUNTIF(AC5:AC32,"ZB")+(COUNTIF(AC5:AC32,"1/2 ZB")/2)+COUNTIF(AC5:AC32,"ZC")+(COUNTIF(AC5:AC32,"1/2 ZC")/2)+COUNTIF(AC5:AC32,"ZD")+(COUNTIF(AC5:AC32,"1/2 ZD")/2)</f>
        <v>5.5</v>
      </c>
      <c r="AD33" s="13">
        <f>COUNTIF(AD5:AD32,"J")+(COUNTIF(AD5:AD32,"1/2 J")/2)+COUNTIF(AD5:AD32,"M")+(COUNTIF(AD5:AD32,"1/2 M")/2)+COUNTIF(AD5:AD32,"AM")+(COUNTIF(AD5:AD32,"1/2 AM")/2)+COUNTIF(AD5:AD32,"GTPI")+(COUNTIF(AD5:AD32,"1/2 GTPI")/2)+COUNTIF(AD5:AD32,"ZB")+(COUNTIF(AD5:AD32,"1/2 ZB")/2)+COUNTIF(AD5:AD32,"ZC")+(COUNTIF(AD5:AD32,"1/2 ZC")/2)+COUNTIF(AD5:AD32,"ZD")+(COUNTIF(AD5:AD32,"1/2 ZD")/2)</f>
        <v>6</v>
      </c>
      <c r="AE33" s="13">
        <f>COUNTIF(AE5:AE32,"J")+(COUNTIF(AE5:AE32,"1/2 J")/2)+COUNTIF(AE5:AE32,"M")+(COUNTIF(AE5:AE32,"1/2 M")/2)+COUNTIF(AE5:AE32,"AM")+(COUNTIF(AE5:AE32,"1/2 AM")/2)+COUNTIF(AE5:AE32,"GTPI")+(COUNTIF(AE5:AE32,"1/2 GTPI")/2)+COUNTIF(AE5:AE32,"ZB")+(COUNTIF(AE5:AE32,"1/2 ZB")/2)+COUNTIF(AE5:AE32,"ZC")+(COUNTIF(AE5:AE32,"1/2 ZC")/2)+COUNTIF(AE5:AE32,"ZD")+(COUNTIF(AE5:AE32,"1/2 ZD")/2)</f>
        <v>7</v>
      </c>
      <c r="AF33" s="13">
        <f>COUNTIF(AF5:AF32,"J")+(COUNTIF(AF5:AF32,"1/2 J")/2)+COUNTIF(AF5:AF32,"M")+(COUNTIF(AF5:AF32,"1/2 M")/2)+COUNTIF(AF5:AF32,"AM")+(COUNTIF(AF5:AF32,"1/2 AM")/2)+COUNTIF(AF5:AF32,"GTPI")+(COUNTIF(AF5:AF32,"1/2 GTPI")/2)+COUNTIF(AF5:AF32,"ZB")+(COUNTIF(AF5:AF32,"1/2 ZB")/2)+COUNTIF(AF5:AF32,"ZC")+(COUNTIF(AF5:AF32,"1/2 ZC")/2)+COUNTIF(AF5:AF32,"ZD")+(COUNTIF(AF5:AF32,"1/2 ZD")/2)</f>
        <v>3</v>
      </c>
    </row>
    <row r="34" spans="1:32" ht="15" customHeight="1">
      <c r="A34" s="8" t="s">
        <v>19</v>
      </c>
      <c r="B34" s="14">
        <f>COUNTIF(B5:B32,"RH")+(COUNTIF(B5:B32,"1/2 RH")/2)+COUNTIF(B5:B32,"CA")+(COUNTIF(B5:B32,"1/2 CA")/2)+COUNTIF(B5:B32,"RT")+(COUNTIF(B5:B32,"1/2 RT")/2)+COUNTIF(B5:B32,"CE")+(COUNTIF(B5:B32,"1/2 CE")/2)+COUNTIF(B5:B32,"MO")+(COUNTIF(B5:B32,"1/2 MO")/2)+COUNTIF(B5:B32,"CAA")+(COUNTIF(B5:B32,"1/2 CAA")/2)+COUNTIF(B5:B32,"EF")+(COUNTIF(B5:B32,"1/2 EF")/2)+COUNTIF(B5:B32,"HSR")+(COUNTIF(B5:B32,"1/2 HSR")/2)+COUNTIF(B5:B32,"EM")+(COUNTIF(B5:B32,"1/2 EM")/2)+COUNTIF(B5:B32,"F")+(COUNTIF(B5:B32,"1/2 F")/2)+COUNTIF(B5:B32,"AT")+(COUNTIF(B5:B32,"1/2 AT")/2)+COUNTIF(B5:B32,"ZC")+(COUNTIF(B5:B32,"1/2 ZC")/2)+COUNTIF(B5:B32,"ZD")+(COUNTIF(B5:B32,"1/2 ZD")/2)</f>
        <v>8</v>
      </c>
      <c r="C34" s="14">
        <f>COUNTIF(C5:C32,"RH")+(COUNTIF(C5:C32,"1/2 RH")/2)+COUNTIF(C5:C32,"CA")+(COUNTIF(C5:C32,"1/2 CA")/2)+COUNTIF(C5:C32,"RT")+(COUNTIF(C5:C32,"1/2 RT")/2)+COUNTIF(C5:C32,"CE")+(COUNTIF(C5:C32,"1/2 CE")/2)+COUNTIF(C5:C32,"MO")+(COUNTIF(C5:C32,"1/2 MO")/2)+COUNTIF(C5:C32,"CAA")+(COUNTIF(C5:C32,"1/2 CAA")/2)+COUNTIF(C5:C32,"EF")+(COUNTIF(C5:C32,"1/2 EF")/2)+COUNTIF(C5:C32,"HSR")+(COUNTIF(C5:C32,"1/2 HSR")/2)+COUNTIF(C5:C32,"EM")+(COUNTIF(C5:C32,"1/2 EM")/2)+COUNTIF(C5:C32,"F")+(COUNTIF(C5:C32,"1/2 F")/2)+COUNTIF(C5:C32,"AT")+(COUNTIF(C5:C32,"1/2 AT")/2)+COUNTIF(C5:C32,"ZC")+(COUNTIF(C5:C32,"1/2 ZC")/2)+COUNTIF(C5:C32,"ZD")+(COUNTIF(C5:C32,"1/2 ZD")/2)</f>
        <v>4</v>
      </c>
      <c r="D34" s="14">
        <f>COUNTIF(D5:D32,"RH")+(COUNTIF(D5:D32,"1/2 RH")/2)+COUNTIF(D5:D32,"CA")+(COUNTIF(D5:D32,"1/2 CA")/2)+COUNTIF(D5:D32,"RT")+(COUNTIF(D5:D32,"1/2 RT")/2)+COUNTIF(D5:D32,"CE")+(COUNTIF(D5:D32,"1/2 CE")/2)+COUNTIF(D5:D32,"MO")+(COUNTIF(D5:D32,"1/2 MO")/2)+COUNTIF(D5:D32,"CAA")+(COUNTIF(D5:D32,"1/2 CAA")/2)+COUNTIF(D5:D32,"EF")+(COUNTIF(D5:D32,"1/2 EF")/2)+COUNTIF(D5:D32,"HSR")+(COUNTIF(D5:D32,"1/2 HSR")/2)+COUNTIF(D5:D32,"EM")+(COUNTIF(D5:D32,"1/2 EM")/2)+COUNTIF(D5:D32,"F")+(COUNTIF(D5:D32,"1/2 F")/2)+COUNTIF(D5:D32,"AT")+(COUNTIF(D5:D32,"1/2 AT")/2)+COUNTIF(D5:D32,"ZC")+(COUNTIF(D5:D32,"1/2 ZC")/2)+COUNTIF(D5:D32,"ZD")+(COUNTIF(D5:D32,"1/2 ZD")/2)</f>
        <v>5</v>
      </c>
      <c r="E34" s="14">
        <f>COUNTIF(E5:E32,"RH")+(COUNTIF(E5:E32,"1/2 RH")/2)+COUNTIF(E5:E32,"CA")+(COUNTIF(E5:E32,"1/2 CA")/2)+COUNTIF(E5:E32,"RT")+(COUNTIF(E5:E32,"1/2 RT")/2)+COUNTIF(E5:E32,"CE")+(COUNTIF(E5:E32,"1/2 CE")/2)+COUNTIF(E5:E32,"MO")+(COUNTIF(E5:E32,"1/2 MO")/2)+COUNTIF(E5:E32,"CAA")+(COUNTIF(E5:E32,"1/2 CAA")/2)+COUNTIF(E5:E32,"EF")+(COUNTIF(E5:E32,"1/2 EF")/2)+COUNTIF(E5:E32,"HSR")+(COUNTIF(E5:E32,"1/2 HSR")/2)+COUNTIF(E5:E32,"EM")+(COUNTIF(E5:E32,"1/2 EM")/2)+COUNTIF(E5:E32,"F")+(COUNTIF(E5:E32,"1/2 F")/2)+COUNTIF(E5:E32,"AT")+(COUNTIF(E5:E32,"1/2 AT")/2)+COUNTIF(E5:E32,"ZC")+(COUNTIF(E5:E32,"1/2 ZC")/2)+COUNTIF(E5:E32,"ZD")+(COUNTIF(E5:E32,"1/2 ZD")/2)</f>
        <v>8</v>
      </c>
      <c r="F34" s="14">
        <f>COUNTIF(F5:F32,"RH")+(COUNTIF(F5:F32,"1/2 RH")/2)+COUNTIF(F5:F32,"CA")+(COUNTIF(F5:F32,"1/2 CA")/2)+COUNTIF(F5:F32,"RT")+(COUNTIF(F5:F32,"1/2 RT")/2)+COUNTIF(F5:F32,"CE")+(COUNTIF(F5:F32,"1/2 CE")/2)+COUNTIF(F5:F32,"MO")+(COUNTIF(F5:F32,"1/2 MO")/2)+COUNTIF(F5:F32,"CAA")+(COUNTIF(F5:F32,"1/2 CAA")/2)+COUNTIF(F5:F32,"EF")+(COUNTIF(F5:F32,"1/2 EF")/2)+COUNTIF(F5:F32,"HSR")+(COUNTIF(F5:F32,"1/2 HSR")/2)+COUNTIF(F5:F32,"EM")+(COUNTIF(F5:F32,"1/2 EM")/2)+COUNTIF(F5:F32,"F")+(COUNTIF(F5:F32,"1/2 F")/2)+COUNTIF(F5:F32,"AT")+(COUNTIF(F5:F32,"1/2 AT")/2)+COUNTIF(F5:F32,"ZC")+(COUNTIF(F5:F32,"1/2 ZC")/2)+COUNTIF(F5:F32,"ZD")+(COUNTIF(F5:F32,"1/2 ZD")/2)</f>
        <v>6</v>
      </c>
      <c r="G34" s="14">
        <f>COUNTIF(G5:G32,"RH")+(COUNTIF(G5:G32,"1/2 RH")/2)+COUNTIF(G5:G32,"CA")+(COUNTIF(G5:G32,"1/2 CA")/2)+COUNTIF(G5:G32,"RT")+(COUNTIF(G5:G32,"1/2 RT")/2)+COUNTIF(G5:G32,"CE")+(COUNTIF(G5:G32,"1/2 CE")/2)+COUNTIF(G5:G32,"MO")+(COUNTIF(G5:G32,"1/2 MO")/2)+COUNTIF(G5:G32,"CAA")+(COUNTIF(G5:G32,"1/2 CAA")/2)+COUNTIF(G5:G32,"EF")+(COUNTIF(G5:G32,"1/2 EF")/2)+COUNTIF(G5:G32,"HSR")+(COUNTIF(G5:G32,"1/2 HSR")/2)+COUNTIF(G5:G32,"EM")+(COUNTIF(G5:G32,"1/2 EM")/2)+COUNTIF(G5:G32,"F")+(COUNTIF(G5:G32,"1/2 F")/2)+COUNTIF(G5:G32,"AT")+(COUNTIF(G5:G32,"1/2 AT")/2)+COUNTIF(G5:G32,"ZC")+(COUNTIF(G5:G32,"1/2 ZC")/2)+COUNTIF(G5:G32,"ZD")+(COUNTIF(G5:G32,"1/2 ZD")/2)</f>
        <v>3</v>
      </c>
      <c r="H34" s="14">
        <f>COUNTIF(H5:H32,"RH")+(COUNTIF(H5:H32,"1/2 RH")/2)+COUNTIF(H5:H32,"CA")+(COUNTIF(H5:H32,"1/2 CA")/2)+COUNTIF(H5:H32,"RT")+(COUNTIF(H5:H32,"1/2 RT")/2)+COUNTIF(H5:H32,"CE")+(COUNTIF(H5:H32,"1/2 CE")/2)+COUNTIF(H5:H32,"MO")+(COUNTIF(H5:H32,"1/2 MO")/2)+COUNTIF(H5:H32,"CAA")+(COUNTIF(H5:H32,"1/2 CAA")/2)+COUNTIF(H5:H32,"EF")+(COUNTIF(H5:H32,"1/2 EF")/2)+COUNTIF(H5:H32,"HSR")+(COUNTIF(H5:H32,"1/2 HSR")/2)+COUNTIF(H5:H32,"EM")+(COUNTIF(H5:H32,"1/2 EM")/2)+COUNTIF(H5:H32,"F")+(COUNTIF(H5:H32,"1/2 F")/2)+COUNTIF(H5:H32,"AT")+(COUNTIF(H5:H32,"1/2 AT")/2)+COUNTIF(H5:H32,"ZC")+(COUNTIF(H5:H32,"1/2 ZC")/2)+COUNTIF(H5:H32,"ZD")+(COUNTIF(H5:H32,"1/2 ZD")/2)</f>
        <v>2</v>
      </c>
      <c r="I34" s="14">
        <f>COUNTIF(I5:I32,"RH")+(COUNTIF(I5:I32,"1/2 RH")/2)+COUNTIF(I5:I32,"CA")+(COUNTIF(I5:I32,"1/2 CA")/2)+COUNTIF(I5:I32,"RT")+(COUNTIF(I5:I32,"1/2 RT")/2)+COUNTIF(I5:I32,"CE")+(COUNTIF(I5:I32,"1/2 CE")/2)+COUNTIF(I5:I32,"MO")+(COUNTIF(I5:I32,"1/2 MO")/2)+COUNTIF(I5:I32,"CAA")+(COUNTIF(I5:I32,"1/2 CAA")/2)+COUNTIF(I5:I32,"EF")+(COUNTIF(I5:I32,"1/2 EF")/2)+COUNTIF(I5:I32,"HSR")+(COUNTIF(I5:I32,"1/2 HSR")/2)+COUNTIF(I5:I32,"EM")+(COUNTIF(I5:I32,"1/2 EM")/2)+COUNTIF(I5:I32,"F")+(COUNTIF(I5:I32,"1/2 F")/2)+COUNTIF(I5:I32,"AT")+(COUNTIF(I5:I32,"1/2 AT")/2)+COUNTIF(I5:I32,"ZC")+(COUNTIF(I5:I32,"1/2 ZC")/2)+COUNTIF(I5:I32,"ZD")+(COUNTIF(I5:I32,"1/2 ZD")/2)</f>
        <v>3</v>
      </c>
      <c r="J34" s="14">
        <f>COUNTIF(J5:J32,"RH")+(COUNTIF(J5:J32,"1/2 RH")/2)+COUNTIF(J5:J32,"CA")+(COUNTIF(J5:J32,"1/2 CA")/2)+COUNTIF(J5:J32,"RT")+(COUNTIF(J5:J32,"1/2 RT")/2)+COUNTIF(J5:J32,"CE")+(COUNTIF(J5:J32,"1/2 CE")/2)+COUNTIF(J5:J32,"MO")+(COUNTIF(J5:J32,"1/2 MO")/2)+COUNTIF(J5:J32,"CAA")+(COUNTIF(J5:J32,"1/2 CAA")/2)+COUNTIF(J5:J32,"EF")+(COUNTIF(J5:J32,"1/2 EF")/2)+COUNTIF(J5:J32,"HSR")+(COUNTIF(J5:J32,"1/2 HSR")/2)+COUNTIF(J5:J32,"EM")+(COUNTIF(J5:J32,"1/2 EM")/2)+COUNTIF(J5:J32,"F")+(COUNTIF(J5:J32,"1/2 F")/2)+COUNTIF(J5:J32,"AT")+(COUNTIF(J5:J32,"1/2 AT")/2)+COUNTIF(J5:J32,"ZC")+(COUNTIF(J5:J32,"1/2 ZC")/2)+COUNTIF(J5:J32,"ZD")+(COUNTIF(J5:J32,"1/2 ZD")/2)</f>
        <v>4</v>
      </c>
      <c r="K34" s="14">
        <f>COUNTIF(K5:K32,"RH")+(COUNTIF(K5:K32,"1/2 RH")/2)+COUNTIF(K5:K32,"CA")+(COUNTIF(K5:K32,"1/2 CA")/2)+COUNTIF(K5:K32,"RT")+(COUNTIF(K5:K32,"1/2 RT")/2)+COUNTIF(K5:K32,"CE")+(COUNTIF(K5:K32,"1/2 CE")/2)+COUNTIF(K5:K32,"MO")+(COUNTIF(K5:K32,"1/2 MO")/2)+COUNTIF(K5:K32,"CAA")+(COUNTIF(K5:K32,"1/2 CAA")/2)+COUNTIF(K5:K32,"EF")+(COUNTIF(K5:K32,"1/2 EF")/2)+COUNTIF(K5:K32,"HSR")+(COUNTIF(K5:K32,"1/2 HSR")/2)+COUNTIF(K5:K32,"EM")+(COUNTIF(K5:K32,"1/2 EM")/2)+COUNTIF(K5:K32,"F")+(COUNTIF(K5:K32,"1/2 F")/2)+COUNTIF(K5:K32,"AT")+(COUNTIF(K5:K32,"1/2 AT")/2)+COUNTIF(K5:K32,"ZC")+(COUNTIF(K5:K32,"1/2 ZC")/2)+COUNTIF(K5:K32,"ZD")+(COUNTIF(K5:K32,"1/2 ZD")/2)</f>
        <v>6</v>
      </c>
      <c r="L34" s="14">
        <f>COUNTIF(L5:L32,"RH")+(COUNTIF(L5:L32,"1/2 RH")/2)+COUNTIF(L5:L32,"CA")+(COUNTIF(L5:L32,"1/2 CA")/2)+COUNTIF(L5:L32,"RT")+(COUNTIF(L5:L32,"1/2 RT")/2)+COUNTIF(L5:L32,"CE")+(COUNTIF(L5:L32,"1/2 CE")/2)+COUNTIF(L5:L32,"MO")+(COUNTIF(L5:L32,"1/2 MO")/2)+COUNTIF(L5:L32,"CAA")+(COUNTIF(L5:L32,"1/2 CAA")/2)+COUNTIF(L5:L32,"EF")+(COUNTIF(L5:L32,"1/2 EF")/2)+COUNTIF(L5:L32,"HSR")+(COUNTIF(L5:L32,"1/2 HSR")/2)+COUNTIF(L5:L32,"EM")+(COUNTIF(L5:L32,"1/2 EM")/2)+COUNTIF(L5:L32,"F")+(COUNTIF(L5:L32,"1/2 F")/2)+COUNTIF(L5:L32,"AT")+(COUNTIF(L5:L32,"1/2 AT")/2)+COUNTIF(L5:L32,"ZC")+(COUNTIF(L5:L32,"1/2 ZC")/2)+COUNTIF(L5:L32,"ZD")+(COUNTIF(L5:L32,"1/2 ZD")/2)</f>
        <v>6</v>
      </c>
      <c r="M34" s="14">
        <f>COUNTIF(M5:M32,"RH")+(COUNTIF(M5:M32,"1/2 RH")/2)+COUNTIF(M5:M32,"CA")+(COUNTIF(M5:M32,"1/2 CA")/2)+COUNTIF(M5:M32,"RT")+(COUNTIF(M5:M32,"1/2 RT")/2)+COUNTIF(M5:M32,"CE")+(COUNTIF(M5:M32,"1/2 CE")/2)+COUNTIF(M5:M32,"MO")+(COUNTIF(M5:M32,"1/2 MO")/2)+COUNTIF(M5:M32,"CAA")+(COUNTIF(M5:M32,"1/2 CAA")/2)+COUNTIF(M5:M32,"EF")+(COUNTIF(M5:M32,"1/2 EF")/2)+COUNTIF(M5:M32,"HSR")+(COUNTIF(M5:M32,"1/2 HSR")/2)+COUNTIF(M5:M32,"EM")+(COUNTIF(M5:M32,"1/2 EM")/2)+COUNTIF(M5:M32,"F")+(COUNTIF(M5:M32,"1/2 F")/2)+COUNTIF(M5:M32,"AT")+(COUNTIF(M5:M32,"1/2 AT")/2)+COUNTIF(M5:M32,"ZC")+(COUNTIF(M5:M32,"1/2 ZC")/2)+COUNTIF(M5:M32,"ZD")+(COUNTIF(M5:M32,"1/2 ZD")/2)</f>
        <v>4</v>
      </c>
      <c r="N34" s="14">
        <f>COUNTIF(N5:N32,"RH")+(COUNTIF(N5:N32,"1/2 RH")/2)+COUNTIF(N5:N32,"CA")+(COUNTIF(N5:N32,"1/2 CA")/2)+COUNTIF(N5:N32,"RT")+(COUNTIF(N5:N32,"1/2 RT")/2)+COUNTIF(N5:N32,"CE")+(COUNTIF(N5:N32,"1/2 CE")/2)+COUNTIF(N5:N32,"MO")+(COUNTIF(N5:N32,"1/2 MO")/2)+COUNTIF(N5:N32,"CAA")+(COUNTIF(N5:N32,"1/2 CAA")/2)+COUNTIF(N5:N32,"EF")+(COUNTIF(N5:N32,"1/2 EF")/2)+COUNTIF(N5:N32,"HSR")+(COUNTIF(N5:N32,"1/2 HSR")/2)+COUNTIF(N5:N32,"EM")+(COUNTIF(N5:N32,"1/2 EM")/2)+COUNTIF(N5:N32,"F")+(COUNTIF(N5:N32,"1/2 F")/2)+COUNTIF(N5:N32,"AT")+(COUNTIF(N5:N32,"1/2 AT")/2)+COUNTIF(N5:N32,"ZC")+(COUNTIF(N5:N32,"1/2 ZC")/2)+COUNTIF(N5:N32,"ZD")+(COUNTIF(N5:N32,"1/2 ZD")/2)</f>
        <v>1</v>
      </c>
      <c r="O34" s="14">
        <f>COUNTIF(O5:O32,"RH")+(COUNTIF(O5:O32,"1/2 RH")/2)+COUNTIF(O5:O32,"CA")+(COUNTIF(O5:O32,"1/2 CA")/2)+COUNTIF(O5:O32,"RT")+(COUNTIF(O5:O32,"1/2 RT")/2)+COUNTIF(O5:O32,"CE")+(COUNTIF(O5:O32,"1/2 CE")/2)+COUNTIF(O5:O32,"MO")+(COUNTIF(O5:O32,"1/2 MO")/2)+COUNTIF(O5:O32,"CAA")+(COUNTIF(O5:O32,"1/2 CAA")/2)+COUNTIF(O5:O32,"EF")+(COUNTIF(O5:O32,"1/2 EF")/2)+COUNTIF(O5:O32,"HSR")+(COUNTIF(O5:O32,"1/2 HSR")/2)+COUNTIF(O5:O32,"EM")+(COUNTIF(O5:O32,"1/2 EM")/2)+COUNTIF(O5:O32,"F")+(COUNTIF(O5:O32,"1/2 F")/2)+COUNTIF(O5:O32,"AT")+(COUNTIF(O5:O32,"1/2 AT")/2)+COUNTIF(O5:O32,"ZC")+(COUNTIF(O5:O32,"1/2 ZC")/2)+COUNTIF(O5:O32,"ZD")+(COUNTIF(O5:O32,"1/2 ZD")/2)</f>
        <v>2.5</v>
      </c>
      <c r="P34" s="14">
        <f>COUNTIF(P5:P32,"RH")+(COUNTIF(P5:P32,"1/2 RH")/2)+COUNTIF(P5:P32,"CA")+(COUNTIF(P5:P32,"1/2 CA")/2)+COUNTIF(P5:P32,"RT")+(COUNTIF(P5:P32,"1/2 RT")/2)+COUNTIF(P5:P32,"CE")+(COUNTIF(P5:P32,"1/2 CE")/2)+COUNTIF(P5:P32,"MO")+(COUNTIF(P5:P32,"1/2 MO")/2)+COUNTIF(P5:P32,"CAA")+(COUNTIF(P5:P32,"1/2 CAA")/2)+COUNTIF(P5:P32,"EF")+(COUNTIF(P5:P32,"1/2 EF")/2)+COUNTIF(P5:P32,"HSR")+(COUNTIF(P5:P32,"1/2 HSR")/2)+COUNTIF(P5:P32,"EM")+(COUNTIF(P5:P32,"1/2 EM")/2)+COUNTIF(P5:P32,"F")+(COUNTIF(P5:P32,"1/2 F")/2)+COUNTIF(P5:P32,"AT")+(COUNTIF(P5:P32,"1/2 AT")/2)+COUNTIF(P5:P32,"ZC")+(COUNTIF(P5:P32,"1/2 ZC")/2)+COUNTIF(P5:P32,"ZD")+(COUNTIF(P5:P32,"1/2 ZD")/2)</f>
        <v>1</v>
      </c>
      <c r="Q34" s="14">
        <f>COUNTIF(Q5:Q32,"RH")+(COUNTIF(Q5:Q32,"1/2 RH")/2)+COUNTIF(Q5:Q32,"CA")+(COUNTIF(Q5:Q32,"1/2 CA")/2)+COUNTIF(Q5:Q32,"RT")+(COUNTIF(Q5:Q32,"1/2 RT")/2)+COUNTIF(Q5:Q32,"CE")+(COUNTIF(Q5:Q32,"1/2 CE")/2)+COUNTIF(Q5:Q32,"MO")+(COUNTIF(Q5:Q32,"1/2 MO")/2)+COUNTIF(Q5:Q32,"CAA")+(COUNTIF(Q5:Q32,"1/2 CAA")/2)+COUNTIF(Q5:Q32,"EF")+(COUNTIF(Q5:Q32,"1/2 EF")/2)+COUNTIF(Q5:Q32,"HSR")+(COUNTIF(Q5:Q32,"1/2 HSR")/2)+COUNTIF(Q5:Q32,"EM")+(COUNTIF(Q5:Q32,"1/2 EM")/2)+COUNTIF(Q5:Q32,"F")+(COUNTIF(Q5:Q32,"1/2 F")/2)+COUNTIF(Q5:Q32,"AT")+(COUNTIF(Q5:Q32,"1/2 AT")/2)+COUNTIF(Q5:Q32,"ZC")+(COUNTIF(Q5:Q32,"1/2 ZC")/2)+COUNTIF(Q5:Q32,"ZD")+(COUNTIF(Q5:Q32,"1/2 ZD")/2)</f>
        <v>1</v>
      </c>
      <c r="R34" s="14">
        <f>COUNTIF(R5:R32,"RH")+(COUNTIF(R5:R32,"1/2 RH")/2)+COUNTIF(R5:R32,"CA")+(COUNTIF(R5:R32,"1/2 CA")/2)+COUNTIF(R5:R32,"RT")+(COUNTIF(R5:R32,"1/2 RT")/2)+COUNTIF(R5:R32,"CE")+(COUNTIF(R5:R32,"1/2 CE")/2)+COUNTIF(R5:R32,"MO")+(COUNTIF(R5:R32,"1/2 MO")/2)+COUNTIF(R5:R32,"CAA")+(COUNTIF(R5:R32,"1/2 CAA")/2)+COUNTIF(R5:R32,"EF")+(COUNTIF(R5:R32,"1/2 EF")/2)+COUNTIF(R5:R32,"HSR")+(COUNTIF(R5:R32,"1/2 HSR")/2)+COUNTIF(R5:R32,"EM")+(COUNTIF(R5:R32,"1/2 EM")/2)+COUNTIF(R5:R32,"F")+(COUNTIF(R5:R32,"1/2 F")/2)+COUNTIF(R5:R32,"AT")+(COUNTIF(R5:R32,"1/2 AT")/2)+COUNTIF(R5:R32,"ZC")+(COUNTIF(R5:R32,"1/2 ZC")/2)+COUNTIF(R5:R32,"ZD")+(COUNTIF(R5:R32,"1/2 ZD")/2)</f>
        <v>6</v>
      </c>
      <c r="S34" s="14">
        <f>COUNTIF(S5:S32,"RH")+(COUNTIF(S5:S32,"1/2 RH")/2)+COUNTIF(S5:S32,"CA")+(COUNTIF(S5:S32,"1/2 CA")/2)+COUNTIF(S5:S32,"RT")+(COUNTIF(S5:S32,"1/2 RT")/2)+COUNTIF(S5:S32,"CE")+(COUNTIF(S5:S32,"1/2 CE")/2)+COUNTIF(S5:S32,"MO")+(COUNTIF(S5:S32,"1/2 MO")/2)+COUNTIF(S5:S32,"CAA")+(COUNTIF(S5:S32,"1/2 CAA")/2)+COUNTIF(S5:S32,"EF")+(COUNTIF(S5:S32,"1/2 EF")/2)+COUNTIF(S5:S32,"HSR")+(COUNTIF(S5:S32,"1/2 HSR")/2)+COUNTIF(S5:S32,"EM")+(COUNTIF(S5:S32,"1/2 EM")/2)+COUNTIF(S5:S32,"F")+(COUNTIF(S5:S32,"1/2 F")/2)+COUNTIF(S5:S32,"AT")+(COUNTIF(S5:S32,"1/2 AT")/2)+COUNTIF(S5:S32,"ZC")+(COUNTIF(S5:S32,"1/2 ZC")/2)+COUNTIF(S5:S32,"ZD")+(COUNTIF(S5:S32,"1/2 ZD")/2)</f>
        <v>8</v>
      </c>
      <c r="T34" s="14">
        <f>COUNTIF(T5:T32,"RH")+(COUNTIF(T5:T32,"1/2 RH")/2)+COUNTIF(T5:T32,"CA")+(COUNTIF(T5:T32,"1/2 CA")/2)+COUNTIF(T5:T32,"RT")+(COUNTIF(T5:T32,"1/2 RT")/2)+COUNTIF(T5:T32,"CE")+(COUNTIF(T5:T32,"1/2 CE")/2)+COUNTIF(T5:T32,"MO")+(COUNTIF(T5:T32,"1/2 MO")/2)+COUNTIF(T5:T32,"CAA")+(COUNTIF(T5:T32,"1/2 CAA")/2)+COUNTIF(T5:T32,"EF")+(COUNTIF(T5:T32,"1/2 EF")/2)+COUNTIF(T5:T32,"HSR")+(COUNTIF(T5:T32,"1/2 HSR")/2)+COUNTIF(T5:T32,"EM")+(COUNTIF(T5:T32,"1/2 EM")/2)+COUNTIF(T5:T32,"F")+(COUNTIF(T5:T32,"1/2 F")/2)+COUNTIF(T5:T32,"AT")+(COUNTIF(T5:T32,"1/2 AT")/2)+COUNTIF(T5:T32,"ZC")+(COUNTIF(T5:T32,"1/2 ZC")/2)+COUNTIF(T5:T32,"ZD")+(COUNTIF(T5:T32,"1/2 ZD")/2)</f>
        <v>4</v>
      </c>
      <c r="U34" s="14">
        <f>COUNTIF(U5:U32,"RH")+(COUNTIF(U5:U32,"1/2 RH")/2)+COUNTIF(U5:U32,"CA")+(COUNTIF(U5:U32,"1/2 CA")/2)+COUNTIF(U5:U32,"RT")+(COUNTIF(U5:U32,"1/2 RT")/2)+COUNTIF(U5:U32,"CE")+(COUNTIF(U5:U32,"1/2 CE")/2)+COUNTIF(U5:U32,"MO")+(COUNTIF(U5:U32,"1/2 MO")/2)+COUNTIF(U5:U32,"CAA")+(COUNTIF(U5:U32,"1/2 CAA")/2)+COUNTIF(U5:U32,"EF")+(COUNTIF(U5:U32,"1/2 EF")/2)+COUNTIF(U5:U32,"HSR")+(COUNTIF(U5:U32,"1/2 HSR")/2)+COUNTIF(U5:U32,"EM")+(COUNTIF(U5:U32,"1/2 EM")/2)+COUNTIF(U5:U32,"F")+(COUNTIF(U5:U32,"1/2 F")/2)+COUNTIF(U5:U32,"AT")+(COUNTIF(U5:U32,"1/2 AT")/2)+COUNTIF(U5:U32,"ZC")+(COUNTIF(U5:U32,"1/2 ZC")/2)+COUNTIF(U5:U32,"ZD")+(COUNTIF(U5:U32,"1/2 ZD")/2)</f>
        <v>3</v>
      </c>
      <c r="V34" s="14">
        <f>COUNTIF(V5:V32,"RH")+(COUNTIF(V5:V32,"1/2 RH")/2)+COUNTIF(V5:V32,"CA")+(COUNTIF(V5:V32,"1/2 CA")/2)+COUNTIF(V5:V32,"RT")+(COUNTIF(V5:V32,"1/2 RT")/2)+COUNTIF(V5:V32,"CE")+(COUNTIF(V5:V32,"1/2 CE")/2)+COUNTIF(V5:V32,"MO")+(COUNTIF(V5:V32,"1/2 MO")/2)+COUNTIF(V5:V32,"CAA")+(COUNTIF(V5:V32,"1/2 CAA")/2)+COUNTIF(V5:V32,"EF")+(COUNTIF(V5:V32,"1/2 EF")/2)+COUNTIF(V5:V32,"HSR")+(COUNTIF(V5:V32,"1/2 HSR")/2)+COUNTIF(V5:V32,"EM")+(COUNTIF(V5:V32,"1/2 EM")/2)+COUNTIF(V5:V32,"F")+(COUNTIF(V5:V32,"1/2 F")/2)+COUNTIF(V5:V32,"AT")+(COUNTIF(V5:V32,"1/2 AT")/2)+COUNTIF(V5:V32,"ZC")+(COUNTIF(V5:V32,"1/2 ZC")/2)+COUNTIF(V5:V32,"ZD")+(COUNTIF(V5:V32,"1/2 ZD")/2)</f>
        <v>2</v>
      </c>
      <c r="W34" s="14">
        <f>COUNTIF(W5:W32,"RH")+(COUNTIF(W5:W32,"1/2 RH")/2)+COUNTIF(W5:W32,"CA")+(COUNTIF(W5:W32,"1/2 CA")/2)+COUNTIF(W5:W32,"RT")+(COUNTIF(W5:W32,"1/2 RT")/2)+COUNTIF(W5:W32,"CE")+(COUNTIF(W5:W32,"1/2 CE")/2)+COUNTIF(W5:W32,"MO")+(COUNTIF(W5:W32,"1/2 MO")/2)+COUNTIF(W5:W32,"CAA")+(COUNTIF(W5:W32,"1/2 CAA")/2)+COUNTIF(W5:W32,"EF")+(COUNTIF(W5:W32,"1/2 EF")/2)+COUNTIF(W5:W32,"HSR")+(COUNTIF(W5:W32,"1/2 HSR")/2)+COUNTIF(W5:W32,"EM")+(COUNTIF(W5:W32,"1/2 EM")/2)+COUNTIF(W5:W32,"F")+(COUNTIF(W5:W32,"1/2 F")/2)+COUNTIF(W5:W32,"AT")+(COUNTIF(W5:W32,"1/2 AT")/2)+COUNTIF(W5:W32,"ZC")+(COUNTIF(W5:W32,"1/2 ZC")/2)+COUNTIF(W5:W32,"ZD")+(COUNTIF(W5:W32,"1/2 ZD")/2)</f>
        <v>2</v>
      </c>
      <c r="X34" s="14">
        <f>COUNTIF(X5:X32,"RH")+(COUNTIF(X5:X32,"1/2 RH")/2)+COUNTIF(X5:X32,"CA")+(COUNTIF(X5:X32,"1/2 CA")/2)+COUNTIF(X5:X32,"RT")+(COUNTIF(X5:X32,"1/2 RT")/2)+COUNTIF(X5:X32,"CE")+(COUNTIF(X5:X32,"1/2 CE")/2)+COUNTIF(X5:X32,"MO")+(COUNTIF(X5:X32,"1/2 MO")/2)+COUNTIF(X5:X32,"CAA")+(COUNTIF(X5:X32,"1/2 CAA")/2)+COUNTIF(X5:X32,"EF")+(COUNTIF(X5:X32,"1/2 EF")/2)+COUNTIF(X5:X32,"HSR")+(COUNTIF(X5:X32,"1/2 HSR")/2)+COUNTIF(X5:X32,"EM")+(COUNTIF(X5:X32,"1/2 EM")/2)+COUNTIF(X5:X32,"F")+(COUNTIF(X5:X32,"1/2 F")/2)+COUNTIF(X5:X32,"AT")+(COUNTIF(X5:X32,"1/2 AT")/2)+COUNTIF(X5:X32,"ZC")+(COUNTIF(X5:X32,"1/2 ZC")/2)+COUNTIF(X5:X32,"ZD")+(COUNTIF(X5:X32,"1/2 ZD")/2)</f>
        <v>4</v>
      </c>
      <c r="Y34" s="14">
        <f>COUNTIF(Y5:Y32,"RH")+(COUNTIF(Y5:Y32,"1/2 RH")/2)+COUNTIF(Y5:Y32,"CA")+(COUNTIF(Y5:Y32,"1/2 CA")/2)+COUNTIF(Y5:Y32,"RT")+(COUNTIF(Y5:Y32,"1/2 RT")/2)+COUNTIF(Y5:Y32,"CE")+(COUNTIF(Y5:Y32,"1/2 CE")/2)+COUNTIF(Y5:Y32,"MO")+(COUNTIF(Y5:Y32,"1/2 MO")/2)+COUNTIF(Y5:Y32,"CAA")+(COUNTIF(Y5:Y32,"1/2 CAA")/2)+COUNTIF(Y5:Y32,"EF")+(COUNTIF(Y5:Y32,"1/2 EF")/2)+COUNTIF(Y5:Y32,"HSR")+(COUNTIF(Y5:Y32,"1/2 HSR")/2)+COUNTIF(Y5:Y32,"EM")+(COUNTIF(Y5:Y32,"1/2 EM")/2)+COUNTIF(Y5:Y32,"F")+(COUNTIF(Y5:Y32,"1/2 F")/2)+COUNTIF(Y5:Y32,"AT")+(COUNTIF(Y5:Y32,"1/2 AT")/2)+COUNTIF(Y5:Y32,"ZC")+(COUNTIF(Y5:Y32,"1/2 ZC")/2)+COUNTIF(Y5:Y32,"ZD")+(COUNTIF(Y5:Y32,"1/2 ZD")/2)</f>
        <v>7</v>
      </c>
      <c r="Z34" s="14">
        <f>COUNTIF(Z5:Z32,"RH")+(COUNTIF(Z5:Z32,"1/2 RH")/2)+COUNTIF(Z5:Z32,"CA")+(COUNTIF(Z5:Z32,"1/2 CA")/2)+COUNTIF(Z5:Z32,"RT")+(COUNTIF(Z5:Z32,"1/2 RT")/2)+COUNTIF(Z5:Z32,"CE")+(COUNTIF(Z5:Z32,"1/2 CE")/2)+COUNTIF(Z5:Z32,"MO")+(COUNTIF(Z5:Z32,"1/2 MO")/2)+COUNTIF(Z5:Z32,"CAA")+(COUNTIF(Z5:Z32,"1/2 CAA")/2)+COUNTIF(Z5:Z32,"EF")+(COUNTIF(Z5:Z32,"1/2 EF")/2)+COUNTIF(Z5:Z32,"HSR")+(COUNTIF(Z5:Z32,"1/2 HSR")/2)+COUNTIF(Z5:Z32,"EM")+(COUNTIF(Z5:Z32,"1/2 EM")/2)+COUNTIF(Z5:Z32,"F")+(COUNTIF(Z5:Z32,"1/2 F")/2)+COUNTIF(Z5:Z32,"AT")+(COUNTIF(Z5:Z32,"1/2 AT")/2)+COUNTIF(Z5:Z32,"ZC")+(COUNTIF(Z5:Z32,"1/2 ZC")/2)+COUNTIF(Z5:Z32,"ZD")+(COUNTIF(Z5:Z32,"1/2 ZD")/2)</f>
        <v>8</v>
      </c>
      <c r="AA34" s="14">
        <f>COUNTIF(AA5:AA32,"RH")+(COUNTIF(AA5:AA32,"1/2 RH")/2)+COUNTIF(AA5:AA32,"CA")+(COUNTIF(AA5:AA32,"1/2 CA")/2)+COUNTIF(AA5:AA32,"RT")+(COUNTIF(AA5:AA32,"1/2 RT")/2)+COUNTIF(AA5:AA32,"CE")+(COUNTIF(AA5:AA32,"1/2 CE")/2)+COUNTIF(AA5:AA32,"MO")+(COUNTIF(AA5:AA32,"1/2 MO")/2)+COUNTIF(AA5:AA32,"CAA")+(COUNTIF(AA5:AA32,"1/2 CAA")/2)+COUNTIF(AA5:AA32,"EF")+(COUNTIF(AA5:AA32,"1/2 EF")/2)+COUNTIF(AA5:AA32,"HSR")+(COUNTIF(AA5:AA32,"1/2 HSR")/2)+COUNTIF(AA5:AA32,"EM")+(COUNTIF(AA5:AA32,"1/2 EM")/2)+COUNTIF(AA5:AA32,"F")+(COUNTIF(AA5:AA32,"1/2 F")/2)+COUNTIF(AA5:AA32,"AT")+(COUNTIF(AA5:AA32,"1/2 AT")/2)+COUNTIF(AA5:AA32,"ZC")+(COUNTIF(AA5:AA32,"1/2 ZC")/2)+COUNTIF(AA5:AA32,"ZD")+(COUNTIF(AA5:AA32,"1/2 ZD")/2)</f>
        <v>5</v>
      </c>
      <c r="AB34" s="14">
        <f>COUNTIF(AB5:AB32,"RH")+(COUNTIF(AB5:AB32,"1/2 RH")/2)+COUNTIF(AB5:AB32,"CA")+(COUNTIF(AB5:AB32,"1/2 CA")/2)+COUNTIF(AB5:AB32,"RT")+(COUNTIF(AB5:AB32,"1/2 RT")/2)+COUNTIF(AB5:AB32,"CE")+(COUNTIF(AB5:AB32,"1/2 CE")/2)+COUNTIF(AB5:AB32,"MO")+(COUNTIF(AB5:AB32,"1/2 MO")/2)+COUNTIF(AB5:AB32,"CAA")+(COUNTIF(AB5:AB32,"1/2 CAA")/2)+COUNTIF(AB5:AB32,"EF")+(COUNTIF(AB5:AB32,"1/2 EF")/2)+COUNTIF(AB5:AB32,"HSR")+(COUNTIF(AB5:AB32,"1/2 HSR")/2)+COUNTIF(AB5:AB32,"EM")+(COUNTIF(AB5:AB32,"1/2 EM")/2)+COUNTIF(AB5:AB32,"F")+(COUNTIF(AB5:AB32,"1/2 F")/2)+COUNTIF(AB5:AB32,"AT")+(COUNTIF(AB5:AB32,"1/2 AT")/2)+COUNTIF(AB5:AB32,"ZC")+(COUNTIF(AB5:AB32,"1/2 ZC")/2)+COUNTIF(AB5:AB32,"ZD")+(COUNTIF(AB5:AB32,"1/2 ZD")/2)</f>
        <v>2</v>
      </c>
      <c r="AC34" s="14">
        <f>COUNTIF(AC5:AC32,"RH")+(COUNTIF(AC5:AC32,"1/2 RH")/2)+COUNTIF(AC5:AC32,"CA")+(COUNTIF(AC5:AC32,"1/2 CA")/2)+COUNTIF(AC5:AC32,"RT")+(COUNTIF(AC5:AC32,"1/2 RT")/2)+COUNTIF(AC5:AC32,"CE")+(COUNTIF(AC5:AC32,"1/2 CE")/2)+COUNTIF(AC5:AC32,"MO")+(COUNTIF(AC5:AC32,"1/2 MO")/2)+COUNTIF(AC5:AC32,"CAA")+(COUNTIF(AC5:AC32,"1/2 CAA")/2)+COUNTIF(AC5:AC32,"EF")+(COUNTIF(AC5:AC32,"1/2 EF")/2)+COUNTIF(AC5:AC32,"HSR")+(COUNTIF(AC5:AC32,"1/2 HSR")/2)+COUNTIF(AC5:AC32,"EM")+(COUNTIF(AC5:AC32,"1/2 EM")/2)+COUNTIF(AC5:AC32,"F")+(COUNTIF(AC5:AC32,"1/2 F")/2)+COUNTIF(AC5:AC32,"AT")+(COUNTIF(AC5:AC32,"1/2 AT")/2)+COUNTIF(AC5:AC32,"ZC")+(COUNTIF(AC5:AC32,"1/2 ZC")/2)+COUNTIF(AC5:AC32,"ZD")+(COUNTIF(AC5:AC32,"1/2 ZD")/2)</f>
        <v>2.5</v>
      </c>
      <c r="AD34" s="14">
        <f>COUNTIF(AD5:AD32,"RH")+(COUNTIF(AD5:AD32,"1/2 RH")/2)+COUNTIF(AD5:AD32,"CA")+(COUNTIF(AD5:AD32,"1/2 CA")/2)+COUNTIF(AD5:AD32,"RT")+(COUNTIF(AD5:AD32,"1/2 RT")/2)+COUNTIF(AD5:AD32,"CE")+(COUNTIF(AD5:AD32,"1/2 CE")/2)+COUNTIF(AD5:AD32,"MO")+(COUNTIF(AD5:AD32,"1/2 MO")/2)+COUNTIF(AD5:AD32,"CAA")+(COUNTIF(AD5:AD32,"1/2 CAA")/2)+COUNTIF(AD5:AD32,"EF")+(COUNTIF(AD5:AD32,"1/2 EF")/2)+COUNTIF(AD5:AD32,"HSR")+(COUNTIF(AD5:AD32,"1/2 HSR")/2)+COUNTIF(AD5:AD32,"EM")+(COUNTIF(AD5:AD32,"1/2 EM")/2)+COUNTIF(AD5:AD32,"F")+(COUNTIF(AD5:AD32,"1/2 F")/2)+COUNTIF(AD5:AD32,"AT")+(COUNTIF(AD5:AD32,"1/2 AT")/2)+COUNTIF(AD5:AD32,"ZC")+(COUNTIF(AD5:AD32,"1/2 ZC")/2)+COUNTIF(AD5:AD32,"ZD")+(COUNTIF(AD5:AD32,"1/2 ZD")/2)</f>
        <v>3</v>
      </c>
      <c r="AE34" s="14">
        <f>COUNTIF(AE5:AE32,"RH")+(COUNTIF(AE5:AE32,"1/2 RH")/2)+COUNTIF(AE5:AE32,"CA")+(COUNTIF(AE5:AE32,"1/2 CA")/2)+COUNTIF(AE5:AE32,"RT")+(COUNTIF(AE5:AE32,"1/2 RT")/2)+COUNTIF(AE5:AE32,"CE")+(COUNTIF(AE5:AE32,"1/2 CE")/2)+COUNTIF(AE5:AE32,"MO")+(COUNTIF(AE5:AE32,"1/2 MO")/2)+COUNTIF(AE5:AE32,"CAA")+(COUNTIF(AE5:AE32,"1/2 CAA")/2)+COUNTIF(AE5:AE32,"EF")+(COUNTIF(AE5:AE32,"1/2 EF")/2)+COUNTIF(AE5:AE32,"HSR")+(COUNTIF(AE5:AE32,"1/2 HSR")/2)+COUNTIF(AE5:AE32,"EM")+(COUNTIF(AE5:AE32,"1/2 EM")/2)+COUNTIF(AE5:AE32,"F")+(COUNTIF(AE5:AE32,"1/2 F")/2)+COUNTIF(AE5:AE32,"AT")+(COUNTIF(AE5:AE32,"1/2 AT")/2)+COUNTIF(AE5:AE32,"ZC")+(COUNTIF(AE5:AE32,"1/2 ZC")/2)+COUNTIF(AE5:AE32,"ZD")+(COUNTIF(AE5:AE32,"1/2 ZD")/2)</f>
        <v>2</v>
      </c>
      <c r="AF34" s="14">
        <f>COUNTIF(AF5:AF32,"RH")+(COUNTIF(AF5:AF32,"1/2 RH")/2)+COUNTIF(AF5:AF32,"CA")+(COUNTIF(AF5:AF32,"1/2 CA")/2)+COUNTIF(AF5:AF32,"RT")+(COUNTIF(AF5:AF32,"1/2 RT")/2)+COUNTIF(AF5:AF32,"CE")+(COUNTIF(AF5:AF32,"1/2 CE")/2)+COUNTIF(AF5:AF32,"MO")+(COUNTIF(AF5:AF32,"1/2 MO")/2)+COUNTIF(AF5:AF32,"CAA")+(COUNTIF(AF5:AF32,"1/2 CAA")/2)+COUNTIF(AF5:AF32,"EF")+(COUNTIF(AF5:AF32,"1/2 EF")/2)+COUNTIF(AF5:AF32,"HSR")+(COUNTIF(AF5:AF32,"1/2 HSR")/2)+COUNTIF(AF5:AF32,"EM")+(COUNTIF(AF5:AF32,"1/2 EM")/2)+COUNTIF(AF5:AF32,"F")+(COUNTIF(AF5:AF32,"1/2 F")/2)+COUNTIF(AF5:AF32,"AT")+(COUNTIF(AF5:AF32,"1/2 AT")/2)+COUNTIF(AF5:AF32,"ZC")+(COUNTIF(AF5:AF32,"1/2 ZC")/2)+COUNTIF(AF5:AF32,"ZD")+(COUNTIF(AF5:AF32,"1/2 ZD")/2)</f>
        <v>6</v>
      </c>
    </row>
    <row r="35" spans="1:32" ht="15" customHeight="1">
      <c r="A35" s="8" t="s">
        <v>20</v>
      </c>
      <c r="B35" s="14">
        <f>COUNTIF(B5:B32,"ST")+(COUNTIF(B5:B32,"1/2 ST")/2)+COUNTIF(B5:B32,"FORM")+(COUNTIF(B5:B32,"1/2 FORM")/2)+COUNTIF(B5:B32,"EQ")+(COUNTIF(B5:B32,"1/2 EQ")/2)+COUNTIF(B5:B32,"CSO")+(COUNTIF(B5:B32,"1/2 CSO")/2)+COUNTIF(B5:B32,"FOUR")+(COUNTIF(B5:B32,"1/2 FOUR")/2)+COUNTIF(B5:B32,"PR")+(COUNTIF(B5:B32,"1/2 PR")/2)+COUNTIF(B5:B32,"ZA")+(COUNTIF(B5:B32,"1/2 ZA")/2)+COUNTIF(B5:B32,"ZB")+(COUNTIF(B5:B32,"1/2 ZB")/2)+COUNTIF(B5:B32,"ZC")+(COUNTIF(B5:B32,"1/2 ZC")/2)+COUNTIF(B5:B32,"ZD")+(COUNTIF(B5:B32,"1/2 ZD")/2)</f>
        <v>0</v>
      </c>
      <c r="C35" s="14">
        <f>COUNTIF(C5:C32,"ST")+(COUNTIF(C5:C32,"1/2 ST")/2)+COUNTIF(C5:C32,"FORM")+(COUNTIF(C5:C32,"1/2 FORM")/2)+COUNTIF(C5:C32,"EQ")+(COUNTIF(C5:C32,"1/2 EQ")/2)+COUNTIF(C5:C32,"CSO")+(COUNTIF(C5:C32,"1/2 CSO")/2)+COUNTIF(C5:C32,"FOUR")+(COUNTIF(C5:C32,"1/2 FOUR")/2)+COUNTIF(C5:C32,"PR")+(COUNTIF(C5:C32,"1/2 PR")/2)+COUNTIF(C5:C32,"ZA")+(COUNTIF(C5:C32,"1/2 ZA")/2)+COUNTIF(C5:C32,"ZB")+(COUNTIF(C5:C32,"1/2 ZB")/2)+COUNTIF(C5:C32,"ZC")+(COUNTIF(C5:C32,"1/2 ZC")/2)+COUNTIF(C5:C32,"ZD")+(COUNTIF(C5:C32,"1/2 ZD")/2)</f>
        <v>0</v>
      </c>
      <c r="D35" s="14">
        <f>COUNTIF(D5:D32,"ST")+(COUNTIF(D5:D32,"1/2 ST")/2)+COUNTIF(D5:D32,"FORM")+(COUNTIF(D5:D32,"1/2 FORM")/2)+COUNTIF(D5:D32,"EQ")+(COUNTIF(D5:D32,"1/2 EQ")/2)+COUNTIF(D5:D32,"CSO")+(COUNTIF(D5:D32,"1/2 CSO")/2)+COUNTIF(D5:D32,"FOUR")+(COUNTIF(D5:D32,"1/2 FOUR")/2)+COUNTIF(D5:D32,"PR")+(COUNTIF(D5:D32,"1/2 PR")/2)+COUNTIF(D5:D32,"ZA")+(COUNTIF(D5:D32,"1/2 ZA")/2)+COUNTIF(D5:D32,"ZB")+(COUNTIF(D5:D32,"1/2 ZB")/2)+COUNTIF(D5:D32,"ZC")+(COUNTIF(D5:D32,"1/2 ZC")/2)+COUNTIF(D5:D32,"ZD")+(COUNTIF(D5:D32,"1/2 ZD")/2)</f>
        <v>0</v>
      </c>
      <c r="E35" s="14">
        <f>COUNTIF(E5:E32,"ST")+(COUNTIF(E5:E32,"1/2 ST")/2)+COUNTIF(E5:E32,"FORM")+(COUNTIF(E5:E32,"1/2 FORM")/2)+COUNTIF(E5:E32,"EQ")+(COUNTIF(E5:E32,"1/2 EQ")/2)+COUNTIF(E5:E32,"CSO")+(COUNTIF(E5:E32,"1/2 CSO")/2)+COUNTIF(E5:E32,"FOUR")+(COUNTIF(E5:E32,"1/2 FOUR")/2)+COUNTIF(E5:E32,"PR")+(COUNTIF(E5:E32,"1/2 PR")/2)+COUNTIF(E5:E32,"ZA")+(COUNTIF(E5:E32,"1/2 ZA")/2)+COUNTIF(E5:E32,"ZB")+(COUNTIF(E5:E32,"1/2 ZB")/2)+COUNTIF(E5:E32,"ZC")+(COUNTIF(E5:E32,"1/2 ZC")/2)+COUNTIF(E5:E32,"ZD")+(COUNTIF(E5:E32,"1/2 ZD")/2)</f>
        <v>0</v>
      </c>
      <c r="F35" s="14">
        <f>COUNTIF(F5:F32,"ST")+(COUNTIF(F5:F32,"1/2 ST")/2)+COUNTIF(F5:F32,"FORM")+(COUNTIF(F5:F32,"1/2 FORM")/2)+COUNTIF(F5:F32,"EQ")+(COUNTIF(F5:F32,"1/2 EQ")/2)+COUNTIF(F5:F32,"CSO")+(COUNTIF(F5:F32,"1/2 CSO")/2)+COUNTIF(F5:F32,"FOUR")+(COUNTIF(F5:F32,"1/2 FOUR")/2)+COUNTIF(F5:F32,"PR")+(COUNTIF(F5:F32,"1/2 PR")/2)+COUNTIF(F5:F32,"ZA")+(COUNTIF(F5:F32,"1/2 ZA")/2)+COUNTIF(F5:F32,"ZB")+(COUNTIF(F5:F32,"1/2 ZB")/2)+COUNTIF(F5:F32,"ZC")+(COUNTIF(F5:F32,"1/2 ZC")/2)+COUNTIF(F5:F32,"ZD")+(COUNTIF(F5:F32,"1/2 ZD")/2)</f>
        <v>0</v>
      </c>
      <c r="G35" s="14">
        <f>COUNTIF(G5:G32,"ST")+(COUNTIF(G5:G32,"1/2 ST")/2)+COUNTIF(G5:G32,"FORM")+(COUNTIF(G5:G32,"1/2 FORM")/2)+COUNTIF(G5:G32,"EQ")+(COUNTIF(G5:G32,"1/2 EQ")/2)+COUNTIF(G5:G32,"CSO")+(COUNTIF(G5:G32,"1/2 CSO")/2)+COUNTIF(G5:G32,"FOUR")+(COUNTIF(G5:G32,"1/2 FOUR")/2)+COUNTIF(G5:G32,"PR")+(COUNTIF(G5:G32,"1/2 PR")/2)+COUNTIF(G5:G32,"ZA")+(COUNTIF(G5:G32,"1/2 ZA")/2)+COUNTIF(G5:G32,"ZB")+(COUNTIF(G5:G32,"1/2 ZB")/2)+COUNTIF(G5:G32,"ZC")+(COUNTIF(G5:G32,"1/2 ZC")/2)+COUNTIF(G5:G32,"ZD")+(COUNTIF(G5:G32,"1/2 ZD")/2)</f>
        <v>0</v>
      </c>
      <c r="H35" s="14">
        <f>COUNTIF(H5:H32,"ST")+(COUNTIF(H5:H32,"1/2 ST")/2)+COUNTIF(H5:H32,"FORM")+(COUNTIF(H5:H32,"1/2 FORM")/2)+COUNTIF(H5:H32,"EQ")+(COUNTIF(H5:H32,"1/2 EQ")/2)+COUNTIF(H5:H32,"CSO")+(COUNTIF(H5:H32,"1/2 CSO")/2)+COUNTIF(H5:H32,"FOUR")+(COUNTIF(H5:H32,"1/2 FOUR")/2)+COUNTIF(H5:H32,"PR")+(COUNTIF(H5:H32,"1/2 PR")/2)+COUNTIF(H5:H32,"ZA")+(COUNTIF(H5:H32,"1/2 ZA")/2)+COUNTIF(H5:H32,"ZB")+(COUNTIF(H5:H32,"1/2 ZB")/2)+COUNTIF(H5:H32,"ZC")+(COUNTIF(H5:H32,"1/2 ZC")/2)+COUNTIF(H5:H32,"ZD")+(COUNTIF(H5:H32,"1/2 ZD")/2)</f>
        <v>1</v>
      </c>
      <c r="I35" s="14">
        <f>COUNTIF(I5:I32,"ST")+(COUNTIF(I5:I32,"1/2 ST")/2)+COUNTIF(I5:I32,"FORM")+(COUNTIF(I5:I32,"1/2 FORM")/2)+COUNTIF(I5:I32,"EQ")+(COUNTIF(I5:I32,"1/2 EQ")/2)+COUNTIF(I5:I32,"CSO")+(COUNTIF(I5:I32,"1/2 CSO")/2)+COUNTIF(I5:I32,"FOUR")+(COUNTIF(I5:I32,"1/2 FOUR")/2)+COUNTIF(I5:I32,"PR")+(COUNTIF(I5:I32,"1/2 PR")/2)+COUNTIF(I5:I32,"ZA")+(COUNTIF(I5:I32,"1/2 ZA")/2)+COUNTIF(I5:I32,"ZB")+(COUNTIF(I5:I32,"1/2 ZB")/2)+COUNTIF(I5:I32,"ZC")+(COUNTIF(I5:I32,"1/2 ZC")/2)+COUNTIF(I5:I32,"ZD")+(COUNTIF(I5:I32,"1/2 ZD")/2)</f>
        <v>0</v>
      </c>
      <c r="J35" s="14">
        <f>COUNTIF(J5:J32,"ST")+(COUNTIF(J5:J32,"1/2 ST")/2)+COUNTIF(J5:J32,"FORM")+(COUNTIF(J5:J32,"1/2 FORM")/2)+COUNTIF(J5:J32,"EQ")+(COUNTIF(J5:J32,"1/2 EQ")/2)+COUNTIF(J5:J32,"CSO")+(COUNTIF(J5:J32,"1/2 CSO")/2)+COUNTIF(J5:J32,"FOUR")+(COUNTIF(J5:J32,"1/2 FOUR")/2)+COUNTIF(J5:J32,"PR")+(COUNTIF(J5:J32,"1/2 PR")/2)+COUNTIF(J5:J32,"ZA")+(COUNTIF(J5:J32,"1/2 ZA")/2)+COUNTIF(J5:J32,"ZB")+(COUNTIF(J5:J32,"1/2 ZB")/2)+COUNTIF(J5:J32,"ZC")+(COUNTIF(J5:J32,"1/2 ZC")/2)+COUNTIF(J5:J32,"ZD")+(COUNTIF(J5:J32,"1/2 ZD")/2)</f>
        <v>0</v>
      </c>
      <c r="K35" s="14">
        <f>COUNTIF(K5:K32,"ST")+(COUNTIF(K5:K32,"1/2 ST")/2)+COUNTIF(K5:K32,"FORM")+(COUNTIF(K5:K32,"1/2 FORM")/2)+COUNTIF(K5:K32,"EQ")+(COUNTIF(K5:K32,"1/2 EQ")/2)+COUNTIF(K5:K32,"CSO")+(COUNTIF(K5:K32,"1/2 CSO")/2)+COUNTIF(K5:K32,"FOUR")+(COUNTIF(K5:K32,"1/2 FOUR")/2)+COUNTIF(K5:K32,"PR")+(COUNTIF(K5:K32,"1/2 PR")/2)+COUNTIF(K5:K32,"ZA")+(COUNTIF(K5:K32,"1/2 ZA")/2)+COUNTIF(K5:K32,"ZB")+(COUNTIF(K5:K32,"1/2 ZB")/2)+COUNTIF(K5:K32,"ZC")+(COUNTIF(K5:K32,"1/2 ZC")/2)+COUNTIF(K5:K32,"ZD")+(COUNTIF(K5:K32,"1/2 ZD")/2)</f>
        <v>0</v>
      </c>
      <c r="L35" s="14">
        <f>COUNTIF(L5:L32,"ST")+(COUNTIF(L5:L32,"1/2 ST")/2)+COUNTIF(L5:L32,"FORM")+(COUNTIF(L5:L32,"1/2 FORM")/2)+COUNTIF(L5:L32,"EQ")+(COUNTIF(L5:L32,"1/2 EQ")/2)+COUNTIF(L5:L32,"CSO")+(COUNTIF(L5:L32,"1/2 CSO")/2)+COUNTIF(L5:L32,"FOUR")+(COUNTIF(L5:L32,"1/2 FOUR")/2)+COUNTIF(L5:L32,"PR")+(COUNTIF(L5:L32,"1/2 PR")/2)+COUNTIF(L5:L32,"ZA")+(COUNTIF(L5:L32,"1/2 ZA")/2)+COUNTIF(L5:L32,"ZB")+(COUNTIF(L5:L32,"1/2 ZB")/2)+COUNTIF(L5:L32,"ZC")+(COUNTIF(L5:L32,"1/2 ZC")/2)+COUNTIF(L5:L32,"ZD")+(COUNTIF(L5:L32,"1/2 ZD")/2)</f>
        <v>0</v>
      </c>
      <c r="M35" s="14">
        <f>COUNTIF(M5:M32,"ST")+(COUNTIF(M5:M32,"1/2 ST")/2)+COUNTIF(M5:M32,"FORM")+(COUNTIF(M5:M32,"1/2 FORM")/2)+COUNTIF(M5:M32,"EQ")+(COUNTIF(M5:M32,"1/2 EQ")/2)+COUNTIF(M5:M32,"CSO")+(COUNTIF(M5:M32,"1/2 CSO")/2)+COUNTIF(M5:M32,"FOUR")+(COUNTIF(M5:M32,"1/2 FOUR")/2)+COUNTIF(M5:M32,"PR")+(COUNTIF(M5:M32,"1/2 PR")/2)+COUNTIF(M5:M32,"ZA")+(COUNTIF(M5:M32,"1/2 ZA")/2)+COUNTIF(M5:M32,"ZB")+(COUNTIF(M5:M32,"1/2 ZB")/2)+COUNTIF(M5:M32,"ZC")+(COUNTIF(M5:M32,"1/2 ZC")/2)+COUNTIF(M5:M32,"ZD")+(COUNTIF(M5:M32,"1/2 ZD")/2)</f>
        <v>0</v>
      </c>
      <c r="N35" s="14">
        <f>COUNTIF(N5:N32,"ST")+(COUNTIF(N5:N32,"1/2 ST")/2)+COUNTIF(N5:N32,"FORM")+(COUNTIF(N5:N32,"1/2 FORM")/2)+COUNTIF(N5:N32,"EQ")+(COUNTIF(N5:N32,"1/2 EQ")/2)+COUNTIF(N5:N32,"CSO")+(COUNTIF(N5:N32,"1/2 CSO")/2)+COUNTIF(N5:N32,"FOUR")+(COUNTIF(N5:N32,"1/2 FOUR")/2)+COUNTIF(N5:N32,"PR")+(COUNTIF(N5:N32,"1/2 PR")/2)+COUNTIF(N5:N32,"ZA")+(COUNTIF(N5:N32,"1/2 ZA")/2)+COUNTIF(N5:N32,"ZB")+(COUNTIF(N5:N32,"1/2 ZB")/2)+COUNTIF(N5:N32,"ZC")+(COUNTIF(N5:N32,"1/2 ZC")/2)+COUNTIF(N5:N32,"ZD")+(COUNTIF(N5:N32,"1/2 ZD")/2)</f>
        <v>1</v>
      </c>
      <c r="O35" s="14">
        <f>COUNTIF(O5:O32,"ST")+(COUNTIF(O5:O32,"1/2 ST")/2)+COUNTIF(O5:O32,"FORM")+(COUNTIF(O5:O32,"1/2 FORM")/2)+COUNTIF(O5:O32,"EQ")+(COUNTIF(O5:O32,"1/2 EQ")/2)+COUNTIF(O5:O32,"CSO")+(COUNTIF(O5:O32,"1/2 CSO")/2)+COUNTIF(O5:O32,"FOUR")+(COUNTIF(O5:O32,"1/2 FOUR")/2)+COUNTIF(O5:O32,"PR")+(COUNTIF(O5:O32,"1/2 PR")/2)+COUNTIF(O5:O32,"ZA")+(COUNTIF(O5:O32,"1/2 ZA")/2)+COUNTIF(O5:O32,"ZB")+(COUNTIF(O5:O32,"1/2 ZB")/2)+COUNTIF(O5:O32,"ZC")+(COUNTIF(O5:O32,"1/2 ZC")/2)+COUNTIF(O5:O32,"ZD")+(COUNTIF(O5:O32,"1/2 ZD")/2)</f>
        <v>2</v>
      </c>
      <c r="P35" s="14">
        <f>COUNTIF(P5:P32,"ST")+(COUNTIF(P5:P32,"1/2 ST")/2)+COUNTIF(P5:P32,"FORM")+(COUNTIF(P5:P32,"1/2 FORM")/2)+COUNTIF(P5:P32,"EQ")+(COUNTIF(P5:P32,"1/2 EQ")/2)+COUNTIF(P5:P32,"CSO")+(COUNTIF(P5:P32,"1/2 CSO")/2)+COUNTIF(P5:P32,"FOUR")+(COUNTIF(P5:P32,"1/2 FOUR")/2)+COUNTIF(P5:P32,"PR")+(COUNTIF(P5:P32,"1/2 PR")/2)+COUNTIF(P5:P32,"ZA")+(COUNTIF(P5:P32,"1/2 ZA")/2)+COUNTIF(P5:P32,"ZB")+(COUNTIF(P5:P32,"1/2 ZB")/2)+COUNTIF(P5:P32,"ZC")+(COUNTIF(P5:P32,"1/2 ZC")/2)+COUNTIF(P5:P32,"ZD")+(COUNTIF(P5:P32,"1/2 ZD")/2)</f>
        <v>1</v>
      </c>
      <c r="Q35" s="14">
        <f>COUNTIF(Q5:Q32,"ST")+(COUNTIF(Q5:Q32,"1/2 ST")/2)+COUNTIF(Q5:Q32,"FORM")+(COUNTIF(Q5:Q32,"1/2 FORM")/2)+COUNTIF(Q5:Q32,"EQ")+(COUNTIF(Q5:Q32,"1/2 EQ")/2)+COUNTIF(Q5:Q32,"CSO")+(COUNTIF(Q5:Q32,"1/2 CSO")/2)+COUNTIF(Q5:Q32,"FOUR")+(COUNTIF(Q5:Q32,"1/2 FOUR")/2)+COUNTIF(Q5:Q32,"PR")+(COUNTIF(Q5:Q32,"1/2 PR")/2)+COUNTIF(Q5:Q32,"ZA")+(COUNTIF(Q5:Q32,"1/2 ZA")/2)+COUNTIF(Q5:Q32,"ZB")+(COUNTIF(Q5:Q32,"1/2 ZB")/2)+COUNTIF(Q5:Q32,"ZC")+(COUNTIF(Q5:Q32,"1/2 ZC")/2)+COUNTIF(Q5:Q32,"ZD")+(COUNTIF(Q5:Q32,"1/2 ZD")/2)</f>
        <v>0</v>
      </c>
      <c r="R35" s="14">
        <f>COUNTIF(R5:R32,"ST")+(COUNTIF(R5:R32,"1/2 ST")/2)+COUNTIF(R5:R32,"FORM")+(COUNTIF(R5:R32,"1/2 FORM")/2)+COUNTIF(R5:R32,"EQ")+(COUNTIF(R5:R32,"1/2 EQ")/2)+COUNTIF(R5:R32,"CSO")+(COUNTIF(R5:R32,"1/2 CSO")/2)+COUNTIF(R5:R32,"FOUR")+(COUNTIF(R5:R32,"1/2 FOUR")/2)+COUNTIF(R5:R32,"PR")+(COUNTIF(R5:R32,"1/2 PR")/2)+COUNTIF(R5:R32,"ZA")+(COUNTIF(R5:R32,"1/2 ZA")/2)+COUNTIF(R5:R32,"ZB")+(COUNTIF(R5:R32,"1/2 ZB")/2)+COUNTIF(R5:R32,"ZC")+(COUNTIF(R5:R32,"1/2 ZC")/2)+COUNTIF(R5:R32,"ZD")+(COUNTIF(R5:R32,"1/2 ZD")/2)</f>
        <v>0</v>
      </c>
      <c r="S35" s="14">
        <f>COUNTIF(S5:S32,"ST")+(COUNTIF(S5:S32,"1/2 ST")/2)+COUNTIF(S5:S32,"FORM")+(COUNTIF(S5:S32,"1/2 FORM")/2)+COUNTIF(S5:S32,"EQ")+(COUNTIF(S5:S32,"1/2 EQ")/2)+COUNTIF(S5:S32,"CSO")+(COUNTIF(S5:S32,"1/2 CSO")/2)+COUNTIF(S5:S32,"FOUR")+(COUNTIF(S5:S32,"1/2 FOUR")/2)+COUNTIF(S5:S32,"PR")+(COUNTIF(S5:S32,"1/2 PR")/2)+COUNTIF(S5:S32,"ZA")+(COUNTIF(S5:S32,"1/2 ZA")/2)+COUNTIF(S5:S32,"ZB")+(COUNTIF(S5:S32,"1/2 ZB")/2)+COUNTIF(S5:S32,"ZC")+(COUNTIF(S5:S32,"1/2 ZC")/2)+COUNTIF(S5:S32,"ZD")+(COUNTIF(S5:S32,"1/2 ZD")/2)</f>
        <v>0</v>
      </c>
      <c r="T35" s="14">
        <f>COUNTIF(T5:T32,"ST")+(COUNTIF(T5:T32,"1/2 ST")/2)+COUNTIF(T5:T32,"FORM")+(COUNTIF(T5:T32,"1/2 FORM")/2)+COUNTIF(T5:T32,"EQ")+(COUNTIF(T5:T32,"1/2 EQ")/2)+COUNTIF(T5:T32,"CSO")+(COUNTIF(T5:T32,"1/2 CSO")/2)+COUNTIF(T5:T32,"FOUR")+(COUNTIF(T5:T32,"1/2 FOUR")/2)+COUNTIF(T5:T32,"PR")+(COUNTIF(T5:T32,"1/2 PR")/2)+COUNTIF(T5:T32,"ZA")+(COUNTIF(T5:T32,"1/2 ZA")/2)+COUNTIF(T5:T32,"ZB")+(COUNTIF(T5:T32,"1/2 ZB")/2)+COUNTIF(T5:T32,"ZC")+(COUNTIF(T5:T32,"1/2 ZC")/2)+COUNTIF(T5:T32,"ZD")+(COUNTIF(T5:T32,"1/2 ZD")/2)</f>
        <v>0</v>
      </c>
      <c r="U35" s="14">
        <f>COUNTIF(U5:U32,"ST")+(COUNTIF(U5:U32,"1/2 ST")/2)+COUNTIF(U5:U32,"FORM")+(COUNTIF(U5:U32,"1/2 FORM")/2)+COUNTIF(U5:U32,"EQ")+(COUNTIF(U5:U32,"1/2 EQ")/2)+COUNTIF(U5:U32,"CSO")+(COUNTIF(U5:U32,"1/2 CSO")/2)+COUNTIF(U5:U32,"FOUR")+(COUNTIF(U5:U32,"1/2 FOUR")/2)+COUNTIF(U5:U32,"PR")+(COUNTIF(U5:U32,"1/2 PR")/2)+COUNTIF(U5:U32,"ZA")+(COUNTIF(U5:U32,"1/2 ZA")/2)+COUNTIF(U5:U32,"ZB")+(COUNTIF(U5:U32,"1/2 ZB")/2)+COUNTIF(U5:U32,"ZC")+(COUNTIF(U5:U32,"1/2 ZC")/2)+COUNTIF(U5:U32,"ZD")+(COUNTIF(U5:U32,"1/2 ZD")/2)</f>
        <v>0</v>
      </c>
      <c r="V35" s="14">
        <f>COUNTIF(V5:V32,"ST")+(COUNTIF(V5:V32,"1/2 ST")/2)+COUNTIF(V5:V32,"FORM")+(COUNTIF(V5:V32,"1/2 FORM")/2)+COUNTIF(V5:V32,"EQ")+(COUNTIF(V5:V32,"1/2 EQ")/2)+COUNTIF(V5:V32,"CSO")+(COUNTIF(V5:V32,"1/2 CSO")/2)+COUNTIF(V5:V32,"FOUR")+(COUNTIF(V5:V32,"1/2 FOUR")/2)+COUNTIF(V5:V32,"PR")+(COUNTIF(V5:V32,"1/2 PR")/2)+COUNTIF(V5:V32,"ZA")+(COUNTIF(V5:V32,"1/2 ZA")/2)+COUNTIF(V5:V32,"ZB")+(COUNTIF(V5:V32,"1/2 ZB")/2)+COUNTIF(V5:V32,"ZC")+(COUNTIF(V5:V32,"1/2 ZC")/2)+COUNTIF(V5:V32,"ZD")+(COUNTIF(V5:V32,"1/2 ZD")/2)</f>
        <v>1</v>
      </c>
      <c r="W35" s="14">
        <f>COUNTIF(W5:W32,"ST")+(COUNTIF(W5:W32,"1/2 ST")/2)+COUNTIF(W5:W32,"FORM")+(COUNTIF(W5:W32,"1/2 FORM")/2)+COUNTIF(W5:W32,"EQ")+(COUNTIF(W5:W32,"1/2 EQ")/2)+COUNTIF(W5:W32,"CSO")+(COUNTIF(W5:W32,"1/2 CSO")/2)+COUNTIF(W5:W32,"FOUR")+(COUNTIF(W5:W32,"1/2 FOUR")/2)+COUNTIF(W5:W32,"PR")+(COUNTIF(W5:W32,"1/2 PR")/2)+COUNTIF(W5:W32,"ZA")+(COUNTIF(W5:W32,"1/2 ZA")/2)+COUNTIF(W5:W32,"ZB")+(COUNTIF(W5:W32,"1/2 ZB")/2)+COUNTIF(W5:W32,"ZC")+(COUNTIF(W5:W32,"1/2 ZC")/2)+COUNTIF(W5:W32,"ZD")+(COUNTIF(W5:W32,"1/2 ZD")/2)</f>
        <v>0</v>
      </c>
      <c r="X35" s="14">
        <f>COUNTIF(X5:X32,"ST")+(COUNTIF(X5:X32,"1/2 ST")/2)+COUNTIF(X5:X32,"FORM")+(COUNTIF(X5:X32,"1/2 FORM")/2)+COUNTIF(X5:X32,"EQ")+(COUNTIF(X5:X32,"1/2 EQ")/2)+COUNTIF(X5:X32,"CSO")+(COUNTIF(X5:X32,"1/2 CSO")/2)+COUNTIF(X5:X32,"FOUR")+(COUNTIF(X5:X32,"1/2 FOUR")/2)+COUNTIF(X5:X32,"PR")+(COUNTIF(X5:X32,"1/2 PR")/2)+COUNTIF(X5:X32,"ZA")+(COUNTIF(X5:X32,"1/2 ZA")/2)+COUNTIF(X5:X32,"ZB")+(COUNTIF(X5:X32,"1/2 ZB")/2)+COUNTIF(X5:X32,"ZC")+(COUNTIF(X5:X32,"1/2 ZC")/2)+COUNTIF(X5:X32,"ZD")+(COUNTIF(X5:X32,"1/2 ZD")/2)</f>
        <v>0</v>
      </c>
      <c r="Y35" s="14">
        <f>COUNTIF(Y5:Y32,"ST")+(COUNTIF(Y5:Y32,"1/2 ST")/2)+COUNTIF(Y5:Y32,"FORM")+(COUNTIF(Y5:Y32,"1/2 FORM")/2)+COUNTIF(Y5:Y32,"EQ")+(COUNTIF(Y5:Y32,"1/2 EQ")/2)+COUNTIF(Y5:Y32,"CSO")+(COUNTIF(Y5:Y32,"1/2 CSO")/2)+COUNTIF(Y5:Y32,"FOUR")+(COUNTIF(Y5:Y32,"1/2 FOUR")/2)+COUNTIF(Y5:Y32,"PR")+(COUNTIF(Y5:Y32,"1/2 PR")/2)+COUNTIF(Y5:Y32,"ZA")+(COUNTIF(Y5:Y32,"1/2 ZA")/2)+COUNTIF(Y5:Y32,"ZB")+(COUNTIF(Y5:Y32,"1/2 ZB")/2)+COUNTIF(Y5:Y32,"ZC")+(COUNTIF(Y5:Y32,"1/2 ZC")/2)+COUNTIF(Y5:Y32,"ZD")+(COUNTIF(Y5:Y32,"1/2 ZD")/2)</f>
        <v>0</v>
      </c>
      <c r="Z35" s="14">
        <f>COUNTIF(Z5:Z32,"ST")+(COUNTIF(Z5:Z32,"1/2 ST")/2)+COUNTIF(Z5:Z32,"FORM")+(COUNTIF(Z5:Z32,"1/2 FORM")/2)+COUNTIF(Z5:Z32,"EQ")+(COUNTIF(Z5:Z32,"1/2 EQ")/2)+COUNTIF(Z5:Z32,"CSO")+(COUNTIF(Z5:Z32,"1/2 CSO")/2)+COUNTIF(Z5:Z32,"FOUR")+(COUNTIF(Z5:Z32,"1/2 FOUR")/2)+COUNTIF(Z5:Z32,"PR")+(COUNTIF(Z5:Z32,"1/2 PR")/2)+COUNTIF(Z5:Z32,"ZA")+(COUNTIF(Z5:Z32,"1/2 ZA")/2)+COUNTIF(Z5:Z32,"ZB")+(COUNTIF(Z5:Z32,"1/2 ZB")/2)+COUNTIF(Z5:Z32,"ZC")+(COUNTIF(Z5:Z32,"1/2 ZC")/2)+COUNTIF(Z5:Z32,"ZD")+(COUNTIF(Z5:Z32,"1/2 ZD")/2)</f>
        <v>0</v>
      </c>
      <c r="AA35" s="14">
        <f>COUNTIF(AA5:AA32,"ST")+(COUNTIF(AA5:AA32,"1/2 ST")/2)+COUNTIF(AA5:AA32,"FORM")+(COUNTIF(AA5:AA32,"1/2 FORM")/2)+COUNTIF(AA5:AA32,"EQ")+(COUNTIF(AA5:AA32,"1/2 EQ")/2)+COUNTIF(AA5:AA32,"CSO")+(COUNTIF(AA5:AA32,"1/2 CSO")/2)+COUNTIF(AA5:AA32,"FOUR")+(COUNTIF(AA5:AA32,"1/2 FOUR")/2)+COUNTIF(AA5:AA32,"PR")+(COUNTIF(AA5:AA32,"1/2 PR")/2)+COUNTIF(AA5:AA32,"ZA")+(COUNTIF(AA5:AA32,"1/2 ZA")/2)+COUNTIF(AA5:AA32,"ZB")+(COUNTIF(AA5:AA32,"1/2 ZB")/2)+COUNTIF(AA5:AA32,"ZC")+(COUNTIF(AA5:AA32,"1/2 ZC")/2)+COUNTIF(AA5:AA32,"ZD")+(COUNTIF(AA5:AA32,"1/2 ZD")/2)</f>
        <v>0</v>
      </c>
      <c r="AB35" s="14">
        <f>COUNTIF(AB5:AB32,"ST")+(COUNTIF(AB5:AB32,"1/2 ST")/2)+COUNTIF(AB5:AB32,"FORM")+(COUNTIF(AB5:AB32,"1/2 FORM")/2)+COUNTIF(AB5:AB32,"EQ")+(COUNTIF(AB5:AB32,"1/2 EQ")/2)+COUNTIF(AB5:AB32,"CSO")+(COUNTIF(AB5:AB32,"1/2 CSO")/2)+COUNTIF(AB5:AB32,"FOUR")+(COUNTIF(AB5:AB32,"1/2 FOUR")/2)+COUNTIF(AB5:AB32,"PR")+(COUNTIF(AB5:AB32,"1/2 PR")/2)+COUNTIF(AB5:AB32,"ZA")+(COUNTIF(AB5:AB32,"1/2 ZA")/2)+COUNTIF(AB5:AB32,"ZB")+(COUNTIF(AB5:AB32,"1/2 ZB")/2)+COUNTIF(AB5:AB32,"ZC")+(COUNTIF(AB5:AB32,"1/2 ZC")/2)+COUNTIF(AB5:AB32,"ZD")+(COUNTIF(AB5:AB32,"1/2 ZD")/2)</f>
        <v>0</v>
      </c>
      <c r="AC35" s="14">
        <f>COUNTIF(AC5:AC32,"ST")+(COUNTIF(AC5:AC32,"1/2 ST")/2)+COUNTIF(AC5:AC32,"FORM")+(COUNTIF(AC5:AC32,"1/2 FORM")/2)+COUNTIF(AC5:AC32,"EQ")+(COUNTIF(AC5:AC32,"1/2 EQ")/2)+COUNTIF(AC5:AC32,"CSO")+(COUNTIF(AC5:AC32,"1/2 CSO")/2)+COUNTIF(AC5:AC32,"FOUR")+(COUNTIF(AC5:AC32,"1/2 FOUR")/2)+COUNTIF(AC5:AC32,"PR")+(COUNTIF(AC5:AC32,"1/2 PR")/2)+COUNTIF(AC5:AC32,"ZA")+(COUNTIF(AC5:AC32,"1/2 ZA")/2)+COUNTIF(AC5:AC32,"ZB")+(COUNTIF(AC5:AC32,"1/2 ZB")/2)+COUNTIF(AC5:AC32,"ZC")+(COUNTIF(AC5:AC32,"1/2 ZC")/2)+COUNTIF(AC5:AC32,"ZD")+(COUNTIF(AC5:AC32,"1/2 ZD")/2)</f>
        <v>1</v>
      </c>
      <c r="AD35" s="14">
        <f>COUNTIF(AD5:AD32,"ST")+(COUNTIF(AD5:AD32,"1/2 ST")/2)+COUNTIF(AD5:AD32,"FORM")+(COUNTIF(AD5:AD32,"1/2 FORM")/2)+COUNTIF(AD5:AD32,"EQ")+(COUNTIF(AD5:AD32,"1/2 EQ")/2)+COUNTIF(AD5:AD32,"CSO")+(COUNTIF(AD5:AD32,"1/2 CSO")/2)+COUNTIF(AD5:AD32,"FOUR")+(COUNTIF(AD5:AD32,"1/2 FOUR")/2)+COUNTIF(AD5:AD32,"PR")+(COUNTIF(AD5:AD32,"1/2 PR")/2)+COUNTIF(AD5:AD32,"ZA")+(COUNTIF(AD5:AD32,"1/2 ZA")/2)+COUNTIF(AD5:AD32,"ZB")+(COUNTIF(AD5:AD32,"1/2 ZB")/2)+COUNTIF(AD5:AD32,"ZC")+(COUNTIF(AD5:AD32,"1/2 ZC")/2)+COUNTIF(AD5:AD32,"ZD")+(COUNTIF(AD5:AD32,"1/2 ZD")/2)</f>
        <v>0</v>
      </c>
      <c r="AE35" s="14">
        <f>COUNTIF(AE5:AE32,"ST")+(COUNTIF(AE5:AE32,"1/2 ST")/2)+COUNTIF(AE5:AE32,"FORM")+(COUNTIF(AE5:AE32,"1/2 FORM")/2)+COUNTIF(AE5:AE32,"EQ")+(COUNTIF(AE5:AE32,"1/2 EQ")/2)+COUNTIF(AE5:AE32,"CSO")+(COUNTIF(AE5:AE32,"1/2 CSO")/2)+COUNTIF(AE5:AE32,"FOUR")+(COUNTIF(AE5:AE32,"1/2 FOUR")/2)+COUNTIF(AE5:AE32,"PR")+(COUNTIF(AE5:AE32,"1/2 PR")/2)+COUNTIF(AE5:AE32,"ZA")+(COUNTIF(AE5:AE32,"1/2 ZA")/2)+COUNTIF(AE5:AE32,"ZB")+(COUNTIF(AE5:AE32,"1/2 ZB")/2)+COUNTIF(AE5:AE32,"ZC")+(COUNTIF(AE5:AE32,"1/2 ZC")/2)+COUNTIF(AE5:AE32,"ZD")+(COUNTIF(AE5:AE32,"1/2 ZD")/2)</f>
        <v>0</v>
      </c>
      <c r="AF35" s="14">
        <f>COUNTIF(AF5:AF32,"ST")+(COUNTIF(AF5:AF32,"1/2 ST")/2)+COUNTIF(AF5:AF32,"FORM")+(COUNTIF(AF5:AF32,"1/2 FORM")/2)+COUNTIF(AF5:AF32,"EQ")+(COUNTIF(AF5:AF32,"1/2 EQ")/2)+COUNTIF(AF5:AF32,"CSO")+(COUNTIF(AF5:AF32,"1/2 CSO")/2)+COUNTIF(AF5:AF32,"FOUR")+(COUNTIF(AF5:AF32,"1/2 FOUR")/2)+COUNTIF(AF5:AF32,"PR")+(COUNTIF(AF5:AF32,"1/2 PR")/2)+COUNTIF(AF5:AF32,"ZA")+(COUNTIF(AF5:AF32,"1/2 ZA")/2)+COUNTIF(AF5:AF32,"ZB")+(COUNTIF(AF5:AF32,"1/2 ZB")/2)+COUNTIF(AF5:AF32,"ZC")+(COUNTIF(AF5:AF32,"1/2 ZC")/2)+COUNTIF(AF5:AF32,"ZD")+(COUNTIF(AF5:AF32,"1/2 ZD")/2)</f>
        <v>0</v>
      </c>
    </row>
    <row r="36" spans="1:32" ht="12.75" customHeight="1">
      <c r="A36" s="24"/>
      <c r="B36" s="26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6"/>
      <c r="O36" s="25"/>
      <c r="P36" s="23"/>
      <c r="Q36" s="26"/>
      <c r="R36" s="25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0"/>
      <c r="AE36" s="23"/>
      <c r="AF36" s="23"/>
    </row>
    <row r="37" spans="1:32">
      <c r="A37" s="24"/>
      <c r="B37" s="26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6"/>
      <c r="O37" s="25"/>
      <c r="P37" s="23"/>
      <c r="Q37" s="26"/>
      <c r="R37" s="25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1"/>
      <c r="AE37" s="23"/>
      <c r="AF37" s="23"/>
    </row>
    <row r="38" spans="1:32">
      <c r="A38" s="24"/>
      <c r="B38" s="26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6"/>
      <c r="O38" s="25"/>
      <c r="P38" s="23"/>
      <c r="Q38" s="26"/>
      <c r="R38" s="25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1"/>
      <c r="AE38" s="23"/>
      <c r="AF38" s="23"/>
    </row>
    <row r="39" spans="1:32">
      <c r="A39" s="24"/>
      <c r="B39" s="26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6"/>
      <c r="O39" s="25"/>
      <c r="P39" s="23"/>
      <c r="Q39" s="26"/>
      <c r="R39" s="25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1"/>
      <c r="AE39" s="23"/>
      <c r="AF39" s="23"/>
    </row>
    <row r="40" spans="1:32">
      <c r="A40" s="24"/>
      <c r="B40" s="26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6"/>
      <c r="O40" s="25"/>
      <c r="P40" s="23"/>
      <c r="Q40" s="26"/>
      <c r="R40" s="25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1"/>
      <c r="AE40" s="23"/>
      <c r="AF40" s="23"/>
    </row>
    <row r="41" spans="1:32">
      <c r="A41" s="24"/>
      <c r="B41" s="26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6"/>
      <c r="O41" s="25"/>
      <c r="P41" s="23"/>
      <c r="Q41" s="26"/>
      <c r="R41" s="25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1"/>
      <c r="AE41" s="23"/>
      <c r="AF41" s="23"/>
    </row>
    <row r="42" spans="1:32">
      <c r="A42" s="24"/>
      <c r="B42" s="26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6"/>
      <c r="O42" s="25"/>
      <c r="P42" s="23"/>
      <c r="Q42" s="26"/>
      <c r="R42" s="25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2"/>
      <c r="AE42" s="23"/>
      <c r="AF42" s="23"/>
    </row>
    <row r="43" spans="1:32" ht="18.75" customHeight="1">
      <c r="A43" s="15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</row>
    <row r="46" spans="1:32" ht="17.25" customHeight="1">
      <c r="A46" s="15"/>
      <c r="B46" s="16" t="s">
        <v>1</v>
      </c>
      <c r="C46" s="16" t="s">
        <v>6</v>
      </c>
      <c r="D46" s="16" t="s">
        <v>11</v>
      </c>
      <c r="E46" s="16" t="s">
        <v>21</v>
      </c>
      <c r="F46" s="16" t="s">
        <v>9</v>
      </c>
      <c r="G46" s="16" t="s">
        <v>12</v>
      </c>
      <c r="H46" s="16" t="s">
        <v>13</v>
      </c>
      <c r="I46" s="16" t="s">
        <v>22</v>
      </c>
      <c r="J46" s="16" t="s">
        <v>7</v>
      </c>
      <c r="K46" s="16" t="s">
        <v>23</v>
      </c>
      <c r="L46" s="16" t="s">
        <v>24</v>
      </c>
      <c r="M46" s="16" t="s">
        <v>25</v>
      </c>
      <c r="N46" s="16" t="s">
        <v>26</v>
      </c>
      <c r="O46" s="16" t="s">
        <v>10</v>
      </c>
      <c r="P46" s="16" t="s">
        <v>27</v>
      </c>
      <c r="Q46" s="16" t="s">
        <v>8</v>
      </c>
      <c r="R46" s="16" t="s">
        <v>16</v>
      </c>
      <c r="S46" s="16" t="s">
        <v>28</v>
      </c>
      <c r="T46" s="16" t="s">
        <v>29</v>
      </c>
      <c r="U46" s="16" t="s">
        <v>30</v>
      </c>
      <c r="V46" s="16" t="s">
        <v>17</v>
      </c>
      <c r="W46" s="17"/>
      <c r="X46" s="17"/>
      <c r="Y46" s="17"/>
      <c r="Z46" s="17"/>
      <c r="AA46" s="17"/>
      <c r="AB46" s="17"/>
      <c r="AC46" s="17"/>
      <c r="AD46" s="17"/>
      <c r="AE46" s="17"/>
      <c r="AF46" s="17"/>
    </row>
    <row r="47" spans="1:32" ht="17.25" customHeight="1">
      <c r="A47" s="18" t="s">
        <v>31</v>
      </c>
      <c r="B47" s="15">
        <f>COUNTIF($B$5:$AF$6,"J")+(COUNTIF($B$5:$AF$6,"1/2 J")/2)</f>
        <v>0</v>
      </c>
      <c r="C47" s="15">
        <f>COUNTIF($B$5:$AF$6,"M")+(COUNTIF($B$5:$AF$6,"1/2 M")/2)</f>
        <v>12</v>
      </c>
      <c r="D47" s="15">
        <f>COUNTIF($B$5:$AF$6,"AM")+(COUNTIF($B$5:$AF$6,"1/2 AM")/2)</f>
        <v>0</v>
      </c>
      <c r="E47" s="15">
        <f>COUNTIF($B$5:$AF$6,"GTPI")+(COUNTIF($B$5:$AF$6,"1/2 GTPI")/2)</f>
        <v>0</v>
      </c>
      <c r="F47" s="15">
        <f>COUNTIF($B$5:$AF$6,"RH")+(COUNTIF($B$5:$AF$6,"1/2 RH")/2)</f>
        <v>5</v>
      </c>
      <c r="G47" s="15">
        <f>COUNTIF($B$5:$AF$6,"CA")+(COUNTIF($B$5:$AF$6,"1/2 CA")/2)</f>
        <v>0</v>
      </c>
      <c r="H47" s="15">
        <f>COUNTIF($B$5:$AF$6,"RT")+(COUNTIF($B$5:$AF$6,"1/2 RT")/2)</f>
        <v>0</v>
      </c>
      <c r="I47" s="15">
        <f>COUNTIF($B$5:$AF$6,"CE")+(COUNTIF($B$5:$AF$6,"1/2 CE")/2)</f>
        <v>0</v>
      </c>
      <c r="J47" s="15">
        <f>COUNTIF($B$5:$AF$6,"MO")+(COUNTIF($B$5:$AF$6,"1/2 MO")/2)</f>
        <v>11</v>
      </c>
      <c r="K47" s="15">
        <f>COUNTIF($B$5:$AF$6,"CAA")+(COUNTIF($B$5:$AF$6,"1/2 CAA")/2)</f>
        <v>0</v>
      </c>
      <c r="L47" s="15">
        <f>COUNTIF($B$5:$AF$6,"EF")+(COUNTIF($B$5:$AF$6,"1/2 EF")/2)</f>
        <v>0</v>
      </c>
      <c r="M47" s="15">
        <f>COUNTIF($B$5:$AF$6,"HSR")+(COUNTIF($B$5:$AF$6,"1/2 HSR")/2)</f>
        <v>0</v>
      </c>
      <c r="N47" s="15">
        <f>COUNTIF($B$5:$AF$6,"EM")+(COUNTIF($B$5:$AF$6,"1/2 EM")/2)</f>
        <v>0</v>
      </c>
      <c r="O47" s="15">
        <f>COUNTIF($B$5:$AF$6,"F")+(COUNTIF($B$5:$AF$6,"1/2 F")/2)</f>
        <v>0</v>
      </c>
      <c r="P47" s="15">
        <f>COUNTIF($B$5:$AF$6,"ST")+(COUNTIF($B$5:$AF$6,"1/2 ST")/2)</f>
        <v>0</v>
      </c>
      <c r="Q47" s="15">
        <f>COUNTIF($B$5:$AF$6,"FORM")+(COUNTIF($B$5:$AF$6,"1/2 FORM")/2)</f>
        <v>3</v>
      </c>
      <c r="R47" s="15">
        <f>COUNTIF($B$5:$AF$6,"EQ")+(COUNTIF($B$5:$AF$6,"1/2 EQ")/2)</f>
        <v>0</v>
      </c>
      <c r="S47" s="15">
        <f>COUNTIF($B$5:$AF$6,"CSO")+(COUNTIF($B$5:$AF$6,"1/2 CSO")/2)</f>
        <v>0</v>
      </c>
      <c r="T47" s="15">
        <f>COUNTIF($B$5:$AF$6,"FOUR")+(COUNTIF($B$5:$AF$6,"1/2 FOUR")/2)</f>
        <v>0</v>
      </c>
      <c r="U47" s="15">
        <f>COUNTIF($B$5:$AF$6,"PR")+(COUNTIF($B$5:$AF$6,"1/2 PR")/2)</f>
        <v>0</v>
      </c>
      <c r="V47" s="15">
        <f>COUNTIF($B$5:$AF$6,"AT")+(COUNTIF($B$5:$AF$6,"1/2 AT")/2)</f>
        <v>0</v>
      </c>
      <c r="W47" s="15"/>
      <c r="X47" s="15"/>
      <c r="Y47" s="15"/>
      <c r="Z47" s="15"/>
      <c r="AA47" s="15"/>
      <c r="AB47" s="15"/>
      <c r="AC47" s="15"/>
      <c r="AD47" s="15"/>
      <c r="AE47" s="15"/>
      <c r="AF47" s="19">
        <f>SUM(B47:AE47)</f>
        <v>31</v>
      </c>
    </row>
    <row r="48" spans="1:32" ht="17.25" customHeight="1">
      <c r="A48" s="18" t="s">
        <v>32</v>
      </c>
      <c r="B48" s="15">
        <f>COUNTIF($B$7:$AF$8,"J")+(COUNTIF($B$7:$AF$8,"1/2 J")/2)</f>
        <v>0</v>
      </c>
      <c r="C48" s="15">
        <f>COUNTIF($B$7:$AF$8,"M")+(COUNTIF($B$7:$AF$8,"1/2 M")/2)</f>
        <v>10</v>
      </c>
      <c r="D48" s="15">
        <f>COUNTIF($B$7:$AF$8,"AM")+(COUNTIF($B$7:$AF$8,"1/2 AM")/2)</f>
        <v>10</v>
      </c>
      <c r="E48" s="15">
        <f>COUNTIF($B$7:$AF$8,"GTPI")+(COUNTIF($B$7:$AF$8,"1/2 GTPI")/2)</f>
        <v>0</v>
      </c>
      <c r="F48" s="15">
        <f>COUNTIF($B$7:$AF$8,"RH")+(COUNTIF($B$7:$AF$8,"1/2 RH")/2)</f>
        <v>8</v>
      </c>
      <c r="G48" s="15">
        <f>COUNTIF($B$7:$AF$8,"CA")+(COUNTIF($B$7:$AF$8,"1/2 CA")/2)</f>
        <v>1</v>
      </c>
      <c r="H48" s="15">
        <f>COUNTIF($B$7:$AF$8,"RT")+(COUNTIF($B$7:$AF$8,"1/2 RT")/2)</f>
        <v>1</v>
      </c>
      <c r="I48" s="15">
        <f>COUNTIF($B$7:$AF$8,"CE")+(COUNTIF($B$7:$AF$8,"1/2 CE")/2)</f>
        <v>0</v>
      </c>
      <c r="J48" s="15">
        <f>COUNTIF($B$7:$AF$8,"MO")+(COUNTIF($B$7:$AF$8,"1/2 MO")/2)</f>
        <v>0</v>
      </c>
      <c r="K48" s="15">
        <f>COUNTIF($B$7:$AF$8,"CAA")+(COUNTIF($B$7:$AF$8,"1/2 CAA")/2)</f>
        <v>0</v>
      </c>
      <c r="L48" s="15">
        <f>COUNTIF($B$7:$AF$8,"EF")+(COUNTIF($B$7:$AF$8,"1/2 EF")/2)</f>
        <v>0</v>
      </c>
      <c r="M48" s="15">
        <f>COUNTIF($B$7:$AF$8,"HSR")+(COUNTIF($B$7:$AF$8,"1/2 HSR")/2)</f>
        <v>0</v>
      </c>
      <c r="N48" s="15">
        <f>COUNTIF($B$7:$AF$8,"EM")+(COUNTIF($B$7:$AF$8,"1/2 EM")/2)</f>
        <v>0</v>
      </c>
      <c r="O48" s="15">
        <f>COUNTIF($B$7:$AF$8,"F")+(COUNTIF($B$7:$AF$8,"1/2 F")/2)</f>
        <v>1</v>
      </c>
      <c r="P48" s="15">
        <f>COUNTIF($B$7:$AF$8,"ST")+(COUNTIF($B$7:$AF$8,"1/2 ST")/2)</f>
        <v>0</v>
      </c>
      <c r="Q48" s="15">
        <f>COUNTIF($B$7:$AF$8,"FORM")+(COUNTIF($B$7:$AF$8,"1/2 FORM")/2)</f>
        <v>0</v>
      </c>
      <c r="R48" s="15">
        <f>COUNTIF($B$7:$AF$8,"EQ")+(COUNTIF($B$7:$AF$8,"1/2 EQ")/2)</f>
        <v>0</v>
      </c>
      <c r="S48" s="15">
        <f>COUNTIF($B$7:$AF$8,"CSO")+(COUNTIF($B$7:$AF$8,"1/2 CSO")/2)</f>
        <v>0</v>
      </c>
      <c r="T48" s="15">
        <f>COUNTIF($B$7:$AF$8,"FOUR")+(COUNTIF($B$7:$AF$8,"1/2 FOUR")/2)</f>
        <v>0</v>
      </c>
      <c r="U48" s="15">
        <f>COUNTIF($B$7:$AF$8,"PR")+(COUNTIF($B$7:$AF$8,"1/2 PR")/2)</f>
        <v>0</v>
      </c>
      <c r="V48" s="15">
        <f t="shared" ref="V48:V59" si="43">COUNTIF($B$5:$AF$6,"AT")+(COUNTIF($B$5:$AF$6,"1/2 AT")/2)</f>
        <v>0</v>
      </c>
      <c r="W48" s="15"/>
      <c r="X48" s="15"/>
      <c r="Y48" s="15"/>
      <c r="Z48" s="15"/>
      <c r="AA48" s="15"/>
      <c r="AB48" s="15"/>
      <c r="AC48" s="15"/>
      <c r="AD48" s="15"/>
      <c r="AE48" s="15"/>
      <c r="AF48" s="19">
        <f t="shared" ref="AF48:AF59" si="44">SUM(B48:AE48)</f>
        <v>31</v>
      </c>
    </row>
    <row r="49" spans="1:32" ht="17.25" customHeight="1">
      <c r="A49" s="18" t="s">
        <v>33</v>
      </c>
      <c r="B49" s="15">
        <f>COUNTIF($B$9:$AF$10,"J")+(COUNTIF($B$9:$AF$10,"1/2 J")/2)</f>
        <v>0</v>
      </c>
      <c r="C49" s="15">
        <f>COUNTIF($B$9:$AF$10,"M")+(COUNTIF($B$9:$AF$10,"1/2 M")/2)</f>
        <v>7</v>
      </c>
      <c r="D49" s="15">
        <f>COUNTIF($B$9:$AF$10,"AM")+(COUNTIF($B$9:$AF$10,"1/2 AM")/2)</f>
        <v>11</v>
      </c>
      <c r="E49" s="15">
        <f>COUNTIF($B$9:$AF$10,"GTPI")+(COUNTIF($B$9:$AF$10,"1/2 GTPI")/2)</f>
        <v>0</v>
      </c>
      <c r="F49" s="15">
        <f>COUNTIF($B$9:$AF$10,"RH")+(COUNTIF($B$9:$AF$10,"1/2 RH")/2)</f>
        <v>8</v>
      </c>
      <c r="G49" s="15">
        <f>COUNTIF($B$9:$AF$10,"CA")+(COUNTIF($B$9:$AF$10,"1/2 CA")/2)</f>
        <v>1</v>
      </c>
      <c r="H49" s="15">
        <f>COUNTIF($B$9:$AF$10,"RT")+(COUNTIF($B$9:$AF$10,"1/2 RT")/2)</f>
        <v>3</v>
      </c>
      <c r="I49" s="15">
        <f>COUNTIF($B$9:$AF$10,"CE")+(COUNTIF($B$9:$AF$10,"1/2 CE")/2)</f>
        <v>0</v>
      </c>
      <c r="J49" s="15">
        <f>COUNTIF($B$9:$AF$10,"MO")+(COUNTIF($B$9:$AF$10,"1/2 MO")/2)</f>
        <v>0</v>
      </c>
      <c r="K49" s="15">
        <f>COUNTIF($B$9:$AF$10,"CAA")+(COUNTIF($B$9:$AF$10,"1/2 CAA")/2)</f>
        <v>0</v>
      </c>
      <c r="L49" s="15">
        <f>COUNTIF($B$9:$AF$10,"EF")+(COUNTIF($B$9:$AF$10,"1/2 EF")/2)</f>
        <v>0</v>
      </c>
      <c r="M49" s="15">
        <f>COUNTIF($B$9:$AF$10,"HSR")+(COUNTIF($B$9:$AF$10,"1/2 HSR")/2)</f>
        <v>0</v>
      </c>
      <c r="N49" s="15">
        <f>COUNTIF($B$9:$AF$10,"EM")+(COUNTIF($B$9:$AF$10,"1/2 EM")/2)</f>
        <v>0</v>
      </c>
      <c r="O49" s="15">
        <f>COUNTIF($B$9:$AF$10,"F")+(COUNTIF($B$9:$AF$10,"1/2 F")/2)</f>
        <v>1</v>
      </c>
      <c r="P49" s="15">
        <f>COUNTIF($B$9:$AF$10,"ST")+(COUNTIF($B$9:$AF$10,"1/2 ST")/2)</f>
        <v>0</v>
      </c>
      <c r="Q49" s="15">
        <f>COUNTIF($B$9:$AF$10,"FORM")+(COUNTIF($B$9:$AF$10,"1/2 FORM")/2)</f>
        <v>0</v>
      </c>
      <c r="R49" s="15">
        <f>COUNTIF($B$9:$AF$10,"EQ")+(COUNTIF($B$9:$AF$10,"1/2 EQ")/2)</f>
        <v>0</v>
      </c>
      <c r="S49" s="15">
        <f>COUNTIF($B$9:$AF$10,"CSO")+(COUNTIF($B$9:$AF$10,"1/2 CSO")/2)</f>
        <v>0</v>
      </c>
      <c r="T49" s="15">
        <f>COUNTIF($B$9:$AF$10,"FOUR")+(COUNTIF($B$9:$AF$10,"1/2 FOUR")/2)</f>
        <v>0</v>
      </c>
      <c r="U49" s="15">
        <f>COUNTIF($B$9:$AF$10,"PR")+(COUNTIF($B$9:$AF$10,"1/2 PR")/2)</f>
        <v>0</v>
      </c>
      <c r="V49" s="15">
        <f t="shared" si="43"/>
        <v>0</v>
      </c>
      <c r="W49" s="15"/>
      <c r="X49" s="15"/>
      <c r="Y49" s="15"/>
      <c r="Z49" s="15"/>
      <c r="AA49" s="15"/>
      <c r="AB49" s="15"/>
      <c r="AC49" s="15"/>
      <c r="AD49" s="15"/>
      <c r="AE49" s="15"/>
      <c r="AF49" s="19">
        <f t="shared" si="44"/>
        <v>31</v>
      </c>
    </row>
    <row r="50" spans="1:32" ht="17.25" customHeight="1">
      <c r="A50" s="18" t="s">
        <v>34</v>
      </c>
      <c r="B50" s="15">
        <f>COUNTIF($B$11:$AF$12,"J")+(COUNTIF($B$11:$AF$12,"1/2 J")/2)</f>
        <v>0</v>
      </c>
      <c r="C50" s="15">
        <f>COUNTIF($B$11:$AF$12,"M")+(COUNTIF($B$11:$AF$12,"1/2 M")/2)</f>
        <v>7</v>
      </c>
      <c r="D50" s="15">
        <f>COUNTIF($B$11:$AF$12,"AM")+(COUNTIF($B$11:$AF$12,"1/2 AM")/2)</f>
        <v>10</v>
      </c>
      <c r="E50" s="15">
        <f>COUNTIF($B$11:$AF$12,"GTPI")+(COUNTIF($B$11:$AF$12,"1/2 GTPI")/2)</f>
        <v>0</v>
      </c>
      <c r="F50" s="15">
        <f>COUNTIF($B$11:$AF$12,"RH")+(COUNTIF($B$11:$AF$12,"1/2 RH")/2)</f>
        <v>8</v>
      </c>
      <c r="G50" s="15">
        <f>COUNTIF($B$11:$AF$12,"CA")+(COUNTIF($B$11:$AF$12,"1/2 CA")/2)</f>
        <v>1</v>
      </c>
      <c r="H50" s="15">
        <f>COUNTIF($B$11:$AF$12,"RT")+(COUNTIF($B$11:$AF$12,"1/2 RT")/2)</f>
        <v>0</v>
      </c>
      <c r="I50" s="15">
        <f>COUNTIF($B$11:$AF$12,"CE")+(COUNTIF($B$11:$AF$12,"1/2 CE")/2)</f>
        <v>0</v>
      </c>
      <c r="J50" s="15">
        <f>COUNTIF($B$11:$AF$12,"MO")+(COUNTIF($B$11:$AF$12,"1/2 MO")/2)</f>
        <v>0</v>
      </c>
      <c r="K50" s="15">
        <f>COUNTIF($B$11:$AF$12,"CAA")+(COUNTIF($B$11:$AF$12,"1/2 CAA")/2)</f>
        <v>0</v>
      </c>
      <c r="L50" s="15">
        <f>COUNTIF($B$11:$AF$12,"EF")+(COUNTIF($B$11:$AF$12,"1/2 EF")/2)</f>
        <v>0</v>
      </c>
      <c r="M50" s="15">
        <f>COUNTIF($B$11:$AF$12,"HSR")+(COUNTIF($B$11:$AF$12,"1/2 HSR")/2)</f>
        <v>0</v>
      </c>
      <c r="N50" s="15">
        <f>COUNTIF($B$11:$AF$12,"EM")+(COUNTIF($B$11:$AF$12,"1/2 EM")/2)</f>
        <v>0</v>
      </c>
      <c r="O50" s="15">
        <f>COUNTIF($B$11:$AF$12,"F")+(COUNTIF($B$11:$AF$12,"1/2 F")/2)</f>
        <v>1</v>
      </c>
      <c r="P50" s="15">
        <f>COUNTIF($B$11:$AF$12,"ST")+(COUNTIF($B$11:$AF$12,"1/2 ST")/2)</f>
        <v>0</v>
      </c>
      <c r="Q50" s="15">
        <f>COUNTIF($B$11:$AF$12,"FORM")+(COUNTIF($B$11:$AF$12,"1/2 FORM")/2)</f>
        <v>0</v>
      </c>
      <c r="R50" s="15">
        <f>COUNTIF($B$11:$AF$12,"EQ")+(COUNTIF($B$11:$AF$12,"1/2 EQ")/2)</f>
        <v>4</v>
      </c>
      <c r="S50" s="15">
        <f>COUNTIF($B$11:$AF$12,"CSO")+(COUNTIF($B$11:$AF$12,"1/2 CSO")/2)</f>
        <v>0</v>
      </c>
      <c r="T50" s="15">
        <f>COUNTIF($B$11:$AF$12,"FOUR")+(COUNTIF($B$11:$AF$12,"1/2 FOUR")/2)</f>
        <v>0</v>
      </c>
      <c r="U50" s="15">
        <f>COUNTIF($B$11:$AF$12,"PR")+(COUNTIF($B$11:$AF$12,"1/2 PR")/2)</f>
        <v>0</v>
      </c>
      <c r="V50" s="15">
        <f t="shared" si="43"/>
        <v>0</v>
      </c>
      <c r="W50" s="15"/>
      <c r="X50" s="15"/>
      <c r="Y50" s="15"/>
      <c r="Z50" s="15"/>
      <c r="AA50" s="15"/>
      <c r="AB50" s="15"/>
      <c r="AC50" s="15"/>
      <c r="AD50" s="15"/>
      <c r="AE50" s="15"/>
      <c r="AF50" s="19">
        <f t="shared" si="44"/>
        <v>31</v>
      </c>
    </row>
    <row r="51" spans="1:32" ht="17.25" customHeight="1">
      <c r="A51" s="18" t="s">
        <v>35</v>
      </c>
      <c r="B51" s="15">
        <f>COUNTIF($B$21:$AF$22,"J")+(COUNTIF($B$21:$AF$22,"1/2 J")/2)</f>
        <v>0</v>
      </c>
      <c r="C51" s="15">
        <f>COUNTIF($B$21:$AF$22,"M")+(COUNTIF($B$21:$AF$22,"1/2 M")/2)</f>
        <v>0</v>
      </c>
      <c r="D51" s="15">
        <f>COUNTIF($B$21:$AF$22,"AM")+(COUNTIF($B$21:$AF$22,"1/2 AM")/2)</f>
        <v>0</v>
      </c>
      <c r="E51" s="15">
        <f>COUNTIF($B$21:$AF$22,"GTPI")+(COUNTIF($B$21:$AF$22,"1/2 GTPI")/2)</f>
        <v>0</v>
      </c>
      <c r="F51" s="15">
        <f>COUNTIF($B$21:$AF$22,"RH")+(COUNTIF($B$21:$AF$22,"1/2 RH")/2)</f>
        <v>0</v>
      </c>
      <c r="G51" s="15">
        <f>COUNTIF($B$21:$AF$22,"CA")+(COUNTIF($B$21:$AF$22,"1/2 CA")/2)</f>
        <v>0</v>
      </c>
      <c r="H51" s="15">
        <f>COUNTIF($B$21:$AF$22,"RT")+(COUNTIF($B$21:$AF$22,"1/2 RT")/2)</f>
        <v>0</v>
      </c>
      <c r="I51" s="15">
        <f>COUNTIF($B$21:$AF$22,"CE")+(COUNTIF($B$21:$AF$22,"1/2 CE")/2)</f>
        <v>0</v>
      </c>
      <c r="J51" s="15">
        <f>COUNTIF($B$21:$AF$22,"MO")+(COUNTIF($B$21:$AF$22,"1/2 MO")/2)</f>
        <v>0</v>
      </c>
      <c r="K51" s="15">
        <f>COUNTIF($B$21:$AF$22,"CAA")+(COUNTIF($B$21:$AF$22,"1/2 CAA")/2)</f>
        <v>0</v>
      </c>
      <c r="L51" s="15">
        <f>COUNTIF($B$21:$AF$22,"EF")+(COUNTIF($B$21:$AF$22,"1/2 EF")/2)</f>
        <v>0</v>
      </c>
      <c r="M51" s="15">
        <f>COUNTIF($B$21:$AF$22,"HSR")+(COUNTIF($B$21:$AF$22,"1/2 HSR")/2)</f>
        <v>0</v>
      </c>
      <c r="N51" s="15">
        <f>COUNTIF($B$21:$AF$22,"EM")+(COUNTIF($B$21:$AF$22,"1/2 EM")/2)</f>
        <v>0</v>
      </c>
      <c r="O51" s="15">
        <f>COUNTIF($B$21:$AF$22,"F")+(COUNTIF($B$21:$AF$22,"1/2 F")/2)</f>
        <v>0</v>
      </c>
      <c r="P51" s="15">
        <f>COUNTIF($B$21:$AF$22,"ST")+(COUNTIF($B$21:$AF$22,"1/2 ST")/2)</f>
        <v>0</v>
      </c>
      <c r="Q51" s="15">
        <f>COUNTIF($B$21:$AF$22,"FORM")+(COUNTIF($B$21:$AF$22,"1/2 FORM")/2)</f>
        <v>0</v>
      </c>
      <c r="R51" s="15">
        <f>COUNTIF($B$21:$AF$22,"EQ")+(COUNTIF($B$21:$AF$22,"1/2 EQ")/2)</f>
        <v>0</v>
      </c>
      <c r="S51" s="15">
        <f>COUNTIF($B$21:$AF$22,"CSO")+(COUNTIF($B$21:$AF$22,"1/2 CSO")/2)</f>
        <v>0</v>
      </c>
      <c r="T51" s="15">
        <f>COUNTIF($B$21:$AF$22,"FOUR")+(COUNTIF($B$21:$AF$22,"1/2 FOUR")/2)</f>
        <v>0</v>
      </c>
      <c r="U51" s="15">
        <f>COUNTIF($B$21:$AF$22,"PR")+(COUNTIF($B$21:$AF$22,"1/2 PR")/2)</f>
        <v>0</v>
      </c>
      <c r="V51" s="15">
        <f>COUNTIF($B$21:$AF$22,"AT")+(COUNTIF($B$21:$AF$22,"1/2 AT")/2)</f>
        <v>31</v>
      </c>
      <c r="W51" s="15"/>
      <c r="X51" s="15"/>
      <c r="Y51" s="15"/>
      <c r="Z51" s="15"/>
      <c r="AA51" s="15"/>
      <c r="AB51" s="15"/>
      <c r="AC51" s="15"/>
      <c r="AD51" s="15"/>
      <c r="AE51" s="15"/>
      <c r="AF51" s="19">
        <f t="shared" si="44"/>
        <v>31</v>
      </c>
    </row>
    <row r="52" spans="1:32" ht="17.25" customHeight="1">
      <c r="A52" s="18"/>
      <c r="B52" s="15">
        <f>COUNTIF($B$15:$AF$16,"J")+(COUNTIF($B$15:$AF$16,"1/2 J")/2)</f>
        <v>0</v>
      </c>
      <c r="C52" s="15">
        <f>COUNTIF($B$15:$AF$16,"M")+(COUNTIF($B$15:$AF$16,"1/2 M")/2)</f>
        <v>0</v>
      </c>
      <c r="D52" s="15">
        <f>COUNTIF($B$15:$AF$16,"AM")+(COUNTIF($B$15:$AF$16,"1/2 AM")/2)</f>
        <v>0</v>
      </c>
      <c r="E52" s="15">
        <f>COUNTIF($B$15:$AF$16,"GTPI")+(COUNTIF($B$15:$AF$16,"1/2 GTPI")/2)</f>
        <v>0</v>
      </c>
      <c r="F52" s="15">
        <f>COUNTIF($B$15:$AF$16,"RH")+(COUNTIF($B$15:$AF$16,"1/2 RH")/2)</f>
        <v>0</v>
      </c>
      <c r="G52" s="15">
        <f>COUNTIF($B$15:$AF$16,"CA")+(COUNTIF($B$15:$AF$16,"1/2 CA")/2)</f>
        <v>0</v>
      </c>
      <c r="H52" s="15">
        <f>COUNTIF($B$15:$AF$16,"RT")+(COUNTIF($B$15:$AF$16,"1/2 RT")/2)</f>
        <v>0</v>
      </c>
      <c r="I52" s="15">
        <f>COUNTIF($B$15:$AF$16,"CE")+(COUNTIF($B$15:$AF$16,"1/2 CE")/2)</f>
        <v>0</v>
      </c>
      <c r="J52" s="15">
        <f>COUNTIF($B$15:$AF$16,"MO")+(COUNTIF($B$15:$AF$16,"1/2 MO")/2)</f>
        <v>0</v>
      </c>
      <c r="K52" s="15">
        <f>COUNTIF($B$15:$AF$16,"CAA")+(COUNTIF($B$15:$AF$16,"1/2 CAA")/2)</f>
        <v>0</v>
      </c>
      <c r="L52" s="15">
        <f>COUNTIF($B$15:$AF$16,"EF")+(COUNTIF($B$15:$AF$16,"1/2 EF")/2)</f>
        <v>0</v>
      </c>
      <c r="M52" s="15">
        <f>COUNTIF($B$15:$AF$16,"HSR")+(COUNTIF($B$15:$AF$16,"1/2 HSR")/2)</f>
        <v>0</v>
      </c>
      <c r="N52" s="15">
        <f>COUNTIF($B$15:$AF$16,"EM")+(COUNTIF($B$15:$AF$16,"1/2 EM")/2)</f>
        <v>0</v>
      </c>
      <c r="O52" s="15">
        <f>COUNTIF($B$15:$AF$16,"F")+(COUNTIF($B$15:$AF$16,"1/2 F")/2)</f>
        <v>0</v>
      </c>
      <c r="P52" s="15">
        <f>COUNTIF($B$15:$AF$16,"ST")+(COUNTIF($B$15:$AF$16,"1/2 ST")/2)</f>
        <v>0</v>
      </c>
      <c r="Q52" s="15">
        <f>COUNTIF($B$15:$AF$16,"FORM")+(COUNTIF($B$15:$AF$16,"1/2 FORM")/2)</f>
        <v>0</v>
      </c>
      <c r="R52" s="15">
        <f>COUNTIF($B$15:$AF$16,"EQ")+(COUNTIF($B$15:$AF$16,"1/2 EQ")/2)</f>
        <v>0</v>
      </c>
      <c r="S52" s="15">
        <f>COUNTIF($B$15:$AF$16,"CSO")+(COUNTIF($B$15:$AF$16,"1/2 CSO")/2)</f>
        <v>0</v>
      </c>
      <c r="T52" s="15">
        <f>COUNTIF($B$15:$AF$16,"FOUR")+(COUNTIF($B$15:$AF$16,"1/2 FOUR")/2)</f>
        <v>0</v>
      </c>
      <c r="U52" s="15">
        <f>COUNTIF($B$15:$AF$16,"PR")+(COUNTIF($B$15:$AF$16,"1/2 PR")/2)</f>
        <v>0</v>
      </c>
      <c r="V52" s="15">
        <f t="shared" si="43"/>
        <v>0</v>
      </c>
      <c r="W52" s="15"/>
      <c r="X52" s="15"/>
      <c r="Y52" s="15"/>
      <c r="Z52" s="15"/>
      <c r="AA52" s="15"/>
      <c r="AB52" s="15"/>
      <c r="AC52" s="15"/>
      <c r="AD52" s="15"/>
      <c r="AE52" s="15"/>
      <c r="AF52" s="19">
        <f t="shared" si="44"/>
        <v>0</v>
      </c>
    </row>
    <row r="53" spans="1:32" ht="17.25" customHeight="1">
      <c r="A53" s="18"/>
      <c r="B53" s="15">
        <f>COUNTIF($B$17:$AF$18,"J")+(COUNTIF($B$17:$AF$18,"1/2 J")/2)</f>
        <v>0</v>
      </c>
      <c r="C53" s="15">
        <f>COUNTIF($B$17:$AF$18,"M")+(COUNTIF($B$17:$AF$18,"1/2 M")/2)</f>
        <v>0</v>
      </c>
      <c r="D53" s="15">
        <f>COUNTIF($B$17:$AF$18,"AM")+(COUNTIF($B$17:$AF$18,"1/2 AM")/2)</f>
        <v>0</v>
      </c>
      <c r="E53" s="15">
        <f>COUNTIF($B$17:$AF$18,"GTPI")+(COUNTIF($B$17:$AF$18,"1/2 GTPI")/2)</f>
        <v>0</v>
      </c>
      <c r="F53" s="15">
        <f>COUNTIF($B$17:$AF$18,"RH")+(COUNTIF($B$17:$AF$18,"1/2 RH")/2)</f>
        <v>0</v>
      </c>
      <c r="G53" s="15">
        <f>COUNTIF($B$17:$AF$18,"CA")+(COUNTIF($B$17:$AF$18,"1/2 CA")/2)</f>
        <v>0</v>
      </c>
      <c r="H53" s="15">
        <f>COUNTIF($B$17:$AF$18,"RT")+(COUNTIF($B$17:$AF$18,"1/2 RT")/2)</f>
        <v>0</v>
      </c>
      <c r="I53" s="15">
        <f>COUNTIF($B$17:$AF$18,"CE")+(COUNTIF($B$17:$AF$18,"1/2 CE")/2)</f>
        <v>0</v>
      </c>
      <c r="J53" s="15">
        <f>COUNTIF($B$17:$AF$18,"MO")+(COUNTIF($B$17:$AF$18,"1/2 MO")/2)</f>
        <v>0</v>
      </c>
      <c r="K53" s="15">
        <f>COUNTIF($B$17:$AF$18,"CAA")+(COUNTIF($B$17:$AF$18,"1/2 CAA")/2)</f>
        <v>0</v>
      </c>
      <c r="L53" s="15">
        <f>COUNTIF($B$17:$AF$18,"EF")+(COUNTIF($B$17:$AF$18,"1/2 EF")/2)</f>
        <v>0</v>
      </c>
      <c r="M53" s="15">
        <f>COUNTIF($B$17:$AF$18,"HSR")+(COUNTIF($B$17:$AF$18,"1/2 HSR")/2)</f>
        <v>0</v>
      </c>
      <c r="N53" s="15">
        <f>COUNTIF($B$17:$AF$18,"EM")+(COUNTIF($B$17:$AF$18,"1/2 EM")/2)</f>
        <v>0</v>
      </c>
      <c r="O53" s="15">
        <f>COUNTIF($B$17:$AF$18,"F")+(COUNTIF($B$17:$AF$18,"1/2 F")/2)</f>
        <v>0</v>
      </c>
      <c r="P53" s="15">
        <f>COUNTIF($B$17:$AF$18,"ST")+(COUNTIF($B$17:$AF$18,"1/2 ST")/2)</f>
        <v>0</v>
      </c>
      <c r="Q53" s="15">
        <f>COUNTIF($B$17:$AF$18,"FORM")+(COUNTIF($B$17:$AF$18,"1/2 FORM")/2)</f>
        <v>0</v>
      </c>
      <c r="R53" s="15">
        <f>COUNTIF($B$17:$AF$18,"EQ")+(COUNTIF($B$17:$AF$18,"1/2 EQ")/2)</f>
        <v>0</v>
      </c>
      <c r="S53" s="15">
        <f>COUNTIF($B$17:$AF$18,"CSO")+(COUNTIF($B$17:$AF$18,"1/2 CSO")/2)</f>
        <v>0</v>
      </c>
      <c r="T53" s="15">
        <f>COUNTIF($B$17:$AF$18,"FOUR")+(COUNTIF($B$17:$AF$18,"1/2 FOUR")/2)</f>
        <v>0</v>
      </c>
      <c r="U53" s="15">
        <f>COUNTIF($B$17:$AF$18,"PR")+(COUNTIF($B$17:$AF$18,"1/2 PR")/2)</f>
        <v>0</v>
      </c>
      <c r="V53" s="15">
        <f t="shared" si="43"/>
        <v>0</v>
      </c>
      <c r="W53" s="15"/>
      <c r="X53" s="15"/>
      <c r="Y53" s="15"/>
      <c r="Z53" s="15"/>
      <c r="AA53" s="15"/>
      <c r="AB53" s="15"/>
      <c r="AC53" s="15"/>
      <c r="AD53" s="15"/>
      <c r="AE53" s="15"/>
      <c r="AF53" s="19">
        <f t="shared" si="44"/>
        <v>0</v>
      </c>
    </row>
    <row r="54" spans="1:32" ht="17.25" customHeight="1">
      <c r="A54" s="18" t="s">
        <v>36</v>
      </c>
      <c r="B54" s="15">
        <f>COUNTIF($B$19:$AF$20,"J")+(COUNTIF($B$19:$AF$20,"1/2 J")/2)</f>
        <v>0</v>
      </c>
      <c r="C54" s="15">
        <f>COUNTIF($B$19:$AF$20,"M")+(COUNTIF($B$19:$AF$20,"1/2 M")/2)</f>
        <v>5</v>
      </c>
      <c r="D54" s="15">
        <f>COUNTIF($B$19:$AF$20,"AM")+(COUNTIF($B$19:$AF$20,"1/2 AM")/2)</f>
        <v>10</v>
      </c>
      <c r="E54" s="15">
        <f>COUNTIF($B$19:$AF$20,"GTPI")+(COUNTIF($B$19:$AF$20,"1/2 GTPI")/2)</f>
        <v>0</v>
      </c>
      <c r="F54" s="15">
        <f>COUNTIF($B$19:$AF$20,"RH")+(COUNTIF($B$19:$AF$20,"1/2 RH")/2)</f>
        <v>8</v>
      </c>
      <c r="G54" s="15">
        <f>COUNTIF($B$19:$AF$20,"CA")+(COUNTIF($B$19:$AF$20,"1/2 CA")/2)</f>
        <v>6</v>
      </c>
      <c r="H54" s="15">
        <f>COUNTIF($B$19:$AF$20,"RT")+(COUNTIF($B$19:$AF$20,"1/2 RT")/2)</f>
        <v>1</v>
      </c>
      <c r="I54" s="15">
        <f>COUNTIF($B$19:$AF$20,"CE")+(COUNTIF($B$19:$AF$20,"1/2 CE")/2)</f>
        <v>0</v>
      </c>
      <c r="J54" s="15">
        <f>COUNTIF($B$19:$AF$20,"MO")+(COUNTIF($B$19:$AF$20,"1/2 MO")/2)</f>
        <v>0</v>
      </c>
      <c r="K54" s="15">
        <f>COUNTIF($B$19:$AF$20,"CAA")+(COUNTIF($B$19:$AF$20,"1/2 CAA")/2)</f>
        <v>0</v>
      </c>
      <c r="L54" s="15">
        <f>COUNTIF($B$19:$AF$20,"EF")+(COUNTIF($B$19:$AF$20,"1/2 EF")/2)</f>
        <v>0</v>
      </c>
      <c r="M54" s="15">
        <f>COUNTIF($B$19:$AF$20,"HSR")+(COUNTIF($B$19:$AF$20,"1/2 HSR")/2)</f>
        <v>0</v>
      </c>
      <c r="N54" s="15">
        <f>COUNTIF($B$19:$AF$20,"EM")+(COUNTIF($B$19:$AF$20,"1/2 EM")/2)</f>
        <v>0</v>
      </c>
      <c r="O54" s="15">
        <f>COUNTIF($B$19:$AF$20,"F")+(COUNTIF($B$19:$AF$20,"1/2 F")/2)</f>
        <v>1</v>
      </c>
      <c r="P54" s="15">
        <f>COUNTIF($B$19:$AF$20,"ST")+(COUNTIF($B$19:$AF$20,"1/2 ST")/2)</f>
        <v>0</v>
      </c>
      <c r="Q54" s="15">
        <f>COUNTIF($B$19:$AF$20,"FORM")+(COUNTIF($B$19:$AF$20,"1/2 FORM")/2)</f>
        <v>0</v>
      </c>
      <c r="R54" s="15">
        <f>COUNTIF($B$19:$AF$20,"EQ")+(COUNTIF($B$19:$AF$20,"1/2 EQ")/2)</f>
        <v>0</v>
      </c>
      <c r="S54" s="15">
        <f>COUNTIF($B$19:$AF$20,"CSO")+(COUNTIF($B$19:$AF$20,"1/2 CSO")/2)</f>
        <v>0</v>
      </c>
      <c r="T54" s="15">
        <f>COUNTIF($B$19:$AF$20,"FOUR")+(COUNTIF($B$19:$AF$20,"1/2 FOUR")/2)</f>
        <v>0</v>
      </c>
      <c r="U54" s="15">
        <f>COUNTIF($B$19:$AF$20,"PR")+(COUNTIF($B$19:$AF$20,"1/2 PR")/2)</f>
        <v>0</v>
      </c>
      <c r="V54" s="15">
        <f t="shared" si="43"/>
        <v>0</v>
      </c>
      <c r="W54" s="15"/>
      <c r="X54" s="15"/>
      <c r="Y54" s="15"/>
      <c r="Z54" s="15"/>
      <c r="AA54" s="15"/>
      <c r="AB54" s="15"/>
      <c r="AC54" s="15"/>
      <c r="AD54" s="15"/>
      <c r="AE54" s="15"/>
      <c r="AF54" s="19">
        <f t="shared" si="44"/>
        <v>31</v>
      </c>
    </row>
    <row r="55" spans="1:32" ht="17.25" customHeight="1">
      <c r="A55" s="18" t="s">
        <v>37</v>
      </c>
      <c r="B55" s="15">
        <f>COUNTIF($B$23:$AF$24,"J")+(COUNTIF($B$23:$AF$24,"1/2 J")/2)</f>
        <v>0</v>
      </c>
      <c r="C55" s="15">
        <f>COUNTIF($B$23:$AF$24,"M")+(COUNTIF($B$23:$AF$24,"1/2 M")/2)</f>
        <v>5</v>
      </c>
      <c r="D55" s="15">
        <f>COUNTIF($B$23:$AF$24,"AM")+(COUNTIF($B$23:$AF$24,"1/2 AM")/2)</f>
        <v>15</v>
      </c>
      <c r="E55" s="15">
        <f>COUNTIF($B$23:$AF$24,"GTPI")+(COUNTIF($B$23:$AF$24,"1/2 GTPI")/2)</f>
        <v>0</v>
      </c>
      <c r="F55" s="15">
        <f>COUNTIF($B$23:$AF$24,"RH")+(COUNTIF($B$23:$AF$24,"1/2 RH")/2)</f>
        <v>8</v>
      </c>
      <c r="G55" s="15">
        <f>COUNTIF($B$23:$AF$24,"CA")+(COUNTIF($B$23:$AF$24,"1/2 CA")/2)</f>
        <v>2</v>
      </c>
      <c r="H55" s="15">
        <f>COUNTIF($B$23:$AF$24,"RT")+(COUNTIF($B$23:$AF$24,"1/2 RT")/2)</f>
        <v>0</v>
      </c>
      <c r="I55" s="15">
        <f>COUNTIF($B$23:$AF$24,"CE")+(COUNTIF($B$23:$AF$24,"1/2 CE")/2)</f>
        <v>0</v>
      </c>
      <c r="J55" s="15">
        <f>COUNTIF($B$23:$AF$24,"MO")+(COUNTIF($B$23:$AF$24,"1/2 MO")/2)</f>
        <v>0</v>
      </c>
      <c r="K55" s="15">
        <f>COUNTIF($B$23:$AF$24,"CAA")+(COUNTIF($B$23:$AF$24,"1/2 CAA")/2)</f>
        <v>0</v>
      </c>
      <c r="L55" s="15">
        <f>COUNTIF($B$23:$AF$24,"EF")+(COUNTIF($B$23:$AF$24,"1/2 EF")/2)</f>
        <v>0</v>
      </c>
      <c r="M55" s="15">
        <f>COUNTIF($B$23:$AF$24,"HSR")+(COUNTIF($B$23:$AF$24,"1/2 HSR")/2)</f>
        <v>0</v>
      </c>
      <c r="N55" s="15">
        <f>COUNTIF($B$23:$AF$24,"EM")+(COUNTIF($B$23:$AF$24,"1/2 EM")/2)</f>
        <v>0</v>
      </c>
      <c r="O55" s="15">
        <f>COUNTIF($B$23:$AF$24,"F")+(COUNTIF($B$23:$AF$24,"1/2 F")/2)</f>
        <v>1</v>
      </c>
      <c r="P55" s="15">
        <f>COUNTIF($B$23:$AF$24,"ST")+(COUNTIF($B$23:$AF$24,"1/2 ST")/2)</f>
        <v>0</v>
      </c>
      <c r="Q55" s="15">
        <f>COUNTIF($B$23:$AF$24,"FORM")+(COUNTIF($B$23:$AF$24,"1/2 FORM")/2)</f>
        <v>0</v>
      </c>
      <c r="R55" s="15">
        <f>COUNTIF($B$23:$AF$24,"EQ")+(COUNTIF($B$23:$AF$24,"1/2 EQ")/2)</f>
        <v>0</v>
      </c>
      <c r="S55" s="15">
        <f>COUNTIF($B$23:$AF$24,"CSO")+(COUNTIF($B$23:$AF$24,"1/2 CSO")/2)</f>
        <v>0</v>
      </c>
      <c r="T55" s="15">
        <f>COUNTIF($B$23:$AF$24,"FOUR")+(COUNTIF($B$23:$AF$24,"1/2 FOUR")/2)</f>
        <v>0</v>
      </c>
      <c r="U55" s="15">
        <f>COUNTIF($B$23:$AF$24,"PR")+(COUNTIF($B$23:$AF$24,"1/2 PR")/2)</f>
        <v>0</v>
      </c>
      <c r="V55" s="15">
        <f t="shared" si="43"/>
        <v>0</v>
      </c>
      <c r="W55" s="15"/>
      <c r="X55" s="15"/>
      <c r="Y55" s="15"/>
      <c r="Z55" s="15"/>
      <c r="AA55" s="15"/>
      <c r="AB55" s="15"/>
      <c r="AC55" s="15"/>
      <c r="AD55" s="15"/>
      <c r="AE55" s="15"/>
      <c r="AF55" s="19">
        <f t="shared" si="44"/>
        <v>31</v>
      </c>
    </row>
    <row r="56" spans="1:32" ht="17.25" customHeight="1">
      <c r="A56" s="18" t="s">
        <v>38</v>
      </c>
      <c r="B56" s="15">
        <f>COUNTIF($B$25:$AF$26,"J")+(COUNTIF($B$25:$AF$26,"1/2 J")/2)</f>
        <v>0</v>
      </c>
      <c r="C56" s="15">
        <f>COUNTIF($B$25:$AF$26,"M")+(COUNTIF($B$25:$AF$26,"1/2 M")/2)</f>
        <v>6</v>
      </c>
      <c r="D56" s="15">
        <f>COUNTIF($B$25:$AF$26,"AM")+(COUNTIF($B$25:$AF$26,"1/2 AM")/2)</f>
        <v>6</v>
      </c>
      <c r="E56" s="15">
        <f>COUNTIF($B$25:$AF$26,"GTPI")+(COUNTIF($B$25:$AF$26,"1/2 GTPI")/2)</f>
        <v>0</v>
      </c>
      <c r="F56" s="15">
        <f>COUNTIF($B$25:$AF$26,"RH")+(COUNTIF($B$25:$AF$26,"1/2 RH")/2)</f>
        <v>8</v>
      </c>
      <c r="G56" s="15">
        <f>COUNTIF($B$25:$AF$26,"CA")+(COUNTIF($B$25:$AF$26,"1/2 CA")/2)</f>
        <v>8</v>
      </c>
      <c r="H56" s="15">
        <f>COUNTIF($B$25:$AF$26,"RT")+(COUNTIF($B$25:$AF$26,"1/2 RT")/2)</f>
        <v>2</v>
      </c>
      <c r="I56" s="15">
        <f>COUNTIF($B$25:$AF$26,"CE")+(COUNTIF($B$25:$AF$26,"1/2 CE")/2)</f>
        <v>0</v>
      </c>
      <c r="J56" s="15">
        <f>COUNTIF($B$25:$AF$26,"MO")+(COUNTIF($B$25:$AF$26,"1/2 MO")/2)</f>
        <v>0</v>
      </c>
      <c r="K56" s="15">
        <f>COUNTIF($B$25:$AF$26,"CAA")+(COUNTIF($B$25:$AF$26,"1/2 CAA")/2)</f>
        <v>0</v>
      </c>
      <c r="L56" s="15">
        <f>COUNTIF($B$25:$AF$26,"EF")+(COUNTIF($B$25:$AF$26,"1/2 EF")/2)</f>
        <v>0</v>
      </c>
      <c r="M56" s="15">
        <f>COUNTIF($B$25:$AF$26,"HSR")+(COUNTIF($B$25:$AF$26,"1/2 HSR")/2)</f>
        <v>0</v>
      </c>
      <c r="N56" s="15">
        <f>COUNTIF($B$25:$AF$26,"EM")+(COUNTIF($B$25:$AF$26,"1/2 EM")/2)</f>
        <v>0</v>
      </c>
      <c r="O56" s="15">
        <f>COUNTIF($B$25:$AF$26,"F")+(COUNTIF($B$25:$AF$26,"1/2 F")/2)</f>
        <v>1</v>
      </c>
      <c r="P56" s="15">
        <f>COUNTIF($B$25:$AF$26,"ST")+(COUNTIF($B$25:$AF$26,"1/2 ST")/2)</f>
        <v>0</v>
      </c>
      <c r="Q56" s="15">
        <f>COUNTIF($B$25:$AF$26,"FORM")+(COUNTIF($B$25:$AF$26,"1/2 FORM")/2)</f>
        <v>0</v>
      </c>
      <c r="R56" s="15">
        <f>COUNTIF($B$25:$AF$26,"EQ")+(COUNTIF($B$25:$AF$26,"1/2 EQ")/2)</f>
        <v>0</v>
      </c>
      <c r="S56" s="15">
        <f>COUNTIF($B$25:$AF$26,"CSO")+(COUNTIF($B$25:$AF$26,"1/2 CSO")/2)</f>
        <v>0</v>
      </c>
      <c r="T56" s="15">
        <f>COUNTIF($B$25:$AF$26,"FOUR")+(COUNTIF($B$25:$AF$26,"1/2 FOUR")/2)</f>
        <v>0</v>
      </c>
      <c r="U56" s="15">
        <f>COUNTIF($B$25:$AF$26,"PR")+(COUNTIF($B$25:$AF$26,"1/2 PR")/2)</f>
        <v>0</v>
      </c>
      <c r="V56" s="15">
        <f t="shared" si="43"/>
        <v>0</v>
      </c>
      <c r="W56" s="15"/>
      <c r="X56" s="15"/>
      <c r="Y56" s="15"/>
      <c r="Z56" s="15"/>
      <c r="AA56" s="15"/>
      <c r="AB56" s="15"/>
      <c r="AC56" s="15"/>
      <c r="AD56" s="15"/>
      <c r="AE56" s="15"/>
      <c r="AF56" s="19">
        <f t="shared" si="44"/>
        <v>31</v>
      </c>
    </row>
    <row r="57" spans="1:32" ht="17.25" customHeight="1">
      <c r="A57" s="18" t="s">
        <v>39</v>
      </c>
      <c r="B57" s="15">
        <f>COUNTIF($B$27:$AF$28,"J")+(COUNTIF($B$27:$AF$28,"1/2 J")/2)</f>
        <v>0</v>
      </c>
      <c r="C57" s="15">
        <f>COUNTIF($B$27:$AF$28,"M")+(COUNTIF($B$27:$AF$28,"1/2 M")/2)</f>
        <v>5</v>
      </c>
      <c r="D57" s="15">
        <f>COUNTIF($B$27:$AF$28,"AM")+(COUNTIF($B$27:$AF$28,"1/2 AM")/2)</f>
        <v>6</v>
      </c>
      <c r="E57" s="15">
        <f>COUNTIF($B$27:$AF$28,"GTPI")+(COUNTIF($B$27:$AF$28,"1/2 GTPI")/2)</f>
        <v>0</v>
      </c>
      <c r="F57" s="15">
        <f>COUNTIF($B$27:$AF$28,"RH")+(COUNTIF($B$27:$AF$28,"1/2 RH")/2)</f>
        <v>2</v>
      </c>
      <c r="G57" s="15">
        <f>COUNTIF($B$27:$AF$28,"CA")+(COUNTIF($B$27:$AF$28,"1/2 CA")/2)</f>
        <v>0</v>
      </c>
      <c r="H57" s="15">
        <f>COUNTIF($B$27:$AF$28,"RT")+(COUNTIF($B$27:$AF$28,"1/2 RT")/2)</f>
        <v>0</v>
      </c>
      <c r="I57" s="15">
        <f>COUNTIF($B$27:$AF$28,"CE")+(COUNTIF($B$27:$AF$28,"1/2 CE")/2)</f>
        <v>0</v>
      </c>
      <c r="J57" s="15">
        <f>COUNTIF($B$27:$AF$28,"MO")+(COUNTIF($B$27:$AF$28,"1/2 MO")/2)</f>
        <v>0</v>
      </c>
      <c r="K57" s="15">
        <f>COUNTIF($B$27:$AF$28,"CAA")+(COUNTIF($B$27:$AF$28,"1/2 CAA")/2)</f>
        <v>0</v>
      </c>
      <c r="L57" s="15">
        <f>COUNTIF($B$27:$AF$28,"EF")+(COUNTIF($B$27:$AF$28,"1/2 EF")/2)</f>
        <v>0</v>
      </c>
      <c r="M57" s="15">
        <f>COUNTIF($B$27:$AF$28,"HSR")+(COUNTIF($B$27:$AF$28,"1/2 HSR")/2)</f>
        <v>0</v>
      </c>
      <c r="N57" s="15">
        <f>COUNTIF($B$27:$AF$28,"EM")+(COUNTIF($B$27:$AF$28,"1/2 EM")/2)</f>
        <v>0</v>
      </c>
      <c r="O57" s="15">
        <f>COUNTIF($B$27:$AF$28,"F")+(COUNTIF($B$27:$AF$28,"1/2 F")/2)</f>
        <v>0</v>
      </c>
      <c r="P57" s="15">
        <f>COUNTIF($B$27:$AF$28,"ST")+(COUNTIF($B$27:$AF$28,"1/2 ST")/2)</f>
        <v>0</v>
      </c>
      <c r="Q57" s="15">
        <f>COUNTIF($B$27:$AF$28,"FORM")+(COUNTIF($B$27:$AF$28,"1/2 FORM")/2)</f>
        <v>0</v>
      </c>
      <c r="R57" s="15">
        <f>COUNTIF($B$27:$AF$28,"EQ")+(COUNTIF($B$27:$AF$28,"1/2 EQ")/2)</f>
        <v>0</v>
      </c>
      <c r="S57" s="15">
        <f>COUNTIF($B$27:$AF$28,"CSO")+(COUNTIF($B$27:$AF$28,"1/2 CSO")/2)</f>
        <v>0</v>
      </c>
      <c r="T57" s="15">
        <f>COUNTIF($B$27:$AF$28,"FOUR")+(COUNTIF($B$27:$AF$28,"1/2 FOUR")/2)</f>
        <v>0</v>
      </c>
      <c r="U57" s="15">
        <f>COUNTIF($B$27:$AF$28,"PR")+(COUNTIF($B$27:$AF$28,"1/2 PR")/2)</f>
        <v>0</v>
      </c>
      <c r="V57" s="15">
        <f t="shared" si="43"/>
        <v>0</v>
      </c>
      <c r="W57" s="15"/>
      <c r="X57" s="15"/>
      <c r="Y57" s="15"/>
      <c r="Z57" s="15"/>
      <c r="AA57" s="15"/>
      <c r="AB57" s="15"/>
      <c r="AC57" s="15"/>
      <c r="AD57" s="15"/>
      <c r="AE57" s="15"/>
      <c r="AF57" s="19">
        <f t="shared" si="44"/>
        <v>13</v>
      </c>
    </row>
    <row r="58" spans="1:32" ht="17.25" customHeight="1">
      <c r="A58" s="18"/>
      <c r="B58" s="15">
        <f>COUNTIF($B$29:$AF$30,"J")+(COUNTIF($B$29:$AF$30,"1/2 J")/2)</f>
        <v>0</v>
      </c>
      <c r="C58" s="15">
        <f>COUNTIF($B$29:$AF$30,"M")+(COUNTIF($B$29:$AF$30,"1/2 M")/2)</f>
        <v>0</v>
      </c>
      <c r="D58" s="15">
        <f>COUNTIF($B$29:$AF$30,"AM")+(COUNTIF($B$29:$AF$30,"1/2 AM")/2)</f>
        <v>0</v>
      </c>
      <c r="E58" s="15">
        <f>COUNTIF($B$29:$AF$30,"GTPI")+(COUNTIF($B$29:$AF$30,"1/2 GTPI")/2)</f>
        <v>0</v>
      </c>
      <c r="F58" s="15">
        <f>COUNTIF($B$29:$AF$30,"RH")+(COUNTIF($B$29:$AF$30,"1/2 RH")/2)</f>
        <v>0</v>
      </c>
      <c r="G58" s="15">
        <f>COUNTIF($B$29:$AF$30,"CA")+(COUNTIF($B$29:$AF$30,"1/2 CA")/2)</f>
        <v>0</v>
      </c>
      <c r="H58" s="15">
        <f>COUNTIF($B$29:$AF$30,"RT")+(COUNTIF($B$29:$AF$30,"1/2 RT")/2)</f>
        <v>0</v>
      </c>
      <c r="I58" s="15">
        <f>COUNTIF($B$29:$AF$30,"CE")+(COUNTIF($B$29:$AF$30,"1/2 CE")/2)</f>
        <v>0</v>
      </c>
      <c r="J58" s="15">
        <f>COUNTIF($B$29:$AF$30,"MO")+(COUNTIF($B$29:$AF$30,"1/2 MO")/2)</f>
        <v>0</v>
      </c>
      <c r="K58" s="15">
        <f>COUNTIF($B$29:$AF$30,"CAA")+(COUNTIF($B$29:$AF$30,"1/2 CAA")/2)</f>
        <v>0</v>
      </c>
      <c r="L58" s="15">
        <f>COUNTIF($B$29:$AF$30,"EF")+(COUNTIF($B$29:$AF$30,"1/2 EF")/2)</f>
        <v>0</v>
      </c>
      <c r="M58" s="15">
        <f>COUNTIF($B$29:$AF$30,"HSR")+(COUNTIF($B$29:$AF$30,"1/2 HSR")/2)</f>
        <v>0</v>
      </c>
      <c r="N58" s="15">
        <f>COUNTIF($B$29:$AF$30,"EM")+(COUNTIF($B$29:$AF$30,"1/2 EM")/2)</f>
        <v>0</v>
      </c>
      <c r="O58" s="15">
        <f>COUNTIF($B$29:$AF$30,"F")+(COUNTIF($B$29:$AF$30,"1/2 F")/2)</f>
        <v>0</v>
      </c>
      <c r="P58" s="15">
        <f>COUNTIF($B$29:$AF$30,"ST")+(COUNTIF($B$29:$AF$30,"1/2 ST")/2)</f>
        <v>0</v>
      </c>
      <c r="Q58" s="15">
        <f>COUNTIF($B$29:$AF$30,"FORM")+(COUNTIF($B$29:$AF$30,"1/2 FORM")/2)</f>
        <v>0</v>
      </c>
      <c r="R58" s="15">
        <f>COUNTIF($B$29:$AF$30,"EQ")+(COUNTIF($B$29:$AF$30,"1/2 EQ")/2)</f>
        <v>0</v>
      </c>
      <c r="S58" s="15">
        <f>COUNTIF($B$29:$AF$30,"CSO")+(COUNTIF($B$29:$AF$30,"1/2 CSO")/2)</f>
        <v>0</v>
      </c>
      <c r="T58" s="15">
        <f>COUNTIF($B$29:$AF$30,"FOUR")+(COUNTIF($B$29:$AF$30,"1/2 FOUR")/2)</f>
        <v>0</v>
      </c>
      <c r="U58" s="15">
        <f>COUNTIF($B$29:$AF$30,"PR")+(COUNTIF($B$29:$AF$30,"1/2 PR")/2)</f>
        <v>0</v>
      </c>
      <c r="V58" s="15">
        <f t="shared" si="43"/>
        <v>0</v>
      </c>
      <c r="W58" s="15"/>
      <c r="X58" s="15"/>
      <c r="Y58" s="15"/>
      <c r="Z58" s="15"/>
      <c r="AA58" s="15"/>
      <c r="AB58" s="15"/>
      <c r="AC58" s="15"/>
      <c r="AD58" s="15"/>
      <c r="AE58" s="15"/>
      <c r="AF58" s="19">
        <f t="shared" si="44"/>
        <v>0</v>
      </c>
    </row>
    <row r="59" spans="1:32" ht="17.25" customHeight="1">
      <c r="A59" s="18"/>
      <c r="B59" s="15">
        <f>COUNTIF($B$31:$AF$32,"J")+(COUNTIF($B$31:$AF$32,"1/2 J")/2)</f>
        <v>0</v>
      </c>
      <c r="C59" s="15">
        <f>COUNTIF($B$31:$AF$32,"M")+(COUNTIF($B$31:$AF$32,"1/2 M")/2)</f>
        <v>0</v>
      </c>
      <c r="D59" s="15">
        <f>COUNTIF($B$31:$AF$32,"AM")+(COUNTIF($B$31:$AF$32,"1/2 AM")/2)</f>
        <v>0</v>
      </c>
      <c r="E59" s="15">
        <f>COUNTIF($B$31:$AF$32,"GTPI")+(COUNTIF($B$31:$AF$32,"1/2 GTPI")/2)</f>
        <v>0</v>
      </c>
      <c r="F59" s="15">
        <f>COUNTIF($B$31:$AF$32,"RH")+(COUNTIF($B$31:$AF$32,"1/2 RH")/2)</f>
        <v>0</v>
      </c>
      <c r="G59" s="15">
        <f>COUNTIF($B$31:$AF$32,"CA")+(COUNTIF($B$31:$AF$32,"1/2 CA")/2)</f>
        <v>0</v>
      </c>
      <c r="H59" s="15">
        <f>COUNTIF($B$31:$AF$32,"RT")+(COUNTIF($B$31:$AF$32,"1/2 RT")/2)</f>
        <v>0</v>
      </c>
      <c r="I59" s="15">
        <f>COUNTIF($B$31:$AF$32,"CE")+(COUNTIF($B$31:$AF$32,"1/2 CE")/2)</f>
        <v>0</v>
      </c>
      <c r="J59" s="15">
        <f>COUNTIF($B$31:$AF$32,"MO")+(COUNTIF($B$31:$AF$32,"1/2 MO")/2)</f>
        <v>0</v>
      </c>
      <c r="K59" s="15">
        <f>COUNTIF($B$31:$AF$32,"CAA")+(COUNTIF($B$31:$AF$32,"1/2 CAA")/2)</f>
        <v>0</v>
      </c>
      <c r="L59" s="15">
        <f>COUNTIF($B$31:$AF$32,"EF")+(COUNTIF($B$31:$AF$32,"1/2 EF")/2)</f>
        <v>0</v>
      </c>
      <c r="M59" s="15">
        <f>COUNTIF($B$31:$AF$32,"HSR")+(COUNTIF($B$31:$AF$32,"1/2 HSR")/2)</f>
        <v>0</v>
      </c>
      <c r="N59" s="15">
        <f>COUNTIF($B$31:$AF$32,"EM")+(COUNTIF($B$31:$AF$32,"1/2 EM")/2)</f>
        <v>0</v>
      </c>
      <c r="O59" s="15">
        <f>COUNTIF($B$31:$AF$32,"F")+(COUNTIF($B$31:$AF$32,"1/2 F")/2)</f>
        <v>0</v>
      </c>
      <c r="P59" s="15">
        <f>COUNTIF($B$31:$AF$32,"ST")+(COUNTIF($B$31:$AF$32,"1/2 ST")/2)</f>
        <v>0</v>
      </c>
      <c r="Q59" s="15">
        <f>COUNTIF($B$31:$AF$32,"FORM")+(COUNTIF($B$31:$AF$32,"1/2 FORM")/2)</f>
        <v>0</v>
      </c>
      <c r="R59" s="15">
        <f>COUNTIF($B$31:$AF$32,"EQ")+(COUNTIF($B$31:$AF$32,"1/2 EQ")/2)</f>
        <v>0</v>
      </c>
      <c r="S59" s="15">
        <f>COUNTIF($B$31:$AF$32,"CSO")+(COUNTIF($B$31:$AF$32,"1/2 CSO")/2)</f>
        <v>0</v>
      </c>
      <c r="T59" s="15">
        <f>COUNTIF($B$31:$AF$32,"FOUR")+(COUNTIF($B$31:$AF$32,"1/2 FOUR")/2)</f>
        <v>0</v>
      </c>
      <c r="U59" s="15">
        <f>COUNTIF($B$31:$AF$32,"PR")+(COUNTIF($B$31:$AF$32,"1/2 PR")/2)</f>
        <v>0</v>
      </c>
      <c r="V59" s="15">
        <f t="shared" si="43"/>
        <v>0</v>
      </c>
      <c r="W59" s="15"/>
      <c r="X59" s="15"/>
      <c r="Y59" s="15"/>
      <c r="Z59" s="15"/>
      <c r="AA59" s="15"/>
      <c r="AB59" s="15"/>
      <c r="AC59" s="15"/>
      <c r="AD59" s="15"/>
      <c r="AE59" s="15"/>
      <c r="AF59" s="19">
        <f t="shared" si="44"/>
        <v>0</v>
      </c>
    </row>
  </sheetData>
  <mergeCells count="940">
    <mergeCell ref="BF13:BF14"/>
    <mergeCell ref="BG13:BG14"/>
    <mergeCell ref="BH13:BH14"/>
    <mergeCell ref="BI13:BI14"/>
    <mergeCell ref="BJ13:BJ14"/>
    <mergeCell ref="BK13:BK14"/>
    <mergeCell ref="BL13:BL14"/>
    <mergeCell ref="BM13:BM14"/>
    <mergeCell ref="AW13:AW14"/>
    <mergeCell ref="AX13:AX14"/>
    <mergeCell ref="AY13:AY14"/>
    <mergeCell ref="AZ13:AZ14"/>
    <mergeCell ref="BA13:BA14"/>
    <mergeCell ref="BB13:BB14"/>
    <mergeCell ref="BC13:BC14"/>
    <mergeCell ref="BD13:BD14"/>
    <mergeCell ref="BE13:BE14"/>
    <mergeCell ref="AN13:AN14"/>
    <mergeCell ref="AO13:AO14"/>
    <mergeCell ref="AP13:AP14"/>
    <mergeCell ref="AQ13:AQ14"/>
    <mergeCell ref="AR13:AR14"/>
    <mergeCell ref="AS13:AS14"/>
    <mergeCell ref="AT13:AT14"/>
    <mergeCell ref="AU13:AU14"/>
    <mergeCell ref="AV13:AV14"/>
    <mergeCell ref="AB13:AB14"/>
    <mergeCell ref="AC13:AC14"/>
    <mergeCell ref="AD13:AD14"/>
    <mergeCell ref="AE13:AE14"/>
    <mergeCell ref="AF13:AF14"/>
    <mergeCell ref="AG13:AG14"/>
    <mergeCell ref="AH13:AH14"/>
    <mergeCell ref="AI13:AI14"/>
    <mergeCell ref="AJ13:AJ14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BH31:BH32"/>
    <mergeCell ref="BI31:BI32"/>
    <mergeCell ref="BJ31:BJ32"/>
    <mergeCell ref="BK31:BK32"/>
    <mergeCell ref="BL31:BL32"/>
    <mergeCell ref="BM31:BM32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R13:R14"/>
    <mergeCell ref="AY31:AY32"/>
    <mergeCell ref="AZ31:AZ32"/>
    <mergeCell ref="BA31:BA32"/>
    <mergeCell ref="BB31:BB32"/>
    <mergeCell ref="BC31:BC32"/>
    <mergeCell ref="BD31:BD32"/>
    <mergeCell ref="BE31:BE32"/>
    <mergeCell ref="BF31:BF32"/>
    <mergeCell ref="BG31:BG32"/>
    <mergeCell ref="BG29:BG30"/>
    <mergeCell ref="BH29:BH30"/>
    <mergeCell ref="BI29:BI30"/>
    <mergeCell ref="BJ29:BJ30"/>
    <mergeCell ref="BK29:BK30"/>
    <mergeCell ref="BL29:BL30"/>
    <mergeCell ref="BM29:BM30"/>
    <mergeCell ref="AH31:AH32"/>
    <mergeCell ref="AI31:AI32"/>
    <mergeCell ref="AJ31:AJ32"/>
    <mergeCell ref="AK31:AK32"/>
    <mergeCell ref="AL31:AL32"/>
    <mergeCell ref="AM31:AM32"/>
    <mergeCell ref="AN31:AN32"/>
    <mergeCell ref="AO31:AO32"/>
    <mergeCell ref="AP31:AP32"/>
    <mergeCell ref="AQ31:AQ32"/>
    <mergeCell ref="AR31:AR32"/>
    <mergeCell ref="AS31:AS32"/>
    <mergeCell ref="AT31:AT32"/>
    <mergeCell ref="AU31:AU32"/>
    <mergeCell ref="AV31:AV32"/>
    <mergeCell ref="AW31:AW32"/>
    <mergeCell ref="AX31:AX32"/>
    <mergeCell ref="AX29:AX30"/>
    <mergeCell ref="AY29:AY30"/>
    <mergeCell ref="AZ29:AZ30"/>
    <mergeCell ref="BA29:BA30"/>
    <mergeCell ref="BB29:BB30"/>
    <mergeCell ref="BC29:BC30"/>
    <mergeCell ref="BD29:BD30"/>
    <mergeCell ref="BE29:BE30"/>
    <mergeCell ref="BF29:BF30"/>
    <mergeCell ref="BF27:BF28"/>
    <mergeCell ref="BG27:BG28"/>
    <mergeCell ref="BH27:BH28"/>
    <mergeCell ref="BI27:BI28"/>
    <mergeCell ref="BJ27:BJ28"/>
    <mergeCell ref="BK27:BK28"/>
    <mergeCell ref="BL27:BL28"/>
    <mergeCell ref="BM27:BM28"/>
    <mergeCell ref="AH29:AH30"/>
    <mergeCell ref="AI29:AI30"/>
    <mergeCell ref="AJ29:AJ30"/>
    <mergeCell ref="AK29:AK30"/>
    <mergeCell ref="AL29:AL30"/>
    <mergeCell ref="AM29:AM30"/>
    <mergeCell ref="AN29:AN30"/>
    <mergeCell ref="AO29:AO30"/>
    <mergeCell ref="AP29:AP30"/>
    <mergeCell ref="AQ29:AQ30"/>
    <mergeCell ref="AR29:AR30"/>
    <mergeCell ref="AS29:AS30"/>
    <mergeCell ref="AT29:AT30"/>
    <mergeCell ref="AU29:AU30"/>
    <mergeCell ref="AV29:AV30"/>
    <mergeCell ref="AW29:AW30"/>
    <mergeCell ref="AW27:AW28"/>
    <mergeCell ref="AX27:AX28"/>
    <mergeCell ref="AY27:AY28"/>
    <mergeCell ref="AZ27:AZ28"/>
    <mergeCell ref="BA27:BA28"/>
    <mergeCell ref="BB27:BB28"/>
    <mergeCell ref="BC27:BC28"/>
    <mergeCell ref="BD27:BD28"/>
    <mergeCell ref="BE27:BE28"/>
    <mergeCell ref="AN27:AN28"/>
    <mergeCell ref="AO27:AO28"/>
    <mergeCell ref="AP27:AP28"/>
    <mergeCell ref="AQ27:AQ28"/>
    <mergeCell ref="AR27:AR28"/>
    <mergeCell ref="AS27:AS28"/>
    <mergeCell ref="AT27:AT28"/>
    <mergeCell ref="AU27:AU28"/>
    <mergeCell ref="AV27:AV28"/>
    <mergeCell ref="BE25:BE26"/>
    <mergeCell ref="BF25:BF26"/>
    <mergeCell ref="BG25:BG26"/>
    <mergeCell ref="BH25:BH26"/>
    <mergeCell ref="BI25:BI26"/>
    <mergeCell ref="BJ25:BJ26"/>
    <mergeCell ref="BK25:BK26"/>
    <mergeCell ref="BL25:BL26"/>
    <mergeCell ref="BM25:BM26"/>
    <mergeCell ref="BM23:BM24"/>
    <mergeCell ref="AH25:AH26"/>
    <mergeCell ref="AI25:AI26"/>
    <mergeCell ref="AJ25:AJ26"/>
    <mergeCell ref="AK25:AK26"/>
    <mergeCell ref="AL25:AL26"/>
    <mergeCell ref="AM25:AM26"/>
    <mergeCell ref="AN25:AN26"/>
    <mergeCell ref="AO25:AO26"/>
    <mergeCell ref="AP25:AP26"/>
    <mergeCell ref="AQ25:AQ26"/>
    <mergeCell ref="AR25:AR26"/>
    <mergeCell ref="AS25:AS26"/>
    <mergeCell ref="AT25:AT26"/>
    <mergeCell ref="AU25:AU26"/>
    <mergeCell ref="AV25:AV26"/>
    <mergeCell ref="AW25:AW26"/>
    <mergeCell ref="AX25:AX26"/>
    <mergeCell ref="AY25:AY26"/>
    <mergeCell ref="AZ25:AZ26"/>
    <mergeCell ref="BA25:BA26"/>
    <mergeCell ref="BB25:BB26"/>
    <mergeCell ref="BC25:BC26"/>
    <mergeCell ref="BD25:BD26"/>
    <mergeCell ref="BD23:BD24"/>
    <mergeCell ref="BE23:BE24"/>
    <mergeCell ref="BF23:BF24"/>
    <mergeCell ref="BG23:BG24"/>
    <mergeCell ref="BH23:BH24"/>
    <mergeCell ref="BI23:BI24"/>
    <mergeCell ref="BJ23:BJ24"/>
    <mergeCell ref="BK23:BK24"/>
    <mergeCell ref="BL23:BL24"/>
    <mergeCell ref="BL19:BL20"/>
    <mergeCell ref="BM19:BM20"/>
    <mergeCell ref="AH23:AH24"/>
    <mergeCell ref="AI23:AI24"/>
    <mergeCell ref="AJ23:AJ24"/>
    <mergeCell ref="AK23:AK24"/>
    <mergeCell ref="AL23:AL24"/>
    <mergeCell ref="AM23:AM24"/>
    <mergeCell ref="AN23:AN24"/>
    <mergeCell ref="AO23:AO24"/>
    <mergeCell ref="AP23:AP24"/>
    <mergeCell ref="AQ23:AQ24"/>
    <mergeCell ref="AR23:AR24"/>
    <mergeCell ref="AS23:AS24"/>
    <mergeCell ref="AT23:AT24"/>
    <mergeCell ref="AU23:AU24"/>
    <mergeCell ref="AV23:AV24"/>
    <mergeCell ref="AW23:AW24"/>
    <mergeCell ref="AX23:AX24"/>
    <mergeCell ref="AY23:AY24"/>
    <mergeCell ref="AZ23:AZ24"/>
    <mergeCell ref="BA23:BA24"/>
    <mergeCell ref="BB23:BB24"/>
    <mergeCell ref="BC23:BC24"/>
    <mergeCell ref="BC19:BC20"/>
    <mergeCell ref="BD19:BD20"/>
    <mergeCell ref="BE19:BE20"/>
    <mergeCell ref="BF19:BF20"/>
    <mergeCell ref="BG19:BG20"/>
    <mergeCell ref="BH19:BH20"/>
    <mergeCell ref="BI19:BI20"/>
    <mergeCell ref="BJ19:BJ20"/>
    <mergeCell ref="BK19:BK20"/>
    <mergeCell ref="BK17:BK18"/>
    <mergeCell ref="BL17:BL18"/>
    <mergeCell ref="BM17:BM18"/>
    <mergeCell ref="AH19:AH20"/>
    <mergeCell ref="AI19:AI20"/>
    <mergeCell ref="AJ19:AJ20"/>
    <mergeCell ref="AK19:AK20"/>
    <mergeCell ref="AL19:AL20"/>
    <mergeCell ref="AM19:AM20"/>
    <mergeCell ref="AN19:AN20"/>
    <mergeCell ref="AO19:AO20"/>
    <mergeCell ref="AP19:AP20"/>
    <mergeCell ref="AQ19:AQ20"/>
    <mergeCell ref="AR19:AR20"/>
    <mergeCell ref="AS19:AS20"/>
    <mergeCell ref="AT19:AT20"/>
    <mergeCell ref="AU19:AU20"/>
    <mergeCell ref="AV19:AV20"/>
    <mergeCell ref="AW19:AW20"/>
    <mergeCell ref="AX19:AX20"/>
    <mergeCell ref="AY19:AY20"/>
    <mergeCell ref="AZ19:AZ20"/>
    <mergeCell ref="BA19:BA20"/>
    <mergeCell ref="BB19:BB20"/>
    <mergeCell ref="BB17:BB18"/>
    <mergeCell ref="BC17:BC18"/>
    <mergeCell ref="BD17:BD18"/>
    <mergeCell ref="BE17:BE18"/>
    <mergeCell ref="BF17:BF18"/>
    <mergeCell ref="BG17:BG18"/>
    <mergeCell ref="BH17:BH18"/>
    <mergeCell ref="BI17:BI18"/>
    <mergeCell ref="BJ17:BJ18"/>
    <mergeCell ref="BJ15:BJ16"/>
    <mergeCell ref="BK15:BK16"/>
    <mergeCell ref="BL15:BL16"/>
    <mergeCell ref="BM15:BM16"/>
    <mergeCell ref="AH17:AH18"/>
    <mergeCell ref="AI17:AI18"/>
    <mergeCell ref="AJ17:AJ18"/>
    <mergeCell ref="AK17:AK18"/>
    <mergeCell ref="AL17:AL18"/>
    <mergeCell ref="AM17:AM18"/>
    <mergeCell ref="AN17:AN18"/>
    <mergeCell ref="AO17:AO18"/>
    <mergeCell ref="AP17:AP18"/>
    <mergeCell ref="AQ17:AQ18"/>
    <mergeCell ref="AR17:AR18"/>
    <mergeCell ref="AS17:AS18"/>
    <mergeCell ref="AT17:AT18"/>
    <mergeCell ref="AU17:AU18"/>
    <mergeCell ref="AV17:AV18"/>
    <mergeCell ref="AW17:AW18"/>
    <mergeCell ref="AX17:AX18"/>
    <mergeCell ref="AY17:AY18"/>
    <mergeCell ref="AZ17:AZ18"/>
    <mergeCell ref="BA17:BA18"/>
    <mergeCell ref="BA15:BA16"/>
    <mergeCell ref="BB15:BB16"/>
    <mergeCell ref="BC15:BC16"/>
    <mergeCell ref="BD15:BD16"/>
    <mergeCell ref="BE15:BE16"/>
    <mergeCell ref="BF15:BF16"/>
    <mergeCell ref="BG15:BG16"/>
    <mergeCell ref="BH15:BH16"/>
    <mergeCell ref="BI15:BI16"/>
    <mergeCell ref="BI21:BI22"/>
    <mergeCell ref="BJ21:BJ22"/>
    <mergeCell ref="BK21:BK22"/>
    <mergeCell ref="BL21:BL22"/>
    <mergeCell ref="BM21:BM22"/>
    <mergeCell ref="AH15:AH16"/>
    <mergeCell ref="AI15:AI16"/>
    <mergeCell ref="AJ15:AJ16"/>
    <mergeCell ref="AK15:AK16"/>
    <mergeCell ref="AL15:AL16"/>
    <mergeCell ref="AM15:AM16"/>
    <mergeCell ref="AN15:AN16"/>
    <mergeCell ref="AO15:AO16"/>
    <mergeCell ref="AP15:AP16"/>
    <mergeCell ref="AQ15:AQ16"/>
    <mergeCell ref="AR15:AR16"/>
    <mergeCell ref="AS15:AS16"/>
    <mergeCell ref="AT15:AT16"/>
    <mergeCell ref="AU15:AU16"/>
    <mergeCell ref="AV15:AV16"/>
    <mergeCell ref="AW15:AW16"/>
    <mergeCell ref="AX15:AX16"/>
    <mergeCell ref="AY15:AY16"/>
    <mergeCell ref="AZ15:AZ16"/>
    <mergeCell ref="AZ21:AZ22"/>
    <mergeCell ref="BA21:BA22"/>
    <mergeCell ref="BB21:BB22"/>
    <mergeCell ref="BC21:BC22"/>
    <mergeCell ref="BD21:BD22"/>
    <mergeCell ref="BE21:BE22"/>
    <mergeCell ref="BF21:BF22"/>
    <mergeCell ref="BG21:BG22"/>
    <mergeCell ref="BH21:BH22"/>
    <mergeCell ref="BH11:BH12"/>
    <mergeCell ref="BI11:BI12"/>
    <mergeCell ref="BJ11:BJ12"/>
    <mergeCell ref="BK11:BK12"/>
    <mergeCell ref="BL11:BL12"/>
    <mergeCell ref="BM11:BM12"/>
    <mergeCell ref="AH21:AH22"/>
    <mergeCell ref="AI21:AI22"/>
    <mergeCell ref="AJ21:AJ22"/>
    <mergeCell ref="AK21:AK22"/>
    <mergeCell ref="AL21:AL22"/>
    <mergeCell ref="AM21:AM22"/>
    <mergeCell ref="AN21:AN22"/>
    <mergeCell ref="AO21:AO22"/>
    <mergeCell ref="AP21:AP22"/>
    <mergeCell ref="AQ21:AQ22"/>
    <mergeCell ref="AR21:AR22"/>
    <mergeCell ref="AS21:AS22"/>
    <mergeCell ref="AT21:AT22"/>
    <mergeCell ref="AU21:AU22"/>
    <mergeCell ref="AV21:AV22"/>
    <mergeCell ref="AW21:AW22"/>
    <mergeCell ref="AX21:AX22"/>
    <mergeCell ref="AY21:AY22"/>
    <mergeCell ref="AY11:AY12"/>
    <mergeCell ref="AZ11:AZ12"/>
    <mergeCell ref="BA11:BA12"/>
    <mergeCell ref="BB11:BB12"/>
    <mergeCell ref="BC11:BC12"/>
    <mergeCell ref="BD11:BD12"/>
    <mergeCell ref="BE11:BE12"/>
    <mergeCell ref="BF11:BF12"/>
    <mergeCell ref="BG11:BG12"/>
    <mergeCell ref="BG9:BG10"/>
    <mergeCell ref="BH9:BH10"/>
    <mergeCell ref="BI9:BI10"/>
    <mergeCell ref="BJ9:BJ10"/>
    <mergeCell ref="BK9:BK10"/>
    <mergeCell ref="BL9:BL10"/>
    <mergeCell ref="BM9:BM10"/>
    <mergeCell ref="AH11:AH12"/>
    <mergeCell ref="AI11:AI12"/>
    <mergeCell ref="AJ11:AJ12"/>
    <mergeCell ref="AK11:AK12"/>
    <mergeCell ref="AL11:AL12"/>
    <mergeCell ref="AM11:AM12"/>
    <mergeCell ref="AN11:AN12"/>
    <mergeCell ref="AO11:AO12"/>
    <mergeCell ref="AP11:AP12"/>
    <mergeCell ref="AQ11:AQ12"/>
    <mergeCell ref="AR11:AR12"/>
    <mergeCell ref="AS11:AS12"/>
    <mergeCell ref="AT11:AT12"/>
    <mergeCell ref="AU11:AU12"/>
    <mergeCell ref="AV11:AV12"/>
    <mergeCell ref="AW11:AW12"/>
    <mergeCell ref="AX11:AX12"/>
    <mergeCell ref="AX9:AX10"/>
    <mergeCell ref="AY9:AY10"/>
    <mergeCell ref="AZ9:AZ10"/>
    <mergeCell ref="BA9:BA10"/>
    <mergeCell ref="BB9:BB10"/>
    <mergeCell ref="BC9:BC10"/>
    <mergeCell ref="BD9:BD10"/>
    <mergeCell ref="BE9:BE10"/>
    <mergeCell ref="BF9:BF10"/>
    <mergeCell ref="BF7:BF8"/>
    <mergeCell ref="BG7:BG8"/>
    <mergeCell ref="BH7:BH8"/>
    <mergeCell ref="BI7:BI8"/>
    <mergeCell ref="BJ7:BJ8"/>
    <mergeCell ref="BK7:BK8"/>
    <mergeCell ref="BL7:BL8"/>
    <mergeCell ref="BM7:BM8"/>
    <mergeCell ref="AH9:AH10"/>
    <mergeCell ref="AI9:AI10"/>
    <mergeCell ref="AJ9:AJ10"/>
    <mergeCell ref="AK9:AK10"/>
    <mergeCell ref="AL9:AL10"/>
    <mergeCell ref="AM9:AM10"/>
    <mergeCell ref="AN9:AN10"/>
    <mergeCell ref="AO9:AO10"/>
    <mergeCell ref="AP9:AP10"/>
    <mergeCell ref="AQ9:AQ10"/>
    <mergeCell ref="AR9:AR10"/>
    <mergeCell ref="AS9:AS10"/>
    <mergeCell ref="AT9:AT10"/>
    <mergeCell ref="AU9:AU10"/>
    <mergeCell ref="AV9:AV10"/>
    <mergeCell ref="AW9:AW10"/>
    <mergeCell ref="AW7:AW8"/>
    <mergeCell ref="AX7:AX8"/>
    <mergeCell ref="AY7:AY8"/>
    <mergeCell ref="AZ7:AZ8"/>
    <mergeCell ref="BA7:BA8"/>
    <mergeCell ref="BB7:BB8"/>
    <mergeCell ref="BC7:BC8"/>
    <mergeCell ref="BD7:BD8"/>
    <mergeCell ref="BE7:BE8"/>
    <mergeCell ref="AN7:AN8"/>
    <mergeCell ref="AO7:AO8"/>
    <mergeCell ref="AP7:AP8"/>
    <mergeCell ref="AQ7:AQ8"/>
    <mergeCell ref="AR7:AR8"/>
    <mergeCell ref="AS7:AS8"/>
    <mergeCell ref="AT7:AT8"/>
    <mergeCell ref="AU7:AU8"/>
    <mergeCell ref="AV7:AV8"/>
    <mergeCell ref="BF5:BF6"/>
    <mergeCell ref="BG5:BG6"/>
    <mergeCell ref="BH5:BH6"/>
    <mergeCell ref="BI5:BI6"/>
    <mergeCell ref="BJ5:BJ6"/>
    <mergeCell ref="BK5:BK6"/>
    <mergeCell ref="BL5:BL6"/>
    <mergeCell ref="BM5:BM6"/>
    <mergeCell ref="AH5:AH6"/>
    <mergeCell ref="AW5:AW6"/>
    <mergeCell ref="AX5:AX6"/>
    <mergeCell ref="AY5:AY6"/>
    <mergeCell ref="AZ5:AZ6"/>
    <mergeCell ref="BA5:BA6"/>
    <mergeCell ref="BB5:BB6"/>
    <mergeCell ref="BC5:BC6"/>
    <mergeCell ref="BD5:BD6"/>
    <mergeCell ref="BE5:BE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G25:AG26"/>
    <mergeCell ref="AG27:AG28"/>
    <mergeCell ref="AG29:AG30"/>
    <mergeCell ref="AG31:AG32"/>
    <mergeCell ref="AI5:AI6"/>
    <mergeCell ref="AJ5:AJ6"/>
    <mergeCell ref="AK5:AK6"/>
    <mergeCell ref="AL5:AL6"/>
    <mergeCell ref="AM5:AM6"/>
    <mergeCell ref="AH7:AH8"/>
    <mergeCell ref="AI7:AI8"/>
    <mergeCell ref="AJ7:AJ8"/>
    <mergeCell ref="AK7:AK8"/>
    <mergeCell ref="AL7:AL8"/>
    <mergeCell ref="AM7:AM8"/>
    <mergeCell ref="AH27:AH28"/>
    <mergeCell ref="AI27:AI28"/>
    <mergeCell ref="AJ27:AJ28"/>
    <mergeCell ref="AK27:AK28"/>
    <mergeCell ref="AL27:AL28"/>
    <mergeCell ref="AM27:AM28"/>
    <mergeCell ref="AK13:AK14"/>
    <mergeCell ref="AL13:AL14"/>
    <mergeCell ref="AM13:AM14"/>
    <mergeCell ref="AG5:AG6"/>
    <mergeCell ref="AG7:AG8"/>
    <mergeCell ref="AG9:AG10"/>
    <mergeCell ref="AG11:AG12"/>
    <mergeCell ref="AG21:AG22"/>
    <mergeCell ref="AG15:AG16"/>
    <mergeCell ref="AG17:AG18"/>
    <mergeCell ref="AG19:AG20"/>
    <mergeCell ref="AG23:AG24"/>
    <mergeCell ref="A1:AF1"/>
    <mergeCell ref="A3:A4"/>
    <mergeCell ref="A5:A6"/>
    <mergeCell ref="B5:B6"/>
    <mergeCell ref="C5:C6"/>
    <mergeCell ref="D5:D6"/>
    <mergeCell ref="E5:E6"/>
    <mergeCell ref="F5:F6"/>
    <mergeCell ref="G5:G6"/>
    <mergeCell ref="H5:H6"/>
    <mergeCell ref="AD5:AD6"/>
    <mergeCell ref="AE5:AE6"/>
    <mergeCell ref="AF5:AF6"/>
    <mergeCell ref="U5:U6"/>
    <mergeCell ref="V5:V6"/>
    <mergeCell ref="W5:W6"/>
    <mergeCell ref="X5:X6"/>
    <mergeCell ref="Y5:Y6"/>
    <mergeCell ref="Z5:Z6"/>
    <mergeCell ref="A7:A8"/>
    <mergeCell ref="B7:B8"/>
    <mergeCell ref="C7:C8"/>
    <mergeCell ref="D7:D8"/>
    <mergeCell ref="E7:E8"/>
    <mergeCell ref="F7:F8"/>
    <mergeCell ref="AA5:AA6"/>
    <mergeCell ref="AB5:AB6"/>
    <mergeCell ref="AC5:AC6"/>
    <mergeCell ref="O5:O6"/>
    <mergeCell ref="P5:P6"/>
    <mergeCell ref="Q5:Q6"/>
    <mergeCell ref="R5:R6"/>
    <mergeCell ref="S5:S6"/>
    <mergeCell ref="T5:T6"/>
    <mergeCell ref="I5:I6"/>
    <mergeCell ref="J5:J6"/>
    <mergeCell ref="K5:K6"/>
    <mergeCell ref="L5:L6"/>
    <mergeCell ref="M5:M6"/>
    <mergeCell ref="N5:N6"/>
    <mergeCell ref="P7:P8"/>
    <mergeCell ref="Q7:Q8"/>
    <mergeCell ref="R7:R8"/>
    <mergeCell ref="G7:G8"/>
    <mergeCell ref="H7:H8"/>
    <mergeCell ref="I7:I8"/>
    <mergeCell ref="J7:J8"/>
    <mergeCell ref="K7:K8"/>
    <mergeCell ref="L7:L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V9:V10"/>
    <mergeCell ref="W9:W10"/>
    <mergeCell ref="J9:J10"/>
    <mergeCell ref="K9:K10"/>
    <mergeCell ref="M9:M10"/>
    <mergeCell ref="N9:N10"/>
    <mergeCell ref="P9:P10"/>
    <mergeCell ref="Q9:Q10"/>
    <mergeCell ref="AF7:AF8"/>
    <mergeCell ref="Y7:Y8"/>
    <mergeCell ref="AA7:AA8"/>
    <mergeCell ref="AB7:AB8"/>
    <mergeCell ref="AC7:AC8"/>
    <mergeCell ref="AD7:AD8"/>
    <mergeCell ref="AE7:AE8"/>
    <mergeCell ref="S7:S8"/>
    <mergeCell ref="T7:T8"/>
    <mergeCell ref="U7:U8"/>
    <mergeCell ref="V7:V8"/>
    <mergeCell ref="W7:W8"/>
    <mergeCell ref="X7:X8"/>
    <mergeCell ref="M7:M8"/>
    <mergeCell ref="N7:N8"/>
    <mergeCell ref="O7:O8"/>
    <mergeCell ref="K11:K12"/>
    <mergeCell ref="M11:M12"/>
    <mergeCell ref="N11:N12"/>
    <mergeCell ref="O11:O12"/>
    <mergeCell ref="AE9:AE10"/>
    <mergeCell ref="AF9:AF10"/>
    <mergeCell ref="A11:A12"/>
    <mergeCell ref="B11:B12"/>
    <mergeCell ref="C11:C12"/>
    <mergeCell ref="D11:D12"/>
    <mergeCell ref="E11:E12"/>
    <mergeCell ref="F11:F12"/>
    <mergeCell ref="G11:G12"/>
    <mergeCell ref="H11:H12"/>
    <mergeCell ref="X9:X10"/>
    <mergeCell ref="Y9:Y10"/>
    <mergeCell ref="Z9:Z10"/>
    <mergeCell ref="AA9:AA10"/>
    <mergeCell ref="AB9:AB10"/>
    <mergeCell ref="AD9:AD10"/>
    <mergeCell ref="R9:R10"/>
    <mergeCell ref="S9:S10"/>
    <mergeCell ref="T9:T10"/>
    <mergeCell ref="U9:U10"/>
    <mergeCell ref="AB11:AB12"/>
    <mergeCell ref="AC11:AC12"/>
    <mergeCell ref="AD11:AD12"/>
    <mergeCell ref="AE11:AE12"/>
    <mergeCell ref="AF11:AF12"/>
    <mergeCell ref="A21:A22"/>
    <mergeCell ref="B21:B22"/>
    <mergeCell ref="C21:C22"/>
    <mergeCell ref="D21:D22"/>
    <mergeCell ref="E21:E22"/>
    <mergeCell ref="V11:V12"/>
    <mergeCell ref="W11:W12"/>
    <mergeCell ref="X11:X12"/>
    <mergeCell ref="Y11:Y12"/>
    <mergeCell ref="Z11:Z12"/>
    <mergeCell ref="AA11:AA12"/>
    <mergeCell ref="P11:P12"/>
    <mergeCell ref="Q11:Q12"/>
    <mergeCell ref="R11:R12"/>
    <mergeCell ref="S11:S12"/>
    <mergeCell ref="T11:T12"/>
    <mergeCell ref="U11:U12"/>
    <mergeCell ref="I11:I12"/>
    <mergeCell ref="J11:J12"/>
    <mergeCell ref="N21:N22"/>
    <mergeCell ref="O21:O22"/>
    <mergeCell ref="P21:P22"/>
    <mergeCell ref="Q21:Q22"/>
    <mergeCell ref="F21:F22"/>
    <mergeCell ref="G21:G22"/>
    <mergeCell ref="H21:H22"/>
    <mergeCell ref="I21:I22"/>
    <mergeCell ref="J21:J22"/>
    <mergeCell ref="K21:K22"/>
    <mergeCell ref="AD21:AD22"/>
    <mergeCell ref="AE21:AE22"/>
    <mergeCell ref="AF21:AF22"/>
    <mergeCell ref="A15:A16"/>
    <mergeCell ref="B15:B16"/>
    <mergeCell ref="C15:C16"/>
    <mergeCell ref="D15:D16"/>
    <mergeCell ref="E15:E16"/>
    <mergeCell ref="F15:F16"/>
    <mergeCell ref="G15:G16"/>
    <mergeCell ref="X21:X22"/>
    <mergeCell ref="Y21:Y22"/>
    <mergeCell ref="Z21:Z22"/>
    <mergeCell ref="AA21:AA22"/>
    <mergeCell ref="AB21:AB22"/>
    <mergeCell ref="AC21:AC22"/>
    <mergeCell ref="R21:R22"/>
    <mergeCell ref="S21:S22"/>
    <mergeCell ref="T21:T22"/>
    <mergeCell ref="U21:U22"/>
    <mergeCell ref="V21:V22"/>
    <mergeCell ref="W21:W22"/>
    <mergeCell ref="L21:L22"/>
    <mergeCell ref="M21:M22"/>
    <mergeCell ref="X15:X16"/>
    <mergeCell ref="Y15:Y16"/>
    <mergeCell ref="N15:N16"/>
    <mergeCell ref="O15:O16"/>
    <mergeCell ref="P15:P16"/>
    <mergeCell ref="Q15:Q16"/>
    <mergeCell ref="R15:R16"/>
    <mergeCell ref="S15:S16"/>
    <mergeCell ref="H15:H16"/>
    <mergeCell ref="I15:I16"/>
    <mergeCell ref="J15:J16"/>
    <mergeCell ref="K15:K16"/>
    <mergeCell ref="L15:L16"/>
    <mergeCell ref="M15:M16"/>
    <mergeCell ref="L17:L18"/>
    <mergeCell ref="M17:M18"/>
    <mergeCell ref="N17:N18"/>
    <mergeCell ref="O17:O18"/>
    <mergeCell ref="AF15:AF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Z15:Z16"/>
    <mergeCell ref="AA15:AA16"/>
    <mergeCell ref="AB15:AB16"/>
    <mergeCell ref="AC15:AC16"/>
    <mergeCell ref="AD15:AD16"/>
    <mergeCell ref="AE15:AE16"/>
    <mergeCell ref="T15:T16"/>
    <mergeCell ref="U15:U16"/>
    <mergeCell ref="V15:V16"/>
    <mergeCell ref="W15:W16"/>
    <mergeCell ref="AB17:AB18"/>
    <mergeCell ref="AC17:AC18"/>
    <mergeCell ref="AD17:AD18"/>
    <mergeCell ref="AE17:AE18"/>
    <mergeCell ref="AF17:AF18"/>
    <mergeCell ref="A19:A20"/>
    <mergeCell ref="B19:B20"/>
    <mergeCell ref="C19:C20"/>
    <mergeCell ref="D19:D20"/>
    <mergeCell ref="E19:E20"/>
    <mergeCell ref="V17:V18"/>
    <mergeCell ref="W17:W18"/>
    <mergeCell ref="X17:X18"/>
    <mergeCell ref="Y17:Y18"/>
    <mergeCell ref="Z17:Z18"/>
    <mergeCell ref="AA17:AA18"/>
    <mergeCell ref="P17:P18"/>
    <mergeCell ref="Q17:Q18"/>
    <mergeCell ref="R17:R18"/>
    <mergeCell ref="S17:S18"/>
    <mergeCell ref="T17:T18"/>
    <mergeCell ref="U17:U18"/>
    <mergeCell ref="J17:J18"/>
    <mergeCell ref="K17:K18"/>
    <mergeCell ref="N19:N20"/>
    <mergeCell ref="O19:O20"/>
    <mergeCell ref="P19:P20"/>
    <mergeCell ref="Q19:Q20"/>
    <mergeCell ref="F19:F20"/>
    <mergeCell ref="G19:G20"/>
    <mergeCell ref="H19:H20"/>
    <mergeCell ref="I19:I20"/>
    <mergeCell ref="J19:J20"/>
    <mergeCell ref="K19:K20"/>
    <mergeCell ref="AD19:AD20"/>
    <mergeCell ref="AE19:AE20"/>
    <mergeCell ref="AF19:AF20"/>
    <mergeCell ref="A23:A24"/>
    <mergeCell ref="B23:B24"/>
    <mergeCell ref="C23:C24"/>
    <mergeCell ref="D23:D24"/>
    <mergeCell ref="E23:E24"/>
    <mergeCell ref="F23:F24"/>
    <mergeCell ref="G23:G24"/>
    <mergeCell ref="X19:X20"/>
    <mergeCell ref="Y19:Y20"/>
    <mergeCell ref="Z19:Z20"/>
    <mergeCell ref="AA19:AA20"/>
    <mergeCell ref="AB19:AB20"/>
    <mergeCell ref="AC19:AC20"/>
    <mergeCell ref="R19:R20"/>
    <mergeCell ref="S19:S20"/>
    <mergeCell ref="T19:T20"/>
    <mergeCell ref="U19:U20"/>
    <mergeCell ref="V19:V20"/>
    <mergeCell ref="W19:W20"/>
    <mergeCell ref="L19:L20"/>
    <mergeCell ref="M19:M20"/>
    <mergeCell ref="X23:X24"/>
    <mergeCell ref="Y23:Y24"/>
    <mergeCell ref="N23:N24"/>
    <mergeCell ref="O23:O24"/>
    <mergeCell ref="P23:P24"/>
    <mergeCell ref="Q23:Q24"/>
    <mergeCell ref="R23:R24"/>
    <mergeCell ref="S23:S24"/>
    <mergeCell ref="H23:H24"/>
    <mergeCell ref="I23:I24"/>
    <mergeCell ref="J23:J24"/>
    <mergeCell ref="K23:K24"/>
    <mergeCell ref="L23:L24"/>
    <mergeCell ref="M23:M24"/>
    <mergeCell ref="L25:L26"/>
    <mergeCell ref="M25:M26"/>
    <mergeCell ref="N25:N26"/>
    <mergeCell ref="O25:O26"/>
    <mergeCell ref="AF23:AF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Z23:Z24"/>
    <mergeCell ref="AA23:AA24"/>
    <mergeCell ref="AB23:AB24"/>
    <mergeCell ref="AC23:AC24"/>
    <mergeCell ref="AD23:AD24"/>
    <mergeCell ref="AE23:AE24"/>
    <mergeCell ref="T23:T24"/>
    <mergeCell ref="U23:U24"/>
    <mergeCell ref="V23:V24"/>
    <mergeCell ref="W23:W24"/>
    <mergeCell ref="AB25:AB26"/>
    <mergeCell ref="AC25:AC26"/>
    <mergeCell ref="AD25:AD26"/>
    <mergeCell ref="AE25:AE26"/>
    <mergeCell ref="AF25:AF26"/>
    <mergeCell ref="A27:A28"/>
    <mergeCell ref="B27:B28"/>
    <mergeCell ref="C27:C28"/>
    <mergeCell ref="D27:D28"/>
    <mergeCell ref="E27:E28"/>
    <mergeCell ref="V25:V26"/>
    <mergeCell ref="W25:W26"/>
    <mergeCell ref="X25:X26"/>
    <mergeCell ref="Y25:Y26"/>
    <mergeCell ref="Z25:Z26"/>
    <mergeCell ref="AA25:AA26"/>
    <mergeCell ref="P25:P26"/>
    <mergeCell ref="Q25:Q26"/>
    <mergeCell ref="R25:R26"/>
    <mergeCell ref="S25:S26"/>
    <mergeCell ref="T25:T26"/>
    <mergeCell ref="U25:U26"/>
    <mergeCell ref="J25:J26"/>
    <mergeCell ref="K25:K26"/>
    <mergeCell ref="N27:N28"/>
    <mergeCell ref="O27:O28"/>
    <mergeCell ref="P27:P28"/>
    <mergeCell ref="Q27:Q28"/>
    <mergeCell ref="F27:F28"/>
    <mergeCell ref="G27:G28"/>
    <mergeCell ref="H27:H28"/>
    <mergeCell ref="I27:I28"/>
    <mergeCell ref="J27:J28"/>
    <mergeCell ref="K27:K28"/>
    <mergeCell ref="AD27:AD28"/>
    <mergeCell ref="AE27:AE28"/>
    <mergeCell ref="AF27:AF28"/>
    <mergeCell ref="A29:A30"/>
    <mergeCell ref="B29:B30"/>
    <mergeCell ref="C29:C30"/>
    <mergeCell ref="D29:D30"/>
    <mergeCell ref="E29:E30"/>
    <mergeCell ref="F29:F30"/>
    <mergeCell ref="G29:G30"/>
    <mergeCell ref="X27:X28"/>
    <mergeCell ref="Y27:Y28"/>
    <mergeCell ref="Z27:Z28"/>
    <mergeCell ref="AA27:AA28"/>
    <mergeCell ref="AB27:AB28"/>
    <mergeCell ref="AC27:AC28"/>
    <mergeCell ref="R27:R28"/>
    <mergeCell ref="S27:S28"/>
    <mergeCell ref="T27:T28"/>
    <mergeCell ref="U27:U28"/>
    <mergeCell ref="V27:V28"/>
    <mergeCell ref="W27:W28"/>
    <mergeCell ref="L27:L28"/>
    <mergeCell ref="M27:M28"/>
    <mergeCell ref="P29:P30"/>
    <mergeCell ref="Q29:Q30"/>
    <mergeCell ref="R29:R30"/>
    <mergeCell ref="S29:S30"/>
    <mergeCell ref="H29:H30"/>
    <mergeCell ref="I29:I30"/>
    <mergeCell ref="J29:J30"/>
    <mergeCell ref="K29:K30"/>
    <mergeCell ref="L29:L30"/>
    <mergeCell ref="M29:M30"/>
    <mergeCell ref="AF29:AF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Z29:Z30"/>
    <mergeCell ref="AA29:AA30"/>
    <mergeCell ref="AB29:AB30"/>
    <mergeCell ref="AC29:AC30"/>
    <mergeCell ref="AD29:AD30"/>
    <mergeCell ref="AE29:AE30"/>
    <mergeCell ref="T29:T30"/>
    <mergeCell ref="U29:U30"/>
    <mergeCell ref="V29:V30"/>
    <mergeCell ref="W29:W30"/>
    <mergeCell ref="X29:X30"/>
    <mergeCell ref="Y29:Y30"/>
    <mergeCell ref="N29:N30"/>
    <mergeCell ref="O29:O30"/>
    <mergeCell ref="A36:A42"/>
    <mergeCell ref="B36:B42"/>
    <mergeCell ref="C36:C42"/>
    <mergeCell ref="D36:D42"/>
    <mergeCell ref="E36:E42"/>
    <mergeCell ref="V31:V32"/>
    <mergeCell ref="W31:W32"/>
    <mergeCell ref="X31:X32"/>
    <mergeCell ref="Y31:Y32"/>
    <mergeCell ref="P31:P32"/>
    <mergeCell ref="Q31:Q32"/>
    <mergeCell ref="R31:R32"/>
    <mergeCell ref="S31:S32"/>
    <mergeCell ref="T31:T32"/>
    <mergeCell ref="U31:U32"/>
    <mergeCell ref="J31:J32"/>
    <mergeCell ref="K31:K32"/>
    <mergeCell ref="L31:L32"/>
    <mergeCell ref="M31:M32"/>
    <mergeCell ref="N31:N32"/>
    <mergeCell ref="O31:O32"/>
    <mergeCell ref="H36:H42"/>
    <mergeCell ref="I36:I42"/>
    <mergeCell ref="J36:J42"/>
    <mergeCell ref="K36:K42"/>
    <mergeCell ref="AB31:AB32"/>
    <mergeCell ref="AC31:AC32"/>
    <mergeCell ref="AD31:AD32"/>
    <mergeCell ref="AE31:AE32"/>
    <mergeCell ref="AF31:AF32"/>
    <mergeCell ref="Z31:Z32"/>
    <mergeCell ref="AA31:AA32"/>
    <mergeCell ref="AD36:AD42"/>
    <mergeCell ref="AE36:AE42"/>
    <mergeCell ref="AF36:AF42"/>
    <mergeCell ref="B43:AF43"/>
    <mergeCell ref="X36:X42"/>
    <mergeCell ref="Y36:Y42"/>
    <mergeCell ref="Z36:Z42"/>
    <mergeCell ref="AA36:AA42"/>
    <mergeCell ref="AB36:AB42"/>
    <mergeCell ref="AC36:AC42"/>
    <mergeCell ref="R36:R42"/>
    <mergeCell ref="S36:S42"/>
    <mergeCell ref="T36:T42"/>
    <mergeCell ref="U36:U42"/>
    <mergeCell ref="V36:V42"/>
    <mergeCell ref="W36:W42"/>
    <mergeCell ref="L36:L42"/>
    <mergeCell ref="M36:M42"/>
    <mergeCell ref="N36:N42"/>
    <mergeCell ref="O36:O42"/>
    <mergeCell ref="P36:P42"/>
    <mergeCell ref="Q36:Q42"/>
    <mergeCell ref="F36:F42"/>
    <mergeCell ref="G36:G42"/>
  </mergeCells>
  <conditionalFormatting sqref="AG5:BM32">
    <cfRule type="cellIs" dxfId="1" priority="1" operator="equal">
      <formula>0</formula>
    </cfRule>
  </conditionalFormatting>
  <pageMargins left="0.17" right="0.17" top="0.28999999999999998" bottom="0.33" header="0.4921259845" footer="0.4921259845"/>
  <pageSetup paperSize="9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Janvier</vt:lpstr>
      <vt:lpstr>Janvier!Zone_d_impression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Ferré</dc:creator>
  <cp:lastModifiedBy>Olivier</cp:lastModifiedBy>
  <dcterms:created xsi:type="dcterms:W3CDTF">2015-03-08T13:50:58Z</dcterms:created>
  <dcterms:modified xsi:type="dcterms:W3CDTF">2015-03-08T14:23:30Z</dcterms:modified>
</cp:coreProperties>
</file>