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730" windowHeight="11745" tabRatio="792"/>
  </bookViews>
  <sheets>
    <sheet name="Journal" sheetId="11" r:id="rId1"/>
    <sheet name="BD_Articles_Stocks" sheetId="9" r:id="rId2"/>
    <sheet name="TCD" sheetId="12" r:id="rId3"/>
  </sheets>
  <definedNames>
    <definedName name="_Articles">Articles[Articles]</definedName>
    <definedName name="_Enregistrement">Le_Journal[N°]</definedName>
    <definedName name="_Références">Articles[Références]</definedName>
    <definedName name="_Seuil">BD_Articles_Stocks!$F$2</definedName>
    <definedName name="Entrées">Journal!$F$3</definedName>
    <definedName name="_xlnm.Print_Titles" localSheetId="1">BD_Articles_Stocks!$2:$4</definedName>
    <definedName name="L_Article">Journal!$D$3</definedName>
    <definedName name="La_date">Journal!$C$3</definedName>
    <definedName name="Référence">Journal!$E$3</definedName>
    <definedName name="Sorties">Journal!$G$3</definedName>
    <definedName name="_xlnm.Print_Area" localSheetId="1">BD_Articles_Stocks!$B$2:$G$59</definedName>
  </definedNames>
  <calcPr calcId="125725"/>
  <pivotCaches>
    <pivotCache cacheId="4" r:id="rId4"/>
  </pivotCaches>
</workbook>
</file>

<file path=xl/calcChain.xml><?xml version="1.0" encoding="utf-8"?>
<calcChain xmlns="http://schemas.openxmlformats.org/spreadsheetml/2006/main">
  <c r="F43" i="9"/>
  <c r="G43"/>
  <c r="F38" l="1"/>
  <c r="G38"/>
  <c r="F28"/>
  <c r="G28"/>
  <c r="G44" l="1"/>
  <c r="D3" i="11" l="1"/>
  <c r="G19" i="9" l="1"/>
  <c r="G18"/>
  <c r="G17"/>
  <c r="G20"/>
  <c r="G15"/>
  <c r="G16"/>
  <c r="G39"/>
  <c r="G37"/>
  <c r="G40"/>
  <c r="G41"/>
  <c r="G42"/>
  <c r="G9"/>
  <c r="G8"/>
  <c r="G7"/>
  <c r="G10"/>
  <c r="G11"/>
  <c r="G12"/>
  <c r="G33"/>
  <c r="G32"/>
  <c r="G31"/>
  <c r="G34"/>
  <c r="G35"/>
  <c r="G36"/>
  <c r="G13"/>
  <c r="G14"/>
  <c r="G30"/>
  <c r="G29"/>
  <c r="G27"/>
  <c r="G45"/>
  <c r="G46"/>
  <c r="G6"/>
  <c r="G5"/>
  <c r="G23"/>
  <c r="G22"/>
  <c r="G21"/>
  <c r="G24"/>
  <c r="G25"/>
  <c r="G26"/>
  <c r="F19"/>
  <c r="F18"/>
  <c r="F17"/>
  <c r="F20"/>
  <c r="F15"/>
  <c r="F16"/>
  <c r="F39"/>
  <c r="F37"/>
  <c r="F40"/>
  <c r="F41"/>
  <c r="F42"/>
  <c r="F9"/>
  <c r="F8"/>
  <c r="F7"/>
  <c r="F10"/>
  <c r="F11"/>
  <c r="F12"/>
  <c r="F33"/>
  <c r="F32"/>
  <c r="F31"/>
  <c r="F34"/>
  <c r="F35"/>
  <c r="F36"/>
  <c r="F13"/>
  <c r="F14"/>
  <c r="F30"/>
  <c r="F29"/>
  <c r="F27"/>
  <c r="F45"/>
  <c r="F44"/>
  <c r="F46"/>
  <c r="F6"/>
  <c r="F5"/>
  <c r="F23"/>
  <c r="F22"/>
  <c r="F21"/>
  <c r="F24"/>
  <c r="F25"/>
  <c r="F26"/>
  <c r="D3"/>
  <c r="F3"/>
</calcChain>
</file>

<file path=xl/sharedStrings.xml><?xml version="1.0" encoding="utf-8"?>
<sst xmlns="http://schemas.openxmlformats.org/spreadsheetml/2006/main" count="117" uniqueCount="79">
  <si>
    <t>Prix unitaire</t>
  </si>
  <si>
    <t>SWEET</t>
  </si>
  <si>
    <t>Polo Gilet</t>
  </si>
  <si>
    <t>R599M S</t>
  </si>
  <si>
    <t>R599M M</t>
  </si>
  <si>
    <t>R599M L</t>
  </si>
  <si>
    <t>R599M XL</t>
  </si>
  <si>
    <t>R599 XXL</t>
  </si>
  <si>
    <t>R599 XXXL</t>
  </si>
  <si>
    <t>TEE SHIRT</t>
  </si>
  <si>
    <t>11939 S</t>
  </si>
  <si>
    <t>11939 M</t>
  </si>
  <si>
    <t>11939 L</t>
  </si>
  <si>
    <t>11939 XL</t>
  </si>
  <si>
    <t>11939 XXL</t>
  </si>
  <si>
    <t>11939 XXXL</t>
  </si>
  <si>
    <t>Coupe Vent</t>
  </si>
  <si>
    <t>K687 S</t>
  </si>
  <si>
    <t>K687 M</t>
  </si>
  <si>
    <t>K687 L</t>
  </si>
  <si>
    <t>K687 XL</t>
  </si>
  <si>
    <t>K687 XXL</t>
  </si>
  <si>
    <t>K687 XXXL</t>
  </si>
  <si>
    <t>K445C S</t>
  </si>
  <si>
    <t>K445C M</t>
  </si>
  <si>
    <t>K445C L</t>
  </si>
  <si>
    <t>K445C XL</t>
  </si>
  <si>
    <t>K445C XXL</t>
  </si>
  <si>
    <t>K445C XXXL</t>
  </si>
  <si>
    <t>POLO Bleu Ciel</t>
  </si>
  <si>
    <t>PB01L</t>
  </si>
  <si>
    <t>POLO Bleu Foncé</t>
  </si>
  <si>
    <t>PB02L</t>
  </si>
  <si>
    <t>POLO Logo Blanc</t>
  </si>
  <si>
    <t>PB03M</t>
  </si>
  <si>
    <t>PB03L</t>
  </si>
  <si>
    <t>PB03 XL</t>
  </si>
  <si>
    <t>PB03 XXL</t>
  </si>
  <si>
    <t>Veste matelassée</t>
  </si>
  <si>
    <t>HIMA L</t>
  </si>
  <si>
    <t>HIMA M</t>
  </si>
  <si>
    <t>HIMA XL</t>
  </si>
  <si>
    <t>ANORACK</t>
  </si>
  <si>
    <t>POLO KARIBAN</t>
  </si>
  <si>
    <t>K241 S</t>
  </si>
  <si>
    <t>K241 M</t>
  </si>
  <si>
    <t>K241 L</t>
  </si>
  <si>
    <t>K241 XL</t>
  </si>
  <si>
    <t>K241 XXL</t>
  </si>
  <si>
    <t>K241 XXXL</t>
  </si>
  <si>
    <t>OBSERVATIONS</t>
  </si>
  <si>
    <t>Articles</t>
  </si>
  <si>
    <t>Références</t>
  </si>
  <si>
    <t>Stocks</t>
  </si>
  <si>
    <t>Référence</t>
  </si>
  <si>
    <t>Date d'entrée / sortie</t>
  </si>
  <si>
    <t>Seuil Mini de commande :</t>
  </si>
  <si>
    <t>Article</t>
  </si>
  <si>
    <t>Nombre d'articles
entrés</t>
  </si>
  <si>
    <t>Nombre
d'articles
sortis</t>
  </si>
  <si>
    <t>Quantité
Sortie</t>
  </si>
  <si>
    <t>Référence
Article</t>
  </si>
  <si>
    <t>Quantité
Entrée</t>
  </si>
  <si>
    <t>Observations</t>
  </si>
  <si>
    <t>N°</t>
  </si>
  <si>
    <t>Stock total</t>
  </si>
  <si>
    <t>Valeur du
Stock total</t>
  </si>
  <si>
    <t>Valeur des
stocks actuels</t>
  </si>
  <si>
    <t>ANO 01 L</t>
  </si>
  <si>
    <t>ANO 01 M</t>
  </si>
  <si>
    <r>
      <t xml:space="preserve">Désignation de l'article </t>
    </r>
    <r>
      <rPr>
        <b/>
        <sz val="12"/>
        <color rgb="FFC00000"/>
        <rFont val="Calibri"/>
        <family val="2"/>
        <scheme val="minor"/>
      </rPr>
      <t>N</t>
    </r>
    <r>
      <rPr>
        <b/>
        <sz val="11"/>
        <color rgb="FFC00000"/>
        <rFont val="Calibri"/>
        <family val="2"/>
        <scheme val="minor"/>
      </rPr>
      <t xml:space="preserve">E RIEN INSCRIRE CI-DESSOUS           </t>
    </r>
    <r>
      <rPr>
        <b/>
        <sz val="11"/>
        <color rgb="FFC00000"/>
        <rFont val="Calibri"/>
        <family val="2"/>
      </rPr>
      <t>↓↓↓</t>
    </r>
  </si>
  <si>
    <t>VESTE BLEUE</t>
  </si>
  <si>
    <t>vble</t>
  </si>
  <si>
    <t>Étiquettes de lignes</t>
  </si>
  <si>
    <t>Total général</t>
  </si>
  <si>
    <t>Somme de Stocks</t>
  </si>
  <si>
    <t>Valeurs</t>
  </si>
  <si>
    <t>Somme de Valeur des
stocks actuels</t>
  </si>
  <si>
    <t>Somme de Prix unitaire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</si>
</sst>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[$-40C]d\ mmmm\ yyyy;@"/>
    <numFmt numFmtId="166" formatCode="m/d/yyyy"/>
  </numFmts>
  <fonts count="16">
    <font>
      <sz val="11"/>
      <color theme="1"/>
      <name val="Calibri"/>
      <family val="2"/>
      <scheme val="minor"/>
    </font>
    <font>
      <sz val="11"/>
      <name val="Arial"/>
      <family val="2"/>
    </font>
    <font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C00000"/>
      <name val="Calibri"/>
      <family val="2"/>
    </font>
    <font>
      <b/>
      <sz val="1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5" fontId="1" fillId="0" borderId="0"/>
  </cellStyleXfs>
  <cellXfs count="41">
    <xf numFmtId="0" fontId="0" fillId="0" borderId="0" xfId="0"/>
    <xf numFmtId="0" fontId="0" fillId="0" borderId="0" xfId="0" applyFill="1"/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0" fillId="3" borderId="0" xfId="0" applyFill="1"/>
    <xf numFmtId="0" fontId="4" fillId="3" borderId="0" xfId="0" applyFont="1" applyFill="1" applyBorder="1"/>
    <xf numFmtId="0" fontId="5" fillId="3" borderId="0" xfId="0" applyFont="1" applyFill="1" applyBorder="1" applyAlignment="1">
      <alignment horizontal="center" vertical="center" wrapText="1"/>
    </xf>
    <xf numFmtId="14" fontId="0" fillId="3" borderId="0" xfId="0" applyNumberForma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11" fillId="5" borderId="4" xfId="0" applyFont="1" applyFill="1" applyBorder="1" applyAlignment="1">
      <alignment horizontal="center" vertical="center" wrapText="1"/>
    </xf>
    <xf numFmtId="0" fontId="11" fillId="6" borderId="5" xfId="0" applyFont="1" applyFill="1" applyBorder="1" applyAlignment="1">
      <alignment horizontal="center" vertical="center" wrapText="1"/>
    </xf>
    <xf numFmtId="0" fontId="11" fillId="6" borderId="6" xfId="0" applyFont="1" applyFill="1" applyBorder="1" applyAlignment="1">
      <alignment horizontal="center" vertical="center" wrapText="1"/>
    </xf>
    <xf numFmtId="0" fontId="11" fillId="7" borderId="5" xfId="0" applyFont="1" applyFill="1" applyBorder="1" applyAlignment="1">
      <alignment horizontal="center" vertical="center" wrapText="1"/>
    </xf>
    <xf numFmtId="14" fontId="3" fillId="4" borderId="7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9" borderId="0" xfId="0" applyFill="1"/>
    <xf numFmtId="0" fontId="2" fillId="9" borderId="0" xfId="0" applyFont="1" applyFill="1" applyBorder="1" applyAlignment="1">
      <alignment vertical="center"/>
    </xf>
    <xf numFmtId="0" fontId="0" fillId="9" borderId="0" xfId="0" applyFill="1" applyBorder="1"/>
    <xf numFmtId="0" fontId="8" fillId="9" borderId="10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 wrapText="1"/>
    </xf>
    <xf numFmtId="0" fontId="2" fillId="9" borderId="0" xfId="0" applyFont="1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/>
    </xf>
    <xf numFmtId="3" fontId="6" fillId="10" borderId="10" xfId="0" applyNumberFormat="1" applyFont="1" applyFill="1" applyBorder="1" applyAlignment="1">
      <alignment horizontal="center" vertical="center"/>
    </xf>
    <xf numFmtId="164" fontId="6" fillId="10" borderId="10" xfId="0" applyNumberFormat="1" applyFont="1" applyFill="1" applyBorder="1" applyAlignment="1">
      <alignment horizontal="center" vertical="center" wrapText="1"/>
    </xf>
    <xf numFmtId="0" fontId="15" fillId="0" borderId="0" xfId="0" applyFont="1" applyFill="1" applyAlignment="1">
      <alignment horizontal="center" vertical="center" wrapText="1"/>
    </xf>
    <xf numFmtId="0" fontId="15" fillId="0" borderId="0" xfId="0" applyNumberFormat="1" applyFont="1" applyFill="1" applyAlignment="1">
      <alignment horizontal="center" vertical="center" wrapText="1"/>
    </xf>
    <xf numFmtId="0" fontId="11" fillId="11" borderId="5" xfId="0" applyFont="1" applyFill="1" applyBorder="1" applyAlignment="1">
      <alignment horizontal="center" vertical="center" wrapText="1"/>
    </xf>
    <xf numFmtId="0" fontId="7" fillId="11" borderId="3" xfId="0" applyFont="1" applyFill="1" applyBorder="1" applyAlignment="1">
      <alignment horizontal="left" vertical="center" indent="1"/>
    </xf>
    <xf numFmtId="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9" fillId="9" borderId="1" xfId="0" applyFont="1" applyFill="1" applyBorder="1" applyAlignment="1">
      <alignment horizontal="center" vertical="center" wrapText="1"/>
    </xf>
    <xf numFmtId="0" fontId="9" fillId="9" borderId="11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4" xfId="1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C00000"/>
      </font>
      <fill>
        <patternFill>
          <bgColor rgb="FFFFFF00"/>
        </patternFill>
      </fill>
    </dxf>
    <dxf>
      <alignment horizontal="center" textRotation="0" wrapText="0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numFmt numFmtId="166" formatCode="m/d/yyyy"/>
      <alignment horizontal="center" vertical="bottom" textRotation="0" wrapText="0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numFmt numFmtId="0" formatCode="General"/>
      <alignment horizontal="center" textRotation="0" wrapText="0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colors>
    <mruColors>
      <color rgb="FF00FF00"/>
      <color rgb="FF00B4C2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BD_Articles_Stock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Journa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76199</xdr:colOff>
      <xdr:row>1</xdr:row>
      <xdr:rowOff>609600</xdr:rowOff>
    </xdr:from>
    <xdr:to>
      <xdr:col>8</xdr:col>
      <xdr:colOff>7199</xdr:colOff>
      <xdr:row>2</xdr:row>
      <xdr:rowOff>304799</xdr:rowOff>
    </xdr:to>
    <xdr:sp macro="[0]!Journa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8420099" y="1085850"/>
          <a:ext cx="1836000" cy="438149"/>
        </a:xfrm>
        <a:prstGeom prst="roundRect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Valider</a:t>
          </a:r>
        </a:p>
      </xdr:txBody>
    </xdr:sp>
    <xdr:clientData fPrintsWithSheet="0"/>
  </xdr:twoCellAnchor>
  <xdr:twoCellAnchor editAs="absolute">
    <xdr:from>
      <xdr:col>6</xdr:col>
      <xdr:colOff>923925</xdr:colOff>
      <xdr:row>0</xdr:row>
      <xdr:rowOff>38100</xdr:rowOff>
    </xdr:from>
    <xdr:to>
      <xdr:col>8</xdr:col>
      <xdr:colOff>9525</xdr:colOff>
      <xdr:row>0</xdr:row>
      <xdr:rowOff>400050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8334375" y="38100"/>
          <a:ext cx="1924050" cy="3619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STOCK - BASE DE DONNEES</a:t>
          </a:r>
        </a:p>
      </xdr:txBody>
    </xdr:sp>
    <xdr:clientData fPrintsWithSheet="0"/>
  </xdr:twoCellAnchor>
  <xdr:twoCellAnchor>
    <xdr:from>
      <xdr:col>7</xdr:col>
      <xdr:colOff>76199</xdr:colOff>
      <xdr:row>1</xdr:row>
      <xdr:rowOff>38100</xdr:rowOff>
    </xdr:from>
    <xdr:to>
      <xdr:col>8</xdr:col>
      <xdr:colOff>7199</xdr:colOff>
      <xdr:row>1</xdr:row>
      <xdr:rowOff>476249</xdr:rowOff>
    </xdr:to>
    <xdr:sp macro="[0]!RAZ_Journal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8420099" y="514350"/>
          <a:ext cx="1836000" cy="438149"/>
        </a:xfrm>
        <a:prstGeom prst="roundRect">
          <a:avLst/>
        </a:prstGeom>
        <a:solidFill>
          <a:srgbClr val="FF000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RAZ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57150</xdr:rowOff>
    </xdr:from>
    <xdr:to>
      <xdr:col>1</xdr:col>
      <xdr:colOff>1963050</xdr:colOff>
      <xdr:row>0</xdr:row>
      <xdr:rowOff>419100</xdr:rowOff>
    </xdr:to>
    <xdr:sp macro="" textlink="">
      <xdr:nvSpPr>
        <xdr:cNvPr id="10" name="Rectangle à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/>
      </xdr:nvSpPr>
      <xdr:spPr>
        <a:xfrm>
          <a:off x="952500" y="57150"/>
          <a:ext cx="1944000" cy="361950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ReeD" refreshedDate="43161.708535763886" createdVersion="3" refreshedVersion="3" minRefreshableVersion="3" recordCount="42">
  <cacheSource type="worksheet">
    <worksheetSource name="Articles[#Tout]"/>
  </cacheSource>
  <cacheFields count="6">
    <cacheField name="Articles" numFmtId="0">
      <sharedItems count="11">
        <s v="ANORACK"/>
        <s v="Coupe Vent"/>
        <s v="POLO Bleu Ciel"/>
        <s v="POLO Bleu Foncé"/>
        <s v="Polo Gilet"/>
        <s v="POLO KARIBAN"/>
        <s v="POLO Logo Blanc"/>
        <s v="SWEET"/>
        <s v="TEE SHIRT"/>
        <s v="VESTE BLEUE"/>
        <s v="Veste matelassée"/>
      </sharedItems>
    </cacheField>
    <cacheField name="Références" numFmtId="0">
      <sharedItems count="42">
        <s v="ANO 01 L"/>
        <s v="ANO 01 M"/>
        <s v="K687 L"/>
        <s v="K687 M"/>
        <s v="K687 S"/>
        <s v="K687 XL"/>
        <s v="K687 XXL"/>
        <s v="K687 XXXL"/>
        <s v="PB01L"/>
        <s v="PB02L"/>
        <s v="R599 XXL"/>
        <s v="R599 XXXL"/>
        <s v="R599M L"/>
        <s v="R599M M"/>
        <s v="R599M S"/>
        <s v="R599M XL"/>
        <s v="K241 L"/>
        <s v="K241 M"/>
        <s v="K241 S"/>
        <s v="K241 XL"/>
        <s v="K241 XXL"/>
        <s v="K241 XXXL"/>
        <s v="PB03 XL"/>
        <s v="PB03 XXL"/>
        <s v="PB03L"/>
        <s v="PB03M"/>
        <s v="K445C L"/>
        <s v="K445C M"/>
        <s v="K445C S"/>
        <s v="K445C XL"/>
        <s v="K445C XXL"/>
        <s v="K445C XXXL"/>
        <s v="11939 L"/>
        <s v="11939 M"/>
        <s v="11939 S"/>
        <s v="11939 XL"/>
        <s v="11939 XXL"/>
        <s v="11939 XXXL"/>
        <s v="vble"/>
        <s v="HIMA L"/>
        <s v="HIMA M"/>
        <s v="HIMA XL"/>
      </sharedItems>
    </cacheField>
    <cacheField name="Stocks" numFmtId="0">
      <sharedItems containsSemiMixedTypes="0" containsString="0" containsNumber="1" containsInteger="1" minValue="0" maxValue="35" count="19">
        <n v="4"/>
        <n v="5"/>
        <n v="6"/>
        <n v="12"/>
        <n v="10"/>
        <n v="7"/>
        <n v="2"/>
        <n v="1"/>
        <n v="3"/>
        <n v="0"/>
        <n v="23"/>
        <n v="18"/>
        <n v="11"/>
        <n v="13"/>
        <n v="9"/>
        <n v="35"/>
        <n v="14"/>
        <n v="27"/>
        <n v="20"/>
      </sharedItems>
    </cacheField>
    <cacheField name="Prix unitaire" numFmtId="0">
      <sharedItems containsSemiMixedTypes="0" containsString="0" containsNumber="1" containsInteger="1" minValue="5" maxValue="24"/>
    </cacheField>
    <cacheField name="Valeur des_x000a_stocks actuels" numFmtId="0">
      <sharedItems containsSemiMixedTypes="0" containsString="0" containsNumber="1" containsInteger="1" minValue="0" maxValue="240"/>
    </cacheField>
    <cacheField name="OBSERVATIONS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x v="0"/>
    <x v="0"/>
    <n v="20"/>
    <n v="80"/>
    <s v="Stock suffisant"/>
  </r>
  <r>
    <x v="0"/>
    <x v="1"/>
    <x v="1"/>
    <n v="20"/>
    <n v="100"/>
    <s v="Stock suffisant"/>
  </r>
  <r>
    <x v="1"/>
    <x v="2"/>
    <x v="2"/>
    <n v="20"/>
    <n v="120"/>
    <s v="Stock suffisant"/>
  </r>
  <r>
    <x v="1"/>
    <x v="3"/>
    <x v="3"/>
    <n v="20"/>
    <n v="240"/>
    <s v="Stock suffisant"/>
  </r>
  <r>
    <x v="1"/>
    <x v="4"/>
    <x v="4"/>
    <n v="20"/>
    <n v="200"/>
    <s v="Stock suffisant"/>
  </r>
  <r>
    <x v="1"/>
    <x v="5"/>
    <x v="5"/>
    <n v="20"/>
    <n v="140"/>
    <s v="Stock suffisant"/>
  </r>
  <r>
    <x v="1"/>
    <x v="6"/>
    <x v="6"/>
    <n v="20"/>
    <n v="40"/>
    <s v="A commander"/>
  </r>
  <r>
    <x v="1"/>
    <x v="7"/>
    <x v="7"/>
    <n v="20"/>
    <n v="20"/>
    <s v="A commander"/>
  </r>
  <r>
    <x v="2"/>
    <x v="8"/>
    <x v="0"/>
    <n v="5"/>
    <n v="20"/>
    <s v="Stock suffisant"/>
  </r>
  <r>
    <x v="3"/>
    <x v="9"/>
    <x v="1"/>
    <n v="5"/>
    <n v="25"/>
    <s v="Stock suffisant"/>
  </r>
  <r>
    <x v="4"/>
    <x v="10"/>
    <x v="8"/>
    <n v="10"/>
    <n v="30"/>
    <s v="A commander"/>
  </r>
  <r>
    <x v="4"/>
    <x v="11"/>
    <x v="9"/>
    <n v="10"/>
    <n v="0"/>
    <s v="A commander"/>
  </r>
  <r>
    <x v="4"/>
    <x v="12"/>
    <x v="2"/>
    <n v="10"/>
    <n v="60"/>
    <s v="Stock suffisant"/>
  </r>
  <r>
    <x v="4"/>
    <x v="13"/>
    <x v="6"/>
    <n v="10"/>
    <n v="20"/>
    <s v="A commander"/>
  </r>
  <r>
    <x v="4"/>
    <x v="14"/>
    <x v="7"/>
    <n v="10"/>
    <n v="10"/>
    <s v="A commander"/>
  </r>
  <r>
    <x v="4"/>
    <x v="15"/>
    <x v="8"/>
    <n v="10"/>
    <n v="30"/>
    <s v="A commander"/>
  </r>
  <r>
    <x v="5"/>
    <x v="16"/>
    <x v="10"/>
    <n v="10"/>
    <n v="230"/>
    <s v="Stock suffisant"/>
  </r>
  <r>
    <x v="5"/>
    <x v="17"/>
    <x v="5"/>
    <n v="10"/>
    <n v="70"/>
    <s v="Stock suffisant"/>
  </r>
  <r>
    <x v="5"/>
    <x v="18"/>
    <x v="0"/>
    <n v="10"/>
    <n v="40"/>
    <s v="Stock suffisant"/>
  </r>
  <r>
    <x v="5"/>
    <x v="19"/>
    <x v="11"/>
    <n v="10"/>
    <n v="180"/>
    <s v="Stock suffisant"/>
  </r>
  <r>
    <x v="5"/>
    <x v="20"/>
    <x v="4"/>
    <n v="10"/>
    <n v="100"/>
    <s v="Stock suffisant"/>
  </r>
  <r>
    <x v="5"/>
    <x v="21"/>
    <x v="9"/>
    <n v="10"/>
    <n v="0"/>
    <s v="A commander"/>
  </r>
  <r>
    <x v="6"/>
    <x v="22"/>
    <x v="12"/>
    <n v="5"/>
    <n v="55"/>
    <s v="Stock suffisant"/>
  </r>
  <r>
    <x v="6"/>
    <x v="23"/>
    <x v="6"/>
    <n v="5"/>
    <n v="10"/>
    <s v="A commander"/>
  </r>
  <r>
    <x v="6"/>
    <x v="24"/>
    <x v="7"/>
    <n v="5"/>
    <n v="5"/>
    <s v="A commander"/>
  </r>
  <r>
    <x v="6"/>
    <x v="25"/>
    <x v="13"/>
    <n v="5"/>
    <n v="65"/>
    <s v="Stock suffisant"/>
  </r>
  <r>
    <x v="7"/>
    <x v="26"/>
    <x v="4"/>
    <n v="24"/>
    <n v="240"/>
    <s v="Stock suffisant"/>
  </r>
  <r>
    <x v="7"/>
    <x v="27"/>
    <x v="2"/>
    <n v="24"/>
    <n v="144"/>
    <s v="Stock suffisant"/>
  </r>
  <r>
    <x v="7"/>
    <x v="28"/>
    <x v="7"/>
    <n v="24"/>
    <n v="24"/>
    <s v="A commander"/>
  </r>
  <r>
    <x v="7"/>
    <x v="29"/>
    <x v="14"/>
    <n v="24"/>
    <n v="216"/>
    <s v="Stock suffisant"/>
  </r>
  <r>
    <x v="7"/>
    <x v="30"/>
    <x v="6"/>
    <n v="24"/>
    <n v="48"/>
    <s v="A commander"/>
  </r>
  <r>
    <x v="7"/>
    <x v="31"/>
    <x v="1"/>
    <n v="24"/>
    <n v="120"/>
    <s v="Stock suffisant"/>
  </r>
  <r>
    <x v="8"/>
    <x v="32"/>
    <x v="15"/>
    <n v="5"/>
    <n v="175"/>
    <s v="Stock suffisant"/>
  </r>
  <r>
    <x v="8"/>
    <x v="33"/>
    <x v="16"/>
    <n v="5"/>
    <n v="70"/>
    <s v="Stock suffisant"/>
  </r>
  <r>
    <x v="8"/>
    <x v="34"/>
    <x v="0"/>
    <n v="5"/>
    <n v="20"/>
    <s v="Stock suffisant"/>
  </r>
  <r>
    <x v="8"/>
    <x v="35"/>
    <x v="15"/>
    <n v="5"/>
    <n v="175"/>
    <s v="Stock suffisant"/>
  </r>
  <r>
    <x v="8"/>
    <x v="36"/>
    <x v="17"/>
    <n v="5"/>
    <n v="135"/>
    <s v="Stock suffisant"/>
  </r>
  <r>
    <x v="8"/>
    <x v="37"/>
    <x v="18"/>
    <n v="5"/>
    <n v="100"/>
    <s v="Stock suffisant"/>
  </r>
  <r>
    <x v="9"/>
    <x v="38"/>
    <x v="4"/>
    <n v="8"/>
    <n v="80"/>
    <s v="Stock suffisant"/>
  </r>
  <r>
    <x v="10"/>
    <x v="39"/>
    <x v="7"/>
    <n v="8"/>
    <n v="8"/>
    <s v="A commander"/>
  </r>
  <r>
    <x v="10"/>
    <x v="40"/>
    <x v="1"/>
    <n v="8"/>
    <n v="40"/>
    <s v="Stock suffisant"/>
  </r>
  <r>
    <x v="10"/>
    <x v="41"/>
    <x v="1"/>
    <n v="8"/>
    <n v="40"/>
    <s v="Stock suffisan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D8" firstHeaderRow="1" firstDataRow="2" firstDataCol="1" rowPageCount="1" colPageCount="1"/>
  <pivotFields count="6">
    <pivotField axis="axisPage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showAll="0">
      <items count="43">
        <item x="32"/>
        <item x="33"/>
        <item x="34"/>
        <item x="35"/>
        <item x="36"/>
        <item x="37"/>
        <item x="0"/>
        <item x="1"/>
        <item x="39"/>
        <item x="40"/>
        <item x="41"/>
        <item x="16"/>
        <item x="17"/>
        <item x="18"/>
        <item x="19"/>
        <item x="20"/>
        <item x="21"/>
        <item x="26"/>
        <item x="27"/>
        <item x="28"/>
        <item x="29"/>
        <item x="30"/>
        <item x="31"/>
        <item x="2"/>
        <item x="3"/>
        <item x="4"/>
        <item x="5"/>
        <item x="6"/>
        <item x="7"/>
        <item x="8"/>
        <item x="9"/>
        <item x="22"/>
        <item x="23"/>
        <item x="24"/>
        <item x="25"/>
        <item x="10"/>
        <item x="11"/>
        <item x="12"/>
        <item x="13"/>
        <item x="14"/>
        <item x="15"/>
        <item x="38"/>
        <item t="default"/>
      </items>
    </pivotField>
    <pivotField dataField="1" showAll="0">
      <items count="20">
        <item x="9"/>
        <item x="7"/>
        <item x="6"/>
        <item x="8"/>
        <item x="0"/>
        <item x="1"/>
        <item x="2"/>
        <item x="5"/>
        <item x="14"/>
        <item x="4"/>
        <item x="12"/>
        <item x="3"/>
        <item x="13"/>
        <item x="16"/>
        <item x="11"/>
        <item x="18"/>
        <item x="10"/>
        <item x="17"/>
        <item x="15"/>
        <item t="default"/>
      </items>
    </pivotField>
    <pivotField dataField="1" showAll="0"/>
    <pivotField dataField="1" showAll="0"/>
    <pivotField showAll="0"/>
  </pivotFields>
  <rowFields count="1">
    <field x="1"/>
  </rowFields>
  <rowItems count="3">
    <i>
      <x v="6"/>
    </i>
    <i>
      <x v="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item="0" hier="-1"/>
  </pageFields>
  <dataFields count="3">
    <dataField name="Somme de Stocks" fld="2" baseField="0" baseItem="0"/>
    <dataField name="Somme de Prix unitaire" fld="3" baseField="0" baseItem="0"/>
    <dataField name="Somme de Valeur des_x000a_stocks actuels" fld="4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3" name="Le_Journal" displayName="Le_Journal" ref="B5:H6" totalsRowShown="0" headerRowDxfId="17" dataDxfId="16">
  <autoFilter ref="B5:H6"/>
  <sortState ref="B6:H6">
    <sortCondition descending="1" ref="B5:B6"/>
  </sortState>
  <tableColumns count="7">
    <tableColumn id="1" name="N°" dataDxfId="15"/>
    <tableColumn id="2" name="Date d'entrée / sortie" dataDxfId="14"/>
    <tableColumn id="6" name="Article" dataDxfId="13"/>
    <tableColumn id="3" name="Référence_x000a_Article" dataDxfId="12"/>
    <tableColumn id="4" name="Quantité_x000a_Entrée" dataDxfId="11"/>
    <tableColumn id="5" name="Quantité_x000a_Sortie" dataDxfId="10"/>
    <tableColumn id="7" name="Observations" dataDxfId="9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Articles" displayName="Articles" ref="B4:G46" insertRowShift="1" totalsRowShown="0" headerRowDxfId="7" dataDxfId="6">
  <autoFilter ref="B4:G46"/>
  <sortState ref="B5:G46">
    <sortCondition ref="B4:B46"/>
  </sortState>
  <tableColumns count="6">
    <tableColumn id="1" name="Articles" dataDxfId="5"/>
    <tableColumn id="2" name="Références" dataDxfId="4"/>
    <tableColumn id="3" name="Stocks" dataDxfId="3"/>
    <tableColumn id="4" name="Prix unitaire" dataDxfId="2"/>
    <tableColumn id="5" name="Valeur des_x000a_stocks actuels" dataDxfId="1">
      <calculatedColumnFormula>[Stocks]*[Prix unitaire]</calculatedColumnFormula>
    </tableColumn>
    <tableColumn id="6" name="OBSERVATIONS" dataDxfId="0">
      <calculatedColumnFormula>IF([Stocks]&lt;=_Seuil,"A commander","Stock suffisant")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6"/>
  <sheetViews>
    <sheetView showGridLines="0" tabSelected="1" zoomScaleNormal="100" workbookViewId="0">
      <pane xSplit="9" ySplit="5" topLeftCell="J6" activePane="bottomRight" state="frozen"/>
      <selection pane="topRight" activeCell="I1" sqref="I1"/>
      <selection pane="bottomLeft" activeCell="A5" sqref="A5"/>
      <selection pane="bottomRight" activeCell="C3" sqref="C3"/>
    </sheetView>
  </sheetViews>
  <sheetFormatPr baseColWidth="10" defaultColWidth="0" defaultRowHeight="15"/>
  <cols>
    <col min="1" max="1" width="14" customWidth="1"/>
    <col min="2" max="2" width="8.5703125" customWidth="1"/>
    <col min="3" max="4" width="30" customWidth="1"/>
    <col min="5" max="6" width="14.28515625" customWidth="1"/>
    <col min="7" max="7" width="14" customWidth="1"/>
    <col min="8" max="8" width="28.5703125" customWidth="1"/>
    <col min="9" max="9" width="14" customWidth="1"/>
    <col min="10" max="16384" width="14" hidden="1"/>
  </cols>
  <sheetData>
    <row r="1" spans="1:9" s="1" customFormat="1" ht="37.5" customHeight="1" thickBot="1">
      <c r="A1" s="5"/>
      <c r="B1" s="5"/>
      <c r="C1" s="5"/>
      <c r="D1" s="5"/>
      <c r="E1" s="5"/>
      <c r="F1" s="5"/>
      <c r="G1" s="5"/>
      <c r="H1" s="5"/>
      <c r="I1" s="5"/>
    </row>
    <row r="2" spans="1:9" ht="58.5" customHeight="1">
      <c r="A2" s="5"/>
      <c r="B2" s="5"/>
      <c r="C2" s="10" t="s">
        <v>55</v>
      </c>
      <c r="D2" s="30" t="s">
        <v>70</v>
      </c>
      <c r="E2" s="13" t="s">
        <v>54</v>
      </c>
      <c r="F2" s="11" t="s">
        <v>58</v>
      </c>
      <c r="G2" s="12" t="s">
        <v>59</v>
      </c>
      <c r="H2" s="6"/>
      <c r="I2" s="5"/>
    </row>
    <row r="3" spans="1:9" ht="24" customHeight="1" thickBot="1">
      <c r="A3" s="5"/>
      <c r="B3" s="5"/>
      <c r="C3" s="14"/>
      <c r="D3" s="31" t="str">
        <f ca="1">IFERROR(OFFSET(INDEX(Articles[Références],MATCH(E3,Articles[Références],0),1),,-1),"")</f>
        <v/>
      </c>
      <c r="E3" s="15"/>
      <c r="F3" s="16"/>
      <c r="G3" s="17"/>
      <c r="H3" s="7"/>
      <c r="I3" s="5"/>
    </row>
    <row r="4" spans="1:9" ht="12.75" customHeight="1">
      <c r="A4" s="5"/>
      <c r="B4" s="5"/>
      <c r="C4" s="8"/>
      <c r="D4" s="5"/>
      <c r="E4" s="9"/>
      <c r="F4" s="9"/>
      <c r="G4" s="9"/>
      <c r="H4" s="7"/>
      <c r="I4" s="5"/>
    </row>
    <row r="5" spans="1:9" ht="37.5" customHeight="1">
      <c r="A5" s="5"/>
      <c r="B5" s="4" t="s">
        <v>64</v>
      </c>
      <c r="C5" s="4" t="s">
        <v>55</v>
      </c>
      <c r="D5" s="4" t="s">
        <v>57</v>
      </c>
      <c r="E5" s="4" t="s">
        <v>61</v>
      </c>
      <c r="F5" s="4" t="s">
        <v>62</v>
      </c>
      <c r="G5" s="4" t="s">
        <v>60</v>
      </c>
      <c r="H5" s="4" t="s">
        <v>63</v>
      </c>
      <c r="I5" s="5"/>
    </row>
    <row r="6" spans="1:9">
      <c r="A6" s="1"/>
      <c r="B6" s="32">
        <v>1</v>
      </c>
      <c r="C6" s="35">
        <v>43161</v>
      </c>
      <c r="D6" s="34" t="s">
        <v>16</v>
      </c>
      <c r="E6" s="33" t="s">
        <v>17</v>
      </c>
      <c r="F6" s="33">
        <v>10</v>
      </c>
      <c r="G6" s="33"/>
      <c r="H6" s="33"/>
      <c r="I6" s="1"/>
    </row>
  </sheetData>
  <dataValidations count="1">
    <dataValidation type="list" allowBlank="1" showInputMessage="1" showErrorMessage="1" sqref="E3:E4">
      <formula1>_Références</formula1>
    </dataValidation>
  </dataValidations>
  <pageMargins left="0.7" right="0.7" top="0.75" bottom="0.75" header="0.3" footer="0.3"/>
  <pageSetup paperSize="9" scale="78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H46"/>
  <sheetViews>
    <sheetView showGridLines="0" zoomScaleNormal="100" workbookViewId="0">
      <pane xSplit="8" ySplit="4" topLeftCell="I5" activePane="bottomRight" state="frozen"/>
      <selection pane="topRight" activeCell="I1" sqref="I1"/>
      <selection pane="bottomLeft" activeCell="A4" sqref="A4"/>
      <selection pane="bottomRight" activeCell="J21" sqref="J21"/>
    </sheetView>
  </sheetViews>
  <sheetFormatPr baseColWidth="10" defaultColWidth="11.42578125" defaultRowHeight="15"/>
  <cols>
    <col min="1" max="1" width="14" customWidth="1"/>
    <col min="2" max="2" width="35.5703125" customWidth="1"/>
    <col min="3" max="5" width="15.7109375" customWidth="1"/>
    <col min="6" max="6" width="15.28515625" customWidth="1"/>
    <col min="7" max="7" width="35.5703125" customWidth="1"/>
    <col min="8" max="8" width="14" customWidth="1"/>
    <col min="9" max="9" width="15.7109375" customWidth="1"/>
  </cols>
  <sheetData>
    <row r="1" spans="1:8" ht="37.5" customHeight="1" thickBot="1">
      <c r="A1" s="18"/>
      <c r="B1" s="18"/>
      <c r="C1" s="18"/>
      <c r="D1" s="18"/>
      <c r="E1" s="18"/>
      <c r="F1" s="18"/>
      <c r="G1" s="18"/>
      <c r="H1" s="18"/>
    </row>
    <row r="2" spans="1:8" ht="33" customHeight="1" thickBot="1">
      <c r="A2" s="18"/>
      <c r="B2" s="19"/>
      <c r="C2" s="36" t="s">
        <v>56</v>
      </c>
      <c r="D2" s="37"/>
      <c r="E2" s="37"/>
      <c r="F2" s="25">
        <v>3</v>
      </c>
      <c r="G2" s="20"/>
      <c r="H2" s="18"/>
    </row>
    <row r="3" spans="1:8" ht="33" customHeight="1">
      <c r="A3" s="18"/>
      <c r="B3" s="19"/>
      <c r="C3" s="21" t="s">
        <v>65</v>
      </c>
      <c r="D3" s="26" t="str">
        <f ca="1">SUM(INDIRECT("D4:D"&amp;COUNTA(B:B)+3))&amp;" articles"</f>
        <v>349 articles</v>
      </c>
      <c r="E3" s="22" t="s">
        <v>66</v>
      </c>
      <c r="F3" s="27">
        <f ca="1">SUM(INDIRECT("F4:F"&amp;COUNTA(B:B)+3))</f>
        <v>3525</v>
      </c>
      <c r="G3" s="23"/>
      <c r="H3" s="18"/>
    </row>
    <row r="4" spans="1:8" ht="53.25" customHeight="1">
      <c r="A4" s="18"/>
      <c r="B4" s="24" t="s">
        <v>51</v>
      </c>
      <c r="C4" s="24" t="s">
        <v>52</v>
      </c>
      <c r="D4" s="24" t="s">
        <v>53</v>
      </c>
      <c r="E4" s="24" t="s">
        <v>0</v>
      </c>
      <c r="F4" s="24" t="s">
        <v>67</v>
      </c>
      <c r="G4" s="24" t="s">
        <v>50</v>
      </c>
      <c r="H4" s="18"/>
    </row>
    <row r="5" spans="1:8">
      <c r="B5" s="2" t="s">
        <v>42</v>
      </c>
      <c r="C5" s="2" t="s">
        <v>68</v>
      </c>
      <c r="D5" s="2">
        <v>4</v>
      </c>
      <c r="E5" s="2">
        <v>20</v>
      </c>
      <c r="F5" s="2">
        <f>[Stocks]*[Prix unitaire]</f>
        <v>80</v>
      </c>
      <c r="G5" s="3" t="str">
        <f>IF([Stocks]&lt;=_Seuil,"A commander","Stock suffisant")</f>
        <v>Stock suffisant</v>
      </c>
    </row>
    <row r="6" spans="1:8">
      <c r="B6" s="2" t="s">
        <v>42</v>
      </c>
      <c r="C6" s="2" t="s">
        <v>69</v>
      </c>
      <c r="D6" s="2">
        <v>5</v>
      </c>
      <c r="E6" s="2">
        <v>20</v>
      </c>
      <c r="F6" s="2">
        <f>[Stocks]*[Prix unitaire]</f>
        <v>100</v>
      </c>
      <c r="G6" s="3" t="str">
        <f>IF([Stocks]&lt;=_Seuil,"A commander","Stock suffisant")</f>
        <v>Stock suffisant</v>
      </c>
    </row>
    <row r="7" spans="1:8">
      <c r="B7" s="2" t="s">
        <v>16</v>
      </c>
      <c r="C7" s="2" t="s">
        <v>19</v>
      </c>
      <c r="D7" s="2">
        <v>6</v>
      </c>
      <c r="E7" s="2">
        <v>20</v>
      </c>
      <c r="F7" s="2">
        <f>[Stocks]*[Prix unitaire]</f>
        <v>120</v>
      </c>
      <c r="G7" s="3" t="str">
        <f>IF([Stocks]&lt;=_Seuil,"A commander","Stock suffisant")</f>
        <v>Stock suffisant</v>
      </c>
    </row>
    <row r="8" spans="1:8">
      <c r="B8" s="2" t="s">
        <v>16</v>
      </c>
      <c r="C8" s="2" t="s">
        <v>18</v>
      </c>
      <c r="D8" s="2">
        <v>12</v>
      </c>
      <c r="E8" s="2">
        <v>20</v>
      </c>
      <c r="F8" s="2">
        <f>[Stocks]*[Prix unitaire]</f>
        <v>240</v>
      </c>
      <c r="G8" s="3" t="str">
        <f>IF([Stocks]&lt;=_Seuil,"A commander","Stock suffisant")</f>
        <v>Stock suffisant</v>
      </c>
    </row>
    <row r="9" spans="1:8">
      <c r="B9" s="2" t="s">
        <v>16</v>
      </c>
      <c r="C9" s="2" t="s">
        <v>17</v>
      </c>
      <c r="D9" s="2">
        <v>10</v>
      </c>
      <c r="E9" s="2">
        <v>20</v>
      </c>
      <c r="F9" s="2">
        <f>[Stocks]*[Prix unitaire]</f>
        <v>200</v>
      </c>
      <c r="G9" s="3" t="str">
        <f>IF([Stocks]&lt;=_Seuil,"A commander","Stock suffisant")</f>
        <v>Stock suffisant</v>
      </c>
    </row>
    <row r="10" spans="1:8">
      <c r="B10" s="2" t="s">
        <v>16</v>
      </c>
      <c r="C10" s="2" t="s">
        <v>20</v>
      </c>
      <c r="D10" s="2">
        <v>7</v>
      </c>
      <c r="E10" s="2">
        <v>20</v>
      </c>
      <c r="F10" s="2">
        <f>[Stocks]*[Prix unitaire]</f>
        <v>140</v>
      </c>
      <c r="G10" s="3" t="str">
        <f>IF([Stocks]&lt;=_Seuil,"A commander","Stock suffisant")</f>
        <v>Stock suffisant</v>
      </c>
    </row>
    <row r="11" spans="1:8">
      <c r="B11" s="2" t="s">
        <v>16</v>
      </c>
      <c r="C11" s="2" t="s">
        <v>21</v>
      </c>
      <c r="D11" s="2">
        <v>2</v>
      </c>
      <c r="E11" s="2">
        <v>20</v>
      </c>
      <c r="F11" s="2">
        <f>[Stocks]*[Prix unitaire]</f>
        <v>40</v>
      </c>
      <c r="G11" s="3" t="str">
        <f>IF([Stocks]&lt;=_Seuil,"A commander","Stock suffisant")</f>
        <v>A commander</v>
      </c>
    </row>
    <row r="12" spans="1:8">
      <c r="B12" s="2" t="s">
        <v>16</v>
      </c>
      <c r="C12" s="2" t="s">
        <v>22</v>
      </c>
      <c r="D12" s="2">
        <v>1</v>
      </c>
      <c r="E12" s="2">
        <v>20</v>
      </c>
      <c r="F12" s="2">
        <f>[Stocks]*[Prix unitaire]</f>
        <v>20</v>
      </c>
      <c r="G12" s="3" t="str">
        <f>IF([Stocks]&lt;=_Seuil,"A commander","Stock suffisant")</f>
        <v>A commander</v>
      </c>
    </row>
    <row r="13" spans="1:8">
      <c r="B13" s="2" t="s">
        <v>29</v>
      </c>
      <c r="C13" s="2" t="s">
        <v>30</v>
      </c>
      <c r="D13" s="2">
        <v>4</v>
      </c>
      <c r="E13" s="2">
        <v>5</v>
      </c>
      <c r="F13" s="2">
        <f>[Stocks]*[Prix unitaire]</f>
        <v>20</v>
      </c>
      <c r="G13" s="3" t="str">
        <f>IF([Stocks]&lt;=_Seuil,"A commander","Stock suffisant")</f>
        <v>Stock suffisant</v>
      </c>
    </row>
    <row r="14" spans="1:8">
      <c r="B14" s="2" t="s">
        <v>31</v>
      </c>
      <c r="C14" s="2" t="s">
        <v>32</v>
      </c>
      <c r="D14" s="2">
        <v>5</v>
      </c>
      <c r="E14" s="2">
        <v>5</v>
      </c>
      <c r="F14" s="2">
        <f>[Stocks]*[Prix unitaire]</f>
        <v>25</v>
      </c>
      <c r="G14" s="3" t="str">
        <f>IF([Stocks]&lt;=_Seuil,"A commander","Stock suffisant")</f>
        <v>Stock suffisant</v>
      </c>
    </row>
    <row r="15" spans="1:8">
      <c r="B15" s="2" t="s">
        <v>2</v>
      </c>
      <c r="C15" s="2" t="s">
        <v>7</v>
      </c>
      <c r="D15" s="2">
        <v>3</v>
      </c>
      <c r="E15" s="2">
        <v>10</v>
      </c>
      <c r="F15" s="2">
        <f>[Stocks]*[Prix unitaire]</f>
        <v>30</v>
      </c>
      <c r="G15" s="3" t="str">
        <f>IF([Stocks]&lt;=_Seuil,"A commander","Stock suffisant")</f>
        <v>A commander</v>
      </c>
    </row>
    <row r="16" spans="1:8">
      <c r="B16" s="2" t="s">
        <v>2</v>
      </c>
      <c r="C16" s="2" t="s">
        <v>8</v>
      </c>
      <c r="D16" s="2">
        <v>0</v>
      </c>
      <c r="E16" s="2">
        <v>10</v>
      </c>
      <c r="F16" s="2">
        <f>[Stocks]*[Prix unitaire]</f>
        <v>0</v>
      </c>
      <c r="G16" s="3" t="str">
        <f>IF([Stocks]&lt;=_Seuil,"A commander","Stock suffisant")</f>
        <v>A commander</v>
      </c>
    </row>
    <row r="17" spans="2:7">
      <c r="B17" s="2" t="s">
        <v>2</v>
      </c>
      <c r="C17" s="2" t="s">
        <v>5</v>
      </c>
      <c r="D17" s="2">
        <v>6</v>
      </c>
      <c r="E17" s="2">
        <v>10</v>
      </c>
      <c r="F17" s="2">
        <f>[Stocks]*[Prix unitaire]</f>
        <v>60</v>
      </c>
      <c r="G17" s="3" t="str">
        <f>IF([Stocks]&lt;=_Seuil,"A commander","Stock suffisant")</f>
        <v>Stock suffisant</v>
      </c>
    </row>
    <row r="18" spans="2:7">
      <c r="B18" s="2" t="s">
        <v>2</v>
      </c>
      <c r="C18" s="2" t="s">
        <v>4</v>
      </c>
      <c r="D18" s="2">
        <v>2</v>
      </c>
      <c r="E18" s="2">
        <v>10</v>
      </c>
      <c r="F18" s="2">
        <f>[Stocks]*[Prix unitaire]</f>
        <v>20</v>
      </c>
      <c r="G18" s="3" t="str">
        <f>IF([Stocks]&lt;=_Seuil,"A commander","Stock suffisant")</f>
        <v>A commander</v>
      </c>
    </row>
    <row r="19" spans="2:7">
      <c r="B19" s="2" t="s">
        <v>2</v>
      </c>
      <c r="C19" s="2" t="s">
        <v>3</v>
      </c>
      <c r="D19" s="2">
        <v>1</v>
      </c>
      <c r="E19" s="2">
        <v>10</v>
      </c>
      <c r="F19" s="2">
        <f>[Stocks]*[Prix unitaire]</f>
        <v>10</v>
      </c>
      <c r="G19" s="3" t="str">
        <f>IF([Stocks]&lt;=_Seuil,"A commander","Stock suffisant")</f>
        <v>A commander</v>
      </c>
    </row>
    <row r="20" spans="2:7">
      <c r="B20" s="2" t="s">
        <v>2</v>
      </c>
      <c r="C20" s="2" t="s">
        <v>6</v>
      </c>
      <c r="D20" s="2">
        <v>3</v>
      </c>
      <c r="E20" s="2">
        <v>10</v>
      </c>
      <c r="F20" s="2">
        <f>[Stocks]*[Prix unitaire]</f>
        <v>30</v>
      </c>
      <c r="G20" s="3" t="str">
        <f>IF([Stocks]&lt;=_Seuil,"A commander","Stock suffisant")</f>
        <v>A commander</v>
      </c>
    </row>
    <row r="21" spans="2:7">
      <c r="B21" s="2" t="s">
        <v>43</v>
      </c>
      <c r="C21" s="2" t="s">
        <v>46</v>
      </c>
      <c r="D21" s="2">
        <v>23</v>
      </c>
      <c r="E21" s="2">
        <v>10</v>
      </c>
      <c r="F21" s="2">
        <f>[Stocks]*[Prix unitaire]</f>
        <v>230</v>
      </c>
      <c r="G21" s="3" t="str">
        <f>IF([Stocks]&lt;=_Seuil,"A commander","Stock suffisant")</f>
        <v>Stock suffisant</v>
      </c>
    </row>
    <row r="22" spans="2:7">
      <c r="B22" s="2" t="s">
        <v>43</v>
      </c>
      <c r="C22" s="2" t="s">
        <v>45</v>
      </c>
      <c r="D22" s="2">
        <v>7</v>
      </c>
      <c r="E22" s="2">
        <v>10</v>
      </c>
      <c r="F22" s="2">
        <f>[Stocks]*[Prix unitaire]</f>
        <v>70</v>
      </c>
      <c r="G22" s="3" t="str">
        <f>IF([Stocks]&lt;=_Seuil,"A commander","Stock suffisant")</f>
        <v>Stock suffisant</v>
      </c>
    </row>
    <row r="23" spans="2:7">
      <c r="B23" s="2" t="s">
        <v>43</v>
      </c>
      <c r="C23" s="2" t="s">
        <v>44</v>
      </c>
      <c r="D23" s="2">
        <v>4</v>
      </c>
      <c r="E23" s="2">
        <v>10</v>
      </c>
      <c r="F23" s="2">
        <f>[Stocks]*[Prix unitaire]</f>
        <v>40</v>
      </c>
      <c r="G23" s="3" t="str">
        <f>IF([Stocks]&lt;=_Seuil,"A commander","Stock suffisant")</f>
        <v>Stock suffisant</v>
      </c>
    </row>
    <row r="24" spans="2:7">
      <c r="B24" s="2" t="s">
        <v>43</v>
      </c>
      <c r="C24" s="2" t="s">
        <v>47</v>
      </c>
      <c r="D24" s="2">
        <v>18</v>
      </c>
      <c r="E24" s="2">
        <v>10</v>
      </c>
      <c r="F24" s="2">
        <f>[Stocks]*[Prix unitaire]</f>
        <v>180</v>
      </c>
      <c r="G24" s="3" t="str">
        <f>IF([Stocks]&lt;=_Seuil,"A commander","Stock suffisant")</f>
        <v>Stock suffisant</v>
      </c>
    </row>
    <row r="25" spans="2:7">
      <c r="B25" s="2" t="s">
        <v>43</v>
      </c>
      <c r="C25" s="2" t="s">
        <v>48</v>
      </c>
      <c r="D25" s="2">
        <v>10</v>
      </c>
      <c r="E25" s="2">
        <v>10</v>
      </c>
      <c r="F25" s="2">
        <f>[Stocks]*[Prix unitaire]</f>
        <v>100</v>
      </c>
      <c r="G25" s="3" t="str">
        <f>IF([Stocks]&lt;=_Seuil,"A commander","Stock suffisant")</f>
        <v>Stock suffisant</v>
      </c>
    </row>
    <row r="26" spans="2:7">
      <c r="B26" s="2" t="s">
        <v>43</v>
      </c>
      <c r="C26" s="2" t="s">
        <v>49</v>
      </c>
      <c r="D26" s="2">
        <v>0</v>
      </c>
      <c r="E26" s="2">
        <v>10</v>
      </c>
      <c r="F26" s="2">
        <f>[Stocks]*[Prix unitaire]</f>
        <v>0</v>
      </c>
      <c r="G26" s="3" t="str">
        <f>IF([Stocks]&lt;=_Seuil,"A commander","Stock suffisant")</f>
        <v>A commander</v>
      </c>
    </row>
    <row r="27" spans="2:7">
      <c r="B27" s="2" t="s">
        <v>33</v>
      </c>
      <c r="C27" s="2" t="s">
        <v>36</v>
      </c>
      <c r="D27" s="2">
        <v>11</v>
      </c>
      <c r="E27" s="2">
        <v>5</v>
      </c>
      <c r="F27" s="2">
        <f>[Stocks]*[Prix unitaire]</f>
        <v>55</v>
      </c>
      <c r="G27" s="3" t="str">
        <f>IF([Stocks]&lt;=_Seuil,"A commander","Stock suffisant")</f>
        <v>Stock suffisant</v>
      </c>
    </row>
    <row r="28" spans="2:7">
      <c r="B28" s="2" t="s">
        <v>33</v>
      </c>
      <c r="C28" s="2" t="s">
        <v>37</v>
      </c>
      <c r="D28" s="2">
        <v>2</v>
      </c>
      <c r="E28" s="2">
        <v>5</v>
      </c>
      <c r="F28" s="2">
        <f>[Stocks]*[Prix unitaire]</f>
        <v>10</v>
      </c>
      <c r="G28" s="3" t="str">
        <f>IF([Stocks]&lt;=_Seuil,"A commander","Stock suffisant")</f>
        <v>A commander</v>
      </c>
    </row>
    <row r="29" spans="2:7">
      <c r="B29" s="2" t="s">
        <v>33</v>
      </c>
      <c r="C29" s="2" t="s">
        <v>35</v>
      </c>
      <c r="D29" s="2">
        <v>1</v>
      </c>
      <c r="E29" s="2">
        <v>5</v>
      </c>
      <c r="F29" s="2">
        <f>[Stocks]*[Prix unitaire]</f>
        <v>5</v>
      </c>
      <c r="G29" s="3" t="str">
        <f>IF([Stocks]&lt;=_Seuil,"A commander","Stock suffisant")</f>
        <v>A commander</v>
      </c>
    </row>
    <row r="30" spans="2:7">
      <c r="B30" s="2" t="s">
        <v>33</v>
      </c>
      <c r="C30" s="2" t="s">
        <v>34</v>
      </c>
      <c r="D30" s="2">
        <v>13</v>
      </c>
      <c r="E30" s="2">
        <v>5</v>
      </c>
      <c r="F30" s="2">
        <f>[Stocks]*[Prix unitaire]</f>
        <v>65</v>
      </c>
      <c r="G30" s="3" t="str">
        <f>IF([Stocks]&lt;=_Seuil,"A commander","Stock suffisant")</f>
        <v>Stock suffisant</v>
      </c>
    </row>
    <row r="31" spans="2:7">
      <c r="B31" s="2" t="s">
        <v>1</v>
      </c>
      <c r="C31" s="2" t="s">
        <v>25</v>
      </c>
      <c r="D31" s="2">
        <v>10</v>
      </c>
      <c r="E31" s="2">
        <v>24</v>
      </c>
      <c r="F31" s="2">
        <f>[Stocks]*[Prix unitaire]</f>
        <v>240</v>
      </c>
      <c r="G31" s="3" t="str">
        <f>IF([Stocks]&lt;=_Seuil,"A commander","Stock suffisant")</f>
        <v>Stock suffisant</v>
      </c>
    </row>
    <row r="32" spans="2:7">
      <c r="B32" s="2" t="s">
        <v>1</v>
      </c>
      <c r="C32" s="2" t="s">
        <v>24</v>
      </c>
      <c r="D32" s="2">
        <v>6</v>
      </c>
      <c r="E32" s="2">
        <v>24</v>
      </c>
      <c r="F32" s="2">
        <f>[Stocks]*[Prix unitaire]</f>
        <v>144</v>
      </c>
      <c r="G32" s="3" t="str">
        <f>IF([Stocks]&lt;=_Seuil,"A commander","Stock suffisant")</f>
        <v>Stock suffisant</v>
      </c>
    </row>
    <row r="33" spans="2:7">
      <c r="B33" s="2" t="s">
        <v>1</v>
      </c>
      <c r="C33" s="2" t="s">
        <v>23</v>
      </c>
      <c r="D33" s="2">
        <v>1</v>
      </c>
      <c r="E33" s="2">
        <v>24</v>
      </c>
      <c r="F33" s="2">
        <f>[Stocks]*[Prix unitaire]</f>
        <v>24</v>
      </c>
      <c r="G33" s="3" t="str">
        <f>IF([Stocks]&lt;=_Seuil,"A commander","Stock suffisant")</f>
        <v>A commander</v>
      </c>
    </row>
    <row r="34" spans="2:7">
      <c r="B34" s="2" t="s">
        <v>1</v>
      </c>
      <c r="C34" s="2" t="s">
        <v>26</v>
      </c>
      <c r="D34" s="2">
        <v>9</v>
      </c>
      <c r="E34" s="2">
        <v>24</v>
      </c>
      <c r="F34" s="2">
        <f>[Stocks]*[Prix unitaire]</f>
        <v>216</v>
      </c>
      <c r="G34" s="3" t="str">
        <f>IF([Stocks]&lt;=_Seuil,"A commander","Stock suffisant")</f>
        <v>Stock suffisant</v>
      </c>
    </row>
    <row r="35" spans="2:7">
      <c r="B35" s="2" t="s">
        <v>1</v>
      </c>
      <c r="C35" s="2" t="s">
        <v>27</v>
      </c>
      <c r="D35" s="2">
        <v>2</v>
      </c>
      <c r="E35" s="2">
        <v>24</v>
      </c>
      <c r="F35" s="2">
        <f>[Stocks]*[Prix unitaire]</f>
        <v>48</v>
      </c>
      <c r="G35" s="3" t="str">
        <f>IF([Stocks]&lt;=_Seuil,"A commander","Stock suffisant")</f>
        <v>A commander</v>
      </c>
    </row>
    <row r="36" spans="2:7">
      <c r="B36" s="2" t="s">
        <v>1</v>
      </c>
      <c r="C36" s="2" t="s">
        <v>28</v>
      </c>
      <c r="D36" s="2">
        <v>5</v>
      </c>
      <c r="E36" s="2">
        <v>24</v>
      </c>
      <c r="F36" s="2">
        <f>[Stocks]*[Prix unitaire]</f>
        <v>120</v>
      </c>
      <c r="G36" s="3" t="str">
        <f>IF([Stocks]&lt;=_Seuil,"A commander","Stock suffisant")</f>
        <v>Stock suffisant</v>
      </c>
    </row>
    <row r="37" spans="2:7">
      <c r="B37" s="2" t="s">
        <v>9</v>
      </c>
      <c r="C37" s="2" t="s">
        <v>12</v>
      </c>
      <c r="D37" s="2">
        <v>35</v>
      </c>
      <c r="E37" s="2">
        <v>5</v>
      </c>
      <c r="F37" s="2">
        <f>[Stocks]*[Prix unitaire]</f>
        <v>175</v>
      </c>
      <c r="G37" s="3" t="str">
        <f>IF([Stocks]&lt;=_Seuil,"A commander","Stock suffisant")</f>
        <v>Stock suffisant</v>
      </c>
    </row>
    <row r="38" spans="2:7">
      <c r="B38" s="2" t="s">
        <v>9</v>
      </c>
      <c r="C38" s="2" t="s">
        <v>11</v>
      </c>
      <c r="D38" s="2">
        <v>14</v>
      </c>
      <c r="E38" s="2">
        <v>5</v>
      </c>
      <c r="F38" s="2">
        <f>[Stocks]*[Prix unitaire]</f>
        <v>70</v>
      </c>
      <c r="G38" s="3" t="str">
        <f>IF([Stocks]&lt;=_Seuil,"A commander","Stock suffisant")</f>
        <v>Stock suffisant</v>
      </c>
    </row>
    <row r="39" spans="2:7">
      <c r="B39" s="2" t="s">
        <v>9</v>
      </c>
      <c r="C39" s="2" t="s">
        <v>10</v>
      </c>
      <c r="D39" s="2">
        <v>4</v>
      </c>
      <c r="E39" s="2">
        <v>5</v>
      </c>
      <c r="F39" s="2">
        <f>[Stocks]*[Prix unitaire]</f>
        <v>20</v>
      </c>
      <c r="G39" s="3" t="str">
        <f>IF([Stocks]&lt;=_Seuil,"A commander","Stock suffisant")</f>
        <v>Stock suffisant</v>
      </c>
    </row>
    <row r="40" spans="2:7">
      <c r="B40" s="2" t="s">
        <v>9</v>
      </c>
      <c r="C40" s="2" t="s">
        <v>13</v>
      </c>
      <c r="D40" s="2">
        <v>35</v>
      </c>
      <c r="E40" s="2">
        <v>5</v>
      </c>
      <c r="F40" s="2">
        <f>[Stocks]*[Prix unitaire]</f>
        <v>175</v>
      </c>
      <c r="G40" s="3" t="str">
        <f>IF([Stocks]&lt;=_Seuil,"A commander","Stock suffisant")</f>
        <v>Stock suffisant</v>
      </c>
    </row>
    <row r="41" spans="2:7">
      <c r="B41" s="2" t="s">
        <v>9</v>
      </c>
      <c r="C41" s="2" t="s">
        <v>14</v>
      </c>
      <c r="D41" s="2">
        <v>27</v>
      </c>
      <c r="E41" s="2">
        <v>5</v>
      </c>
      <c r="F41" s="2">
        <f>[Stocks]*[Prix unitaire]</f>
        <v>135</v>
      </c>
      <c r="G41" s="3" t="str">
        <f>IF([Stocks]&lt;=_Seuil,"A commander","Stock suffisant")</f>
        <v>Stock suffisant</v>
      </c>
    </row>
    <row r="42" spans="2:7">
      <c r="B42" s="2" t="s">
        <v>9</v>
      </c>
      <c r="C42" s="2" t="s">
        <v>15</v>
      </c>
      <c r="D42" s="2">
        <v>20</v>
      </c>
      <c r="E42" s="2">
        <v>5</v>
      </c>
      <c r="F42" s="2">
        <f>[Stocks]*[Prix unitaire]</f>
        <v>100</v>
      </c>
      <c r="G42" s="3" t="str">
        <f>IF([Stocks]&lt;=_Seuil,"A commander","Stock suffisant")</f>
        <v>Stock suffisant</v>
      </c>
    </row>
    <row r="43" spans="2:7">
      <c r="B43" s="28" t="s">
        <v>71</v>
      </c>
      <c r="C43" s="28" t="s">
        <v>72</v>
      </c>
      <c r="D43" s="28">
        <v>10</v>
      </c>
      <c r="E43" s="28">
        <v>8</v>
      </c>
      <c r="F43" s="28">
        <f>[Stocks]*[Prix unitaire]</f>
        <v>80</v>
      </c>
      <c r="G43" s="29" t="str">
        <f>IF([Stocks]&lt;=_Seuil,"A commander","Stock suffisant")</f>
        <v>Stock suffisant</v>
      </c>
    </row>
    <row r="44" spans="2:7">
      <c r="B44" s="2" t="s">
        <v>38</v>
      </c>
      <c r="C44" s="2" t="s">
        <v>39</v>
      </c>
      <c r="D44" s="2">
        <v>1</v>
      </c>
      <c r="E44" s="2">
        <v>8</v>
      </c>
      <c r="F44" s="2">
        <f>[Stocks]*[Prix unitaire]</f>
        <v>8</v>
      </c>
      <c r="G44" s="3" t="str">
        <f>IF([Stocks]&lt;=_Seuil,"A commander","Stock suffisant")</f>
        <v>A commander</v>
      </c>
    </row>
    <row r="45" spans="2:7">
      <c r="B45" s="2" t="s">
        <v>38</v>
      </c>
      <c r="C45" s="2" t="s">
        <v>40</v>
      </c>
      <c r="D45" s="2">
        <v>5</v>
      </c>
      <c r="E45" s="2">
        <v>8</v>
      </c>
      <c r="F45" s="2">
        <f>[Stocks]*[Prix unitaire]</f>
        <v>40</v>
      </c>
      <c r="G45" s="3" t="str">
        <f>IF([Stocks]&lt;=_Seuil,"A commander","Stock suffisant")</f>
        <v>Stock suffisant</v>
      </c>
    </row>
    <row r="46" spans="2:7">
      <c r="B46" s="2" t="s">
        <v>38</v>
      </c>
      <c r="C46" s="2" t="s">
        <v>41</v>
      </c>
      <c r="D46" s="2">
        <v>5</v>
      </c>
      <c r="E46" s="2">
        <v>8</v>
      </c>
      <c r="F46" s="2">
        <f>[Stocks]*[Prix unitaire]</f>
        <v>40</v>
      </c>
      <c r="G46" s="3" t="str">
        <f>IF([Stocks]&lt;=_Seuil,"A commander","Stock suffisant")</f>
        <v>Stock suffisant</v>
      </c>
    </row>
  </sheetData>
  <sheetProtection sheet="1" objects="1" scenarios="1"/>
  <mergeCells count="1">
    <mergeCell ref="C2:E2"/>
  </mergeCells>
  <conditionalFormatting sqref="G5:G46">
    <cfRule type="expression" dxfId="8" priority="1">
      <formula>AND(D5&lt;=_Seuil)</formula>
    </cfRule>
  </conditionalFormatting>
  <printOptions horizontalCentered="1"/>
  <pageMargins left="0" right="0" top="0" bottom="0" header="0" footer="0"/>
  <pageSetup paperSize="9" scale="76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2:D8"/>
  <sheetViews>
    <sheetView workbookViewId="0">
      <selection activeCell="B8" sqref="B8"/>
    </sheetView>
  </sheetViews>
  <sheetFormatPr baseColWidth="10" defaultRowHeight="15"/>
  <cols>
    <col min="1" max="1" width="21" customWidth="1"/>
    <col min="2" max="2" width="16.5703125" customWidth="1"/>
    <col min="3" max="3" width="22" customWidth="1"/>
    <col min="4" max="4" width="34.140625" bestFit="1" customWidth="1"/>
  </cols>
  <sheetData>
    <row r="2" spans="1:4">
      <c r="A2" s="38" t="s">
        <v>51</v>
      </c>
      <c r="B2" t="s">
        <v>42</v>
      </c>
    </row>
    <row r="4" spans="1:4">
      <c r="B4" s="38" t="s">
        <v>76</v>
      </c>
    </row>
    <row r="5" spans="1:4">
      <c r="A5" s="38" t="s">
        <v>73</v>
      </c>
      <c r="B5" t="s">
        <v>75</v>
      </c>
      <c r="C5" t="s">
        <v>78</v>
      </c>
      <c r="D5" t="s">
        <v>77</v>
      </c>
    </row>
    <row r="6" spans="1:4">
      <c r="A6" s="39" t="s">
        <v>68</v>
      </c>
      <c r="B6" s="40">
        <v>4</v>
      </c>
      <c r="C6" s="40">
        <v>20</v>
      </c>
      <c r="D6" s="40">
        <v>80</v>
      </c>
    </row>
    <row r="7" spans="1:4">
      <c r="A7" s="39" t="s">
        <v>69</v>
      </c>
      <c r="B7" s="40">
        <v>5</v>
      </c>
      <c r="C7" s="40">
        <v>20</v>
      </c>
      <c r="D7" s="40">
        <v>100</v>
      </c>
    </row>
    <row r="8" spans="1:4">
      <c r="A8" s="39" t="s">
        <v>74</v>
      </c>
      <c r="B8" s="40">
        <v>9</v>
      </c>
      <c r="C8" s="40">
        <v>40</v>
      </c>
      <c r="D8" s="40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Journal</vt:lpstr>
      <vt:lpstr>BD_Articles_Stocks</vt:lpstr>
      <vt:lpstr>TCD</vt:lpstr>
      <vt:lpstr>_Articles</vt:lpstr>
      <vt:lpstr>_Enregistrement</vt:lpstr>
      <vt:lpstr>_Références</vt:lpstr>
      <vt:lpstr>_Seuil</vt:lpstr>
      <vt:lpstr>Entrées</vt:lpstr>
      <vt:lpstr>BD_Articles_Stocks!Impression_des_titres</vt:lpstr>
      <vt:lpstr>L_Article</vt:lpstr>
      <vt:lpstr>La_date</vt:lpstr>
      <vt:lpstr>Référence</vt:lpstr>
      <vt:lpstr>Sorties</vt:lpstr>
      <vt:lpstr>BD_Articles_Stocks!Zone_d_impression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LouReeD</cp:lastModifiedBy>
  <cp:lastPrinted>2018-01-31T12:14:39Z</cp:lastPrinted>
  <dcterms:created xsi:type="dcterms:W3CDTF">2015-08-05T11:02:55Z</dcterms:created>
  <dcterms:modified xsi:type="dcterms:W3CDTF">2018-03-02T16:02:22Z</dcterms:modified>
</cp:coreProperties>
</file>