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118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E5" i="1" l="1"/>
  <c r="E8" i="1"/>
  <c r="E3" i="1"/>
</calcChain>
</file>

<file path=xl/sharedStrings.xml><?xml version="1.0" encoding="utf-8"?>
<sst xmlns="http://schemas.openxmlformats.org/spreadsheetml/2006/main" count="46" uniqueCount="45">
  <si>
    <t>ACQUISITION DE DONNEES NUMERO 1</t>
  </si>
  <si>
    <t>RELEVE A EFFECTUE / DISIGNATION</t>
  </si>
  <si>
    <t>Date, mesure et unité</t>
  </si>
  <si>
    <t>Valeurs</t>
  </si>
  <si>
    <t>Temps de l'acquisition :</t>
  </si>
  <si>
    <t>20/06/2019 09:26:10"6,7"mV AC</t>
  </si>
  <si>
    <t>Date de l'enregistrement</t>
  </si>
  <si>
    <t>20/06/2019 09:26:10"19,0" mV AC</t>
  </si>
  <si>
    <t>Unité</t>
  </si>
  <si>
    <t>20/06/2019 09:26:10"16,5" mV AC</t>
  </si>
  <si>
    <t xml:space="preserve">Valeur maximale : </t>
  </si>
  <si>
    <t>20/06/2019 09:26:10"13,3" mV AC</t>
  </si>
  <si>
    <t>Valeur moyenne :</t>
  </si>
  <si>
    <t>20/06/2019 09:26:11"12,4" mV AC</t>
  </si>
  <si>
    <t xml:space="preserve">Valeur minimal : </t>
  </si>
  <si>
    <t>20/06/2019 09:26:11"12,6" mV AC</t>
  </si>
  <si>
    <t>ecart type :</t>
  </si>
  <si>
    <t>20/06/2019 09:26:11"30,4" mV AC</t>
  </si>
  <si>
    <t>20/06/2019 09:26:11"29,5" mV AC</t>
  </si>
  <si>
    <t>20/06/2019 09:26:12"24,9" mV AC</t>
  </si>
  <si>
    <t>20/06/2019 09:26:12"17,2" mV AC</t>
  </si>
  <si>
    <t>20/06/2019 09:26:12"14,7" mV AC</t>
  </si>
  <si>
    <t>20/06/2019 09:26:12"11,4" mV AC</t>
  </si>
  <si>
    <t>20/06/2019 09:26:13"9,4"mV AC</t>
  </si>
  <si>
    <t>20/06/2019 09:26:13"8,3"mV AC</t>
  </si>
  <si>
    <t>20/06/2019 09:26:13"7,3"mV AC</t>
  </si>
  <si>
    <t>20/06/2019 09:26:13"6,9"mV AC</t>
  </si>
  <si>
    <t xml:space="preserve">Relever la valeur de la tension </t>
  </si>
  <si>
    <t>20/06/2019 09:26:14"6,1"mV AC</t>
  </si>
  <si>
    <t>pendant un temps de 10s</t>
  </si>
  <si>
    <t>20/06/2019 09:26:14"5,5"mV AC</t>
  </si>
  <si>
    <t>au x bornes de la pompe ASG003PO</t>
  </si>
  <si>
    <t>20/06/2019 09:26:14"5,2"mV AC</t>
  </si>
  <si>
    <t>20/06/2019 09:26:14"5,6"mV AC</t>
  </si>
  <si>
    <t>20/06/2019 09:26:15"5,6"mV AC</t>
  </si>
  <si>
    <t>20/06/2019 09:26:15"41,7" mV AC</t>
  </si>
  <si>
    <t>20/06/2019 09:26:15"27,4" mV AC</t>
  </si>
  <si>
    <t>20/06/2019 09:26:16"23,0" mV AC</t>
  </si>
  <si>
    <t>20/06/2019 09:26:16"21,5" mV AC</t>
  </si>
  <si>
    <t>20/06/2019 09:26:16"23,6" mV AC</t>
  </si>
  <si>
    <t>20/06/2019 09:26:16"18,5" mV AC</t>
  </si>
  <si>
    <t>20/06/2019 09:26:17"14,2" mV AC</t>
  </si>
  <si>
    <t>20/06/2019 09:26:17"11,7" mV AC</t>
  </si>
  <si>
    <t>20/06/2019 09:26:17"9,5"mV AC</t>
  </si>
  <si>
    <t>20/06/2019 09:26:18"8,3"mV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</si>
</sst>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\ _€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/>
    <xf numFmtId="0" fontId="4" fillId="5" borderId="3" xfId="0" applyFont="1" applyFill="1" applyBorder="1" applyAlignment="1">
      <alignment horizontal="center"/>
    </xf>
    <xf numFmtId="22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3" displayName="Tableau3" ref="B2:C34" totalsRowShown="0" headerRowDxfId="3" dataDxfId="2">
  <autoFilter ref="B2:C34"/>
  <tableColumns count="2">
    <tableColumn id="1" name="Date, mesure et unité" dataDxfId="1"/>
    <tableColumn id="2" name="Valeurs" dataDxfId="0">
      <calculatedColumnFormula>IFERROR((SUBSTITUTE(MID(B3,SEARCH("""",B3)+1,SEARCH("""",B3,22)-SEARCH("""",B3)-1),".",",")*1),0)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F9" sqref="F9"/>
    </sheetView>
  </sheetViews>
  <sheetFormatPr baseColWidth="10" defaultRowHeight="15" x14ac:dyDescent="0.25"/>
  <cols>
    <col min="1" max="1" width="55.140625" customWidth="1"/>
    <col min="2" max="2" width="41" customWidth="1"/>
    <col min="3" max="3" width="14.5703125" customWidth="1"/>
    <col min="4" max="4" width="26.85546875" customWidth="1"/>
    <col min="5" max="5" width="28.85546875" customWidth="1"/>
  </cols>
  <sheetData>
    <row r="1" spans="1:5" ht="20.25" x14ac:dyDescent="0.3">
      <c r="A1" s="13" t="s">
        <v>0</v>
      </c>
      <c r="B1" s="13"/>
      <c r="C1" s="13"/>
      <c r="D1" s="13"/>
      <c r="E1" s="13"/>
    </row>
    <row r="2" spans="1:5" ht="15.75" x14ac:dyDescent="0.25">
      <c r="A2" s="1" t="s">
        <v>1</v>
      </c>
      <c r="B2" s="2" t="s">
        <v>2</v>
      </c>
      <c r="C2" s="2" t="s">
        <v>3</v>
      </c>
      <c r="D2" s="3" t="s">
        <v>4</v>
      </c>
      <c r="E2" s="4"/>
    </row>
    <row r="3" spans="1:5" x14ac:dyDescent="0.25">
      <c r="A3" s="5"/>
      <c r="B3" s="6" t="s">
        <v>5</v>
      </c>
      <c r="C3" s="2">
        <f t="shared" ref="C3:C34" si="0">IFERROR((SUBSTITUTE(MID(B3,SEARCH("""",B3)+1,SEARCH("""",B3,22)-SEARCH("""",B3)-1),".",",")*1),0)</f>
        <v>6.7</v>
      </c>
      <c r="D3" s="3" t="s">
        <v>6</v>
      </c>
      <c r="E3" s="7" t="str">
        <f>MID(B3,1,16)</f>
        <v>20/06/2019 09:26</v>
      </c>
    </row>
    <row r="4" spans="1:5" x14ac:dyDescent="0.25">
      <c r="A4" s="5"/>
      <c r="B4" s="8" t="s">
        <v>7</v>
      </c>
      <c r="C4" s="2">
        <f t="shared" si="0"/>
        <v>19</v>
      </c>
      <c r="D4" s="3" t="s">
        <v>8</v>
      </c>
      <c r="E4" s="4"/>
    </row>
    <row r="5" spans="1:5" x14ac:dyDescent="0.25">
      <c r="A5" s="5"/>
      <c r="B5" s="6" t="s">
        <v>9</v>
      </c>
      <c r="C5" s="2">
        <f t="shared" si="0"/>
        <v>16.5</v>
      </c>
      <c r="D5" s="3" t="s">
        <v>10</v>
      </c>
      <c r="E5" s="9">
        <f>MAX(Tableau3[Valeurs])</f>
        <v>41.7</v>
      </c>
    </row>
    <row r="6" spans="1:5" x14ac:dyDescent="0.25">
      <c r="A6" s="5"/>
      <c r="B6" s="8" t="s">
        <v>11</v>
      </c>
      <c r="C6" s="2">
        <f t="shared" si="0"/>
        <v>13.3</v>
      </c>
      <c r="D6" s="3" t="s">
        <v>12</v>
      </c>
      <c r="E6" s="10">
        <f>AVERAGEIF(Tableau3[Valeurs],"&gt;0")</f>
        <v>14.796875000000002</v>
      </c>
    </row>
    <row r="7" spans="1:5" x14ac:dyDescent="0.25">
      <c r="A7" s="5"/>
      <c r="B7" s="6" t="s">
        <v>13</v>
      </c>
      <c r="C7" s="2">
        <f t="shared" si="0"/>
        <v>12.4</v>
      </c>
      <c r="D7" s="3" t="s">
        <v>14</v>
      </c>
      <c r="E7" s="11">
        <f>SMALL(Tableau3[Valeurs],1)</f>
        <v>5.2</v>
      </c>
    </row>
    <row r="8" spans="1:5" x14ac:dyDescent="0.25">
      <c r="A8" s="5"/>
      <c r="B8" s="8" t="s">
        <v>15</v>
      </c>
      <c r="C8" s="2">
        <f t="shared" si="0"/>
        <v>12.6</v>
      </c>
      <c r="D8" s="3" t="s">
        <v>16</v>
      </c>
      <c r="E8" s="9">
        <f>STDEV(Tableau3[Valeurs])</f>
        <v>9.0554736387767427</v>
      </c>
    </row>
    <row r="9" spans="1:5" x14ac:dyDescent="0.25">
      <c r="A9" s="5"/>
      <c r="B9" s="6" t="s">
        <v>17</v>
      </c>
      <c r="C9" s="2">
        <f t="shared" si="0"/>
        <v>30.4</v>
      </c>
    </row>
    <row r="10" spans="1:5" x14ac:dyDescent="0.25">
      <c r="A10" s="5"/>
      <c r="B10" s="8" t="s">
        <v>18</v>
      </c>
      <c r="C10" s="2">
        <f t="shared" si="0"/>
        <v>29.5</v>
      </c>
    </row>
    <row r="11" spans="1:5" x14ac:dyDescent="0.25">
      <c r="A11" s="5"/>
      <c r="B11" s="6" t="s">
        <v>19</v>
      </c>
      <c r="C11" s="2">
        <f t="shared" si="0"/>
        <v>24.9</v>
      </c>
    </row>
    <row r="12" spans="1:5" x14ac:dyDescent="0.25">
      <c r="A12" s="5"/>
      <c r="B12" s="8" t="s">
        <v>20</v>
      </c>
      <c r="C12" s="2">
        <f t="shared" si="0"/>
        <v>17.2</v>
      </c>
    </row>
    <row r="13" spans="1:5" x14ac:dyDescent="0.25">
      <c r="A13" s="5"/>
      <c r="B13" s="6" t="s">
        <v>21</v>
      </c>
      <c r="C13" s="2">
        <f t="shared" si="0"/>
        <v>14.7</v>
      </c>
    </row>
    <row r="14" spans="1:5" x14ac:dyDescent="0.25">
      <c r="A14" s="5"/>
      <c r="B14" s="8" t="s">
        <v>22</v>
      </c>
      <c r="C14" s="2">
        <f t="shared" si="0"/>
        <v>11.4</v>
      </c>
    </row>
    <row r="15" spans="1:5" x14ac:dyDescent="0.25">
      <c r="A15" s="5"/>
      <c r="B15" s="6" t="s">
        <v>23</v>
      </c>
      <c r="C15" s="2">
        <f t="shared" si="0"/>
        <v>9.4</v>
      </c>
    </row>
    <row r="16" spans="1:5" x14ac:dyDescent="0.25">
      <c r="A16" s="5"/>
      <c r="B16" s="8" t="s">
        <v>24</v>
      </c>
      <c r="C16" s="2">
        <f t="shared" si="0"/>
        <v>8.3000000000000007</v>
      </c>
    </row>
    <row r="17" spans="1:3" x14ac:dyDescent="0.25">
      <c r="A17" s="5"/>
      <c r="B17" s="6" t="s">
        <v>25</v>
      </c>
      <c r="C17" s="2">
        <f t="shared" si="0"/>
        <v>7.3</v>
      </c>
    </row>
    <row r="18" spans="1:3" x14ac:dyDescent="0.25">
      <c r="A18" s="5"/>
      <c r="B18" s="8" t="s">
        <v>26</v>
      </c>
      <c r="C18" s="2">
        <f t="shared" si="0"/>
        <v>6.9</v>
      </c>
    </row>
    <row r="19" spans="1:3" x14ac:dyDescent="0.25">
      <c r="A19" s="12" t="s">
        <v>27</v>
      </c>
      <c r="B19" s="6" t="s">
        <v>28</v>
      </c>
      <c r="C19" s="2">
        <f t="shared" si="0"/>
        <v>6.1</v>
      </c>
    </row>
    <row r="20" spans="1:3" x14ac:dyDescent="0.25">
      <c r="A20" s="12" t="s">
        <v>29</v>
      </c>
      <c r="B20" s="8" t="s">
        <v>30</v>
      </c>
      <c r="C20" s="2">
        <f t="shared" si="0"/>
        <v>5.5</v>
      </c>
    </row>
    <row r="21" spans="1:3" x14ac:dyDescent="0.25">
      <c r="A21" s="12" t="s">
        <v>31</v>
      </c>
      <c r="B21" s="6" t="s">
        <v>32</v>
      </c>
      <c r="C21" s="2">
        <f t="shared" si="0"/>
        <v>5.2</v>
      </c>
    </row>
    <row r="22" spans="1:3" x14ac:dyDescent="0.25">
      <c r="A22" s="5"/>
      <c r="B22" s="8" t="s">
        <v>33</v>
      </c>
      <c r="C22" s="2">
        <f t="shared" si="0"/>
        <v>5.6</v>
      </c>
    </row>
    <row r="23" spans="1:3" x14ac:dyDescent="0.25">
      <c r="A23" s="5"/>
      <c r="B23" s="6" t="s">
        <v>34</v>
      </c>
      <c r="C23" s="2">
        <f t="shared" si="0"/>
        <v>5.6</v>
      </c>
    </row>
    <row r="24" spans="1:3" x14ac:dyDescent="0.25">
      <c r="A24" s="5"/>
      <c r="B24" s="8" t="s">
        <v>34</v>
      </c>
      <c r="C24" s="2">
        <f t="shared" si="0"/>
        <v>5.6</v>
      </c>
    </row>
    <row r="25" spans="1:3" x14ac:dyDescent="0.25">
      <c r="A25" s="5"/>
      <c r="B25" s="6" t="s">
        <v>35</v>
      </c>
      <c r="C25" s="2">
        <f t="shared" si="0"/>
        <v>41.7</v>
      </c>
    </row>
    <row r="26" spans="1:3" x14ac:dyDescent="0.25">
      <c r="A26" s="5"/>
      <c r="B26" s="8" t="s">
        <v>36</v>
      </c>
      <c r="C26" s="2">
        <f t="shared" si="0"/>
        <v>27.4</v>
      </c>
    </row>
    <row r="27" spans="1:3" x14ac:dyDescent="0.25">
      <c r="A27" s="5"/>
      <c r="B27" s="6" t="s">
        <v>37</v>
      </c>
      <c r="C27" s="2">
        <f t="shared" si="0"/>
        <v>23</v>
      </c>
    </row>
    <row r="28" spans="1:3" x14ac:dyDescent="0.25">
      <c r="A28" s="5"/>
      <c r="B28" s="8" t="s">
        <v>38</v>
      </c>
      <c r="C28" s="2">
        <f t="shared" si="0"/>
        <v>21.5</v>
      </c>
    </row>
    <row r="29" spans="1:3" x14ac:dyDescent="0.25">
      <c r="A29" s="5"/>
      <c r="B29" s="6" t="s">
        <v>39</v>
      </c>
      <c r="C29" s="2">
        <f t="shared" si="0"/>
        <v>23.6</v>
      </c>
    </row>
    <row r="30" spans="1:3" x14ac:dyDescent="0.25">
      <c r="A30" s="5"/>
      <c r="B30" s="8" t="s">
        <v>40</v>
      </c>
      <c r="C30" s="2">
        <f t="shared" si="0"/>
        <v>18.5</v>
      </c>
    </row>
    <row r="31" spans="1:3" x14ac:dyDescent="0.25">
      <c r="A31" s="5"/>
      <c r="B31" s="6" t="s">
        <v>41</v>
      </c>
      <c r="C31" s="2">
        <f t="shared" si="0"/>
        <v>14.2</v>
      </c>
    </row>
    <row r="32" spans="1:3" x14ac:dyDescent="0.25">
      <c r="A32" s="5"/>
      <c r="B32" s="8" t="s">
        <v>42</v>
      </c>
      <c r="C32" s="2">
        <f t="shared" si="0"/>
        <v>11.7</v>
      </c>
    </row>
    <row r="33" spans="1:3" x14ac:dyDescent="0.25">
      <c r="A33" s="5"/>
      <c r="B33" s="6" t="s">
        <v>43</v>
      </c>
      <c r="C33" s="2">
        <f t="shared" si="0"/>
        <v>9.5</v>
      </c>
    </row>
    <row r="34" spans="1:3" x14ac:dyDescent="0.25">
      <c r="A34" s="5"/>
      <c r="B34" s="8" t="s">
        <v>44</v>
      </c>
      <c r="C34" s="2">
        <f t="shared" si="0"/>
        <v>8.3000000000000007</v>
      </c>
    </row>
  </sheetData>
  <mergeCells count="1">
    <mergeCell ref="A1:E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AUDAT Alexandre</dc:creator>
  <cp:lastModifiedBy>LouReeD</cp:lastModifiedBy>
  <dcterms:created xsi:type="dcterms:W3CDTF">2019-06-24T11:19:07Z</dcterms:created>
  <dcterms:modified xsi:type="dcterms:W3CDTF">2019-06-24T19:14:04Z</dcterms:modified>
</cp:coreProperties>
</file>