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D34CEF7A-0DB6-4775-A2E6-483879BA2AC7}" xr6:coauthVersionLast="45" xr6:coauthVersionMax="45" xr10:uidLastSave="{00000000-0000-0000-0000-000000000000}"/>
  <bookViews>
    <workbookView showHorizontalScroll="0" showVerticalScroll="0" xWindow="-120" yWindow="-120" windowWidth="24240" windowHeight="13290" tabRatio="949" xr2:uid="{00000000-000D-0000-FFFF-FFFF00000000}"/>
  </bookViews>
  <sheets>
    <sheet name="Accueil" sheetId="10" r:id="rId1"/>
    <sheet name="Tableau" sheetId="9" r:id="rId2"/>
  </sheets>
  <functionGroups builtInGroupCount="19"/>
  <externalReferences>
    <externalReference r:id="rId3"/>
  </externalReferences>
  <definedNames>
    <definedName name="Immatriculations">[1]!Tableau50[Immatriculation]</definedName>
    <definedName name="_xlnm.Print_Area" localSheetId="0">Accueil!$A$1:$V$40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5" i="10" l="1"/>
  <c r="D18" i="10" l="1"/>
  <c r="H22" i="10" l="1"/>
  <c r="B22" i="10" l="1"/>
  <c r="J22" i="10"/>
  <c r="F22" i="10" l="1"/>
  <c r="J18" i="10"/>
  <c r="D22" i="10" l="1"/>
  <c r="B15" i="10"/>
  <c r="H18" i="10"/>
  <c r="F18" i="10"/>
  <c r="B18" i="10"/>
</calcChain>
</file>

<file path=xl/sharedStrings.xml><?xml version="1.0" encoding="utf-8"?>
<sst xmlns="http://schemas.openxmlformats.org/spreadsheetml/2006/main" count="107" uniqueCount="103">
  <si>
    <t>Utilisateur</t>
  </si>
  <si>
    <t>Marque</t>
  </si>
  <si>
    <t>Type</t>
  </si>
  <si>
    <t>Proprietaire</t>
  </si>
  <si>
    <t>1ère Mise en circulation</t>
  </si>
  <si>
    <t>Dernier Antipolution</t>
  </si>
  <si>
    <t>Faire une demandes de réparations</t>
  </si>
  <si>
    <t>Immat</t>
  </si>
  <si>
    <t>Carte grise</t>
  </si>
  <si>
    <t>Dispo sur</t>
  </si>
  <si>
    <t>Disponible sur</t>
  </si>
  <si>
    <t>Dernier Contrôle Technique</t>
  </si>
  <si>
    <t>Observations</t>
  </si>
  <si>
    <t>Double des clés</t>
  </si>
  <si>
    <t>Emplacement Gesclé</t>
  </si>
  <si>
    <t>VGP</t>
  </si>
  <si>
    <t>VGP (poids lourd)</t>
  </si>
  <si>
    <t>1ère MeC</t>
  </si>
  <si>
    <t>CG</t>
  </si>
  <si>
    <t>N° clés</t>
  </si>
  <si>
    <t>doubles</t>
  </si>
  <si>
    <t>DateControleTechnique</t>
  </si>
  <si>
    <t>DateControlePollution</t>
  </si>
  <si>
    <t>29/062019</t>
  </si>
  <si>
    <t>1</t>
  </si>
  <si>
    <t>Tableau général</t>
  </si>
  <si>
    <t>Liens vers</t>
  </si>
  <si>
    <t>Avant toutes demandes d'interventions, merci de selectionner l'immatriculation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</si>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</sst>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"/>
    <numFmt numFmtId="165" formatCode="dd/mm/yy;@"/>
  </numFmts>
  <fonts count="2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48"/>
      <color theme="0"/>
      <name val="Batang"/>
      <family val="1"/>
    </font>
    <font>
      <b/>
      <sz val="72"/>
      <color rgb="FFC00000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b/>
      <i/>
      <u/>
      <sz val="9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name val="Calibri"/>
      <family val="2"/>
      <scheme val="minor"/>
    </font>
    <font>
      <b/>
      <i/>
      <u/>
      <sz val="20"/>
      <color rgb="FFFF0000"/>
      <name val="Calibri"/>
      <family val="2"/>
      <scheme val="minor"/>
    </font>
    <font>
      <u/>
      <sz val="10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u/>
      <sz val="23"/>
      <color rgb="FFFFFF00"/>
      <name val="Calibri"/>
      <family val="2"/>
      <scheme val="minor"/>
    </font>
    <font>
      <b/>
      <i/>
      <u/>
      <sz val="20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  <font>
      <b/>
      <sz val="10"/>
      <color theme="7" tint="0.39997558519241921"/>
      <name val="Calibri"/>
      <family val="2"/>
      <scheme val="minor"/>
    </font>
    <font>
      <sz val="11"/>
      <color theme="7" tint="0.39997558519241921"/>
      <name val="Calibri"/>
      <family val="2"/>
      <scheme val="minor"/>
    </font>
    <font>
      <sz val="14"/>
      <name val="Calibri"/>
      <family val="2"/>
      <scheme val="minor"/>
    </font>
    <font>
      <b/>
      <i/>
      <u/>
      <sz val="23"/>
      <color rgb="FF66FF66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8"/>
      <name val="Calibri"/>
      <family val="2"/>
      <scheme val="minor"/>
    </font>
    <font>
      <u/>
      <sz val="11"/>
      <color rgb="FFFFC000"/>
      <name val="Calibri"/>
      <family val="2"/>
      <scheme val="minor"/>
    </font>
    <font>
      <b/>
      <i/>
      <u/>
      <sz val="9"/>
      <color rgb="FFFFC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slantDashDot">
        <color auto="1"/>
      </bottom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4">
    <xf numFmtId="0" fontId="0" fillId="0" borderId="0" xfId="0"/>
    <xf numFmtId="0" fontId="19" fillId="0" borderId="0" xfId="0" applyFont="1" applyFill="1" applyBorder="1" applyAlignment="1">
      <alignment horizontal="center" vertical="center"/>
    </xf>
    <xf numFmtId="164" fontId="19" fillId="0" borderId="0" xfId="0" applyNumberFormat="1" applyFont="1" applyFill="1" applyBorder="1" applyAlignment="1">
      <alignment horizontal="center" vertical="center"/>
    </xf>
    <xf numFmtId="3" fontId="19" fillId="0" borderId="0" xfId="0" applyNumberFormat="1" applyFont="1" applyFill="1" applyBorder="1" applyAlignment="1">
      <alignment horizontal="center" vertical="center"/>
    </xf>
    <xf numFmtId="165" fontId="19" fillId="0" borderId="0" xfId="0" applyNumberFormat="1" applyFont="1" applyFill="1" applyBorder="1" applyAlignment="1">
      <alignment horizontal="center" vertical="center"/>
    </xf>
    <xf numFmtId="14" fontId="19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/>
    <xf numFmtId="49" fontId="19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/>
    </xf>
    <xf numFmtId="14" fontId="19" fillId="0" borderId="0" xfId="0" applyNumberFormat="1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vertical="center"/>
    </xf>
    <xf numFmtId="0" fontId="14" fillId="2" borderId="0" xfId="0" applyFont="1" applyFill="1" applyAlignment="1" applyProtection="1">
      <alignment vertical="center" wrapText="1"/>
    </xf>
    <xf numFmtId="0" fontId="5" fillId="2" borderId="0" xfId="0" applyFont="1" applyFill="1" applyAlignment="1" applyProtection="1">
      <alignment vertical="center"/>
    </xf>
    <xf numFmtId="0" fontId="7" fillId="2" borderId="0" xfId="0" applyFont="1" applyFill="1" applyBorder="1" applyAlignment="1" applyProtection="1">
      <alignment vertical="center"/>
    </xf>
    <xf numFmtId="0" fontId="10" fillId="2" borderId="11" xfId="0" applyNumberFormat="1" applyFont="1" applyFill="1" applyBorder="1" applyAlignment="1" applyProtection="1">
      <alignment horizontal="center" vertical="center"/>
    </xf>
    <xf numFmtId="14" fontId="10" fillId="2" borderId="11" xfId="0" applyNumberFormat="1" applyFont="1" applyFill="1" applyBorder="1" applyAlignment="1" applyProtection="1">
      <alignment horizontal="center" vertical="center"/>
    </xf>
    <xf numFmtId="0" fontId="10" fillId="2" borderId="11" xfId="0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center" vertical="center"/>
    </xf>
    <xf numFmtId="0" fontId="0" fillId="2" borderId="18" xfId="0" applyFill="1" applyBorder="1" applyAlignment="1" applyProtection="1">
      <alignment vertical="center"/>
    </xf>
    <xf numFmtId="0" fontId="0" fillId="2" borderId="19" xfId="0" applyFill="1" applyBorder="1" applyAlignment="1" applyProtection="1">
      <alignment vertical="center"/>
    </xf>
    <xf numFmtId="0" fontId="17" fillId="2" borderId="0" xfId="0" applyFont="1" applyFill="1" applyBorder="1" applyAlignment="1" applyProtection="1">
      <alignment vertical="center"/>
    </xf>
    <xf numFmtId="0" fontId="0" fillId="2" borderId="17" xfId="0" applyFill="1" applyBorder="1" applyAlignment="1" applyProtection="1">
      <alignment vertical="center"/>
    </xf>
    <xf numFmtId="0" fontId="0" fillId="2" borderId="13" xfId="0" applyFill="1" applyBorder="1" applyAlignment="1" applyProtection="1">
      <alignment vertical="center"/>
    </xf>
    <xf numFmtId="0" fontId="0" fillId="2" borderId="14" xfId="0" applyFill="1" applyBorder="1" applyAlignment="1" applyProtection="1">
      <alignment vertical="center"/>
    </xf>
    <xf numFmtId="0" fontId="0" fillId="2" borderId="20" xfId="0" applyFill="1" applyBorder="1" applyAlignment="1" applyProtection="1">
      <alignment vertical="center"/>
    </xf>
    <xf numFmtId="14" fontId="8" fillId="2" borderId="11" xfId="0" applyNumberFormat="1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vertical="center"/>
    </xf>
    <xf numFmtId="0" fontId="0" fillId="2" borderId="0" xfId="0" applyFill="1" applyAlignment="1" applyProtection="1">
      <alignment horizontal="center" vertical="center"/>
    </xf>
    <xf numFmtId="14" fontId="10" fillId="2" borderId="0" xfId="0" applyNumberFormat="1" applyFont="1" applyFill="1" applyBorder="1" applyAlignment="1" applyProtection="1">
      <alignment horizontal="center" vertical="top"/>
    </xf>
    <xf numFmtId="0" fontId="0" fillId="2" borderId="0" xfId="0" applyFill="1" applyBorder="1" applyAlignment="1" applyProtection="1">
      <alignment vertical="center"/>
    </xf>
    <xf numFmtId="0" fontId="8" fillId="2" borderId="0" xfId="0" applyNumberFormat="1" applyFont="1" applyFill="1" applyBorder="1" applyAlignment="1" applyProtection="1">
      <alignment vertical="center" wrapText="1"/>
    </xf>
    <xf numFmtId="0" fontId="9" fillId="2" borderId="0" xfId="1" applyFont="1" applyFill="1" applyBorder="1" applyAlignment="1" applyProtection="1">
      <alignment vertical="center"/>
    </xf>
    <xf numFmtId="0" fontId="2" fillId="2" borderId="0" xfId="0" applyFont="1" applyFill="1" applyAlignment="1" applyProtection="1">
      <alignment horizontal="center" vertical="center"/>
    </xf>
    <xf numFmtId="0" fontId="16" fillId="2" borderId="0" xfId="0" applyFont="1" applyFill="1" applyAlignment="1" applyProtection="1">
      <alignment vertical="center"/>
    </xf>
    <xf numFmtId="0" fontId="18" fillId="2" borderId="0" xfId="0" applyFont="1" applyFill="1" applyAlignment="1" applyProtection="1">
      <alignment vertical="center"/>
    </xf>
    <xf numFmtId="0" fontId="13" fillId="2" borderId="0" xfId="0" applyFont="1" applyFill="1" applyAlignment="1" applyProtection="1">
      <alignment horizontal="center" vertical="center"/>
    </xf>
    <xf numFmtId="0" fontId="24" fillId="2" borderId="0" xfId="0" applyFont="1" applyFill="1" applyBorder="1" applyAlignment="1" applyProtection="1">
      <alignment horizontal="center" vertical="center"/>
    </xf>
    <xf numFmtId="0" fontId="24" fillId="2" borderId="6" xfId="0" applyFont="1" applyFill="1" applyBorder="1" applyAlignment="1" applyProtection="1">
      <alignment horizontal="center" vertical="center"/>
    </xf>
    <xf numFmtId="0" fontId="24" fillId="2" borderId="6" xfId="0" applyFont="1" applyFill="1" applyBorder="1" applyAlignment="1" applyProtection="1">
      <alignment horizontal="center" vertical="center"/>
    </xf>
    <xf numFmtId="0" fontId="12" fillId="2" borderId="19" xfId="0" applyFont="1" applyFill="1" applyBorder="1" applyAlignment="1" applyProtection="1">
      <alignment horizontal="center" vertical="center" wrapText="1"/>
    </xf>
    <xf numFmtId="0" fontId="7" fillId="2" borderId="19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12" fillId="2" borderId="18" xfId="0" applyFont="1" applyFill="1" applyBorder="1" applyAlignment="1" applyProtection="1">
      <alignment horizontal="center" vertical="center" wrapText="1"/>
    </xf>
    <xf numFmtId="0" fontId="10" fillId="2" borderId="3" xfId="0" applyNumberFormat="1" applyFont="1" applyFill="1" applyBorder="1" applyAlignment="1" applyProtection="1">
      <alignment horizontal="center" vertical="center"/>
    </xf>
    <xf numFmtId="0" fontId="10" fillId="2" borderId="12" xfId="0" applyNumberFormat="1" applyFont="1" applyFill="1" applyBorder="1" applyAlignment="1" applyProtection="1">
      <alignment horizontal="center" vertical="center"/>
    </xf>
    <xf numFmtId="0" fontId="10" fillId="2" borderId="4" xfId="0" applyNumberFormat="1" applyFont="1" applyFill="1" applyBorder="1" applyAlignment="1" applyProtection="1">
      <alignment horizontal="center" vertical="center"/>
    </xf>
    <xf numFmtId="0" fontId="7" fillId="2" borderId="19" xfId="0" applyFont="1" applyFill="1" applyBorder="1" applyAlignment="1" applyProtection="1">
      <alignment horizontal="center" vertical="center"/>
    </xf>
    <xf numFmtId="0" fontId="12" fillId="2" borderId="19" xfId="0" applyFont="1" applyFill="1" applyBorder="1" applyAlignment="1" applyProtection="1">
      <alignment horizontal="center" vertical="center"/>
    </xf>
    <xf numFmtId="0" fontId="21" fillId="2" borderId="14" xfId="1" applyFont="1" applyFill="1" applyBorder="1" applyAlignment="1" applyProtection="1">
      <alignment horizontal="center" vertical="center"/>
      <protection locked="0"/>
    </xf>
    <xf numFmtId="0" fontId="21" fillId="2" borderId="0" xfId="1" applyFont="1" applyFill="1" applyBorder="1" applyAlignment="1" applyProtection="1">
      <alignment horizontal="center" vertical="center"/>
      <protection locked="0"/>
    </xf>
    <xf numFmtId="0" fontId="21" fillId="2" borderId="20" xfId="1" applyFont="1" applyFill="1" applyBorder="1" applyAlignment="1" applyProtection="1">
      <alignment horizontal="center" vertical="center"/>
      <protection locked="0"/>
    </xf>
    <xf numFmtId="0" fontId="9" fillId="2" borderId="14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15" fillId="2" borderId="1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5" fillId="2" borderId="8" xfId="0" applyFont="1" applyFill="1" applyBorder="1" applyAlignment="1" applyProtection="1">
      <alignment horizontal="center" vertical="center" wrapText="1"/>
    </xf>
    <xf numFmtId="0" fontId="15" fillId="2" borderId="9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</xf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7" xfId="0" applyFont="1" applyFill="1" applyBorder="1" applyAlignment="1" applyProtection="1">
      <alignment horizontal="center" vertical="center" wrapText="1"/>
    </xf>
    <xf numFmtId="0" fontId="11" fillId="2" borderId="21" xfId="0" applyFont="1" applyFill="1" applyBorder="1" applyAlignment="1" applyProtection="1">
      <alignment horizontal="center" vertical="center"/>
    </xf>
    <xf numFmtId="0" fontId="23" fillId="2" borderId="15" xfId="1" applyFont="1" applyFill="1" applyBorder="1" applyAlignment="1" applyProtection="1">
      <alignment horizontal="center" vertical="center"/>
      <protection locked="0"/>
    </xf>
    <xf numFmtId="0" fontId="23" fillId="2" borderId="22" xfId="1" applyFont="1" applyFill="1" applyBorder="1" applyAlignment="1" applyProtection="1">
      <alignment horizontal="center" vertical="center"/>
      <protection locked="0"/>
    </xf>
    <xf numFmtId="0" fontId="23" fillId="2" borderId="16" xfId="1" applyFont="1" applyFill="1" applyBorder="1" applyAlignment="1" applyProtection="1">
      <alignment horizontal="center" vertical="center"/>
      <protection locked="0"/>
    </xf>
    <xf numFmtId="0" fontId="21" fillId="2" borderId="14" xfId="1" applyNumberFormat="1" applyFont="1" applyFill="1" applyBorder="1" applyAlignment="1" applyProtection="1">
      <alignment horizontal="center" vertical="center" wrapText="1"/>
      <protection locked="0"/>
    </xf>
    <xf numFmtId="0" fontId="21" fillId="2" borderId="0" xfId="1" applyNumberFormat="1" applyFont="1" applyFill="1" applyBorder="1" applyAlignment="1" applyProtection="1">
      <alignment horizontal="center" vertical="center" wrapText="1"/>
      <protection locked="0"/>
    </xf>
    <xf numFmtId="0" fontId="21" fillId="2" borderId="20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7" fillId="2" borderId="18" xfId="0" applyFont="1" applyFill="1" applyBorder="1" applyAlignment="1" applyProtection="1">
      <alignment horizontal="center" vertical="center" wrapText="1"/>
    </xf>
    <xf numFmtId="0" fontId="24" fillId="2" borderId="0" xfId="0" applyFont="1" applyFill="1" applyBorder="1" applyAlignment="1" applyProtection="1">
      <alignment horizontal="center" vertical="center"/>
    </xf>
    <xf numFmtId="0" fontId="20" fillId="2" borderId="0" xfId="0" applyFont="1" applyFill="1" applyBorder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5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5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top style="thin">
          <color indexed="64"/>
        </top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m/d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/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FF66"/>
      <color rgb="FF33D6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85725</xdr:colOff>
      <xdr:row>17</xdr:row>
      <xdr:rowOff>66675</xdr:rowOff>
    </xdr:from>
    <xdr:to>
      <xdr:col>20</xdr:col>
      <xdr:colOff>685800</xdr:colOff>
      <xdr:row>18</xdr:row>
      <xdr:rowOff>114300</xdr:rowOff>
    </xdr:to>
    <xdr:sp macro="[0]!Design_Auto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6516350" y="3343275"/>
          <a:ext cx="600075" cy="257175"/>
        </a:xfrm>
        <a:prstGeom prst="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xdr:twoCellAnchor>
    <xdr:from>
      <xdr:col>20</xdr:col>
      <xdr:colOff>85725</xdr:colOff>
      <xdr:row>19</xdr:row>
      <xdr:rowOff>66675</xdr:rowOff>
    </xdr:from>
    <xdr:to>
      <xdr:col>20</xdr:col>
      <xdr:colOff>685800</xdr:colOff>
      <xdr:row>20</xdr:row>
      <xdr:rowOff>133350</xdr:rowOff>
    </xdr:to>
    <xdr:sp macro="[0]!Renault_Meca_service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6516350" y="3743325"/>
          <a:ext cx="600075" cy="257175"/>
        </a:xfrm>
        <a:prstGeom prst="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xdr:twoCellAnchor>
    <xdr:from>
      <xdr:col>20</xdr:col>
      <xdr:colOff>85725</xdr:colOff>
      <xdr:row>21</xdr:row>
      <xdr:rowOff>57150</xdr:rowOff>
    </xdr:from>
    <xdr:to>
      <xdr:col>20</xdr:col>
      <xdr:colOff>685800</xdr:colOff>
      <xdr:row>22</xdr:row>
      <xdr:rowOff>104775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6516350" y="4124325"/>
          <a:ext cx="600075" cy="257175"/>
        </a:xfrm>
        <a:prstGeom prst="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xdr:twoCellAnchor>
    <xdr:from>
      <xdr:col>20</xdr:col>
      <xdr:colOff>95250</xdr:colOff>
      <xdr:row>23</xdr:row>
      <xdr:rowOff>57150</xdr:rowOff>
    </xdr:from>
    <xdr:to>
      <xdr:col>20</xdr:col>
      <xdr:colOff>695325</xdr:colOff>
      <xdr:row>24</xdr:row>
      <xdr:rowOff>123825</xdr:rowOff>
    </xdr:to>
    <xdr:sp macro="[0]!Carglass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6525875" y="4905375"/>
          <a:ext cx="600075" cy="257175"/>
        </a:xfrm>
        <a:prstGeom prst="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xdr:twoCellAnchor>
    <xdr:from>
      <xdr:col>17</xdr:col>
      <xdr:colOff>93926</xdr:colOff>
      <xdr:row>32</xdr:row>
      <xdr:rowOff>48948</xdr:rowOff>
    </xdr:from>
    <xdr:to>
      <xdr:col>19</xdr:col>
      <xdr:colOff>530488</xdr:colOff>
      <xdr:row>33</xdr:row>
      <xdr:rowOff>198438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6488832" y="7145073"/>
          <a:ext cx="1960562" cy="339990"/>
        </a:xfrm>
        <a:prstGeom prst="roundRect">
          <a:avLst/>
        </a:prstGeom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Dossier Sauvegarde</a:t>
          </a:r>
        </a:p>
      </xdr:txBody>
    </xdr:sp>
    <xdr:clientData fLocksWithSheet="0"/>
  </xdr:twoCellAnchor>
  <xdr:twoCellAnchor>
    <xdr:from>
      <xdr:col>21</xdr:col>
      <xdr:colOff>160072</xdr:colOff>
      <xdr:row>35</xdr:row>
      <xdr:rowOff>105832</xdr:rowOff>
    </xdr:from>
    <xdr:to>
      <xdr:col>22</xdr:col>
      <xdr:colOff>593989</xdr:colOff>
      <xdr:row>41</xdr:row>
      <xdr:rowOff>10583</xdr:rowOff>
    </xdr:to>
    <xdr:sp macro="[0]!Quitter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9702197" y="7789332"/>
          <a:ext cx="1195917" cy="1047751"/>
        </a:xfrm>
        <a:prstGeom prst="flowChartConnector">
          <a:avLst/>
        </a:prstGeom>
        <a:solidFill>
          <a:srgbClr val="C00000"/>
        </a:solidFill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>
              <a:solidFill>
                <a:schemeClr val="bg1"/>
              </a:solidFill>
            </a:rPr>
            <a:t>Enregistrer</a:t>
          </a:r>
          <a:r>
            <a:rPr lang="fr-FR" sz="1100" b="1" i="1" u="sng" baseline="0">
              <a:solidFill>
                <a:schemeClr val="bg1"/>
              </a:solidFill>
            </a:rPr>
            <a:t> et quitter</a:t>
          </a:r>
          <a:endParaRPr lang="fr-FR" sz="1100" b="1" i="1" u="sng">
            <a:solidFill>
              <a:schemeClr val="bg1"/>
            </a:solidFill>
          </a:endParaRPr>
        </a:p>
      </xdr:txBody>
    </xdr:sp>
    <xdr:clientData fLocksWithSheet="0"/>
  </xdr:twoCellAnchor>
  <xdr:twoCellAnchor>
    <xdr:from>
      <xdr:col>20</xdr:col>
      <xdr:colOff>95250</xdr:colOff>
      <xdr:row>25</xdr:row>
      <xdr:rowOff>57150</xdr:rowOff>
    </xdr:from>
    <xdr:to>
      <xdr:col>20</xdr:col>
      <xdr:colOff>695325</xdr:colOff>
      <xdr:row>26</xdr:row>
      <xdr:rowOff>123825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8764250" y="5369983"/>
          <a:ext cx="600075" cy="257175"/>
        </a:xfrm>
        <a:prstGeom prst="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xdr:twoCellAnchor>
    <xdr:from>
      <xdr:col>20</xdr:col>
      <xdr:colOff>95250</xdr:colOff>
      <xdr:row>27</xdr:row>
      <xdr:rowOff>57150</xdr:rowOff>
    </xdr:from>
    <xdr:to>
      <xdr:col>20</xdr:col>
      <xdr:colOff>695325</xdr:colOff>
      <xdr:row>28</xdr:row>
      <xdr:rowOff>123825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8764250" y="5750983"/>
          <a:ext cx="600075" cy="257175"/>
        </a:xfrm>
        <a:prstGeom prst="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xdr:twoCellAnchor>
    <xdr:from>
      <xdr:col>20</xdr:col>
      <xdr:colOff>95250</xdr:colOff>
      <xdr:row>29</xdr:row>
      <xdr:rowOff>57150</xdr:rowOff>
    </xdr:from>
    <xdr:to>
      <xdr:col>20</xdr:col>
      <xdr:colOff>695325</xdr:colOff>
      <xdr:row>30</xdr:row>
      <xdr:rowOff>123825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8776156" y="6319838"/>
          <a:ext cx="600075" cy="257175"/>
        </a:xfrm>
        <a:prstGeom prst="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xdr:twoCellAnchor>
    <xdr:from>
      <xdr:col>17</xdr:col>
      <xdr:colOff>63500</xdr:colOff>
      <xdr:row>6</xdr:row>
      <xdr:rowOff>83345</xdr:rowOff>
    </xdr:from>
    <xdr:to>
      <xdr:col>17</xdr:col>
      <xdr:colOff>663575</xdr:colOff>
      <xdr:row>7</xdr:row>
      <xdr:rowOff>154783</xdr:rowOff>
    </xdr:to>
    <xdr:sp macro="[0]!Choix_Immat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6557625" y="2051845"/>
          <a:ext cx="600075" cy="261938"/>
        </a:xfrm>
        <a:prstGeom prst="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Ici</a:t>
          </a:r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93887</xdr:colOff>
      <xdr:row>0</xdr:row>
      <xdr:rowOff>131991</xdr:rowOff>
    </xdr:from>
    <xdr:to>
      <xdr:col>21</xdr:col>
      <xdr:colOff>163285</xdr:colOff>
      <xdr:row>2</xdr:row>
      <xdr:rowOff>27214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3770316" y="131991"/>
          <a:ext cx="1593398" cy="3850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RETOUR ACCUEIL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SAUVE\GTC_LA_COURNEUVE\OUTILS\VOITURES\Base%20V&#233;hicul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euil1"/>
      <sheetName val="Réparations"/>
      <sheetName val="KMS"/>
      <sheetName val="Adresse Garages"/>
      <sheetName val="Speedy"/>
      <sheetName val="DesignAuto"/>
      <sheetName val="Carglass"/>
      <sheetName val="Renault Paris"/>
      <sheetName val="Renault Montreuil"/>
      <sheetName val="Constat"/>
      <sheetName val="Contrôle Technique"/>
      <sheetName val="Base Véhicules"/>
    </sheetNames>
    <sheetDataSet>
      <sheetData sheetId="0"/>
      <sheetData sheetId="1">
        <row r="1">
          <cell r="A1" t="str">
            <v>Immatriculation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General" displayName="TableauGeneral" ref="A1:N77" headerRowDxfId="31" dataDxfId="30" totalsRowDxfId="29" totalsRowBorderDxfId="28">
  <tableColumns count="14">
    <tableColumn id="1" xr3:uid="{00000000-0010-0000-0000-000001000000}" name="Immat" totalsRowLabel="Total" dataDxfId="27" totalsRowDxfId="26"/>
    <tableColumn id="6" xr3:uid="{00000000-0010-0000-0000-000006000000}" name="Utilisateur" dataDxfId="25" totalsRowDxfId="24"/>
    <tableColumn id="2" xr3:uid="{00000000-0010-0000-0000-000002000000}" name="Marque" dataDxfId="23" totalsRowDxfId="22"/>
    <tableColumn id="3" xr3:uid="{00000000-0010-0000-0000-000003000000}" name="Type" dataDxfId="21" totalsRowDxfId="20"/>
    <tableColumn id="13" xr3:uid="{00000000-0010-0000-0000-00000D000000}" name="Proprietaire" dataDxfId="19" totalsRowDxfId="18"/>
    <tableColumn id="4" xr3:uid="{00000000-0010-0000-0000-000004000000}" name="1ère MeC" dataDxfId="17" totalsRowDxfId="16"/>
    <tableColumn id="5" xr3:uid="{00000000-0010-0000-0000-000005000000}" name="CG" dataDxfId="15" totalsRowDxfId="14"/>
    <tableColumn id="8" xr3:uid="{00000000-0010-0000-0000-000008000000}" name="N° clés" dataDxfId="13" totalsRowDxfId="12"/>
    <tableColumn id="11" xr3:uid="{00000000-0010-0000-0000-00000B000000}" name="doubles" dataDxfId="11" totalsRowDxfId="10"/>
    <tableColumn id="7" xr3:uid="{00000000-0010-0000-0000-000007000000}" name="DateControleTechnique" dataDxfId="9" totalsRowDxfId="8"/>
    <tableColumn id="9" xr3:uid="{00000000-0010-0000-0000-000009000000}" name="DateControlePollution" dataDxfId="7" totalsRowDxfId="6"/>
    <tableColumn id="10" xr3:uid="{00000000-0010-0000-0000-00000A000000}" name="VGP" dataDxfId="5" totalsRowDxfId="4"/>
    <tableColumn id="14" xr3:uid="{00000000-0010-0000-0000-00000E000000}" name="Dispo sur" dataDxfId="3" totalsRowDxfId="2"/>
    <tableColumn id="16" xr3:uid="{00000000-0010-0000-0000-000010000000}" name="Observations" totalsRowFunction="count" dataDxfId="1" totalsRow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>
    <pageSetUpPr fitToPage="1"/>
  </sheetPr>
  <dimension ref="A1:W49"/>
  <sheetViews>
    <sheetView showZeros="0" tabSelected="1" zoomScale="70" zoomScaleNormal="70" workbookViewId="0">
      <selection activeCell="E9" sqref="E9:S13"/>
    </sheetView>
  </sheetViews>
  <sheetFormatPr baseColWidth="10" defaultRowHeight="15" x14ac:dyDescent="0.25"/>
  <cols>
    <col min="1" max="1" width="11.5703125" style="10" customWidth="1"/>
    <col min="2" max="2" width="20.5703125" style="10" bestFit="1" customWidth="1"/>
    <col min="3" max="3" width="11.5703125" style="10" customWidth="1"/>
    <col min="4" max="4" width="23.28515625" style="10" bestFit="1" customWidth="1"/>
    <col min="5" max="5" width="11.42578125" style="10"/>
    <col min="6" max="6" width="21.7109375" style="10" bestFit="1" customWidth="1"/>
    <col min="7" max="7" width="11.42578125" style="10"/>
    <col min="8" max="8" width="17" style="10" bestFit="1" customWidth="1"/>
    <col min="9" max="9" width="11.42578125" style="10"/>
    <col min="10" max="10" width="20.85546875" style="10" bestFit="1" customWidth="1"/>
    <col min="11" max="12" width="11.42578125" style="10"/>
    <col min="13" max="13" width="11.5703125" style="10" customWidth="1"/>
    <col min="14" max="16" width="11.42578125" style="10"/>
    <col min="17" max="17" width="17.5703125" style="10" bestFit="1" customWidth="1"/>
    <col min="18" max="16384" width="11.42578125" style="10"/>
  </cols>
  <sheetData>
    <row r="1" spans="1:23" ht="15" customHeight="1" x14ac:dyDescent="0.2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</row>
    <row r="2" spans="1:23" ht="15" customHeight="1" x14ac:dyDescent="0.25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</row>
    <row r="3" spans="1:23" ht="15" customHeight="1" x14ac:dyDescent="0.25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</row>
    <row r="4" spans="1:23" ht="15" customHeight="1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</row>
    <row r="5" spans="1:23" ht="79.5" customHeight="1" x14ac:dyDescent="0.25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</row>
    <row r="6" spans="1:23" ht="15" customHeight="1" x14ac:dyDescent="0.25"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23" ht="15" customHeight="1" x14ac:dyDescent="0.25">
      <c r="D7" s="11"/>
      <c r="E7" s="83" t="s">
        <v>27</v>
      </c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</row>
    <row r="8" spans="1:23" ht="15.75" customHeight="1" thickBot="1" x14ac:dyDescent="0.3">
      <c r="D8" s="11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</row>
    <row r="9" spans="1:23" ht="15" customHeight="1" x14ac:dyDescent="0.25">
      <c r="E9" s="71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3"/>
    </row>
    <row r="10" spans="1:23" ht="15" customHeight="1" x14ac:dyDescent="0.25">
      <c r="E10" s="74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6"/>
    </row>
    <row r="11" spans="1:23" ht="15.75" customHeight="1" x14ac:dyDescent="0.25">
      <c r="E11" s="74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6"/>
    </row>
    <row r="12" spans="1:23" ht="15.75" customHeight="1" x14ac:dyDescent="0.25">
      <c r="E12" s="74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6"/>
    </row>
    <row r="13" spans="1:23" ht="15" customHeight="1" thickBot="1" x14ac:dyDescent="0.3">
      <c r="E13" s="77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9"/>
    </row>
    <row r="14" spans="1:23" ht="15" customHeight="1" thickBot="1" x14ac:dyDescent="0.3">
      <c r="F14" s="82" t="s">
        <v>0</v>
      </c>
      <c r="G14" s="82"/>
      <c r="M14" s="12"/>
    </row>
    <row r="15" spans="1:23" ht="15" customHeight="1" thickBot="1" x14ac:dyDescent="0.3">
      <c r="B15" s="44" t="str">
        <f>IF(ISBLANK(E9),"",VLOOKUP(E9,TableauGeneral[],2,FALSE))</f>
        <v/>
      </c>
      <c r="C15" s="45"/>
      <c r="D15" s="45"/>
      <c r="E15" s="45"/>
      <c r="F15" s="45"/>
      <c r="G15" s="45"/>
      <c r="H15" s="45"/>
      <c r="I15" s="45"/>
      <c r="J15" s="46"/>
      <c r="Q15" s="41" t="s">
        <v>6</v>
      </c>
      <c r="R15" s="42"/>
      <c r="S15" s="42"/>
      <c r="T15" s="42"/>
      <c r="U15" s="42"/>
    </row>
    <row r="16" spans="1:23" x14ac:dyDescent="0.25">
      <c r="Q16" s="42"/>
      <c r="R16" s="42"/>
      <c r="S16" s="42"/>
      <c r="T16" s="42"/>
      <c r="U16" s="42"/>
    </row>
    <row r="17" spans="2:21" ht="15.75" customHeight="1" thickBot="1" x14ac:dyDescent="0.3">
      <c r="B17" s="36" t="s">
        <v>1</v>
      </c>
      <c r="C17" s="13"/>
      <c r="D17" s="36" t="s">
        <v>2</v>
      </c>
      <c r="E17" s="13"/>
      <c r="F17" s="36" t="s">
        <v>4</v>
      </c>
      <c r="G17" s="13"/>
      <c r="H17" s="36" t="s">
        <v>8</v>
      </c>
      <c r="I17" s="13"/>
      <c r="J17" s="36" t="s">
        <v>13</v>
      </c>
      <c r="Q17" s="42"/>
      <c r="R17" s="42"/>
      <c r="S17" s="42"/>
      <c r="T17" s="42"/>
      <c r="U17" s="42"/>
    </row>
    <row r="18" spans="2:21" ht="16.5" customHeight="1" thickBot="1" x14ac:dyDescent="0.3">
      <c r="B18" s="14" t="str">
        <f>IF(ISBLANK(E9),"",VLOOKUP(E9,TableauGeneral[],3,FALSE))</f>
        <v/>
      </c>
      <c r="C18" s="13"/>
      <c r="D18" s="14" t="str">
        <f>IF(ISBLANK(E9),"",VLOOKUP(E9,TableauGeneral[],4,FALSE))</f>
        <v/>
      </c>
      <c r="E18" s="13"/>
      <c r="F18" s="15" t="str">
        <f>IF(ISBLANK(E9),"",VLOOKUP(E9,TableauGeneral[],6,FALSE))</f>
        <v/>
      </c>
      <c r="G18" s="13"/>
      <c r="H18" s="16" t="str">
        <f>IF(ISBLANK(E9),"",VLOOKUP(E9,TableauGeneral[],7,FALSE))</f>
        <v/>
      </c>
      <c r="I18" s="13"/>
      <c r="J18" s="17" t="str">
        <f>IF(ISBLANK(E9),"",VLOOKUP(E9,TableauGeneral[],9,FALSE))</f>
        <v/>
      </c>
      <c r="K18" s="13"/>
      <c r="Q18" s="43"/>
      <c r="R18" s="81"/>
      <c r="S18" s="81"/>
      <c r="T18" s="81"/>
      <c r="U18" s="18"/>
    </row>
    <row r="19" spans="2:21" ht="15.75" customHeight="1" thickBot="1" x14ac:dyDescent="0.3">
      <c r="B19" s="13"/>
      <c r="C19" s="13"/>
      <c r="D19" s="13"/>
      <c r="E19" s="13"/>
      <c r="F19" s="13"/>
      <c r="G19" s="13"/>
      <c r="H19" s="13"/>
      <c r="I19" s="13"/>
      <c r="J19" s="13"/>
      <c r="K19" s="13"/>
      <c r="Q19" s="39"/>
      <c r="R19" s="40"/>
      <c r="S19" s="40"/>
      <c r="T19" s="40"/>
      <c r="U19" s="19"/>
    </row>
    <row r="20" spans="2:21" ht="16.5" customHeight="1" thickBot="1" x14ac:dyDescent="0.3">
      <c r="B20" s="13"/>
      <c r="C20" s="13"/>
      <c r="D20" s="13"/>
      <c r="E20" s="13"/>
      <c r="F20" s="13"/>
      <c r="G20" s="20"/>
      <c r="H20" s="20"/>
      <c r="I20" s="20"/>
      <c r="J20" s="20"/>
      <c r="L20" s="21"/>
      <c r="M20" s="64" t="s">
        <v>26</v>
      </c>
      <c r="N20" s="64"/>
      <c r="O20" s="22"/>
      <c r="Q20" s="39"/>
      <c r="R20" s="40"/>
      <c r="S20" s="40"/>
      <c r="T20" s="40"/>
      <c r="U20" s="19"/>
    </row>
    <row r="21" spans="2:21" ht="16.5" customHeight="1" thickBot="1" x14ac:dyDescent="0.3">
      <c r="B21" s="36" t="s">
        <v>10</v>
      </c>
      <c r="C21" s="13"/>
      <c r="D21" s="36" t="s">
        <v>14</v>
      </c>
      <c r="F21" s="37" t="s">
        <v>11</v>
      </c>
      <c r="H21" s="36" t="s">
        <v>5</v>
      </c>
      <c r="J21" s="36" t="s">
        <v>16</v>
      </c>
      <c r="L21" s="23"/>
      <c r="M21" s="41"/>
      <c r="N21" s="41"/>
      <c r="O21" s="24"/>
      <c r="Q21" s="39"/>
      <c r="R21" s="40"/>
      <c r="S21" s="40"/>
      <c r="T21" s="40"/>
      <c r="U21" s="19"/>
    </row>
    <row r="22" spans="2:21" ht="16.5" customHeight="1" thickBot="1" x14ac:dyDescent="0.3">
      <c r="B22" s="14" t="str">
        <f>IF(ISBLANK(E9),"",VLOOKUP(E9,TableauGeneral[],13,FALSE))</f>
        <v/>
      </c>
      <c r="D22" s="17" t="str">
        <f>IF(ISBLANK(E9),"",VLOOKUP(E9,TableauGeneral[],8,FALSE))</f>
        <v/>
      </c>
      <c r="F22" s="15" t="str">
        <f>IF(ISBLANK(E9),"",VLOOKUP(E9,TableauGeneral[],10,FALSE))</f>
        <v/>
      </c>
      <c r="H22" s="15" t="str">
        <f>IF(ISBLANK(E9),"",VLOOKUP(E9,TableauGeneral[],11,FALSE))</f>
        <v/>
      </c>
      <c r="I22" s="13"/>
      <c r="J22" s="25" t="str">
        <f>IF(ISBLANK(E9),"",VLOOKUP(E9,TableauGeneral[],12,FALSE))</f>
        <v/>
      </c>
      <c r="K22" s="26"/>
      <c r="L22" s="49"/>
      <c r="M22" s="50"/>
      <c r="N22" s="50"/>
      <c r="O22" s="51"/>
      <c r="Q22" s="39"/>
      <c r="R22" s="47"/>
      <c r="S22" s="47"/>
      <c r="T22" s="47"/>
      <c r="U22" s="19"/>
    </row>
    <row r="23" spans="2:21" ht="15" customHeight="1" thickBot="1" x14ac:dyDescent="0.3">
      <c r="F23" s="27"/>
      <c r="I23" s="28"/>
      <c r="K23" s="29"/>
      <c r="L23" s="52"/>
      <c r="M23" s="53"/>
      <c r="N23" s="53"/>
      <c r="O23" s="54"/>
      <c r="Q23" s="39"/>
      <c r="R23" s="47"/>
      <c r="S23" s="47"/>
      <c r="T23" s="47"/>
      <c r="U23" s="19"/>
    </row>
    <row r="24" spans="2:21" ht="15" customHeight="1" thickBot="1" x14ac:dyDescent="0.3">
      <c r="B24" s="38" t="s">
        <v>12</v>
      </c>
      <c r="C24" s="38"/>
      <c r="D24" s="38"/>
      <c r="E24" s="38"/>
      <c r="F24" s="38"/>
      <c r="G24" s="38"/>
      <c r="H24" s="38"/>
      <c r="I24" s="38"/>
      <c r="J24" s="38"/>
      <c r="K24" s="30"/>
      <c r="L24" s="52"/>
      <c r="M24" s="53"/>
      <c r="N24" s="53"/>
      <c r="O24" s="54"/>
      <c r="Q24" s="48"/>
      <c r="R24" s="47"/>
      <c r="S24" s="47"/>
      <c r="T24" s="47"/>
      <c r="U24" s="19"/>
    </row>
    <row r="25" spans="2:21" ht="15" customHeight="1" thickBot="1" x14ac:dyDescent="0.3">
      <c r="B25" s="55" t="str">
        <f>IF(ISBLANK(E9),"",VLOOKUP(E9,TableauGeneral[],14,FALSE))</f>
        <v/>
      </c>
      <c r="C25" s="56"/>
      <c r="D25" s="56"/>
      <c r="E25" s="56"/>
      <c r="F25" s="56"/>
      <c r="G25" s="56"/>
      <c r="H25" s="56"/>
      <c r="I25" s="56"/>
      <c r="J25" s="57"/>
      <c r="K25" s="31"/>
      <c r="L25" s="49"/>
      <c r="M25" s="50"/>
      <c r="N25" s="50"/>
      <c r="O25" s="51"/>
      <c r="Q25" s="48"/>
      <c r="R25" s="47"/>
      <c r="S25" s="47"/>
      <c r="T25" s="47"/>
      <c r="U25" s="19"/>
    </row>
    <row r="26" spans="2:21" ht="15" customHeight="1" thickBot="1" x14ac:dyDescent="0.3">
      <c r="B26" s="58"/>
      <c r="C26" s="59"/>
      <c r="D26" s="59"/>
      <c r="E26" s="59"/>
      <c r="F26" s="59"/>
      <c r="G26" s="59"/>
      <c r="H26" s="59"/>
      <c r="I26" s="59"/>
      <c r="J26" s="60"/>
      <c r="K26" s="30"/>
      <c r="L26" s="52"/>
      <c r="M26" s="53"/>
      <c r="N26" s="53"/>
      <c r="O26" s="54"/>
      <c r="Q26" s="48"/>
      <c r="R26" s="47"/>
      <c r="S26" s="47"/>
      <c r="T26" s="47"/>
      <c r="U26" s="19"/>
    </row>
    <row r="27" spans="2:21" ht="15" customHeight="1" thickBot="1" x14ac:dyDescent="0.3">
      <c r="B27" s="58"/>
      <c r="C27" s="59"/>
      <c r="D27" s="59"/>
      <c r="E27" s="59"/>
      <c r="F27" s="59"/>
      <c r="G27" s="59"/>
      <c r="H27" s="59"/>
      <c r="I27" s="59"/>
      <c r="J27" s="60"/>
      <c r="K27" s="30"/>
      <c r="L27" s="68"/>
      <c r="M27" s="69"/>
      <c r="N27" s="69"/>
      <c r="O27" s="70"/>
      <c r="Q27" s="48"/>
      <c r="R27" s="47"/>
      <c r="S27" s="47"/>
      <c r="T27" s="47"/>
      <c r="U27" s="19"/>
    </row>
    <row r="28" spans="2:21" ht="15" customHeight="1" thickBot="1" x14ac:dyDescent="0.3">
      <c r="B28" s="58"/>
      <c r="C28" s="59"/>
      <c r="D28" s="59"/>
      <c r="E28" s="59"/>
      <c r="F28" s="59"/>
      <c r="G28" s="59"/>
      <c r="H28" s="59"/>
      <c r="I28" s="59"/>
      <c r="J28" s="60"/>
      <c r="K28" s="30"/>
      <c r="L28" s="49"/>
      <c r="M28" s="50"/>
      <c r="N28" s="50"/>
      <c r="O28" s="51"/>
      <c r="Q28" s="48"/>
      <c r="R28" s="47"/>
      <c r="S28" s="47"/>
      <c r="T28" s="47"/>
      <c r="U28" s="19"/>
    </row>
    <row r="29" spans="2:21" ht="15" customHeight="1" thickBot="1" x14ac:dyDescent="0.3">
      <c r="B29" s="58"/>
      <c r="C29" s="59"/>
      <c r="D29" s="59"/>
      <c r="E29" s="59"/>
      <c r="F29" s="59"/>
      <c r="G29" s="59"/>
      <c r="H29" s="59"/>
      <c r="I29" s="59"/>
      <c r="J29" s="60"/>
      <c r="K29" s="30"/>
      <c r="L29" s="68"/>
      <c r="M29" s="69"/>
      <c r="N29" s="69"/>
      <c r="O29" s="70"/>
      <c r="Q29" s="48"/>
      <c r="R29" s="47"/>
      <c r="S29" s="47"/>
      <c r="T29" s="47"/>
      <c r="U29" s="19"/>
    </row>
    <row r="30" spans="2:21" ht="15" customHeight="1" thickBot="1" x14ac:dyDescent="0.3">
      <c r="B30" s="58"/>
      <c r="C30" s="59"/>
      <c r="D30" s="59"/>
      <c r="E30" s="59"/>
      <c r="F30" s="59"/>
      <c r="G30" s="59"/>
      <c r="H30" s="59"/>
      <c r="I30" s="59"/>
      <c r="J30" s="60"/>
      <c r="K30" s="30"/>
      <c r="L30" s="65" t="s">
        <v>25</v>
      </c>
      <c r="M30" s="66"/>
      <c r="N30" s="66"/>
      <c r="O30" s="67"/>
      <c r="Q30" s="48"/>
      <c r="R30" s="47"/>
      <c r="S30" s="47"/>
      <c r="T30" s="47"/>
      <c r="U30" s="19"/>
    </row>
    <row r="31" spans="2:21" ht="15.75" customHeight="1" thickBot="1" x14ac:dyDescent="0.3">
      <c r="B31" s="58"/>
      <c r="C31" s="59"/>
      <c r="D31" s="59"/>
      <c r="E31" s="59"/>
      <c r="F31" s="59"/>
      <c r="G31" s="59"/>
      <c r="H31" s="59"/>
      <c r="I31" s="59"/>
      <c r="J31" s="60"/>
      <c r="K31" s="30"/>
      <c r="L31" s="30"/>
      <c r="Q31" s="48"/>
      <c r="R31" s="47"/>
      <c r="S31" s="47"/>
      <c r="T31" s="47"/>
      <c r="U31" s="19"/>
    </row>
    <row r="32" spans="2:21" ht="15.75" customHeight="1" x14ac:dyDescent="0.25">
      <c r="B32" s="58"/>
      <c r="C32" s="59"/>
      <c r="D32" s="59"/>
      <c r="E32" s="59"/>
      <c r="F32" s="59"/>
      <c r="G32" s="59"/>
      <c r="H32" s="59"/>
      <c r="I32" s="59"/>
      <c r="J32" s="60"/>
      <c r="K32" s="30"/>
      <c r="L32" s="30"/>
      <c r="Q32" s="29"/>
      <c r="R32" s="29"/>
      <c r="S32" s="29"/>
      <c r="T32" s="29"/>
      <c r="U32" s="29"/>
    </row>
    <row r="33" spans="1:21" x14ac:dyDescent="0.25">
      <c r="A33" s="29"/>
      <c r="B33" s="58"/>
      <c r="C33" s="59"/>
      <c r="D33" s="59"/>
      <c r="E33" s="59"/>
      <c r="F33" s="59"/>
      <c r="G33" s="59"/>
      <c r="H33" s="59"/>
      <c r="I33" s="59"/>
      <c r="J33" s="60"/>
    </row>
    <row r="34" spans="1:21" ht="15.75" thickBot="1" x14ac:dyDescent="0.3">
      <c r="A34" s="29"/>
      <c r="B34" s="61"/>
      <c r="C34" s="62"/>
      <c r="D34" s="62"/>
      <c r="E34" s="62"/>
      <c r="F34" s="62"/>
      <c r="G34" s="62"/>
      <c r="H34" s="62"/>
      <c r="I34" s="62"/>
      <c r="J34" s="63"/>
      <c r="Q34" s="29"/>
      <c r="R34" s="29"/>
      <c r="S34" s="29"/>
      <c r="T34" s="29"/>
      <c r="U34" s="29"/>
    </row>
    <row r="35" spans="1:21" x14ac:dyDescent="0.25">
      <c r="A35" s="29"/>
      <c r="B35" s="29"/>
      <c r="O35" s="32"/>
    </row>
    <row r="36" spans="1:21" x14ac:dyDescent="0.25">
      <c r="C36" s="33"/>
      <c r="R36" s="34"/>
      <c r="S36" s="34"/>
      <c r="T36" s="34"/>
    </row>
    <row r="37" spans="1:21" x14ac:dyDescent="0.25">
      <c r="R37" s="34"/>
      <c r="S37" s="34"/>
      <c r="T37" s="34"/>
    </row>
    <row r="49" spans="1:1" x14ac:dyDescent="0.25">
      <c r="A49" s="35"/>
    </row>
  </sheetData>
  <sheetProtection selectLockedCells="1"/>
  <sortState xmlns:xlrd2="http://schemas.microsoft.com/office/spreadsheetml/2017/richdata2" ref="L22:O30">
    <sortCondition ref="L22"/>
  </sortState>
  <mergeCells count="32">
    <mergeCell ref="E9:S13"/>
    <mergeCell ref="A1:W5"/>
    <mergeCell ref="R18:T19"/>
    <mergeCell ref="F14:G14"/>
    <mergeCell ref="E7:S8"/>
    <mergeCell ref="L30:O30"/>
    <mergeCell ref="L22:O22"/>
    <mergeCell ref="L23:O23"/>
    <mergeCell ref="Q28:Q29"/>
    <mergeCell ref="R26:T27"/>
    <mergeCell ref="R28:T29"/>
    <mergeCell ref="Q26:Q27"/>
    <mergeCell ref="L27:O27"/>
    <mergeCell ref="L28:O28"/>
    <mergeCell ref="L29:O29"/>
    <mergeCell ref="L26:O26"/>
    <mergeCell ref="B24:J24"/>
    <mergeCell ref="Q20:Q21"/>
    <mergeCell ref="R20:T21"/>
    <mergeCell ref="Q15:U17"/>
    <mergeCell ref="Q18:Q19"/>
    <mergeCell ref="B15:J15"/>
    <mergeCell ref="R22:T23"/>
    <mergeCell ref="R24:T25"/>
    <mergeCell ref="Q22:Q23"/>
    <mergeCell ref="Q24:Q25"/>
    <mergeCell ref="L25:O25"/>
    <mergeCell ref="L24:O24"/>
    <mergeCell ref="B25:J34"/>
    <mergeCell ref="Q30:Q31"/>
    <mergeCell ref="R30:T31"/>
    <mergeCell ref="M20:N21"/>
  </mergeCells>
  <conditionalFormatting sqref="B22">
    <cfRule type="expression" dxfId="40" priority="2">
      <formula>AND(B22&lt;&gt;"",B22&lt;EDATE(TODAY(),-23))</formula>
    </cfRule>
  </conditionalFormatting>
  <dataValidations xWindow="1400" yWindow="344" count="1">
    <dataValidation allowBlank="1" sqref="E9" xr:uid="{00000000-0002-0000-0000-000000000000}"/>
  </dataValidations>
  <hyperlinks>
    <hyperlink ref="L30:O30" location="Tableau!A1" display="Tableau général" xr:uid="{00000000-0004-0000-0000-000000000000}"/>
  </hyperlinks>
  <printOptions horizontalCentered="1" verticalCentered="1"/>
  <pageMargins left="0" right="0" top="0" bottom="0" header="0" footer="0"/>
  <pageSetup paperSize="9" scale="10" orientation="landscape" r:id="rId1"/>
  <ignoredErrors>
    <ignoredError sqref="B19:J19 C22 I22 C18 E18 G18 I18 E22 G22 B21:C21 E21 G21 I21 B20:F20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>
    <pageSetUpPr fitToPage="1"/>
  </sheetPr>
  <dimension ref="A1:N78"/>
  <sheetViews>
    <sheetView showGridLines="0" zoomScale="70" zoomScaleNormal="70" workbookViewId="0">
      <pane ySplit="1" topLeftCell="A2" activePane="bottomLeft" state="frozen"/>
      <selection pane="bottomLeft"/>
    </sheetView>
  </sheetViews>
  <sheetFormatPr baseColWidth="10" defaultRowHeight="24.75" customHeight="1" x14ac:dyDescent="0.3"/>
  <cols>
    <col min="1" max="1" width="15.28515625" style="1" bestFit="1" customWidth="1"/>
    <col min="2" max="2" width="30.28515625" style="1" customWidth="1"/>
    <col min="3" max="3" width="16.7109375" style="1" bestFit="1" customWidth="1"/>
    <col min="4" max="4" width="17.42578125" style="1" customWidth="1"/>
    <col min="5" max="5" width="21.5703125" style="1" hidden="1" customWidth="1"/>
    <col min="6" max="6" width="18.85546875" style="5" hidden="1" customWidth="1"/>
    <col min="7" max="7" width="14.5703125" style="1" hidden="1" customWidth="1"/>
    <col min="8" max="8" width="15.28515625" style="1" bestFit="1" customWidth="1"/>
    <col min="9" max="9" width="16.7109375" style="1" bestFit="1" customWidth="1"/>
    <col min="10" max="10" width="34.85546875" style="5" bestFit="1" customWidth="1"/>
    <col min="11" max="11" width="33.42578125" style="5" bestFit="1" customWidth="1"/>
    <col min="12" max="12" width="14.85546875" style="5" bestFit="1" customWidth="1"/>
    <col min="13" max="13" width="18.140625" style="1" bestFit="1" customWidth="1"/>
    <col min="14" max="14" width="84.85546875" style="6" bestFit="1" customWidth="1"/>
    <col min="15" max="16384" width="11.42578125" style="1"/>
  </cols>
  <sheetData>
    <row r="1" spans="1:14" ht="18.75" x14ac:dyDescent="0.25">
      <c r="A1" s="8" t="s">
        <v>7</v>
      </c>
      <c r="B1" s="8" t="s">
        <v>0</v>
      </c>
      <c r="C1" s="8" t="s">
        <v>1</v>
      </c>
      <c r="D1" s="8" t="s">
        <v>2</v>
      </c>
      <c r="E1" s="8" t="s">
        <v>3</v>
      </c>
      <c r="F1" s="9" t="s">
        <v>17</v>
      </c>
      <c r="G1" s="8" t="s">
        <v>18</v>
      </c>
      <c r="H1" s="8" t="s">
        <v>19</v>
      </c>
      <c r="I1" s="8" t="s">
        <v>20</v>
      </c>
      <c r="J1" s="9" t="s">
        <v>21</v>
      </c>
      <c r="K1" s="9" t="s">
        <v>22</v>
      </c>
      <c r="L1" s="9" t="s">
        <v>15</v>
      </c>
      <c r="M1" s="8" t="s">
        <v>9</v>
      </c>
      <c r="N1" s="2" t="s">
        <v>12</v>
      </c>
    </row>
    <row r="2" spans="1:14" ht="20.100000000000001" customHeight="1" x14ac:dyDescent="0.25">
      <c r="A2" s="7" t="s">
        <v>24</v>
      </c>
      <c r="G2" s="3"/>
      <c r="H2" s="3"/>
      <c r="I2" s="3"/>
      <c r="K2" s="5">
        <v>43250</v>
      </c>
      <c r="M2" s="4"/>
      <c r="N2" s="4"/>
    </row>
    <row r="3" spans="1:14" ht="20.100000000000001" customHeight="1" x14ac:dyDescent="0.25">
      <c r="A3" s="7" t="s">
        <v>28</v>
      </c>
      <c r="G3" s="3"/>
      <c r="H3" s="3"/>
      <c r="I3" s="3"/>
      <c r="J3" s="5">
        <v>43781</v>
      </c>
      <c r="M3" s="4"/>
      <c r="N3" s="4"/>
    </row>
    <row r="4" spans="1:14" ht="20.100000000000001" customHeight="1" x14ac:dyDescent="0.25">
      <c r="A4" s="7" t="s">
        <v>29</v>
      </c>
      <c r="G4" s="3"/>
      <c r="H4" s="3"/>
      <c r="I4" s="3"/>
      <c r="J4" s="5">
        <v>43129</v>
      </c>
      <c r="M4" s="4"/>
      <c r="N4" s="4"/>
    </row>
    <row r="5" spans="1:14" ht="20.100000000000001" customHeight="1" x14ac:dyDescent="0.25">
      <c r="A5" s="7" t="s">
        <v>30</v>
      </c>
      <c r="G5" s="3"/>
      <c r="H5" s="3"/>
      <c r="I5" s="3"/>
      <c r="J5" s="5">
        <v>43118</v>
      </c>
      <c r="K5" s="5">
        <v>43558</v>
      </c>
      <c r="M5" s="4"/>
      <c r="N5" s="4"/>
    </row>
    <row r="6" spans="1:14" ht="20.100000000000001" customHeight="1" x14ac:dyDescent="0.25">
      <c r="A6" s="7" t="s">
        <v>31</v>
      </c>
      <c r="G6" s="3"/>
      <c r="H6" s="3"/>
      <c r="I6" s="3"/>
      <c r="J6" s="5">
        <v>43265</v>
      </c>
      <c r="K6" s="5">
        <v>43627</v>
      </c>
      <c r="M6" s="4"/>
      <c r="N6" s="4"/>
    </row>
    <row r="7" spans="1:14" ht="20.100000000000001" customHeight="1" x14ac:dyDescent="0.25">
      <c r="A7" s="7" t="s">
        <v>32</v>
      </c>
      <c r="G7" s="3"/>
      <c r="H7" s="3"/>
      <c r="I7" s="3"/>
      <c r="K7" s="5">
        <v>43742</v>
      </c>
      <c r="M7" s="4"/>
      <c r="N7" s="4"/>
    </row>
    <row r="8" spans="1:14" ht="20.100000000000001" customHeight="1" x14ac:dyDescent="0.25">
      <c r="A8" s="7" t="s">
        <v>33</v>
      </c>
      <c r="G8" s="3"/>
      <c r="H8" s="3"/>
      <c r="I8" s="3"/>
      <c r="K8" s="5">
        <v>43676</v>
      </c>
      <c r="M8" s="4"/>
      <c r="N8" s="4"/>
    </row>
    <row r="9" spans="1:14" ht="20.100000000000001" customHeight="1" x14ac:dyDescent="0.25">
      <c r="A9" s="7" t="s">
        <v>34</v>
      </c>
      <c r="G9" s="3"/>
      <c r="H9" s="3"/>
      <c r="I9" s="3"/>
      <c r="J9" s="5">
        <v>43360</v>
      </c>
      <c r="K9" s="5">
        <v>43789</v>
      </c>
      <c r="M9" s="4"/>
      <c r="N9" s="4"/>
    </row>
    <row r="10" spans="1:14" ht="20.100000000000001" customHeight="1" x14ac:dyDescent="0.25">
      <c r="A10" s="7" t="s">
        <v>35</v>
      </c>
      <c r="G10" s="3"/>
      <c r="H10" s="3"/>
      <c r="I10" s="3"/>
      <c r="J10" s="5">
        <v>43383</v>
      </c>
      <c r="K10" s="5">
        <v>43789</v>
      </c>
      <c r="M10" s="4"/>
      <c r="N10" s="4"/>
    </row>
    <row r="11" spans="1:14" ht="20.100000000000001" customHeight="1" x14ac:dyDescent="0.25">
      <c r="A11" s="7" t="s">
        <v>36</v>
      </c>
      <c r="G11" s="3"/>
      <c r="H11" s="3"/>
      <c r="I11" s="3"/>
      <c r="J11" s="5">
        <v>43395</v>
      </c>
      <c r="K11" s="5">
        <v>43746</v>
      </c>
      <c r="M11" s="4"/>
      <c r="N11" s="4"/>
    </row>
    <row r="12" spans="1:14" ht="20.100000000000001" customHeight="1" x14ac:dyDescent="0.25">
      <c r="A12" s="7" t="s">
        <v>37</v>
      </c>
      <c r="G12" s="3"/>
      <c r="H12" s="3"/>
      <c r="I12" s="3"/>
      <c r="J12" s="5">
        <v>43574</v>
      </c>
      <c r="K12" s="5">
        <v>43119</v>
      </c>
      <c r="M12" s="4"/>
      <c r="N12" s="4"/>
    </row>
    <row r="13" spans="1:14" ht="20.100000000000001" customHeight="1" x14ac:dyDescent="0.25">
      <c r="A13" s="7" t="s">
        <v>38</v>
      </c>
      <c r="G13" s="3"/>
      <c r="H13" s="3"/>
      <c r="I13" s="3"/>
      <c r="J13" s="5">
        <v>43579</v>
      </c>
      <c r="K13" s="5">
        <v>42401</v>
      </c>
      <c r="M13" s="4"/>
      <c r="N13" s="4"/>
    </row>
    <row r="14" spans="1:14" ht="20.100000000000001" customHeight="1" x14ac:dyDescent="0.25">
      <c r="A14" s="7" t="s">
        <v>39</v>
      </c>
      <c r="G14" s="3"/>
      <c r="H14" s="3"/>
      <c r="I14" s="3"/>
      <c r="J14" s="5">
        <v>43567</v>
      </c>
      <c r="M14" s="4"/>
      <c r="N14" s="4"/>
    </row>
    <row r="15" spans="1:14" ht="20.100000000000001" customHeight="1" x14ac:dyDescent="0.25">
      <c r="A15" s="7" t="s">
        <v>40</v>
      </c>
      <c r="G15" s="3"/>
      <c r="H15" s="3"/>
      <c r="I15" s="3"/>
      <c r="J15" s="5">
        <v>43572</v>
      </c>
      <c r="K15" s="5">
        <v>43207</v>
      </c>
      <c r="M15" s="4"/>
      <c r="N15" s="4"/>
    </row>
    <row r="16" spans="1:14" ht="20.100000000000001" customHeight="1" x14ac:dyDescent="0.25">
      <c r="A16" s="7" t="s">
        <v>41</v>
      </c>
      <c r="G16" s="3"/>
      <c r="H16" s="3"/>
      <c r="I16" s="3"/>
      <c r="J16" s="5">
        <v>43578</v>
      </c>
      <c r="K16" s="5">
        <v>43213</v>
      </c>
      <c r="M16" s="4"/>
      <c r="N16" s="4"/>
    </row>
    <row r="17" spans="1:14" ht="20.100000000000001" customHeight="1" x14ac:dyDescent="0.25">
      <c r="A17" s="7" t="s">
        <v>42</v>
      </c>
      <c r="G17" s="3"/>
      <c r="H17" s="3"/>
      <c r="I17" s="3"/>
      <c r="J17" s="5">
        <v>43605</v>
      </c>
      <c r="M17" s="4"/>
      <c r="N17" s="4"/>
    </row>
    <row r="18" spans="1:14" ht="20.100000000000001" customHeight="1" x14ac:dyDescent="0.25">
      <c r="A18" s="7" t="s">
        <v>43</v>
      </c>
      <c r="G18" s="3"/>
      <c r="H18" s="3"/>
      <c r="I18" s="3"/>
      <c r="K18" s="5">
        <v>43601</v>
      </c>
      <c r="M18" s="4"/>
      <c r="N18" s="4"/>
    </row>
    <row r="19" spans="1:14" ht="20.100000000000001" customHeight="1" x14ac:dyDescent="0.25">
      <c r="A19" s="7" t="s">
        <v>44</v>
      </c>
      <c r="G19" s="3"/>
      <c r="H19" s="3"/>
      <c r="I19" s="3"/>
      <c r="J19" s="5">
        <v>43777</v>
      </c>
      <c r="M19" s="4"/>
      <c r="N19" s="4"/>
    </row>
    <row r="20" spans="1:14" ht="20.100000000000001" customHeight="1" x14ac:dyDescent="0.25">
      <c r="A20" s="7" t="s">
        <v>45</v>
      </c>
      <c r="G20" s="3"/>
      <c r="H20" s="3"/>
      <c r="I20" s="3"/>
      <c r="J20" s="5">
        <v>43642</v>
      </c>
      <c r="M20" s="4"/>
      <c r="N20" s="4"/>
    </row>
    <row r="21" spans="1:14" ht="20.100000000000001" customHeight="1" x14ac:dyDescent="0.25">
      <c r="A21" s="7" t="s">
        <v>46</v>
      </c>
      <c r="G21" s="3"/>
      <c r="H21" s="3"/>
      <c r="I21" s="3"/>
      <c r="J21" s="5">
        <v>43732</v>
      </c>
      <c r="M21" s="4"/>
      <c r="N21" s="4"/>
    </row>
    <row r="22" spans="1:14" ht="20.100000000000001" customHeight="1" x14ac:dyDescent="0.25">
      <c r="A22" s="7" t="s">
        <v>47</v>
      </c>
      <c r="G22" s="3"/>
      <c r="H22" s="3"/>
      <c r="I22" s="3"/>
      <c r="J22" s="5">
        <v>43789</v>
      </c>
      <c r="K22" s="5">
        <v>43423</v>
      </c>
      <c r="M22" s="4"/>
      <c r="N22" s="4"/>
    </row>
    <row r="23" spans="1:14" ht="20.100000000000001" customHeight="1" x14ac:dyDescent="0.25">
      <c r="A23" s="7" t="s">
        <v>48</v>
      </c>
      <c r="G23" s="3"/>
      <c r="H23" s="3"/>
      <c r="I23" s="3"/>
      <c r="J23" s="5">
        <v>43788</v>
      </c>
      <c r="M23" s="4"/>
      <c r="N23" s="4"/>
    </row>
    <row r="24" spans="1:14" ht="20.100000000000001" customHeight="1" x14ac:dyDescent="0.25">
      <c r="A24" s="7" t="s">
        <v>49</v>
      </c>
      <c r="G24" s="3"/>
      <c r="H24" s="3"/>
      <c r="I24" s="3"/>
      <c r="J24" s="5">
        <v>43783</v>
      </c>
      <c r="M24" s="4"/>
      <c r="N24" s="4"/>
    </row>
    <row r="25" spans="1:14" ht="20.100000000000001" customHeight="1" x14ac:dyDescent="0.25">
      <c r="A25" s="7" t="s">
        <v>50</v>
      </c>
      <c r="G25" s="3"/>
      <c r="H25" s="3"/>
      <c r="I25" s="3"/>
      <c r="J25" s="5">
        <v>43749</v>
      </c>
      <c r="M25" s="4"/>
      <c r="N25" s="4"/>
    </row>
    <row r="26" spans="1:14" ht="20.100000000000001" customHeight="1" x14ac:dyDescent="0.25">
      <c r="A26" s="7" t="s">
        <v>51</v>
      </c>
      <c r="G26" s="3"/>
      <c r="H26" s="3"/>
      <c r="I26" s="3"/>
      <c r="K26" s="5">
        <v>43293</v>
      </c>
      <c r="M26" s="4"/>
      <c r="N26" s="4"/>
    </row>
    <row r="27" spans="1:14" ht="20.100000000000001" customHeight="1" x14ac:dyDescent="0.25">
      <c r="A27" s="7" t="s">
        <v>52</v>
      </c>
      <c r="G27" s="3"/>
      <c r="H27" s="3"/>
      <c r="I27" s="3"/>
      <c r="J27" s="5">
        <v>43124</v>
      </c>
      <c r="K27" s="5">
        <v>43481</v>
      </c>
      <c r="M27" s="4"/>
      <c r="N27" s="4"/>
    </row>
    <row r="28" spans="1:14" ht="20.100000000000001" customHeight="1" x14ac:dyDescent="0.25">
      <c r="A28" s="7" t="s">
        <v>53</v>
      </c>
      <c r="G28" s="3"/>
      <c r="H28" s="3"/>
      <c r="I28" s="3"/>
      <c r="J28" s="5">
        <v>43147</v>
      </c>
      <c r="K28" s="5">
        <v>43509</v>
      </c>
      <c r="M28" s="4"/>
      <c r="N28" s="4"/>
    </row>
    <row r="29" spans="1:14" ht="20.100000000000001" customHeight="1" x14ac:dyDescent="0.25">
      <c r="A29" s="7" t="s">
        <v>54</v>
      </c>
      <c r="G29" s="3"/>
      <c r="H29" s="3"/>
      <c r="I29" s="3"/>
      <c r="J29" s="5">
        <v>43148</v>
      </c>
      <c r="K29" s="5">
        <v>43472</v>
      </c>
      <c r="M29" s="4"/>
      <c r="N29" s="4"/>
    </row>
    <row r="30" spans="1:14" ht="20.100000000000001" customHeight="1" x14ac:dyDescent="0.25">
      <c r="A30" s="7" t="s">
        <v>55</v>
      </c>
      <c r="G30" s="3"/>
      <c r="H30" s="3"/>
      <c r="I30" s="3"/>
      <c r="J30" s="5">
        <v>43140</v>
      </c>
      <c r="M30" s="4"/>
      <c r="N30" s="4"/>
    </row>
    <row r="31" spans="1:14" ht="20.100000000000001" customHeight="1" x14ac:dyDescent="0.25">
      <c r="A31" s="7" t="s">
        <v>56</v>
      </c>
      <c r="G31" s="3"/>
      <c r="H31" s="3"/>
      <c r="I31" s="3"/>
      <c r="J31" s="5">
        <v>43132</v>
      </c>
      <c r="M31" s="4"/>
      <c r="N31" s="4"/>
    </row>
    <row r="32" spans="1:14" ht="20.100000000000001" customHeight="1" x14ac:dyDescent="0.25">
      <c r="A32" s="7" t="s">
        <v>57</v>
      </c>
      <c r="G32" s="3"/>
      <c r="H32" s="3"/>
      <c r="I32" s="3"/>
      <c r="J32" s="5">
        <v>43430</v>
      </c>
      <c r="M32" s="4"/>
      <c r="N32" s="4"/>
    </row>
    <row r="33" spans="1:14" ht="20.100000000000001" customHeight="1" x14ac:dyDescent="0.25">
      <c r="A33" s="7" t="s">
        <v>58</v>
      </c>
      <c r="G33" s="3"/>
      <c r="H33" s="3"/>
      <c r="I33" s="3"/>
      <c r="J33" s="5">
        <v>43133</v>
      </c>
      <c r="K33" s="5">
        <v>43483</v>
      </c>
      <c r="M33" s="4"/>
      <c r="N33" s="4"/>
    </row>
    <row r="34" spans="1:14" ht="20.100000000000001" customHeight="1" x14ac:dyDescent="0.25">
      <c r="A34" s="7" t="s">
        <v>59</v>
      </c>
      <c r="G34" s="3"/>
      <c r="H34" s="3"/>
      <c r="I34" s="3"/>
      <c r="K34" s="5">
        <v>43608</v>
      </c>
      <c r="M34" s="4"/>
      <c r="N34" s="4"/>
    </row>
    <row r="35" spans="1:14" ht="20.100000000000001" customHeight="1" x14ac:dyDescent="0.25">
      <c r="A35" s="7" t="s">
        <v>60</v>
      </c>
      <c r="G35" s="3"/>
      <c r="H35" s="3"/>
      <c r="I35" s="3"/>
      <c r="K35" s="5">
        <v>43606</v>
      </c>
      <c r="M35" s="4"/>
      <c r="N35" s="4"/>
    </row>
    <row r="36" spans="1:14" ht="20.100000000000001" customHeight="1" x14ac:dyDescent="0.25">
      <c r="A36" s="7" t="s">
        <v>61</v>
      </c>
      <c r="G36" s="3"/>
      <c r="H36" s="3"/>
      <c r="I36" s="3"/>
      <c r="K36" s="5">
        <v>43726</v>
      </c>
      <c r="M36" s="4"/>
      <c r="N36" s="4"/>
    </row>
    <row r="37" spans="1:14" ht="20.100000000000001" customHeight="1" x14ac:dyDescent="0.25">
      <c r="A37" s="7" t="s">
        <v>62</v>
      </c>
      <c r="G37" s="3"/>
      <c r="H37" s="3"/>
      <c r="I37" s="3"/>
      <c r="J37" s="5">
        <v>43389</v>
      </c>
      <c r="K37" s="5">
        <v>43385</v>
      </c>
      <c r="M37" s="4"/>
      <c r="N37" s="4"/>
    </row>
    <row r="38" spans="1:14" ht="20.100000000000001" customHeight="1" x14ac:dyDescent="0.25">
      <c r="A38" s="7" t="s">
        <v>63</v>
      </c>
      <c r="G38" s="3"/>
      <c r="H38" s="3"/>
      <c r="I38" s="3"/>
      <c r="J38" s="5">
        <v>43581</v>
      </c>
      <c r="M38" s="4"/>
      <c r="N38" s="4"/>
    </row>
    <row r="39" spans="1:14" ht="20.100000000000001" customHeight="1" x14ac:dyDescent="0.25">
      <c r="A39" s="7" t="s">
        <v>64</v>
      </c>
      <c r="G39" s="3"/>
      <c r="H39" s="3"/>
      <c r="I39" s="3"/>
      <c r="J39" s="5">
        <v>43581</v>
      </c>
      <c r="M39" s="4"/>
      <c r="N39" s="4"/>
    </row>
    <row r="40" spans="1:14" ht="20.100000000000001" customHeight="1" x14ac:dyDescent="0.25">
      <c r="A40" s="7" t="s">
        <v>65</v>
      </c>
      <c r="G40" s="3"/>
      <c r="H40" s="3"/>
      <c r="I40" s="3"/>
      <c r="J40" s="5">
        <v>43608</v>
      </c>
      <c r="M40" s="4"/>
      <c r="N40" s="4"/>
    </row>
    <row r="41" spans="1:14" ht="20.100000000000001" customHeight="1" x14ac:dyDescent="0.25">
      <c r="A41" s="7" t="s">
        <v>66</v>
      </c>
      <c r="G41" s="3"/>
      <c r="H41" s="3"/>
      <c r="I41" s="3"/>
      <c r="J41" s="5">
        <v>43671</v>
      </c>
      <c r="M41" s="4"/>
      <c r="N41" s="4"/>
    </row>
    <row r="42" spans="1:14" ht="20.100000000000001" customHeight="1" x14ac:dyDescent="0.25">
      <c r="A42" s="7" t="s">
        <v>67</v>
      </c>
      <c r="G42" s="3"/>
      <c r="H42" s="3"/>
      <c r="I42" s="3"/>
      <c r="J42" s="5">
        <v>43637</v>
      </c>
      <c r="M42" s="4"/>
      <c r="N42" s="4"/>
    </row>
    <row r="43" spans="1:14" ht="20.100000000000001" customHeight="1" x14ac:dyDescent="0.25">
      <c r="A43" s="7" t="s">
        <v>68</v>
      </c>
      <c r="G43" s="3"/>
      <c r="H43" s="3"/>
      <c r="I43" s="3"/>
      <c r="J43" s="5">
        <v>43664</v>
      </c>
      <c r="M43" s="4"/>
      <c r="N43" s="4"/>
    </row>
    <row r="44" spans="1:14" ht="20.100000000000001" customHeight="1" x14ac:dyDescent="0.25">
      <c r="A44" s="7" t="s">
        <v>69</v>
      </c>
      <c r="G44" s="3"/>
      <c r="H44" s="3"/>
      <c r="I44" s="3"/>
      <c r="J44" s="5">
        <v>42896</v>
      </c>
      <c r="M44" s="4"/>
      <c r="N44" s="4"/>
    </row>
    <row r="45" spans="1:14" ht="20.100000000000001" customHeight="1" x14ac:dyDescent="0.25">
      <c r="A45" s="7" t="s">
        <v>70</v>
      </c>
      <c r="G45" s="3"/>
      <c r="H45" s="3"/>
      <c r="I45" s="3"/>
      <c r="K45" s="5">
        <v>43640</v>
      </c>
      <c r="M45" s="4"/>
      <c r="N45" s="4"/>
    </row>
    <row r="46" spans="1:14" ht="20.100000000000001" customHeight="1" x14ac:dyDescent="0.25">
      <c r="A46" s="7" t="s">
        <v>71</v>
      </c>
      <c r="G46" s="3"/>
      <c r="H46" s="3"/>
      <c r="I46" s="3"/>
      <c r="J46" s="5">
        <v>43630</v>
      </c>
      <c r="M46" s="4"/>
      <c r="N46" s="4"/>
    </row>
    <row r="47" spans="1:14" ht="20.100000000000001" customHeight="1" x14ac:dyDescent="0.25">
      <c r="A47" s="7" t="s">
        <v>72</v>
      </c>
      <c r="G47" s="3"/>
      <c r="H47" s="3"/>
      <c r="I47" s="3"/>
      <c r="J47" s="5">
        <v>43612</v>
      </c>
      <c r="M47" s="4"/>
      <c r="N47" s="4"/>
    </row>
    <row r="48" spans="1:14" ht="20.100000000000001" customHeight="1" x14ac:dyDescent="0.25">
      <c r="A48" s="7" t="s">
        <v>73</v>
      </c>
      <c r="G48" s="3"/>
      <c r="H48" s="3"/>
      <c r="I48" s="3"/>
      <c r="J48" s="5">
        <v>43650</v>
      </c>
      <c r="M48" s="4"/>
      <c r="N48" s="4"/>
    </row>
    <row r="49" spans="1:14" ht="20.100000000000001" customHeight="1" x14ac:dyDescent="0.25">
      <c r="A49" s="7" t="s">
        <v>74</v>
      </c>
      <c r="G49" s="3"/>
      <c r="H49" s="3"/>
      <c r="I49" s="3"/>
      <c r="J49" s="5">
        <v>43580</v>
      </c>
      <c r="M49" s="4"/>
      <c r="N49" s="4"/>
    </row>
    <row r="50" spans="1:14" ht="20.100000000000001" customHeight="1" x14ac:dyDescent="0.25">
      <c r="A50" s="7" t="s">
        <v>75</v>
      </c>
      <c r="G50" s="3"/>
      <c r="H50" s="3"/>
      <c r="I50" s="3"/>
      <c r="J50" s="5">
        <v>43791</v>
      </c>
      <c r="M50" s="4"/>
      <c r="N50" s="4"/>
    </row>
    <row r="51" spans="1:14" ht="20.100000000000001" customHeight="1" x14ac:dyDescent="0.25">
      <c r="A51" s="7" t="s">
        <v>76</v>
      </c>
      <c r="G51" s="3"/>
      <c r="H51" s="3"/>
      <c r="I51" s="3"/>
      <c r="J51" s="5">
        <v>42987</v>
      </c>
      <c r="M51" s="4"/>
      <c r="N51" s="4"/>
    </row>
    <row r="52" spans="1:14" ht="20.100000000000001" customHeight="1" x14ac:dyDescent="0.25">
      <c r="A52" s="7" t="s">
        <v>77</v>
      </c>
      <c r="G52" s="3"/>
      <c r="H52" s="3"/>
      <c r="I52" s="3"/>
      <c r="J52" s="5">
        <v>43773</v>
      </c>
      <c r="M52" s="4"/>
      <c r="N52" s="4"/>
    </row>
    <row r="53" spans="1:14" ht="20.100000000000001" customHeight="1" x14ac:dyDescent="0.25">
      <c r="A53" s="7" t="s">
        <v>78</v>
      </c>
      <c r="G53" s="3"/>
      <c r="H53" s="3"/>
      <c r="I53" s="3"/>
      <c r="J53" s="5">
        <v>43608</v>
      </c>
      <c r="M53" s="4"/>
      <c r="N53" s="4"/>
    </row>
    <row r="54" spans="1:14" ht="20.100000000000001" customHeight="1" x14ac:dyDescent="0.25">
      <c r="A54" s="7" t="s">
        <v>79</v>
      </c>
      <c r="G54" s="3"/>
      <c r="H54" s="3"/>
      <c r="I54" s="3"/>
      <c r="J54" s="5">
        <v>43628</v>
      </c>
      <c r="M54" s="4"/>
      <c r="N54" s="4"/>
    </row>
    <row r="55" spans="1:14" ht="20.100000000000001" customHeight="1" x14ac:dyDescent="0.25">
      <c r="A55" s="7" t="s">
        <v>80</v>
      </c>
      <c r="G55" s="3"/>
      <c r="H55" s="3"/>
      <c r="I55" s="3"/>
      <c r="J55" s="5">
        <v>43113</v>
      </c>
      <c r="M55" s="4"/>
      <c r="N55" s="4"/>
    </row>
    <row r="56" spans="1:14" ht="20.100000000000001" customHeight="1" x14ac:dyDescent="0.25">
      <c r="A56" s="7" t="s">
        <v>81</v>
      </c>
      <c r="G56" s="3"/>
      <c r="H56" s="3"/>
      <c r="I56" s="3"/>
      <c r="J56" s="5">
        <v>43124</v>
      </c>
      <c r="M56" s="4"/>
      <c r="N56" s="4"/>
    </row>
    <row r="57" spans="1:14" ht="20.100000000000001" customHeight="1" x14ac:dyDescent="0.25">
      <c r="A57" s="7" t="s">
        <v>82</v>
      </c>
      <c r="G57" s="3"/>
      <c r="H57" s="3"/>
      <c r="I57" s="3"/>
      <c r="J57" s="5">
        <v>43028</v>
      </c>
      <c r="K57" s="5">
        <v>43363</v>
      </c>
      <c r="M57" s="4"/>
      <c r="N57" s="4"/>
    </row>
    <row r="58" spans="1:14" ht="20.100000000000001" customHeight="1" x14ac:dyDescent="0.25">
      <c r="A58" s="7" t="s">
        <v>83</v>
      </c>
      <c r="G58" s="3"/>
      <c r="H58" s="3"/>
      <c r="I58" s="3"/>
      <c r="J58" s="5">
        <v>43389</v>
      </c>
      <c r="M58" s="4"/>
      <c r="N58" s="4"/>
    </row>
    <row r="59" spans="1:14" ht="20.100000000000001" customHeight="1" x14ac:dyDescent="0.25">
      <c r="A59" s="7" t="s">
        <v>84</v>
      </c>
      <c r="G59" s="3"/>
      <c r="H59" s="3"/>
      <c r="I59" s="3"/>
      <c r="K59" s="5">
        <v>43350</v>
      </c>
      <c r="M59" s="4"/>
      <c r="N59" s="4"/>
    </row>
    <row r="60" spans="1:14" ht="20.100000000000001" customHeight="1" x14ac:dyDescent="0.25">
      <c r="A60" s="7" t="s">
        <v>85</v>
      </c>
      <c r="G60" s="3"/>
      <c r="H60" s="3"/>
      <c r="I60" s="3"/>
      <c r="J60" s="5">
        <v>43864</v>
      </c>
      <c r="M60" s="4"/>
      <c r="N60" s="4"/>
    </row>
    <row r="61" spans="1:14" ht="20.100000000000001" customHeight="1" x14ac:dyDescent="0.25">
      <c r="A61" s="7" t="s">
        <v>86</v>
      </c>
      <c r="G61" s="3"/>
      <c r="H61" s="3"/>
      <c r="I61" s="3"/>
      <c r="J61" s="5">
        <v>43392</v>
      </c>
      <c r="M61" s="4"/>
      <c r="N61" s="4"/>
    </row>
    <row r="62" spans="1:14" ht="20.100000000000001" customHeight="1" x14ac:dyDescent="0.25">
      <c r="A62" s="7" t="s">
        <v>87</v>
      </c>
      <c r="G62" s="3"/>
      <c r="H62" s="3"/>
      <c r="I62" s="3"/>
      <c r="J62" s="5">
        <v>43354</v>
      </c>
      <c r="M62" s="4"/>
      <c r="N62" s="4"/>
    </row>
    <row r="63" spans="1:14" ht="20.100000000000001" customHeight="1" x14ac:dyDescent="0.25">
      <c r="A63" s="7" t="s">
        <v>88</v>
      </c>
      <c r="G63" s="3"/>
      <c r="H63" s="3"/>
      <c r="I63" s="3"/>
      <c r="J63" s="5">
        <v>43073</v>
      </c>
      <c r="K63" s="5">
        <v>43899</v>
      </c>
      <c r="M63" s="4"/>
      <c r="N63" s="4"/>
    </row>
    <row r="64" spans="1:14" ht="20.100000000000001" customHeight="1" x14ac:dyDescent="0.25">
      <c r="A64" s="7" t="s">
        <v>89</v>
      </c>
      <c r="G64" s="3"/>
      <c r="H64" s="3"/>
      <c r="I64" s="3"/>
      <c r="J64" s="5">
        <v>43111</v>
      </c>
      <c r="M64" s="4"/>
      <c r="N64" s="4"/>
    </row>
    <row r="65" spans="1:14" ht="20.100000000000001" customHeight="1" x14ac:dyDescent="0.25">
      <c r="A65" s="7" t="s">
        <v>90</v>
      </c>
      <c r="G65" s="3"/>
      <c r="H65" s="3"/>
      <c r="I65" s="3"/>
      <c r="J65" s="5">
        <v>43521</v>
      </c>
      <c r="M65" s="4"/>
      <c r="N65" s="4"/>
    </row>
    <row r="66" spans="1:14" ht="20.100000000000001" customHeight="1" x14ac:dyDescent="0.25">
      <c r="A66" s="7" t="s">
        <v>91</v>
      </c>
      <c r="G66" s="3"/>
      <c r="H66" s="3"/>
      <c r="I66" s="3"/>
      <c r="J66" s="5">
        <v>43410</v>
      </c>
      <c r="M66" s="4"/>
      <c r="N66" s="4"/>
    </row>
    <row r="67" spans="1:14" ht="20.100000000000001" customHeight="1" x14ac:dyDescent="0.25">
      <c r="A67" s="7" t="s">
        <v>92</v>
      </c>
      <c r="G67" s="3"/>
      <c r="H67" s="3"/>
      <c r="I67" s="3"/>
      <c r="K67" s="5">
        <v>43749</v>
      </c>
      <c r="M67" s="4"/>
      <c r="N67" s="4"/>
    </row>
    <row r="68" spans="1:14" ht="20.100000000000001" customHeight="1" x14ac:dyDescent="0.25">
      <c r="A68" s="7" t="s">
        <v>93</v>
      </c>
      <c r="G68" s="3"/>
      <c r="H68" s="3"/>
      <c r="I68" s="3"/>
      <c r="J68" s="5">
        <v>43493</v>
      </c>
      <c r="M68" s="4"/>
      <c r="N68" s="4"/>
    </row>
    <row r="69" spans="1:14" ht="20.100000000000001" customHeight="1" x14ac:dyDescent="0.25">
      <c r="A69" s="7" t="s">
        <v>94</v>
      </c>
      <c r="G69" s="3"/>
      <c r="H69" s="3"/>
      <c r="I69" s="3"/>
      <c r="J69" s="5">
        <v>46763</v>
      </c>
      <c r="M69" s="4"/>
      <c r="N69" s="4"/>
    </row>
    <row r="70" spans="1:14" ht="20.100000000000001" customHeight="1" x14ac:dyDescent="0.25">
      <c r="A70" s="7" t="s">
        <v>95</v>
      </c>
      <c r="G70" s="3"/>
      <c r="H70" s="3"/>
      <c r="I70" s="3"/>
      <c r="J70" s="5">
        <v>43446</v>
      </c>
      <c r="M70" s="4"/>
      <c r="N70" s="4"/>
    </row>
    <row r="71" spans="1:14" ht="20.100000000000001" customHeight="1" x14ac:dyDescent="0.25">
      <c r="A71" s="7" t="s">
        <v>96</v>
      </c>
      <c r="G71" s="3"/>
      <c r="H71" s="3"/>
      <c r="I71" s="3"/>
      <c r="J71" s="5">
        <v>43472</v>
      </c>
      <c r="M71" s="4"/>
      <c r="N71" s="4"/>
    </row>
    <row r="72" spans="1:14" ht="20.100000000000001" customHeight="1" x14ac:dyDescent="0.25">
      <c r="A72" s="7" t="s">
        <v>97</v>
      </c>
      <c r="G72" s="3"/>
      <c r="H72" s="3"/>
      <c r="I72" s="3"/>
      <c r="J72" s="5">
        <v>43614</v>
      </c>
      <c r="M72" s="4"/>
      <c r="N72" s="4"/>
    </row>
    <row r="73" spans="1:14" ht="20.100000000000001" customHeight="1" x14ac:dyDescent="0.25">
      <c r="A73" s="7" t="s">
        <v>98</v>
      </c>
      <c r="G73" s="3"/>
      <c r="H73" s="3"/>
      <c r="I73" s="3"/>
      <c r="J73" s="5">
        <v>43613</v>
      </c>
      <c r="M73" s="4"/>
      <c r="N73" s="4"/>
    </row>
    <row r="74" spans="1:14" ht="20.100000000000001" customHeight="1" x14ac:dyDescent="0.25">
      <c r="A74" s="7" t="s">
        <v>99</v>
      </c>
      <c r="G74" s="3"/>
      <c r="H74" s="3"/>
      <c r="I74" s="3"/>
      <c r="J74" s="5">
        <v>43472</v>
      </c>
      <c r="M74" s="4"/>
      <c r="N74" s="4"/>
    </row>
    <row r="75" spans="1:14" ht="20.100000000000001" customHeight="1" x14ac:dyDescent="0.25">
      <c r="A75" s="7" t="s">
        <v>100</v>
      </c>
      <c r="G75" s="3"/>
      <c r="H75" s="3"/>
      <c r="I75" s="3"/>
      <c r="J75" s="5">
        <v>43609</v>
      </c>
      <c r="M75" s="4"/>
      <c r="N75" s="4"/>
    </row>
    <row r="76" spans="1:14" ht="20.100000000000001" customHeight="1" x14ac:dyDescent="0.25">
      <c r="A76" s="7" t="s">
        <v>101</v>
      </c>
      <c r="G76" s="3"/>
      <c r="H76" s="3"/>
      <c r="I76" s="3"/>
      <c r="J76" s="2" t="s">
        <v>23</v>
      </c>
      <c r="K76" s="2"/>
      <c r="L76" s="2"/>
      <c r="M76" s="4"/>
      <c r="N76" s="4"/>
    </row>
    <row r="77" spans="1:14" ht="20.100000000000001" customHeight="1" x14ac:dyDescent="0.25">
      <c r="A77" s="7" t="s">
        <v>102</v>
      </c>
      <c r="G77" s="3"/>
      <c r="H77" s="3"/>
      <c r="I77" s="3"/>
      <c r="J77" s="5">
        <v>43176</v>
      </c>
      <c r="M77" s="4"/>
      <c r="N77" s="4"/>
    </row>
    <row r="78" spans="1:14" ht="18.75" x14ac:dyDescent="0.3"/>
  </sheetData>
  <sheetProtection selectLockedCells="1"/>
  <phoneticPr fontId="22" type="noConversion"/>
  <conditionalFormatting sqref="A1:B1048576">
    <cfRule type="duplicateValues" dxfId="39" priority="8"/>
  </conditionalFormatting>
  <conditionalFormatting sqref="D2:D77">
    <cfRule type="containsText" dxfId="38" priority="7" operator="containsText" text="ZE">
      <formula>NOT(ISERROR(SEARCH("ZE",D2)))</formula>
    </cfRule>
  </conditionalFormatting>
  <conditionalFormatting sqref="D2:D1048576">
    <cfRule type="containsText" dxfId="37" priority="6" operator="containsText" text="zoe">
      <formula>NOT(ISERROR(SEARCH("zoe",D2)))</formula>
    </cfRule>
  </conditionalFormatting>
  <conditionalFormatting sqref="B1:B1048576">
    <cfRule type="containsText" dxfId="36" priority="2" operator="containsText" text="grue">
      <formula>NOT(ISERROR(SEARCH("grue",B1)))</formula>
    </cfRule>
    <cfRule type="containsText" dxfId="35" priority="3" operator="containsText" text="nacelle">
      <formula>NOT(ISERROR(SEARCH("nacelle",B1)))</formula>
    </cfRule>
    <cfRule type="containsText" dxfId="34" priority="4" operator="containsText" text="rt">
      <formula>NOT(ISERROR(SEARCH("rt",B1)))</formula>
    </cfRule>
    <cfRule type="containsText" dxfId="33" priority="5" operator="containsText" text="libre">
      <formula>NOT(ISERROR(SEARCH("libre",B1)))</formula>
    </cfRule>
  </conditionalFormatting>
  <conditionalFormatting sqref="A2:A77">
    <cfRule type="duplicateValues" dxfId="32" priority="401"/>
  </conditionalFormatting>
  <printOptions horizontalCentered="1" verticalCentered="1"/>
  <pageMargins left="0" right="0" top="0" bottom="0" header="0" footer="0"/>
  <pageSetup paperSize="9" scale="25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Accueil</vt:lpstr>
      <vt:lpstr>Tableau</vt:lpstr>
      <vt:lpstr>Accueil!Zone_d_impression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CAVRO Thierry</dc:creator>
  <cp:lastModifiedBy>LouReeD</cp:lastModifiedBy>
  <cp:lastPrinted>2020-03-17T13:11:10Z</cp:lastPrinted>
  <dcterms:created xsi:type="dcterms:W3CDTF">2015-06-05T18:19:34Z</dcterms:created>
  <dcterms:modified xsi:type="dcterms:W3CDTF">2020-03-22T13:42:01Z</dcterms:modified>
</cp:coreProperties>
</file>