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30" windowWidth="24240" windowHeight="11835" activeTab="1"/>
  </bookViews>
  <sheets>
    <sheet name="Saisi" sheetId="1" r:id="rId1"/>
    <sheet name="Feuille generé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2" i="2"/>
  <c r="A11"/>
  <c r="C11" s="1"/>
  <c r="A10"/>
  <c r="C10" s="1"/>
  <c r="A9"/>
  <c r="C9" s="1"/>
  <c r="A8"/>
  <c r="C8" s="1"/>
  <c r="A7"/>
  <c r="C7" s="1"/>
  <c r="G3"/>
  <c r="D3"/>
  <c r="B12" l="1"/>
  <c r="B11"/>
  <c r="B8"/>
  <c r="B10"/>
  <c r="C12"/>
  <c r="B7"/>
  <c r="B9"/>
</calcChain>
</file>

<file path=xl/sharedStrings.xml><?xml version="1.0" encoding="utf-8"?>
<sst xmlns="http://schemas.openxmlformats.org/spreadsheetml/2006/main" count="30" uniqueCount="24">
  <si>
    <t>Semaine:</t>
  </si>
  <si>
    <t>Nom et prénom:</t>
  </si>
  <si>
    <t>Saisi du Nom et Prénom</t>
  </si>
  <si>
    <t>Saisi du numéro de la semaine</t>
  </si>
  <si>
    <t>Tournée:</t>
  </si>
  <si>
    <t>Saisi du numéro de tournée</t>
  </si>
  <si>
    <t>Jours de repos:</t>
  </si>
  <si>
    <t>Saisi du jours de repos: case à cocher ou choix dans un menu deroulant</t>
  </si>
  <si>
    <t>Nom Prénom :</t>
  </si>
  <si>
    <t>Jour</t>
  </si>
  <si>
    <t xml:space="preserve">Date </t>
  </si>
  <si>
    <t>Tournée</t>
  </si>
  <si>
    <t>Heure d'embauche</t>
  </si>
  <si>
    <t>Heure de fin</t>
  </si>
  <si>
    <t>Commentaires</t>
  </si>
  <si>
    <t>Mardi</t>
  </si>
  <si>
    <r>
      <t>La saisie de valeur dans la case semaine (</t>
    </r>
    <r>
      <rPr>
        <sz val="11"/>
        <color rgb="FFFF0000"/>
        <rFont val="Calibri"/>
        <family val="2"/>
        <scheme val="minor"/>
      </rPr>
      <t xml:space="preserve"> en rouge</t>
    </r>
    <r>
      <rPr>
        <sz val="11"/>
        <color theme="1"/>
        <rFont val="Calibri"/>
        <family val="2"/>
        <scheme val="minor"/>
      </rPr>
      <t>)</t>
    </r>
  </si>
  <si>
    <t>, re porte le numéro de semaine dans la deuxieme page et genere les dates dans le tableau.</t>
  </si>
  <si>
    <r>
      <t>La saisie du Nom et Prénom dans la case Nom et Prénom (</t>
    </r>
    <r>
      <rPr>
        <sz val="11"/>
        <color rgb="FFFFC000"/>
        <rFont val="Calibri"/>
        <family val="2"/>
        <scheme val="minor"/>
      </rPr>
      <t>en jaune</t>
    </r>
    <r>
      <rPr>
        <sz val="11"/>
        <color theme="1"/>
        <rFont val="Calibri"/>
        <family val="2"/>
        <scheme val="minor"/>
      </rPr>
      <t>) les reporte dans la deuxieme page</t>
    </r>
  </si>
  <si>
    <r>
      <t>La saisie du Tournée dans la case Tournée (</t>
    </r>
    <r>
      <rPr>
        <sz val="11"/>
        <color rgb="FF00B050"/>
        <rFont val="Calibri"/>
        <family val="2"/>
        <scheme val="minor"/>
      </rPr>
      <t>en vert</t>
    </r>
    <r>
      <rPr>
        <sz val="11"/>
        <color theme="1"/>
        <rFont val="Calibri"/>
        <family val="2"/>
        <scheme val="minor"/>
      </rPr>
      <t>) les reporte dans la deuxieme page</t>
    </r>
  </si>
  <si>
    <t>Le choix fait pour le jours de repos, grise les cases du jours choisi (de la case date à commantaires)</t>
  </si>
  <si>
    <t>Année :</t>
  </si>
  <si>
    <t>LouReeD LRD</t>
  </si>
  <si>
    <t>Jean de la Fotaine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</si>
</sst>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left" vertical="center"/>
    </xf>
    <xf numFmtId="0" fontId="0" fillId="0" borderId="1" xfId="0" applyBorder="1"/>
    <xf numFmtId="0" fontId="0" fillId="3" borderId="0" xfId="0" applyFill="1"/>
    <xf numFmtId="0" fontId="0" fillId="4" borderId="0" xfId="0" applyFill="1"/>
    <xf numFmtId="0" fontId="0" fillId="5" borderId="0" xfId="0" applyFill="1"/>
    <xf numFmtId="14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"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9"/>
  <sheetViews>
    <sheetView workbookViewId="0">
      <selection activeCell="B9" sqref="B9"/>
    </sheetView>
  </sheetViews>
  <sheetFormatPr baseColWidth="10" defaultRowHeight="15"/>
  <cols>
    <col min="1" max="1" width="19.28515625" customWidth="1"/>
    <col min="2" max="2" width="22.7109375" customWidth="1"/>
  </cols>
  <sheetData>
    <row r="1" spans="1:4">
      <c r="A1" t="s">
        <v>21</v>
      </c>
      <c r="B1">
        <v>2016</v>
      </c>
    </row>
    <row r="3" spans="1:4">
      <c r="A3" t="s">
        <v>1</v>
      </c>
      <c r="B3" s="6" t="s">
        <v>22</v>
      </c>
      <c r="D3" t="s">
        <v>2</v>
      </c>
    </row>
    <row r="5" spans="1:4">
      <c r="A5" t="s">
        <v>0</v>
      </c>
      <c r="B5" s="1">
        <v>46</v>
      </c>
      <c r="D5" t="s">
        <v>3</v>
      </c>
    </row>
    <row r="7" spans="1:4">
      <c r="A7" t="s">
        <v>4</v>
      </c>
      <c r="B7" s="4" t="s">
        <v>23</v>
      </c>
      <c r="D7" t="s">
        <v>5</v>
      </c>
    </row>
    <row r="9" spans="1:4">
      <c r="A9" t="s">
        <v>6</v>
      </c>
      <c r="B9" s="5" t="s">
        <v>15</v>
      </c>
      <c r="D9" t="s">
        <v>7</v>
      </c>
    </row>
    <row r="13" spans="1:4">
      <c r="A13" t="s">
        <v>18</v>
      </c>
    </row>
    <row r="15" spans="1:4">
      <c r="A15" t="s">
        <v>16</v>
      </c>
      <c r="D15" t="s">
        <v>17</v>
      </c>
    </row>
    <row r="17" spans="1:1">
      <c r="A17" t="s">
        <v>19</v>
      </c>
    </row>
    <row r="19" spans="1:1">
      <c r="A19" t="s">
        <v>20</v>
      </c>
    </row>
  </sheetData>
  <dataValidations count="1">
    <dataValidation type="list" allowBlank="1" showInputMessage="1" showErrorMessage="1" sqref="B9">
      <formula1>"Lundi,Mardi,Mercredi,Jeudi,Vendredi,Samedi"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G20"/>
  <sheetViews>
    <sheetView tabSelected="1" workbookViewId="0">
      <selection activeCell="A7" sqref="A7"/>
    </sheetView>
  </sheetViews>
  <sheetFormatPr baseColWidth="10" defaultRowHeight="15"/>
  <cols>
    <col min="3" max="3" width="23.7109375" customWidth="1"/>
    <col min="4" max="4" width="19.140625" customWidth="1"/>
    <col min="5" max="5" width="22.42578125" customWidth="1"/>
    <col min="6" max="6" width="27.5703125" customWidth="1"/>
  </cols>
  <sheetData>
    <row r="3" spans="1:7">
      <c r="C3" t="s">
        <v>8</v>
      </c>
      <c r="D3" s="9" t="str">
        <f>Saisi!$B$3</f>
        <v>LouReeD LRD</v>
      </c>
      <c r="F3" t="s">
        <v>0</v>
      </c>
      <c r="G3" s="10">
        <f>Saisi!$B$5</f>
        <v>46</v>
      </c>
    </row>
    <row r="6" spans="1:7" ht="30" customHeight="1">
      <c r="A6" s="2" t="s">
        <v>9</v>
      </c>
      <c r="B6" s="2" t="s">
        <v>10</v>
      </c>
      <c r="C6" s="2" t="s">
        <v>11</v>
      </c>
      <c r="D6" s="2" t="s">
        <v>12</v>
      </c>
      <c r="E6" s="2" t="s">
        <v>13</v>
      </c>
      <c r="F6" s="2" t="s">
        <v>14</v>
      </c>
    </row>
    <row r="7" spans="1:7" ht="24.95" customHeight="1">
      <c r="A7" s="11" t="str">
        <f>IF(Saisi!$B$9="Lundi","","Lundi")</f>
        <v>Lundi</v>
      </c>
      <c r="B7" s="7">
        <f>IF(A7&lt;&gt;"",DATE(Saisi!$B$1,1,3)-WEEKDAY(DATE(Saisi!$B$1,1,3))-5+(7*$G$3),"")</f>
        <v>42688</v>
      </c>
      <c r="C7" s="8" t="str">
        <f>IF(A7&lt;&gt;"",Saisi!$B$7,"")</f>
        <v>Jean de la Fotaine</v>
      </c>
      <c r="D7" s="3"/>
      <c r="E7" s="3"/>
      <c r="F7" s="3"/>
    </row>
    <row r="8" spans="1:7" ht="24.95" customHeight="1">
      <c r="A8" s="11" t="str">
        <f>IF(Saisi!$B$9="Mardi","","Mardi")</f>
        <v/>
      </c>
      <c r="B8" s="7" t="str">
        <f>IF(A8&lt;&gt;"",DATE(Saisi!$B$1,1,3)-WEEKDAY(DATE(Saisi!$B$1,1,3))-5+(7*$G$3)+1,"")</f>
        <v/>
      </c>
      <c r="C8" s="8" t="str">
        <f>IF(A8&lt;&gt;"",Saisi!$B$7,"")</f>
        <v/>
      </c>
      <c r="D8" s="3"/>
      <c r="E8" s="3"/>
      <c r="F8" s="3"/>
    </row>
    <row r="9" spans="1:7" ht="24.95" customHeight="1">
      <c r="A9" s="11" t="str">
        <f>IF(Saisi!$B$9="Mercredi","","Mercredi")</f>
        <v>Mercredi</v>
      </c>
      <c r="B9" s="7">
        <f>IF(A9&lt;&gt;"",DATE(Saisi!$B$1,1,3)-WEEKDAY(DATE(Saisi!$B$1,1,3))-5+(7*$G$3)+2,"")</f>
        <v>42690</v>
      </c>
      <c r="C9" s="8" t="str">
        <f>IF(A9&lt;&gt;"",Saisi!$B$7,"")</f>
        <v>Jean de la Fotaine</v>
      </c>
      <c r="D9" s="3"/>
      <c r="E9" s="3"/>
      <c r="F9" s="3"/>
    </row>
    <row r="10" spans="1:7" ht="24.95" customHeight="1">
      <c r="A10" s="11" t="str">
        <f>IF(Saisi!$B$9="Jeudi","","Jeudi")</f>
        <v>Jeudi</v>
      </c>
      <c r="B10" s="7">
        <f>IF(A10&lt;&gt;"",DATE(Saisi!$B$1,1,3)-WEEKDAY(DATE(Saisi!$B$1,1,3))-5+(7*$G$3)+3,"")</f>
        <v>42691</v>
      </c>
      <c r="C10" s="8" t="str">
        <f>IF(A10&lt;&gt;"",Saisi!$B$7,"")</f>
        <v>Jean de la Fotaine</v>
      </c>
      <c r="D10" s="3"/>
      <c r="E10" s="3"/>
      <c r="F10" s="3"/>
    </row>
    <row r="11" spans="1:7" ht="24.95" customHeight="1">
      <c r="A11" s="11" t="str">
        <f>IF(Saisi!$B$9="Vendredi","","Vendredi")</f>
        <v>Vendredi</v>
      </c>
      <c r="B11" s="7">
        <f>IF(A11&lt;&gt;"",DATE(Saisi!$B$1,1,3)-WEEKDAY(DATE(Saisi!$B$1,1,3))-5+(7*$G$3)+4,"")</f>
        <v>42692</v>
      </c>
      <c r="C11" s="8" t="str">
        <f>IF(A11&lt;&gt;"",Saisi!$B$7,"")</f>
        <v>Jean de la Fotaine</v>
      </c>
      <c r="D11" s="3"/>
      <c r="E11" s="3"/>
      <c r="F11" s="3"/>
    </row>
    <row r="12" spans="1:7" ht="24.95" customHeight="1">
      <c r="A12" s="11" t="str">
        <f>IF(Saisi!$B$9="Samedi","","Samedi")</f>
        <v>Samedi</v>
      </c>
      <c r="B12" s="7">
        <f>IF(A12&lt;&gt;"",DATE(Saisi!$B$1,1,3)-WEEKDAY(DATE(Saisi!$B$1,1,3))-5+(7*$G$3)+5,"")</f>
        <v>42693</v>
      </c>
      <c r="C12" s="8" t="str">
        <f>IF(A12&lt;&gt;"",Saisi!$B$7,"")</f>
        <v>Jean de la Fotaine</v>
      </c>
      <c r="D12" s="3"/>
      <c r="E12" s="3"/>
      <c r="F12" s="3"/>
    </row>
    <row r="14" spans="1:7">
      <c r="A14" t="s">
        <v>18</v>
      </c>
    </row>
    <row r="16" spans="1:7">
      <c r="A16" t="s">
        <v>16</v>
      </c>
      <c r="D16" t="s">
        <v>17</v>
      </c>
    </row>
    <row r="18" spans="1:1">
      <c r="A18" t="s">
        <v>19</v>
      </c>
    </row>
    <row r="20" spans="1:1">
      <c r="A20" t="s">
        <v>20</v>
      </c>
    </row>
  </sheetData>
  <conditionalFormatting sqref="A7:F12">
    <cfRule type="expression" dxfId="1" priority="1">
      <formula>AND($A7="")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</vt:lpstr>
      <vt:lpstr>Feuille generée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sherkan outside</dc:creator>
  <cp:lastModifiedBy>LouReeD</cp:lastModifiedBy>
  <cp:lastPrinted>2016-11-14T13:13:34Z</cp:lastPrinted>
  <dcterms:created xsi:type="dcterms:W3CDTF">2016-11-14T12:46:27Z</dcterms:created>
  <dcterms:modified xsi:type="dcterms:W3CDTF">2016-11-14T21:35:56Z</dcterms:modified>
</cp:coreProperties>
</file>