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1670" windowHeight="8025" tabRatio="774" activeTab="1"/>
  </bookViews>
  <sheets>
    <sheet name="ACCEUIL" sheetId="18" r:id="rId1"/>
    <sheet name="REMISE" sheetId="14" r:id="rId2"/>
    <sheet name="SIGLES BANQUES" sheetId="15" r:id="rId3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V46" i="14"/>
  <c r="R46"/>
  <c r="Q46"/>
  <c r="J46"/>
  <c r="I46"/>
  <c r="T46" s="1"/>
  <c r="A46"/>
  <c r="V45"/>
  <c r="R45"/>
  <c r="Q45"/>
  <c r="J45"/>
  <c r="I45"/>
  <c r="T45" s="1"/>
  <c r="A45"/>
  <c r="V44"/>
  <c r="R44"/>
  <c r="Q44"/>
  <c r="J44"/>
  <c r="I44"/>
  <c r="T44" s="1"/>
  <c r="A44"/>
  <c r="I9"/>
  <c r="T9" s="1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T8" s="1"/>
  <c r="Q8"/>
  <c r="R8"/>
  <c r="V8"/>
  <c r="Q9"/>
  <c r="R9"/>
  <c r="V9"/>
  <c r="Q10"/>
  <c r="R10"/>
  <c r="T10"/>
  <c r="V10"/>
  <c r="Q11"/>
  <c r="R11"/>
  <c r="T11"/>
  <c r="V11"/>
  <c r="Q12"/>
  <c r="R12"/>
  <c r="T12"/>
  <c r="V12"/>
  <c r="Q13"/>
  <c r="R13"/>
  <c r="T13"/>
  <c r="V13"/>
  <c r="Q14"/>
  <c r="R14"/>
  <c r="T14"/>
  <c r="V14"/>
  <c r="Q15"/>
  <c r="R15"/>
  <c r="T15"/>
  <c r="V15"/>
  <c r="Q16"/>
  <c r="R16"/>
  <c r="T16"/>
  <c r="V16"/>
  <c r="Q17"/>
  <c r="R17"/>
  <c r="T17"/>
  <c r="V17"/>
  <c r="Q18"/>
  <c r="R18"/>
  <c r="T18"/>
  <c r="V18"/>
  <c r="Q19"/>
  <c r="R19"/>
  <c r="T19"/>
  <c r="V19"/>
  <c r="Q20"/>
  <c r="R20"/>
  <c r="T20"/>
  <c r="V20"/>
  <c r="Q21"/>
  <c r="R21"/>
  <c r="T21"/>
  <c r="V21"/>
  <c r="Q22"/>
  <c r="R22"/>
  <c r="T22"/>
  <c r="V22"/>
  <c r="Q23"/>
  <c r="R23"/>
  <c r="T23"/>
  <c r="V23"/>
  <c r="Q24"/>
  <c r="R24"/>
  <c r="T24"/>
  <c r="V24"/>
  <c r="Q25"/>
  <c r="R25"/>
  <c r="T25"/>
  <c r="V25"/>
  <c r="Q26"/>
  <c r="R26"/>
  <c r="T26"/>
  <c r="V26"/>
  <c r="Q27"/>
  <c r="R27"/>
  <c r="T27"/>
  <c r="V27"/>
  <c r="Q28"/>
  <c r="R28"/>
  <c r="T28"/>
  <c r="V28"/>
  <c r="Q29"/>
  <c r="R29"/>
  <c r="T29"/>
  <c r="V29"/>
  <c r="Q30"/>
  <c r="R30"/>
  <c r="T30"/>
  <c r="V30"/>
  <c r="Q31"/>
  <c r="R31"/>
  <c r="T31"/>
  <c r="V31"/>
  <c r="Q32"/>
  <c r="R32"/>
  <c r="T32"/>
  <c r="V32"/>
  <c r="Q33"/>
  <c r="R33"/>
  <c r="T33"/>
  <c r="V33"/>
  <c r="Q34"/>
  <c r="R34"/>
  <c r="T34"/>
  <c r="V34"/>
  <c r="Q35"/>
  <c r="R35"/>
  <c r="T35"/>
  <c r="V35"/>
  <c r="Q36"/>
  <c r="R36"/>
  <c r="T36"/>
  <c r="V36"/>
  <c r="Q37"/>
  <c r="R37"/>
  <c r="T37"/>
  <c r="V37"/>
  <c r="Q38"/>
  <c r="R38"/>
  <c r="T38"/>
  <c r="V38"/>
  <c r="Q39"/>
  <c r="R39"/>
  <c r="T39"/>
  <c r="V39"/>
  <c r="Q40"/>
  <c r="R40"/>
  <c r="T40"/>
  <c r="V40"/>
  <c r="Q41"/>
  <c r="R41"/>
  <c r="T41"/>
  <c r="V41"/>
  <c r="Q42"/>
  <c r="R42"/>
  <c r="T42"/>
  <c r="V42"/>
  <c r="Q43"/>
  <c r="R43"/>
  <c r="T43"/>
  <c r="V43"/>
  <c r="Q47"/>
  <c r="R47"/>
  <c r="T47"/>
  <c r="V47"/>
  <c r="Q48"/>
  <c r="R48"/>
  <c r="T48"/>
  <c r="V48"/>
  <c r="Q49"/>
  <c r="R49"/>
  <c r="T49"/>
  <c r="V49"/>
  <c r="Q50"/>
  <c r="R50"/>
  <c r="T50"/>
  <c r="V50"/>
  <c r="Q51"/>
  <c r="R51"/>
  <c r="T51"/>
  <c r="V51"/>
  <c r="Q52"/>
  <c r="R52"/>
  <c r="T52"/>
  <c r="V52"/>
  <c r="Q53"/>
  <c r="R53"/>
  <c r="T53"/>
  <c r="V53"/>
  <c r="Q54"/>
  <c r="R54"/>
  <c r="T54"/>
  <c r="V54"/>
  <c r="Q55"/>
  <c r="R55"/>
  <c r="T55"/>
  <c r="V55"/>
  <c r="Q56"/>
  <c r="R56"/>
  <c r="T56"/>
  <c r="V56"/>
  <c r="Q57"/>
  <c r="R57"/>
  <c r="T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  <c r="C6"/>
  <c r="F5"/>
  <c r="C5"/>
  <c r="K2"/>
</calcChain>
</file>

<file path=xl/sharedStrings.xml><?xml version="1.0" encoding="utf-8"?>
<sst xmlns="http://schemas.openxmlformats.org/spreadsheetml/2006/main" count="235" uniqueCount="70">
  <si>
    <t>AWB</t>
  </si>
  <si>
    <t>CASA</t>
  </si>
  <si>
    <t>BMCE</t>
  </si>
  <si>
    <t>Remise de :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</si>
  <si>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</si>
  <si>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</si>
  <si>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</si>
  <si>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</si>
  <si>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</si>
  <si>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</si>
  <si>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 xml:space="preserve">CASA   Le 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</si>
  <si>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</si>
  <si>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</si>
  <si>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</si>
  <si>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</si>
  <si>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</si>
  <si>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</si>
  <si>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</si>
  <si>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</si>
  <si>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</si>
  <si>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</si>
  <si>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</si>
  <si>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</si>
  <si>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</si>
  <si>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</si>
  <si>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</si>
  <si>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</si>
  <si>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</si>
  <si>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</si>
  <si>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</si>
  <si>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</si>
  <si>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</si>
  <si>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</si>
  <si>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</si>
  <si>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</si>
  <si>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</si>
  <si>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</si>
  <si>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</si>
  <si>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</si>
  <si>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</si>
  <si>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</si>
  <si>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</si>
  <si>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</si>
  <si>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</si>
  <si>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</si>
  <si>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</si>
  <si>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</si>
  <si>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</si>
  <si>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</si>
  <si>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</si>
  <si>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</si>
  <si>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</si>
  <si>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</si>
  <si>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</si>
  <si>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</si>
  <si>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</si>
  <si>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</si>
  <si>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jh</t>
  </si>
  <si>
    <t>ghjg</t>
  </si>
  <si>
    <t>ghjghj</t>
  </si>
  <si>
    <t>ghjghjg</t>
  </si>
  <si>
    <t>dddddddddd</t>
  </si>
  <si>
    <t>ssssssssssssss</t>
  </si>
  <si>
    <t>mmmmmmmmmmm</t>
  </si>
  <si>
    <t>eeeeeeeeeeeee</t>
  </si>
  <si>
    <t>tttttttttttttttttt</t>
  </si>
  <si>
    <t>uuuuuuuuuuuuuuuuuu</t>
  </si>
  <si>
    <t>ppppppppppppppp</t>
  </si>
  <si>
    <t>vvvvvvvvvvvvvvvvvvv</t>
  </si>
  <si>
    <t>wwwwwwwwwwwwwwww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</si>
</sst>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142875</xdr:rowOff>
    </xdr:from>
    <xdr:to>
      <xdr:col>2</xdr:col>
      <xdr:colOff>374904</xdr:colOff>
      <xdr:row>3</xdr:row>
      <xdr:rowOff>152400</xdr:rowOff>
    </xdr:to>
    <xdr:pic>
      <xdr:nvPicPr>
        <xdr:cNvPr id="4" name="Image 3" descr="R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contrast="20000"/>
        </a:blip>
        <a:srcRect/>
        <a:stretch>
          <a:fillRect/>
        </a:stretch>
      </xdr:blipFill>
      <xdr:spPr bwMode="auto">
        <a:xfrm>
          <a:off x="104775" y="142875"/>
          <a:ext cx="1584579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3</xdr:row>
      <xdr:rowOff>0</xdr:rowOff>
    </xdr:from>
    <xdr:to>
      <xdr:col>2</xdr:col>
      <xdr:colOff>695325</xdr:colOff>
      <xdr:row>5</xdr:row>
      <xdr:rowOff>134580</xdr:rowOff>
    </xdr:to>
    <xdr:pic>
      <xdr:nvPicPr>
        <xdr:cNvPr id="2" name="Image 1" descr="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571500"/>
          <a:ext cx="800100" cy="515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3</xdr:row>
      <xdr:rowOff>38100</xdr:rowOff>
    </xdr:from>
    <xdr:to>
      <xdr:col>6</xdr:col>
      <xdr:colOff>363855</xdr:colOff>
      <xdr:row>5</xdr:row>
      <xdr:rowOff>161925</xdr:rowOff>
    </xdr:to>
    <xdr:pic>
      <xdr:nvPicPr>
        <xdr:cNvPr id="3" name="Image 2" descr="R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 contrast="20000"/>
        </a:blip>
        <a:srcRect/>
        <a:stretch>
          <a:fillRect/>
        </a:stretch>
      </xdr:blipFill>
      <xdr:spPr bwMode="auto">
        <a:xfrm>
          <a:off x="3124200" y="609600"/>
          <a:ext cx="181165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F:\T&#233;l&#233;chargements\Documents%20and%20Settings\echchalim\Application%20Data\Microsoft\Excel\REMISE%20CHQ%20(version%201).xlsb" TargetMode="Externa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B27" sqref="B27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tabSelected="1" workbookViewId="0">
      <pane ySplit="7" topLeftCell="A8" activePane="bottomLeft" state="frozen"/>
      <selection pane="bottomLeft" activeCell="B21" sqref="B21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tr">
        <f>INDEX(E281:E289,A281)</f>
        <v>BMCE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11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 t="s">
        <v>3</v>
      </c>
      <c r="C5" s="14" t="str">
        <f>INDEX(B281:B289,A281)</f>
        <v>mmmmmmmmmmm</v>
      </c>
      <c r="D5" s="15"/>
      <c r="E5" s="16" t="s">
        <v>10</v>
      </c>
      <c r="F5" s="17">
        <f ca="1">TODAY()</f>
        <v>41991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12</v>
      </c>
      <c r="C6" s="14">
        <f>INDEX(F281:F289,A281)</f>
        <v>-68559506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9</v>
      </c>
      <c r="B7" s="18" t="s">
        <v>4</v>
      </c>
      <c r="C7" s="19" t="s">
        <v>5</v>
      </c>
      <c r="D7" s="18" t="s">
        <v>6</v>
      </c>
      <c r="E7" s="18" t="s">
        <v>7</v>
      </c>
      <c r="F7" s="18" t="s">
        <v>8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 t="s">
        <v>57</v>
      </c>
      <c r="C8" s="39" t="s">
        <v>2</v>
      </c>
      <c r="D8" s="48" t="s">
        <v>58</v>
      </c>
      <c r="E8" s="22" t="s">
        <v>59</v>
      </c>
      <c r="F8" s="49" t="s">
        <v>60</v>
      </c>
      <c r="G8" s="23"/>
      <c r="H8" s="24"/>
      <c r="I8" s="9" t="str">
        <f>B8</f>
        <v>jh</v>
      </c>
      <c r="J8" s="11" t="str">
        <f>F8</f>
        <v>ghjghjg</v>
      </c>
      <c r="K8" s="24" t="s">
        <v>17</v>
      </c>
      <c r="L8" s="9">
        <v>46</v>
      </c>
      <c r="M8" s="9" t="s">
        <v>13</v>
      </c>
      <c r="N8" s="12">
        <v>27</v>
      </c>
      <c r="O8" s="9" t="s">
        <v>14</v>
      </c>
      <c r="P8" s="35">
        <v>16</v>
      </c>
      <c r="Q8" s="10">
        <f t="shared" ref="Q8:Q57" ca="1" si="0">TODAY()</f>
        <v>41991</v>
      </c>
      <c r="R8" s="9" t="str">
        <f t="shared" ref="R8:R57" si="1">CONCATENATE(G8," ",K8," ",L8," ",M8," ",N8," ",O8," ",P8," ",F8," ",E8)</f>
        <v xml:space="preserve"> APP 46 IM 27 ILOT 16 ghjghjg ghjghj</v>
      </c>
      <c r="S8" s="9"/>
      <c r="T8" s="11" t="str">
        <f t="shared" ref="T8:T57" si="2">I8</f>
        <v>jh</v>
      </c>
      <c r="V8" s="36" t="str">
        <f t="shared" ref="V8:V57" si="3">(L8&amp;"."&amp;N8&amp;"."&amp;P8)</f>
        <v>46.27.16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4">B9</f>
        <v>0</v>
      </c>
      <c r="J9" s="11">
        <f t="shared" ref="J9:J57" si="5">F9</f>
        <v>0</v>
      </c>
      <c r="K9" s="24" t="s">
        <v>17</v>
      </c>
      <c r="L9" s="9">
        <v>46</v>
      </c>
      <c r="M9" s="9" t="s">
        <v>13</v>
      </c>
      <c r="N9" s="12">
        <v>27</v>
      </c>
      <c r="O9" s="9" t="s">
        <v>14</v>
      </c>
      <c r="P9" s="35">
        <v>16</v>
      </c>
      <c r="Q9" s="10">
        <f t="shared" ca="1" si="0"/>
        <v>41991</v>
      </c>
      <c r="R9" s="9" t="str">
        <f t="shared" si="1"/>
        <v xml:space="preserve"> APP 46 IM 27 ILOT 16  </v>
      </c>
      <c r="S9" s="9"/>
      <c r="T9" s="11">
        <f t="shared" si="2"/>
        <v>0</v>
      </c>
      <c r="V9" s="36" t="str">
        <f t="shared" si="3"/>
        <v>46.27.16</v>
      </c>
    </row>
    <row r="10" spans="1:22">
      <c r="A10" s="21">
        <f>ROW(A10:A58)-7</f>
        <v>3</v>
      </c>
      <c r="B10" s="39"/>
      <c r="C10" s="39"/>
      <c r="D10" s="40"/>
      <c r="E10" s="22"/>
      <c r="F10" s="41"/>
      <c r="G10" s="23"/>
      <c r="H10" s="24"/>
      <c r="I10" s="9">
        <f t="shared" si="4"/>
        <v>0</v>
      </c>
      <c r="J10" s="11">
        <f t="shared" si="5"/>
        <v>0</v>
      </c>
      <c r="K10" s="24" t="s">
        <v>17</v>
      </c>
      <c r="L10" s="9">
        <v>46</v>
      </c>
      <c r="M10" s="9" t="s">
        <v>13</v>
      </c>
      <c r="N10" s="12">
        <v>27</v>
      </c>
      <c r="O10" s="9" t="s">
        <v>14</v>
      </c>
      <c r="P10" s="35">
        <v>16</v>
      </c>
      <c r="Q10" s="10">
        <f t="shared" ca="1" si="0"/>
        <v>41991</v>
      </c>
      <c r="R10" s="9" t="str">
        <f t="shared" si="1"/>
        <v xml:space="preserve"> APP 46 IM 27 ILOT 16  </v>
      </c>
      <c r="S10" s="9"/>
      <c r="T10" s="11">
        <f t="shared" si="2"/>
        <v>0</v>
      </c>
      <c r="V10" s="36" t="str">
        <f t="shared" si="3"/>
        <v>46.27.16</v>
      </c>
    </row>
    <row r="11" spans="1:22">
      <c r="A11" s="21">
        <f>ROW(A11:A58)-7</f>
        <v>4</v>
      </c>
      <c r="B11" s="39"/>
      <c r="C11" s="39"/>
      <c r="D11" s="40"/>
      <c r="E11" s="22"/>
      <c r="F11" s="41"/>
      <c r="G11" s="23"/>
      <c r="H11" s="24"/>
      <c r="I11" s="9">
        <f t="shared" si="4"/>
        <v>0</v>
      </c>
      <c r="J11" s="11">
        <f t="shared" si="5"/>
        <v>0</v>
      </c>
      <c r="K11" s="24" t="s">
        <v>17</v>
      </c>
      <c r="L11" s="9">
        <v>46</v>
      </c>
      <c r="M11" s="9" t="s">
        <v>13</v>
      </c>
      <c r="N11" s="12">
        <v>27</v>
      </c>
      <c r="O11" s="9" t="s">
        <v>14</v>
      </c>
      <c r="P11" s="35">
        <v>16</v>
      </c>
      <c r="Q11" s="10">
        <f t="shared" ca="1" si="0"/>
        <v>41991</v>
      </c>
      <c r="R11" s="9" t="str">
        <f t="shared" si="1"/>
        <v xml:space="preserve"> APP 46 IM 27 ILOT 16  </v>
      </c>
      <c r="S11" s="9"/>
      <c r="T11" s="11">
        <f t="shared" si="2"/>
        <v>0</v>
      </c>
      <c r="V11" s="36" t="str">
        <f t="shared" si="3"/>
        <v>46.27.16</v>
      </c>
    </row>
    <row r="12" spans="1:22">
      <c r="A12" s="21">
        <f>ROW(A12:A58)-7</f>
        <v>5</v>
      </c>
      <c r="B12" s="39"/>
      <c r="C12" s="39"/>
      <c r="D12" s="40"/>
      <c r="E12" s="22"/>
      <c r="F12" s="41"/>
      <c r="G12" s="23"/>
      <c r="H12" s="24"/>
      <c r="I12" s="9">
        <f t="shared" si="4"/>
        <v>0</v>
      </c>
      <c r="J12" s="11">
        <f t="shared" si="5"/>
        <v>0</v>
      </c>
      <c r="K12" s="24" t="s">
        <v>17</v>
      </c>
      <c r="L12" s="9">
        <v>46</v>
      </c>
      <c r="M12" s="9" t="s">
        <v>13</v>
      </c>
      <c r="N12" s="12">
        <v>27</v>
      </c>
      <c r="O12" s="9" t="s">
        <v>14</v>
      </c>
      <c r="P12" s="35">
        <v>16</v>
      </c>
      <c r="Q12" s="10">
        <f t="shared" ca="1" si="0"/>
        <v>41991</v>
      </c>
      <c r="R12" s="9" t="str">
        <f t="shared" si="1"/>
        <v xml:space="preserve"> APP 46 IM 27 ILOT 16  </v>
      </c>
      <c r="S12" s="9"/>
      <c r="T12" s="11">
        <f t="shared" si="2"/>
        <v>0</v>
      </c>
      <c r="V12" s="36" t="str">
        <f t="shared" si="3"/>
        <v>46.27.16</v>
      </c>
    </row>
    <row r="13" spans="1:22">
      <c r="A13" s="21">
        <f>ROW(A13:A58)-7</f>
        <v>6</v>
      </c>
      <c r="B13" s="39"/>
      <c r="C13" s="39"/>
      <c r="D13" s="40"/>
      <c r="E13" s="22"/>
      <c r="F13" s="41"/>
      <c r="G13" s="23"/>
      <c r="H13" s="24"/>
      <c r="I13" s="9">
        <f t="shared" si="4"/>
        <v>0</v>
      </c>
      <c r="J13" s="11">
        <f t="shared" si="5"/>
        <v>0</v>
      </c>
      <c r="K13" s="24" t="s">
        <v>17</v>
      </c>
      <c r="L13" s="9">
        <v>46</v>
      </c>
      <c r="M13" s="9" t="s">
        <v>13</v>
      </c>
      <c r="N13" s="12">
        <v>27</v>
      </c>
      <c r="O13" s="9" t="s">
        <v>14</v>
      </c>
      <c r="P13" s="35">
        <v>16</v>
      </c>
      <c r="Q13" s="10">
        <f t="shared" ca="1" si="0"/>
        <v>41991</v>
      </c>
      <c r="R13" s="9" t="str">
        <f t="shared" si="1"/>
        <v xml:space="preserve"> APP 46 IM 27 ILOT 16  </v>
      </c>
      <c r="S13" s="9"/>
      <c r="T13" s="11">
        <f t="shared" si="2"/>
        <v>0</v>
      </c>
      <c r="V13" s="36" t="str">
        <f t="shared" si="3"/>
        <v>46.27.16</v>
      </c>
    </row>
    <row r="14" spans="1:22">
      <c r="A14" s="21">
        <f>ROW(A14:A58)-7</f>
        <v>7</v>
      </c>
      <c r="B14" s="39"/>
      <c r="C14" s="39"/>
      <c r="D14" s="40"/>
      <c r="E14" s="22"/>
      <c r="F14" s="41"/>
      <c r="G14" s="23"/>
      <c r="H14" s="24"/>
      <c r="I14" s="9">
        <f t="shared" si="4"/>
        <v>0</v>
      </c>
      <c r="J14" s="11">
        <f t="shared" si="5"/>
        <v>0</v>
      </c>
      <c r="K14" s="24" t="s">
        <v>17</v>
      </c>
      <c r="L14" s="9">
        <v>46</v>
      </c>
      <c r="M14" s="9" t="s">
        <v>13</v>
      </c>
      <c r="N14" s="12">
        <v>27</v>
      </c>
      <c r="O14" s="9" t="s">
        <v>14</v>
      </c>
      <c r="P14" s="35">
        <v>16</v>
      </c>
      <c r="Q14" s="10">
        <f t="shared" ca="1" si="0"/>
        <v>41991</v>
      </c>
      <c r="R14" s="9" t="str">
        <f t="shared" si="1"/>
        <v xml:space="preserve"> APP 46 IM 27 ILOT 16  </v>
      </c>
      <c r="S14" s="9"/>
      <c r="T14" s="11">
        <f t="shared" si="2"/>
        <v>0</v>
      </c>
      <c r="V14" s="36" t="str">
        <f t="shared" si="3"/>
        <v>46.27.16</v>
      </c>
    </row>
    <row r="15" spans="1:22">
      <c r="A15" s="21">
        <f>ROW(A15:A58)-7</f>
        <v>8</v>
      </c>
      <c r="B15" s="39"/>
      <c r="C15" s="39"/>
      <c r="D15" s="40"/>
      <c r="E15" s="22"/>
      <c r="F15" s="41"/>
      <c r="G15" s="23"/>
      <c r="H15" s="24"/>
      <c r="I15" s="9">
        <f t="shared" si="4"/>
        <v>0</v>
      </c>
      <c r="J15" s="11">
        <f t="shared" si="5"/>
        <v>0</v>
      </c>
      <c r="K15" s="24" t="s">
        <v>17</v>
      </c>
      <c r="L15" s="9">
        <v>46</v>
      </c>
      <c r="M15" s="9" t="s">
        <v>13</v>
      </c>
      <c r="N15" s="12">
        <v>27</v>
      </c>
      <c r="O15" s="9" t="s">
        <v>14</v>
      </c>
      <c r="P15" s="35">
        <v>16</v>
      </c>
      <c r="Q15" s="10">
        <f t="shared" ca="1" si="0"/>
        <v>41991</v>
      </c>
      <c r="R15" s="9" t="str">
        <f t="shared" si="1"/>
        <v xml:space="preserve"> APP 46 IM 27 ILOT 16  </v>
      </c>
      <c r="S15" s="9"/>
      <c r="T15" s="11">
        <f t="shared" si="2"/>
        <v>0</v>
      </c>
      <c r="V15" s="36" t="str">
        <f t="shared" si="3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4"/>
        <v>0</v>
      </c>
      <c r="J16" s="11">
        <f t="shared" si="5"/>
        <v>0</v>
      </c>
      <c r="K16" s="24" t="s">
        <v>17</v>
      </c>
      <c r="L16" s="9">
        <v>46</v>
      </c>
      <c r="M16" s="9" t="s">
        <v>13</v>
      </c>
      <c r="N16" s="12">
        <v>27</v>
      </c>
      <c r="O16" s="9" t="s">
        <v>14</v>
      </c>
      <c r="P16" s="35">
        <v>16</v>
      </c>
      <c r="Q16" s="10">
        <f t="shared" ca="1" si="0"/>
        <v>41991</v>
      </c>
      <c r="R16" s="9" t="str">
        <f t="shared" si="1"/>
        <v xml:space="preserve"> APP 46 IM 27 ILOT 16  </v>
      </c>
      <c r="S16" s="9"/>
      <c r="T16" s="11">
        <f t="shared" si="2"/>
        <v>0</v>
      </c>
      <c r="V16" s="36" t="str">
        <f t="shared" si="3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4"/>
        <v>0</v>
      </c>
      <c r="J17" s="11">
        <f t="shared" si="5"/>
        <v>0</v>
      </c>
      <c r="K17" s="24" t="s">
        <v>17</v>
      </c>
      <c r="L17" s="9">
        <v>46</v>
      </c>
      <c r="M17" s="9" t="s">
        <v>13</v>
      </c>
      <c r="N17" s="12">
        <v>27</v>
      </c>
      <c r="O17" s="9" t="s">
        <v>14</v>
      </c>
      <c r="P17" s="35">
        <v>16</v>
      </c>
      <c r="Q17" s="10">
        <f t="shared" ca="1" si="0"/>
        <v>41991</v>
      </c>
      <c r="R17" s="9" t="str">
        <f t="shared" si="1"/>
        <v xml:space="preserve"> APP 46 IM 27 ILOT 16  </v>
      </c>
      <c r="S17" s="9"/>
      <c r="T17" s="11">
        <f t="shared" si="2"/>
        <v>0</v>
      </c>
      <c r="V17" s="36" t="str">
        <f t="shared" si="3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4"/>
        <v>0</v>
      </c>
      <c r="J18" s="11">
        <f t="shared" si="5"/>
        <v>0</v>
      </c>
      <c r="K18" s="24" t="s">
        <v>17</v>
      </c>
      <c r="L18" s="9">
        <v>46</v>
      </c>
      <c r="M18" s="9" t="s">
        <v>13</v>
      </c>
      <c r="N18" s="12">
        <v>27</v>
      </c>
      <c r="O18" s="9" t="s">
        <v>14</v>
      </c>
      <c r="P18" s="35">
        <v>16</v>
      </c>
      <c r="Q18" s="10">
        <f t="shared" ca="1" si="0"/>
        <v>41991</v>
      </c>
      <c r="R18" s="9" t="str">
        <f t="shared" si="1"/>
        <v xml:space="preserve"> APP 46 IM 27 ILOT 16  </v>
      </c>
      <c r="S18" s="9"/>
      <c r="T18" s="11">
        <f t="shared" si="2"/>
        <v>0</v>
      </c>
      <c r="V18" s="36" t="str">
        <f t="shared" si="3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4"/>
        <v>0</v>
      </c>
      <c r="J19" s="11">
        <f t="shared" si="5"/>
        <v>0</v>
      </c>
      <c r="K19" s="24" t="s">
        <v>17</v>
      </c>
      <c r="L19" s="9">
        <v>46</v>
      </c>
      <c r="M19" s="9" t="s">
        <v>13</v>
      </c>
      <c r="N19" s="12">
        <v>27</v>
      </c>
      <c r="O19" s="9" t="s">
        <v>14</v>
      </c>
      <c r="P19" s="35">
        <v>16</v>
      </c>
      <c r="Q19" s="10">
        <f t="shared" ca="1" si="0"/>
        <v>41991</v>
      </c>
      <c r="R19" s="9" t="str">
        <f t="shared" si="1"/>
        <v xml:space="preserve"> APP 46 IM 27 ILOT 16  </v>
      </c>
      <c r="S19" s="9"/>
      <c r="T19" s="11">
        <f t="shared" si="2"/>
        <v>0</v>
      </c>
      <c r="V19" s="36" t="str">
        <f t="shared" si="3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4"/>
        <v>0</v>
      </c>
      <c r="J20" s="11">
        <f t="shared" si="5"/>
        <v>0</v>
      </c>
      <c r="K20" s="24" t="s">
        <v>17</v>
      </c>
      <c r="L20" s="9">
        <v>46</v>
      </c>
      <c r="M20" s="9" t="s">
        <v>13</v>
      </c>
      <c r="N20" s="12">
        <v>27</v>
      </c>
      <c r="O20" s="9" t="s">
        <v>14</v>
      </c>
      <c r="P20" s="35">
        <v>16</v>
      </c>
      <c r="Q20" s="10">
        <f t="shared" ca="1" si="0"/>
        <v>41991</v>
      </c>
      <c r="R20" s="9" t="str">
        <f t="shared" si="1"/>
        <v xml:space="preserve"> APP 46 IM 27 ILOT 16  </v>
      </c>
      <c r="S20" s="9"/>
      <c r="T20" s="11">
        <f t="shared" si="2"/>
        <v>0</v>
      </c>
      <c r="V20" s="36" t="str">
        <f t="shared" si="3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4"/>
        <v>0</v>
      </c>
      <c r="J21" s="11">
        <f t="shared" si="5"/>
        <v>0</v>
      </c>
      <c r="K21" s="24" t="s">
        <v>17</v>
      </c>
      <c r="L21" s="9">
        <v>46</v>
      </c>
      <c r="M21" s="9" t="s">
        <v>13</v>
      </c>
      <c r="N21" s="12">
        <v>27</v>
      </c>
      <c r="O21" s="9" t="s">
        <v>14</v>
      </c>
      <c r="P21" s="35">
        <v>16</v>
      </c>
      <c r="Q21" s="10">
        <f t="shared" ca="1" si="0"/>
        <v>41991</v>
      </c>
      <c r="R21" s="9" t="str">
        <f t="shared" si="1"/>
        <v xml:space="preserve"> APP 46 IM 27 ILOT 16  </v>
      </c>
      <c r="S21" s="9"/>
      <c r="T21" s="11">
        <f t="shared" si="2"/>
        <v>0</v>
      </c>
      <c r="V21" s="36" t="str">
        <f t="shared" si="3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4"/>
        <v>0</v>
      </c>
      <c r="J22" s="11">
        <f t="shared" si="5"/>
        <v>0</v>
      </c>
      <c r="K22" s="24" t="s">
        <v>17</v>
      </c>
      <c r="L22" s="9">
        <v>46</v>
      </c>
      <c r="M22" s="9" t="s">
        <v>13</v>
      </c>
      <c r="N22" s="12">
        <v>27</v>
      </c>
      <c r="O22" s="9" t="s">
        <v>14</v>
      </c>
      <c r="P22" s="35">
        <v>16</v>
      </c>
      <c r="Q22" s="10">
        <f t="shared" ca="1" si="0"/>
        <v>41991</v>
      </c>
      <c r="R22" s="9" t="str">
        <f t="shared" si="1"/>
        <v xml:space="preserve"> APP 46 IM 27 ILOT 16  </v>
      </c>
      <c r="S22" s="9"/>
      <c r="T22" s="11">
        <f t="shared" si="2"/>
        <v>0</v>
      </c>
      <c r="V22" s="36" t="str">
        <f t="shared" si="3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4"/>
        <v>0</v>
      </c>
      <c r="J23" s="11">
        <f t="shared" si="5"/>
        <v>0</v>
      </c>
      <c r="K23" s="24" t="s">
        <v>17</v>
      </c>
      <c r="L23" s="9">
        <v>46</v>
      </c>
      <c r="M23" s="9" t="s">
        <v>13</v>
      </c>
      <c r="N23" s="12">
        <v>27</v>
      </c>
      <c r="O23" s="9" t="s">
        <v>14</v>
      </c>
      <c r="P23" s="35">
        <v>16</v>
      </c>
      <c r="Q23" s="10">
        <f t="shared" ca="1" si="0"/>
        <v>41991</v>
      </c>
      <c r="R23" s="9" t="str">
        <f t="shared" si="1"/>
        <v xml:space="preserve"> APP 46 IM 27 ILOT 16  </v>
      </c>
      <c r="S23" s="9"/>
      <c r="T23" s="11">
        <f t="shared" si="2"/>
        <v>0</v>
      </c>
      <c r="V23" s="36" t="str">
        <f t="shared" si="3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4"/>
        <v>0</v>
      </c>
      <c r="J24" s="11">
        <f t="shared" si="5"/>
        <v>0</v>
      </c>
      <c r="K24" s="24" t="s">
        <v>17</v>
      </c>
      <c r="L24" s="9">
        <v>46</v>
      </c>
      <c r="M24" s="9" t="s">
        <v>13</v>
      </c>
      <c r="N24" s="12">
        <v>27</v>
      </c>
      <c r="O24" s="9" t="s">
        <v>14</v>
      </c>
      <c r="P24" s="35">
        <v>16</v>
      </c>
      <c r="Q24" s="10">
        <f t="shared" ca="1" si="0"/>
        <v>41991</v>
      </c>
      <c r="R24" s="9" t="str">
        <f t="shared" si="1"/>
        <v xml:space="preserve"> APP 46 IM 27 ILOT 16  </v>
      </c>
      <c r="S24" s="9"/>
      <c r="T24" s="11">
        <f t="shared" si="2"/>
        <v>0</v>
      </c>
      <c r="V24" s="36" t="str">
        <f t="shared" si="3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4"/>
        <v>0</v>
      </c>
      <c r="J25" s="11">
        <f t="shared" si="5"/>
        <v>0</v>
      </c>
      <c r="K25" s="24" t="s">
        <v>17</v>
      </c>
      <c r="L25" s="9">
        <v>46</v>
      </c>
      <c r="M25" s="9" t="s">
        <v>13</v>
      </c>
      <c r="N25" s="12">
        <v>27</v>
      </c>
      <c r="O25" s="9" t="s">
        <v>14</v>
      </c>
      <c r="P25" s="35">
        <v>16</v>
      </c>
      <c r="Q25" s="10">
        <f t="shared" ca="1" si="0"/>
        <v>41991</v>
      </c>
      <c r="R25" s="9" t="str">
        <f t="shared" si="1"/>
        <v xml:space="preserve"> APP 46 IM 27 ILOT 16  </v>
      </c>
      <c r="S25" s="9"/>
      <c r="T25" s="11">
        <f t="shared" si="2"/>
        <v>0</v>
      </c>
      <c r="V25" s="36" t="str">
        <f t="shared" si="3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4"/>
        <v>0</v>
      </c>
      <c r="J26" s="11">
        <f t="shared" si="5"/>
        <v>0</v>
      </c>
      <c r="K26" s="24" t="s">
        <v>17</v>
      </c>
      <c r="L26" s="9">
        <v>46</v>
      </c>
      <c r="M26" s="9" t="s">
        <v>13</v>
      </c>
      <c r="N26" s="12">
        <v>27</v>
      </c>
      <c r="O26" s="9" t="s">
        <v>14</v>
      </c>
      <c r="P26" s="35">
        <v>16</v>
      </c>
      <c r="Q26" s="10">
        <f t="shared" ca="1" si="0"/>
        <v>41991</v>
      </c>
      <c r="R26" s="9" t="str">
        <f t="shared" si="1"/>
        <v xml:space="preserve"> APP 46 IM 27 ILOT 16  </v>
      </c>
      <c r="S26" s="9"/>
      <c r="T26" s="11">
        <f t="shared" si="2"/>
        <v>0</v>
      </c>
      <c r="V26" s="36" t="str">
        <f t="shared" si="3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4"/>
        <v>0</v>
      </c>
      <c r="J27" s="11">
        <f t="shared" si="5"/>
        <v>0</v>
      </c>
      <c r="K27" s="24" t="s">
        <v>17</v>
      </c>
      <c r="L27" s="9">
        <v>46</v>
      </c>
      <c r="M27" s="9" t="s">
        <v>13</v>
      </c>
      <c r="N27" s="12">
        <v>27</v>
      </c>
      <c r="O27" s="9" t="s">
        <v>14</v>
      </c>
      <c r="P27" s="35">
        <v>16</v>
      </c>
      <c r="Q27" s="10">
        <f t="shared" ca="1" si="0"/>
        <v>41991</v>
      </c>
      <c r="R27" s="9" t="str">
        <f t="shared" si="1"/>
        <v xml:space="preserve"> APP 46 IM 27 ILOT 16  </v>
      </c>
      <c r="S27" s="9"/>
      <c r="T27" s="11">
        <f t="shared" si="2"/>
        <v>0</v>
      </c>
      <c r="V27" s="36" t="str">
        <f t="shared" si="3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4"/>
        <v>0</v>
      </c>
      <c r="J28" s="11">
        <f t="shared" si="5"/>
        <v>0</v>
      </c>
      <c r="K28" s="24" t="s">
        <v>17</v>
      </c>
      <c r="L28" s="9">
        <v>46</v>
      </c>
      <c r="M28" s="9" t="s">
        <v>13</v>
      </c>
      <c r="N28" s="12">
        <v>27</v>
      </c>
      <c r="O28" s="9" t="s">
        <v>14</v>
      </c>
      <c r="P28" s="35">
        <v>16</v>
      </c>
      <c r="Q28" s="10">
        <f t="shared" ca="1" si="0"/>
        <v>41991</v>
      </c>
      <c r="R28" s="9" t="str">
        <f t="shared" si="1"/>
        <v xml:space="preserve"> APP 46 IM 27 ILOT 16  </v>
      </c>
      <c r="S28" s="9"/>
      <c r="T28" s="11">
        <f t="shared" si="2"/>
        <v>0</v>
      </c>
      <c r="V28" s="36" t="str">
        <f t="shared" si="3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4"/>
        <v>0</v>
      </c>
      <c r="J29" s="11">
        <f t="shared" si="5"/>
        <v>0</v>
      </c>
      <c r="K29" s="24" t="s">
        <v>17</v>
      </c>
      <c r="L29" s="9">
        <v>46</v>
      </c>
      <c r="M29" s="9" t="s">
        <v>13</v>
      </c>
      <c r="N29" s="12">
        <v>27</v>
      </c>
      <c r="O29" s="9" t="s">
        <v>14</v>
      </c>
      <c r="P29" s="35">
        <v>16</v>
      </c>
      <c r="Q29" s="10">
        <f t="shared" ca="1" si="0"/>
        <v>41991</v>
      </c>
      <c r="R29" s="9" t="str">
        <f t="shared" si="1"/>
        <v xml:space="preserve"> APP 46 IM 27 ILOT 16  </v>
      </c>
      <c r="S29" s="9"/>
      <c r="T29" s="11">
        <f t="shared" si="2"/>
        <v>0</v>
      </c>
      <c r="V29" s="36" t="str">
        <f t="shared" si="3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4"/>
        <v>0</v>
      </c>
      <c r="J30" s="11">
        <f t="shared" si="5"/>
        <v>0</v>
      </c>
      <c r="K30" s="24" t="s">
        <v>17</v>
      </c>
      <c r="L30" s="9">
        <v>46</v>
      </c>
      <c r="M30" s="9" t="s">
        <v>13</v>
      </c>
      <c r="N30" s="12">
        <v>27</v>
      </c>
      <c r="O30" s="9" t="s">
        <v>14</v>
      </c>
      <c r="P30" s="35">
        <v>16</v>
      </c>
      <c r="Q30" s="10">
        <f t="shared" ca="1" si="0"/>
        <v>41991</v>
      </c>
      <c r="R30" s="9" t="str">
        <f t="shared" si="1"/>
        <v xml:space="preserve"> APP 46 IM 27 ILOT 16  </v>
      </c>
      <c r="S30" s="9"/>
      <c r="T30" s="11">
        <f t="shared" si="2"/>
        <v>0</v>
      </c>
      <c r="V30" s="36" t="str">
        <f t="shared" si="3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4"/>
        <v>0</v>
      </c>
      <c r="J31" s="11">
        <f t="shared" si="5"/>
        <v>0</v>
      </c>
      <c r="K31" s="24" t="s">
        <v>17</v>
      </c>
      <c r="L31" s="9">
        <v>46</v>
      </c>
      <c r="M31" s="9" t="s">
        <v>13</v>
      </c>
      <c r="N31" s="12">
        <v>27</v>
      </c>
      <c r="O31" s="9" t="s">
        <v>14</v>
      </c>
      <c r="P31" s="35">
        <v>16</v>
      </c>
      <c r="Q31" s="10">
        <f t="shared" ca="1" si="0"/>
        <v>41991</v>
      </c>
      <c r="R31" s="9" t="str">
        <f t="shared" si="1"/>
        <v xml:space="preserve"> APP 46 IM 27 ILOT 16  </v>
      </c>
      <c r="S31" s="9"/>
      <c r="T31" s="11">
        <f t="shared" si="2"/>
        <v>0</v>
      </c>
      <c r="V31" s="36" t="str">
        <f t="shared" si="3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4"/>
        <v>0</v>
      </c>
      <c r="J32" s="11">
        <f t="shared" si="5"/>
        <v>0</v>
      </c>
      <c r="K32" s="24" t="s">
        <v>17</v>
      </c>
      <c r="L32" s="9">
        <v>46</v>
      </c>
      <c r="M32" s="9" t="s">
        <v>13</v>
      </c>
      <c r="N32" s="12">
        <v>27</v>
      </c>
      <c r="O32" s="9" t="s">
        <v>14</v>
      </c>
      <c r="P32" s="35">
        <v>16</v>
      </c>
      <c r="Q32" s="10">
        <f t="shared" ca="1" si="0"/>
        <v>41991</v>
      </c>
      <c r="R32" s="9" t="str">
        <f t="shared" si="1"/>
        <v xml:space="preserve"> APP 46 IM 27 ILOT 16  </v>
      </c>
      <c r="S32" s="9"/>
      <c r="T32" s="11">
        <f t="shared" si="2"/>
        <v>0</v>
      </c>
      <c r="V32" s="36" t="str">
        <f t="shared" si="3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4"/>
        <v>0</v>
      </c>
      <c r="J33" s="11">
        <f t="shared" si="5"/>
        <v>0</v>
      </c>
      <c r="K33" s="24" t="s">
        <v>17</v>
      </c>
      <c r="L33" s="9">
        <v>46</v>
      </c>
      <c r="M33" s="9" t="s">
        <v>13</v>
      </c>
      <c r="N33" s="12">
        <v>27</v>
      </c>
      <c r="O33" s="9" t="s">
        <v>14</v>
      </c>
      <c r="P33" s="35">
        <v>16</v>
      </c>
      <c r="Q33" s="10">
        <f t="shared" ca="1" si="0"/>
        <v>41991</v>
      </c>
      <c r="R33" s="9" t="str">
        <f t="shared" si="1"/>
        <v xml:space="preserve"> APP 46 IM 27 ILOT 16  </v>
      </c>
      <c r="S33" s="9"/>
      <c r="T33" s="11">
        <f t="shared" si="2"/>
        <v>0</v>
      </c>
      <c r="V33" s="36" t="str">
        <f t="shared" si="3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4"/>
        <v>0</v>
      </c>
      <c r="J34" s="11">
        <f t="shared" si="5"/>
        <v>0</v>
      </c>
      <c r="K34" s="24" t="s">
        <v>17</v>
      </c>
      <c r="L34" s="9">
        <v>46</v>
      </c>
      <c r="M34" s="9" t="s">
        <v>13</v>
      </c>
      <c r="N34" s="12">
        <v>27</v>
      </c>
      <c r="O34" s="9" t="s">
        <v>14</v>
      </c>
      <c r="P34" s="35">
        <v>16</v>
      </c>
      <c r="Q34" s="10">
        <f t="shared" ca="1" si="0"/>
        <v>41991</v>
      </c>
      <c r="R34" s="9" t="str">
        <f t="shared" si="1"/>
        <v xml:space="preserve"> APP 46 IM 27 ILOT 16  </v>
      </c>
      <c r="S34" s="9"/>
      <c r="T34" s="11">
        <f t="shared" si="2"/>
        <v>0</v>
      </c>
      <c r="V34" s="36" t="str">
        <f t="shared" si="3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4"/>
        <v>0</v>
      </c>
      <c r="J35" s="11">
        <f t="shared" si="5"/>
        <v>0</v>
      </c>
      <c r="K35" s="24" t="s">
        <v>17</v>
      </c>
      <c r="L35" s="9">
        <v>46</v>
      </c>
      <c r="M35" s="9" t="s">
        <v>13</v>
      </c>
      <c r="N35" s="12">
        <v>27</v>
      </c>
      <c r="O35" s="9" t="s">
        <v>14</v>
      </c>
      <c r="P35" s="35">
        <v>16</v>
      </c>
      <c r="Q35" s="10">
        <f t="shared" ca="1" si="0"/>
        <v>41991</v>
      </c>
      <c r="R35" s="9" t="str">
        <f t="shared" si="1"/>
        <v xml:space="preserve"> APP 46 IM 27 ILOT 16  </v>
      </c>
      <c r="S35" s="9"/>
      <c r="T35" s="11">
        <f t="shared" si="2"/>
        <v>0</v>
      </c>
      <c r="V35" s="36" t="str">
        <f t="shared" si="3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4"/>
        <v>0</v>
      </c>
      <c r="J36" s="11">
        <f t="shared" si="5"/>
        <v>0</v>
      </c>
      <c r="K36" s="24" t="s">
        <v>17</v>
      </c>
      <c r="L36" s="9">
        <v>46</v>
      </c>
      <c r="M36" s="9" t="s">
        <v>13</v>
      </c>
      <c r="N36" s="12">
        <v>27</v>
      </c>
      <c r="O36" s="9" t="s">
        <v>14</v>
      </c>
      <c r="P36" s="35">
        <v>16</v>
      </c>
      <c r="Q36" s="10">
        <f t="shared" ca="1" si="0"/>
        <v>41991</v>
      </c>
      <c r="R36" s="9" t="str">
        <f t="shared" si="1"/>
        <v xml:space="preserve"> APP 46 IM 27 ILOT 16  </v>
      </c>
      <c r="S36" s="9"/>
      <c r="T36" s="11">
        <f t="shared" si="2"/>
        <v>0</v>
      </c>
      <c r="V36" s="36" t="str">
        <f t="shared" si="3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4"/>
        <v>0</v>
      </c>
      <c r="J37" s="11">
        <f t="shared" si="5"/>
        <v>0</v>
      </c>
      <c r="K37" s="24" t="s">
        <v>17</v>
      </c>
      <c r="L37" s="9">
        <v>46</v>
      </c>
      <c r="M37" s="9" t="s">
        <v>13</v>
      </c>
      <c r="N37" s="12">
        <v>27</v>
      </c>
      <c r="O37" s="9" t="s">
        <v>14</v>
      </c>
      <c r="P37" s="35">
        <v>16</v>
      </c>
      <c r="Q37" s="10">
        <f t="shared" ca="1" si="0"/>
        <v>41991</v>
      </c>
      <c r="R37" s="9" t="str">
        <f t="shared" si="1"/>
        <v xml:space="preserve"> APP 46 IM 27 ILOT 16  </v>
      </c>
      <c r="S37" s="9"/>
      <c r="T37" s="11">
        <f t="shared" si="2"/>
        <v>0</v>
      </c>
      <c r="V37" s="36" t="str">
        <f t="shared" si="3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4"/>
        <v>0</v>
      </c>
      <c r="J38" s="11">
        <f t="shared" si="5"/>
        <v>0</v>
      </c>
      <c r="K38" s="24" t="s">
        <v>17</v>
      </c>
      <c r="L38" s="9">
        <v>46</v>
      </c>
      <c r="M38" s="9" t="s">
        <v>13</v>
      </c>
      <c r="N38" s="12">
        <v>27</v>
      </c>
      <c r="O38" s="9" t="s">
        <v>14</v>
      </c>
      <c r="P38" s="35">
        <v>16</v>
      </c>
      <c r="Q38" s="10">
        <f t="shared" ca="1" si="0"/>
        <v>41991</v>
      </c>
      <c r="R38" s="9" t="str">
        <f t="shared" si="1"/>
        <v xml:space="preserve"> APP 46 IM 27 ILOT 16  </v>
      </c>
      <c r="S38" s="9"/>
      <c r="T38" s="11">
        <f t="shared" si="2"/>
        <v>0</v>
      </c>
      <c r="V38" s="36" t="str">
        <f t="shared" si="3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4"/>
        <v>0</v>
      </c>
      <c r="J39" s="11">
        <f t="shared" si="5"/>
        <v>0</v>
      </c>
      <c r="K39" s="24" t="s">
        <v>17</v>
      </c>
      <c r="L39" s="9">
        <v>46</v>
      </c>
      <c r="M39" s="9" t="s">
        <v>13</v>
      </c>
      <c r="N39" s="12">
        <v>27</v>
      </c>
      <c r="O39" s="9" t="s">
        <v>14</v>
      </c>
      <c r="P39" s="35">
        <v>16</v>
      </c>
      <c r="Q39" s="10">
        <f t="shared" ca="1" si="0"/>
        <v>41991</v>
      </c>
      <c r="R39" s="9" t="str">
        <f t="shared" si="1"/>
        <v xml:space="preserve"> APP 46 IM 27 ILOT 16  </v>
      </c>
      <c r="S39" s="9"/>
      <c r="T39" s="11">
        <f t="shared" si="2"/>
        <v>0</v>
      </c>
      <c r="V39" s="36" t="str">
        <f t="shared" si="3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4"/>
        <v>0</v>
      </c>
      <c r="J40" s="11">
        <f t="shared" si="5"/>
        <v>0</v>
      </c>
      <c r="K40" s="24" t="s">
        <v>17</v>
      </c>
      <c r="L40" s="9">
        <v>46</v>
      </c>
      <c r="M40" s="9" t="s">
        <v>13</v>
      </c>
      <c r="N40" s="12">
        <v>27</v>
      </c>
      <c r="O40" s="9" t="s">
        <v>14</v>
      </c>
      <c r="P40" s="35">
        <v>16</v>
      </c>
      <c r="Q40" s="10">
        <f t="shared" ca="1" si="0"/>
        <v>41991</v>
      </c>
      <c r="R40" s="9" t="str">
        <f t="shared" si="1"/>
        <v xml:space="preserve"> APP 46 IM 27 ILOT 16  </v>
      </c>
      <c r="S40" s="9"/>
      <c r="T40" s="11">
        <f t="shared" si="2"/>
        <v>0</v>
      </c>
      <c r="V40" s="36" t="str">
        <f t="shared" si="3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4"/>
        <v>0</v>
      </c>
      <c r="J41" s="11">
        <f t="shared" si="5"/>
        <v>0</v>
      </c>
      <c r="K41" s="24" t="s">
        <v>17</v>
      </c>
      <c r="L41" s="9">
        <v>46</v>
      </c>
      <c r="M41" s="9" t="s">
        <v>13</v>
      </c>
      <c r="N41" s="12">
        <v>27</v>
      </c>
      <c r="O41" s="9" t="s">
        <v>14</v>
      </c>
      <c r="P41" s="35">
        <v>16</v>
      </c>
      <c r="Q41" s="10">
        <f t="shared" ca="1" si="0"/>
        <v>41991</v>
      </c>
      <c r="R41" s="9" t="str">
        <f t="shared" si="1"/>
        <v xml:space="preserve"> APP 46 IM 27 ILOT 16  </v>
      </c>
      <c r="S41" s="9"/>
      <c r="T41" s="11">
        <f t="shared" si="2"/>
        <v>0</v>
      </c>
      <c r="V41" s="36" t="str">
        <f t="shared" si="3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4"/>
        <v>0</v>
      </c>
      <c r="J42" s="11">
        <f t="shared" si="5"/>
        <v>0</v>
      </c>
      <c r="K42" s="24" t="s">
        <v>17</v>
      </c>
      <c r="L42" s="9">
        <v>46</v>
      </c>
      <c r="M42" s="9" t="s">
        <v>13</v>
      </c>
      <c r="N42" s="12">
        <v>27</v>
      </c>
      <c r="O42" s="9" t="s">
        <v>14</v>
      </c>
      <c r="P42" s="35">
        <v>16</v>
      </c>
      <c r="Q42" s="10">
        <f t="shared" ca="1" si="0"/>
        <v>41991</v>
      </c>
      <c r="R42" s="9" t="str">
        <f t="shared" si="1"/>
        <v xml:space="preserve"> APP 46 IM 27 ILOT 16  </v>
      </c>
      <c r="S42" s="9"/>
      <c r="T42" s="11">
        <f t="shared" si="2"/>
        <v>0</v>
      </c>
      <c r="V42" s="36" t="str">
        <f t="shared" si="3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4"/>
        <v>0</v>
      </c>
      <c r="J43" s="11">
        <f t="shared" si="5"/>
        <v>0</v>
      </c>
      <c r="K43" s="24" t="s">
        <v>17</v>
      </c>
      <c r="L43" s="9">
        <v>46</v>
      </c>
      <c r="M43" s="9" t="s">
        <v>13</v>
      </c>
      <c r="N43" s="12">
        <v>27</v>
      </c>
      <c r="O43" s="9" t="s">
        <v>14</v>
      </c>
      <c r="P43" s="35">
        <v>16</v>
      </c>
      <c r="Q43" s="10">
        <f t="shared" ca="1" si="0"/>
        <v>41991</v>
      </c>
      <c r="R43" s="9" t="str">
        <f t="shared" si="1"/>
        <v xml:space="preserve"> APP 46 IM 27 ILOT 16  </v>
      </c>
      <c r="S43" s="9"/>
      <c r="T43" s="11">
        <f t="shared" si="2"/>
        <v>0</v>
      </c>
      <c r="V43" s="36" t="str">
        <f t="shared" si="3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17</v>
      </c>
      <c r="L44" s="9">
        <v>46</v>
      </c>
      <c r="M44" s="9" t="s">
        <v>13</v>
      </c>
      <c r="N44" s="12">
        <v>27</v>
      </c>
      <c r="O44" s="9" t="s">
        <v>14</v>
      </c>
      <c r="P44" s="35">
        <v>16</v>
      </c>
      <c r="Q44" s="10">
        <f t="shared" ca="1" si="0"/>
        <v>41991</v>
      </c>
      <c r="R44" s="9" t="str">
        <f t="shared" ref="R44:R46" si="8">CONCATENATE(G44," ",K44," ",L44," ",M44," ",N44," ",O44," ",P44," ",F44," ",E44)</f>
        <v xml:space="preserve"> APP 46 IM 27 ILOT 16  </v>
      </c>
      <c r="S44" s="9"/>
      <c r="T44" s="11">
        <f t="shared" ref="T44:T46" si="9">I44</f>
        <v>0</v>
      </c>
      <c r="V44" s="36" t="str">
        <f t="shared" ref="V44:V46" si="10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17</v>
      </c>
      <c r="L45" s="9">
        <v>46</v>
      </c>
      <c r="M45" s="9" t="s">
        <v>13</v>
      </c>
      <c r="N45" s="12">
        <v>27</v>
      </c>
      <c r="O45" s="9" t="s">
        <v>14</v>
      </c>
      <c r="P45" s="35">
        <v>16</v>
      </c>
      <c r="Q45" s="10">
        <f t="shared" ca="1" si="0"/>
        <v>41991</v>
      </c>
      <c r="R45" s="9" t="str">
        <f t="shared" si="8"/>
        <v xml:space="preserve"> APP 46 IM 27 ILOT 16  </v>
      </c>
      <c r="S45" s="9"/>
      <c r="T45" s="11">
        <f t="shared" si="9"/>
        <v>0</v>
      </c>
      <c r="V45" s="36" t="str">
        <f t="shared" si="10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17</v>
      </c>
      <c r="L46" s="9">
        <v>46</v>
      </c>
      <c r="M46" s="9" t="s">
        <v>13</v>
      </c>
      <c r="N46" s="12">
        <v>27</v>
      </c>
      <c r="O46" s="9" t="s">
        <v>14</v>
      </c>
      <c r="P46" s="35">
        <v>16</v>
      </c>
      <c r="Q46" s="10">
        <f t="shared" ca="1" si="0"/>
        <v>41991</v>
      </c>
      <c r="R46" s="9" t="str">
        <f t="shared" si="8"/>
        <v xml:space="preserve"> APP 46 IM 27 ILOT 16  </v>
      </c>
      <c r="S46" s="9"/>
      <c r="T46" s="11">
        <f t="shared" si="9"/>
        <v>0</v>
      </c>
      <c r="V46" s="36" t="str">
        <f t="shared" si="10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4"/>
        <v>0</v>
      </c>
      <c r="J47" s="11">
        <f t="shared" si="5"/>
        <v>0</v>
      </c>
      <c r="K47" s="24" t="s">
        <v>17</v>
      </c>
      <c r="L47" s="9">
        <v>46</v>
      </c>
      <c r="M47" s="9" t="s">
        <v>13</v>
      </c>
      <c r="N47" s="12">
        <v>27</v>
      </c>
      <c r="O47" s="9" t="s">
        <v>14</v>
      </c>
      <c r="P47" s="35">
        <v>16</v>
      </c>
      <c r="Q47" s="10">
        <f t="shared" ca="1" si="0"/>
        <v>41991</v>
      </c>
      <c r="R47" s="9" t="str">
        <f t="shared" si="1"/>
        <v xml:space="preserve"> APP 46 IM 27 ILOT 16  </v>
      </c>
      <c r="S47" s="9"/>
      <c r="T47" s="11">
        <f t="shared" si="2"/>
        <v>0</v>
      </c>
      <c r="V47" s="36" t="str">
        <f t="shared" si="3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4"/>
        <v>0</v>
      </c>
      <c r="J48" s="11">
        <f t="shared" si="5"/>
        <v>0</v>
      </c>
      <c r="K48" s="24" t="s">
        <v>17</v>
      </c>
      <c r="L48" s="9">
        <v>46</v>
      </c>
      <c r="M48" s="9" t="s">
        <v>13</v>
      </c>
      <c r="N48" s="12">
        <v>27</v>
      </c>
      <c r="O48" s="9" t="s">
        <v>14</v>
      </c>
      <c r="P48" s="35">
        <v>16</v>
      </c>
      <c r="Q48" s="10">
        <f t="shared" ca="1" si="0"/>
        <v>41991</v>
      </c>
      <c r="R48" s="9" t="str">
        <f t="shared" si="1"/>
        <v xml:space="preserve"> APP 46 IM 27 ILOT 16  </v>
      </c>
      <c r="S48" s="9"/>
      <c r="T48" s="11">
        <f t="shared" si="2"/>
        <v>0</v>
      </c>
      <c r="V48" s="36" t="str">
        <f t="shared" si="3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4"/>
        <v>0</v>
      </c>
      <c r="J49" s="11">
        <f t="shared" si="5"/>
        <v>0</v>
      </c>
      <c r="K49" s="24" t="s">
        <v>17</v>
      </c>
      <c r="L49" s="9">
        <v>46</v>
      </c>
      <c r="M49" s="9" t="s">
        <v>13</v>
      </c>
      <c r="N49" s="12">
        <v>27</v>
      </c>
      <c r="O49" s="9" t="s">
        <v>14</v>
      </c>
      <c r="P49" s="35">
        <v>16</v>
      </c>
      <c r="Q49" s="10">
        <f t="shared" ca="1" si="0"/>
        <v>41991</v>
      </c>
      <c r="R49" s="9" t="str">
        <f t="shared" si="1"/>
        <v xml:space="preserve"> APP 46 IM 27 ILOT 16  </v>
      </c>
      <c r="S49" s="9"/>
      <c r="T49" s="11">
        <f t="shared" si="2"/>
        <v>0</v>
      </c>
      <c r="V49" s="36" t="str">
        <f t="shared" si="3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4"/>
        <v>0</v>
      </c>
      <c r="J50" s="11">
        <f t="shared" si="5"/>
        <v>0</v>
      </c>
      <c r="K50" s="24" t="s">
        <v>17</v>
      </c>
      <c r="L50" s="9">
        <v>46</v>
      </c>
      <c r="M50" s="9" t="s">
        <v>13</v>
      </c>
      <c r="N50" s="12">
        <v>27</v>
      </c>
      <c r="O50" s="9" t="s">
        <v>14</v>
      </c>
      <c r="P50" s="35">
        <v>16</v>
      </c>
      <c r="Q50" s="10">
        <f t="shared" ca="1" si="0"/>
        <v>41991</v>
      </c>
      <c r="R50" s="9" t="str">
        <f t="shared" si="1"/>
        <v xml:space="preserve"> APP 46 IM 27 ILOT 16  </v>
      </c>
      <c r="S50" s="9"/>
      <c r="T50" s="11">
        <f t="shared" si="2"/>
        <v>0</v>
      </c>
      <c r="V50" s="36" t="str">
        <f t="shared" si="3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4"/>
        <v>0</v>
      </c>
      <c r="J51" s="11">
        <f t="shared" si="5"/>
        <v>0</v>
      </c>
      <c r="K51" s="24" t="s">
        <v>17</v>
      </c>
      <c r="L51" s="9">
        <v>46</v>
      </c>
      <c r="M51" s="9" t="s">
        <v>13</v>
      </c>
      <c r="N51" s="12">
        <v>27</v>
      </c>
      <c r="O51" s="9" t="s">
        <v>14</v>
      </c>
      <c r="P51" s="35">
        <v>16</v>
      </c>
      <c r="Q51" s="10">
        <f t="shared" ca="1" si="0"/>
        <v>41991</v>
      </c>
      <c r="R51" s="9" t="str">
        <f t="shared" si="1"/>
        <v xml:space="preserve"> APP 46 IM 27 ILOT 16  </v>
      </c>
      <c r="S51" s="9"/>
      <c r="T51" s="11">
        <f t="shared" si="2"/>
        <v>0</v>
      </c>
      <c r="V51" s="36" t="str">
        <f t="shared" si="3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4"/>
        <v>0</v>
      </c>
      <c r="J52" s="11">
        <f t="shared" si="5"/>
        <v>0</v>
      </c>
      <c r="K52" s="24" t="s">
        <v>17</v>
      </c>
      <c r="L52" s="9">
        <v>46</v>
      </c>
      <c r="M52" s="9" t="s">
        <v>13</v>
      </c>
      <c r="N52" s="12">
        <v>27</v>
      </c>
      <c r="O52" s="9" t="s">
        <v>14</v>
      </c>
      <c r="P52" s="35">
        <v>16</v>
      </c>
      <c r="Q52" s="10">
        <f t="shared" ca="1" si="0"/>
        <v>41991</v>
      </c>
      <c r="R52" s="9" t="str">
        <f t="shared" si="1"/>
        <v xml:space="preserve"> APP 46 IM 27 ILOT 16  </v>
      </c>
      <c r="S52" s="9"/>
      <c r="T52" s="11">
        <f t="shared" si="2"/>
        <v>0</v>
      </c>
      <c r="V52" s="36" t="str">
        <f t="shared" si="3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4"/>
        <v>0</v>
      </c>
      <c r="J53" s="11">
        <f t="shared" si="5"/>
        <v>0</v>
      </c>
      <c r="K53" s="24" t="s">
        <v>17</v>
      </c>
      <c r="L53" s="9">
        <v>46</v>
      </c>
      <c r="M53" s="9" t="s">
        <v>13</v>
      </c>
      <c r="N53" s="12">
        <v>27</v>
      </c>
      <c r="O53" s="9" t="s">
        <v>14</v>
      </c>
      <c r="P53" s="35">
        <v>16</v>
      </c>
      <c r="Q53" s="10">
        <f t="shared" ca="1" si="0"/>
        <v>41991</v>
      </c>
      <c r="R53" s="9" t="str">
        <f t="shared" si="1"/>
        <v xml:space="preserve"> APP 46 IM 27 ILOT 16  </v>
      </c>
      <c r="S53" s="9"/>
      <c r="T53" s="11">
        <f t="shared" si="2"/>
        <v>0</v>
      </c>
      <c r="V53" s="36" t="str">
        <f t="shared" si="3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4"/>
        <v>0</v>
      </c>
      <c r="J54" s="11">
        <f t="shared" si="5"/>
        <v>0</v>
      </c>
      <c r="K54" s="24" t="s">
        <v>17</v>
      </c>
      <c r="L54" s="9">
        <v>46</v>
      </c>
      <c r="M54" s="9" t="s">
        <v>13</v>
      </c>
      <c r="N54" s="12">
        <v>27</v>
      </c>
      <c r="O54" s="9" t="s">
        <v>14</v>
      </c>
      <c r="P54" s="35">
        <v>16</v>
      </c>
      <c r="Q54" s="10">
        <f t="shared" ca="1" si="0"/>
        <v>41991</v>
      </c>
      <c r="R54" s="9" t="str">
        <f t="shared" si="1"/>
        <v xml:space="preserve"> APP 46 IM 27 ILOT 16  </v>
      </c>
      <c r="S54" s="9"/>
      <c r="T54" s="11">
        <f t="shared" si="2"/>
        <v>0</v>
      </c>
      <c r="V54" s="36" t="str">
        <f t="shared" si="3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4"/>
        <v>0</v>
      </c>
      <c r="J55" s="11">
        <f t="shared" si="5"/>
        <v>0</v>
      </c>
      <c r="K55" s="24" t="s">
        <v>56</v>
      </c>
      <c r="L55" s="9">
        <v>46</v>
      </c>
      <c r="M55" s="9" t="s">
        <v>13</v>
      </c>
      <c r="N55" s="12">
        <v>27</v>
      </c>
      <c r="O55" s="9" t="s">
        <v>14</v>
      </c>
      <c r="P55" s="35">
        <v>16</v>
      </c>
      <c r="Q55" s="10">
        <f t="shared" ca="1" si="0"/>
        <v>41991</v>
      </c>
      <c r="R55" s="9" t="str">
        <f t="shared" si="1"/>
        <v xml:space="preserve"> MG 46 IM 27 ILOT 16  </v>
      </c>
      <c r="S55" s="9"/>
      <c r="T55" s="11">
        <f t="shared" si="2"/>
        <v>0</v>
      </c>
      <c r="V55" s="36" t="str">
        <f t="shared" si="3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4"/>
        <v>0</v>
      </c>
      <c r="J56" s="11">
        <f t="shared" si="5"/>
        <v>0</v>
      </c>
      <c r="K56" s="24" t="s">
        <v>17</v>
      </c>
      <c r="L56" s="9">
        <v>22</v>
      </c>
      <c r="M56" s="9" t="s">
        <v>13</v>
      </c>
      <c r="N56" s="12">
        <v>11</v>
      </c>
      <c r="O56" s="9" t="s">
        <v>14</v>
      </c>
      <c r="P56" s="35" t="s">
        <v>24</v>
      </c>
      <c r="Q56" s="10">
        <f t="shared" ca="1" si="0"/>
        <v>41991</v>
      </c>
      <c r="R56" s="9" t="str">
        <f t="shared" si="1"/>
        <v xml:space="preserve"> APP 22 IM 11 ILOT 17B  </v>
      </c>
      <c r="S56" s="9"/>
      <c r="T56" s="11">
        <f t="shared" si="2"/>
        <v>0</v>
      </c>
      <c r="V56" s="36" t="str">
        <f t="shared" si="3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4"/>
        <v>0</v>
      </c>
      <c r="J57" s="11">
        <f t="shared" si="5"/>
        <v>0</v>
      </c>
      <c r="K57" s="24" t="s">
        <v>17</v>
      </c>
      <c r="L57" s="9">
        <v>18</v>
      </c>
      <c r="M57" s="9" t="s">
        <v>13</v>
      </c>
      <c r="N57" s="12">
        <v>11</v>
      </c>
      <c r="O57" s="9" t="s">
        <v>14</v>
      </c>
      <c r="P57" s="35" t="s">
        <v>24</v>
      </c>
      <c r="Q57" s="10">
        <f t="shared" ca="1" si="0"/>
        <v>41991</v>
      </c>
      <c r="R57" s="9" t="str">
        <f t="shared" si="1"/>
        <v xml:space="preserve"> APP 18 IM 11 ILOT 17B  </v>
      </c>
      <c r="S57" s="9"/>
      <c r="T57" s="11">
        <f t="shared" si="2"/>
        <v>0</v>
      </c>
      <c r="V57" s="36" t="str">
        <f t="shared" si="3"/>
        <v>18.11.17B</v>
      </c>
    </row>
    <row r="58" spans="1:22" ht="18">
      <c r="A58" s="9"/>
      <c r="B58" s="9"/>
      <c r="C58" s="12"/>
      <c r="D58" s="9"/>
      <c r="E58" s="42" t="s">
        <v>55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61</v>
      </c>
      <c r="E281" t="s">
        <v>2</v>
      </c>
      <c r="F281" s="1">
        <v>69868796</v>
      </c>
    </row>
    <row r="282" spans="1:7" ht="18">
      <c r="B282" s="1" t="s">
        <v>62</v>
      </c>
      <c r="E282" t="s">
        <v>20</v>
      </c>
      <c r="F282" s="1">
        <v>654645</v>
      </c>
    </row>
    <row r="283" spans="1:7" ht="20.25">
      <c r="B283" s="1" t="s">
        <v>63</v>
      </c>
      <c r="C283" s="7"/>
      <c r="E283" t="s">
        <v>2</v>
      </c>
      <c r="F283" s="1">
        <v>-68559506</v>
      </c>
    </row>
    <row r="284" spans="1:7" ht="18">
      <c r="B284" s="1" t="s">
        <v>64</v>
      </c>
      <c r="E284" t="s">
        <v>0</v>
      </c>
      <c r="F284" s="1">
        <v>-137773657</v>
      </c>
      <c r="G284" s="1"/>
    </row>
    <row r="285" spans="1:7" ht="18">
      <c r="B285" s="1" t="s">
        <v>65</v>
      </c>
      <c r="E285" t="s">
        <v>20</v>
      </c>
      <c r="F285" s="1">
        <v>-206987808</v>
      </c>
    </row>
    <row r="286" spans="1:7" ht="18">
      <c r="B286" s="1" t="s">
        <v>66</v>
      </c>
      <c r="E286" t="s">
        <v>2</v>
      </c>
      <c r="F286" s="1">
        <v>-276201959</v>
      </c>
    </row>
    <row r="287" spans="1:7" ht="18">
      <c r="B287" s="1" t="s">
        <v>67</v>
      </c>
      <c r="E287" t="s">
        <v>2</v>
      </c>
      <c r="F287" s="1">
        <v>-345416110</v>
      </c>
    </row>
    <row r="288" spans="1:7" ht="18">
      <c r="B288" s="1" t="s">
        <v>68</v>
      </c>
      <c r="E288" t="s">
        <v>0</v>
      </c>
      <c r="F288" s="1">
        <v>-414630261</v>
      </c>
    </row>
    <row r="289" spans="1:10" ht="18">
      <c r="B289" s="1" t="s">
        <v>69</v>
      </c>
      <c r="E289" t="s">
        <v>20</v>
      </c>
      <c r="F289" s="1">
        <v>-483844412</v>
      </c>
      <c r="G289" s="1"/>
    </row>
    <row r="304" spans="1:10">
      <c r="A304" s="4" t="s">
        <v>29</v>
      </c>
      <c r="B304" s="2" t="s">
        <v>28</v>
      </c>
      <c r="C304" s="8" t="s">
        <v>29</v>
      </c>
      <c r="D304" s="44" t="s">
        <v>27</v>
      </c>
      <c r="E304" s="4" t="s">
        <v>29</v>
      </c>
      <c r="F304" s="2" t="s">
        <v>17</v>
      </c>
      <c r="G304" s="4" t="s">
        <v>29</v>
      </c>
      <c r="H304" t="s">
        <v>13</v>
      </c>
      <c r="I304" t="s">
        <v>29</v>
      </c>
      <c r="J304" t="s">
        <v>14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31</v>
      </c>
    </row>
    <row r="306" spans="1:12">
      <c r="A306" s="4">
        <v>2</v>
      </c>
      <c r="B306" t="s">
        <v>15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41</v>
      </c>
    </row>
    <row r="307" spans="1:12">
      <c r="A307" s="4">
        <v>3</v>
      </c>
      <c r="B307" t="s">
        <v>18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47</v>
      </c>
    </row>
    <row r="308" spans="1:12">
      <c r="A308" s="4">
        <v>4</v>
      </c>
      <c r="B308" t="s">
        <v>16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25</v>
      </c>
      <c r="L308" t="s">
        <v>39</v>
      </c>
    </row>
    <row r="309" spans="1:12">
      <c r="A309" s="4">
        <v>5</v>
      </c>
      <c r="B309" t="s">
        <v>21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24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19</v>
      </c>
      <c r="L310" t="s">
        <v>51</v>
      </c>
    </row>
    <row r="311" spans="1:12">
      <c r="A311" s="4">
        <v>7</v>
      </c>
      <c r="B311" t="s">
        <v>22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26</v>
      </c>
      <c r="L311" t="s">
        <v>33</v>
      </c>
    </row>
    <row r="312" spans="1:12">
      <c r="A312" s="4">
        <v>8</v>
      </c>
      <c r="B312" t="s">
        <v>20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45</v>
      </c>
    </row>
    <row r="313" spans="1:12" ht="18">
      <c r="A313" s="4">
        <v>9</v>
      </c>
      <c r="B313" t="s">
        <v>23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49</v>
      </c>
    </row>
    <row r="314" spans="1:12">
      <c r="A314" s="4">
        <v>10</v>
      </c>
      <c r="B314" s="2" t="s">
        <v>30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34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37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46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32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36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38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53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52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35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40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43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50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48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44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42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54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4" sqref="F1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REMISE</vt:lpstr>
      <vt:lpstr>SIGLES BANQUES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souhail</cp:lastModifiedBy>
  <cp:lastPrinted>2014-12-16T09:23:00Z</cp:lastPrinted>
  <dcterms:created xsi:type="dcterms:W3CDTF">2005-12-29T10:07:13Z</dcterms:created>
  <dcterms:modified xsi:type="dcterms:W3CDTF">2014-12-18T08:16:43Z</dcterms:modified>
</cp:coreProperties>
</file>